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9410" windowHeight="11010"/>
  </bookViews>
  <sheets>
    <sheet name="2012RC" sheetId="1" r:id="rId1"/>
    <sheet name="2016RC" sheetId="2" r:id="rId2"/>
  </sheets>
  <definedNames>
    <definedName name="_xlnm.Print_Titles" localSheetId="1">'2016RC'!$A:$A</definedName>
  </definedNames>
  <calcPr calcId="145621"/>
</workbook>
</file>

<file path=xl/calcChain.xml><?xml version="1.0" encoding="utf-8"?>
<calcChain xmlns="http://schemas.openxmlformats.org/spreadsheetml/2006/main">
  <c r="AF54" i="1" l="1"/>
  <c r="AF53" i="1"/>
  <c r="AF51" i="1"/>
  <c r="AF50" i="1"/>
  <c r="AF49" i="1"/>
  <c r="AF48" i="1"/>
  <c r="AF47" i="1"/>
  <c r="AF46" i="1"/>
  <c r="AF45" i="1"/>
  <c r="AF44" i="1"/>
  <c r="AF43" i="1"/>
  <c r="AF42" i="1"/>
  <c r="AF41" i="1"/>
  <c r="AF38" i="1"/>
  <c r="AF37" i="1"/>
  <c r="AF36" i="1"/>
  <c r="AF35" i="1"/>
  <c r="AF34" i="1"/>
  <c r="AF33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4" i="1"/>
  <c r="AF13" i="1"/>
  <c r="AF11" i="1"/>
  <c r="AF10" i="1"/>
  <c r="CI130" i="2"/>
  <c r="CH130" i="2"/>
  <c r="CG130" i="2"/>
  <c r="CF130" i="2"/>
  <c r="CE130" i="2"/>
  <c r="CI127" i="2"/>
  <c r="CH127" i="2"/>
  <c r="CG127" i="2"/>
  <c r="CF127" i="2"/>
  <c r="CE127" i="2"/>
  <c r="CI124" i="2"/>
  <c r="CH124" i="2"/>
  <c r="CG124" i="2"/>
  <c r="CF124" i="2"/>
  <c r="CE124" i="2"/>
  <c r="CI121" i="2"/>
  <c r="CH121" i="2"/>
  <c r="CG121" i="2"/>
  <c r="CF121" i="2"/>
  <c r="CE121" i="2"/>
  <c r="CI118" i="2"/>
  <c r="CH118" i="2"/>
  <c r="CG118" i="2"/>
  <c r="CF118" i="2"/>
  <c r="CE118" i="2"/>
  <c r="CI115" i="2"/>
  <c r="CH115" i="2"/>
  <c r="CG115" i="2"/>
  <c r="CF115" i="2"/>
  <c r="CE115" i="2"/>
  <c r="CI112" i="2"/>
  <c r="CH112" i="2"/>
  <c r="CG112" i="2"/>
  <c r="CF112" i="2"/>
  <c r="CE112" i="2"/>
  <c r="CI109" i="2"/>
  <c r="CH109" i="2"/>
  <c r="CG109" i="2"/>
  <c r="CF109" i="2"/>
  <c r="CE109" i="2"/>
  <c r="CI106" i="2"/>
  <c r="CH106" i="2"/>
  <c r="CG106" i="2"/>
  <c r="CF106" i="2"/>
  <c r="CE106" i="2"/>
  <c r="CI103" i="2"/>
  <c r="CH103" i="2"/>
  <c r="CG103" i="2"/>
  <c r="CF103" i="2"/>
  <c r="CE103" i="2"/>
  <c r="CI100" i="2"/>
  <c r="CH100" i="2"/>
  <c r="CG100" i="2"/>
  <c r="CF100" i="2"/>
  <c r="CE100" i="2"/>
  <c r="CI97" i="2"/>
  <c r="CH97" i="2"/>
  <c r="CG97" i="2"/>
  <c r="CF97" i="2"/>
  <c r="CE97" i="2"/>
  <c r="CI94" i="2"/>
  <c r="CH94" i="2"/>
  <c r="CG94" i="2"/>
  <c r="CF94" i="2"/>
  <c r="CE94" i="2"/>
  <c r="CI91" i="2"/>
  <c r="CH91" i="2"/>
  <c r="CG91" i="2"/>
  <c r="CF91" i="2"/>
  <c r="CE91" i="2"/>
  <c r="CI88" i="2"/>
  <c r="CH88" i="2"/>
  <c r="CG88" i="2"/>
  <c r="CF88" i="2"/>
  <c r="CE88" i="2"/>
  <c r="CI85" i="2"/>
  <c r="CH85" i="2"/>
  <c r="CG85" i="2"/>
  <c r="CF85" i="2"/>
  <c r="CE85" i="2"/>
  <c r="CI82" i="2"/>
  <c r="CH82" i="2"/>
  <c r="CG82" i="2"/>
  <c r="CF82" i="2"/>
  <c r="CE82" i="2"/>
  <c r="CI79" i="2"/>
  <c r="CH79" i="2"/>
  <c r="CG79" i="2"/>
  <c r="CF79" i="2"/>
  <c r="CE79" i="2"/>
  <c r="CI76" i="2"/>
  <c r="CH76" i="2"/>
  <c r="CG76" i="2"/>
  <c r="CF76" i="2"/>
  <c r="CE76" i="2"/>
  <c r="CI73" i="2"/>
  <c r="CH73" i="2"/>
  <c r="CG73" i="2"/>
  <c r="CF73" i="2"/>
  <c r="CE73" i="2"/>
  <c r="CI70" i="2"/>
  <c r="CH70" i="2"/>
  <c r="CG70" i="2"/>
  <c r="CF70" i="2"/>
  <c r="CE70" i="2"/>
  <c r="CI67" i="2"/>
  <c r="CH67" i="2"/>
  <c r="CG67" i="2"/>
  <c r="CF67" i="2"/>
  <c r="CE67" i="2"/>
  <c r="CI64" i="2"/>
  <c r="CH64" i="2"/>
  <c r="CG64" i="2"/>
  <c r="CF64" i="2"/>
  <c r="CE64" i="2"/>
  <c r="CI58" i="2"/>
  <c r="CH58" i="2"/>
  <c r="CG58" i="2"/>
  <c r="CF58" i="2"/>
  <c r="CE58" i="2"/>
  <c r="CI52" i="2"/>
  <c r="CH52" i="2"/>
  <c r="CG52" i="2"/>
  <c r="CF52" i="2"/>
  <c r="CE52" i="2"/>
  <c r="CI49" i="2"/>
  <c r="CH49" i="2"/>
  <c r="CG49" i="2"/>
  <c r="CF49" i="2"/>
  <c r="CE49" i="2"/>
  <c r="CI46" i="2"/>
  <c r="CH46" i="2"/>
  <c r="CG46" i="2"/>
  <c r="CF46" i="2"/>
  <c r="CE46" i="2"/>
  <c r="CI43" i="2"/>
  <c r="CH43" i="2"/>
  <c r="CG43" i="2"/>
  <c r="CF43" i="2"/>
  <c r="CE43" i="2"/>
  <c r="CE42" i="2"/>
  <c r="CE41" i="2"/>
  <c r="CI40" i="2"/>
  <c r="CH40" i="2"/>
  <c r="CG40" i="2"/>
  <c r="CF40" i="2"/>
  <c r="CE40" i="2"/>
  <c r="CI37" i="2"/>
  <c r="CH37" i="2"/>
  <c r="CG37" i="2"/>
  <c r="CF37" i="2"/>
  <c r="CE37" i="2"/>
  <c r="CI34" i="2"/>
  <c r="CH34" i="2"/>
  <c r="CG34" i="2"/>
  <c r="CF34" i="2"/>
  <c r="CE34" i="2"/>
  <c r="CI31" i="2"/>
  <c r="CH31" i="2"/>
  <c r="CG31" i="2"/>
  <c r="CF31" i="2"/>
  <c r="CE31" i="2"/>
  <c r="CI28" i="2"/>
  <c r="CH28" i="2"/>
  <c r="CG28" i="2"/>
  <c r="CF28" i="2"/>
  <c r="CE28" i="2"/>
  <c r="CI25" i="2"/>
  <c r="CH25" i="2"/>
  <c r="CG25" i="2"/>
  <c r="CF25" i="2"/>
  <c r="CE25" i="2"/>
  <c r="CI22" i="2"/>
  <c r="CH22" i="2"/>
  <c r="CG22" i="2"/>
  <c r="CF22" i="2"/>
  <c r="CE22" i="2"/>
  <c r="CI19" i="2"/>
  <c r="CH19" i="2"/>
  <c r="CG19" i="2"/>
  <c r="CF19" i="2"/>
  <c r="CE19" i="2"/>
  <c r="CI16" i="2"/>
  <c r="CH16" i="2"/>
  <c r="CG16" i="2"/>
  <c r="CF16" i="2"/>
  <c r="CE16" i="2"/>
  <c r="CI13" i="2"/>
  <c r="CH13" i="2"/>
  <c r="CG13" i="2"/>
  <c r="CF13" i="2"/>
  <c r="CE13" i="2"/>
  <c r="CB133" i="2" l="1"/>
  <c r="CA133" i="2"/>
  <c r="BZ133" i="2"/>
  <c r="BY133" i="2"/>
  <c r="BX133" i="2"/>
  <c r="BW133" i="2"/>
  <c r="CB132" i="2"/>
  <c r="CA132" i="2"/>
  <c r="BZ132" i="2"/>
  <c r="BY132" i="2"/>
  <c r="BX132" i="2"/>
  <c r="BW132" i="2"/>
  <c r="CB131" i="2"/>
  <c r="CA131" i="2"/>
  <c r="BZ131" i="2"/>
  <c r="BY131" i="2"/>
  <c r="BX131" i="2"/>
  <c r="BW131" i="2"/>
  <c r="CB130" i="2"/>
  <c r="CA130" i="2"/>
  <c r="BZ130" i="2"/>
  <c r="BY130" i="2"/>
  <c r="BX130" i="2"/>
  <c r="BW130" i="2"/>
  <c r="CB129" i="2"/>
  <c r="CA129" i="2"/>
  <c r="BZ129" i="2"/>
  <c r="BY129" i="2"/>
  <c r="BX129" i="2"/>
  <c r="BW129" i="2"/>
  <c r="CB128" i="2"/>
  <c r="CA128" i="2"/>
  <c r="BZ128" i="2"/>
  <c r="BY128" i="2"/>
  <c r="BX128" i="2"/>
  <c r="BW128" i="2"/>
  <c r="CB127" i="2"/>
  <c r="CA127" i="2"/>
  <c r="BZ127" i="2"/>
  <c r="BY127" i="2"/>
  <c r="BX127" i="2"/>
  <c r="BW127" i="2"/>
  <c r="CB126" i="2"/>
  <c r="CA126" i="2"/>
  <c r="BZ126" i="2"/>
  <c r="BY126" i="2"/>
  <c r="BX126" i="2"/>
  <c r="BW126" i="2"/>
  <c r="CB125" i="2"/>
  <c r="CA125" i="2"/>
  <c r="BZ125" i="2"/>
  <c r="BY125" i="2"/>
  <c r="BX125" i="2"/>
  <c r="BW125" i="2"/>
  <c r="CB124" i="2"/>
  <c r="CA124" i="2"/>
  <c r="BZ124" i="2"/>
  <c r="BY124" i="2"/>
  <c r="BX124" i="2"/>
  <c r="BW124" i="2"/>
  <c r="CB123" i="2"/>
  <c r="CA123" i="2"/>
  <c r="BZ123" i="2"/>
  <c r="BY123" i="2"/>
  <c r="BX123" i="2"/>
  <c r="BW123" i="2"/>
  <c r="CB122" i="2"/>
  <c r="CA122" i="2"/>
  <c r="BZ122" i="2"/>
  <c r="BY122" i="2"/>
  <c r="BX122" i="2"/>
  <c r="BW122" i="2"/>
  <c r="CB121" i="2"/>
  <c r="CA121" i="2"/>
  <c r="BZ121" i="2"/>
  <c r="BY121" i="2"/>
  <c r="BX121" i="2"/>
  <c r="BW121" i="2"/>
  <c r="CB120" i="2"/>
  <c r="CA120" i="2"/>
  <c r="BZ120" i="2"/>
  <c r="BY120" i="2"/>
  <c r="BX120" i="2"/>
  <c r="BW120" i="2"/>
  <c r="CB119" i="2"/>
  <c r="CA119" i="2"/>
  <c r="BZ119" i="2"/>
  <c r="BY119" i="2"/>
  <c r="BX119" i="2"/>
  <c r="BW119" i="2"/>
  <c r="CB118" i="2"/>
  <c r="CA118" i="2"/>
  <c r="BZ118" i="2"/>
  <c r="BY118" i="2"/>
  <c r="BX118" i="2"/>
  <c r="BW118" i="2"/>
  <c r="CB117" i="2"/>
  <c r="CA117" i="2"/>
  <c r="BZ117" i="2"/>
  <c r="BY117" i="2"/>
  <c r="BX117" i="2"/>
  <c r="BW117" i="2"/>
  <c r="CB116" i="2"/>
  <c r="CA116" i="2"/>
  <c r="BZ116" i="2"/>
  <c r="BY116" i="2"/>
  <c r="BX116" i="2"/>
  <c r="BW116" i="2"/>
  <c r="CB115" i="2"/>
  <c r="CA115" i="2"/>
  <c r="BZ115" i="2"/>
  <c r="BY115" i="2"/>
  <c r="BX115" i="2"/>
  <c r="BW115" i="2"/>
  <c r="CB114" i="2"/>
  <c r="CA114" i="2"/>
  <c r="BZ114" i="2"/>
  <c r="BY114" i="2"/>
  <c r="BX114" i="2"/>
  <c r="BW114" i="2"/>
  <c r="CB113" i="2"/>
  <c r="CA113" i="2"/>
  <c r="BZ113" i="2"/>
  <c r="BY113" i="2"/>
  <c r="BX113" i="2"/>
  <c r="BW113" i="2"/>
  <c r="CB112" i="2"/>
  <c r="CA112" i="2"/>
  <c r="BZ112" i="2"/>
  <c r="BY112" i="2"/>
  <c r="BX112" i="2"/>
  <c r="BW112" i="2"/>
  <c r="CB111" i="2"/>
  <c r="CA111" i="2"/>
  <c r="BZ111" i="2"/>
  <c r="BY111" i="2"/>
  <c r="BX111" i="2"/>
  <c r="BW111" i="2"/>
  <c r="CB110" i="2"/>
  <c r="CA110" i="2"/>
  <c r="BZ110" i="2"/>
  <c r="BY110" i="2"/>
  <c r="BX110" i="2"/>
  <c r="BW110" i="2"/>
  <c r="CB109" i="2"/>
  <c r="CA109" i="2"/>
  <c r="BZ109" i="2"/>
  <c r="BY109" i="2"/>
  <c r="BX109" i="2"/>
  <c r="BW109" i="2"/>
  <c r="CB108" i="2"/>
  <c r="CA108" i="2"/>
  <c r="BZ108" i="2"/>
  <c r="BY108" i="2"/>
  <c r="BX108" i="2"/>
  <c r="BW108" i="2"/>
  <c r="CB107" i="2"/>
  <c r="CA107" i="2"/>
  <c r="BZ107" i="2"/>
  <c r="BY107" i="2"/>
  <c r="BX107" i="2"/>
  <c r="BW107" i="2"/>
  <c r="CB106" i="2"/>
  <c r="CA106" i="2"/>
  <c r="BZ106" i="2"/>
  <c r="BY106" i="2"/>
  <c r="BX106" i="2"/>
  <c r="BW106" i="2"/>
  <c r="CB105" i="2"/>
  <c r="CA105" i="2"/>
  <c r="BZ105" i="2"/>
  <c r="BY105" i="2"/>
  <c r="BX105" i="2"/>
  <c r="BW105" i="2"/>
  <c r="CB104" i="2"/>
  <c r="CA104" i="2"/>
  <c r="BZ104" i="2"/>
  <c r="BY104" i="2"/>
  <c r="BX104" i="2"/>
  <c r="BW104" i="2"/>
  <c r="CB103" i="2"/>
  <c r="CA103" i="2"/>
  <c r="BZ103" i="2"/>
  <c r="BY103" i="2"/>
  <c r="BX103" i="2"/>
  <c r="BW103" i="2"/>
  <c r="CB102" i="2"/>
  <c r="CA102" i="2"/>
  <c r="BZ102" i="2"/>
  <c r="BY102" i="2"/>
  <c r="BX102" i="2"/>
  <c r="BW102" i="2"/>
  <c r="CB101" i="2"/>
  <c r="CA101" i="2"/>
  <c r="BZ101" i="2"/>
  <c r="BY101" i="2"/>
  <c r="BX101" i="2"/>
  <c r="BW101" i="2"/>
  <c r="CB100" i="2"/>
  <c r="CA100" i="2"/>
  <c r="BZ100" i="2"/>
  <c r="BY100" i="2"/>
  <c r="BX100" i="2"/>
  <c r="BW100" i="2"/>
  <c r="CB99" i="2"/>
  <c r="CA99" i="2"/>
  <c r="BZ99" i="2"/>
  <c r="BY99" i="2"/>
  <c r="BX99" i="2"/>
  <c r="BW99" i="2"/>
  <c r="CB98" i="2"/>
  <c r="CA98" i="2"/>
  <c r="BZ98" i="2"/>
  <c r="BY98" i="2"/>
  <c r="BX98" i="2"/>
  <c r="BW98" i="2"/>
  <c r="CB97" i="2"/>
  <c r="CA97" i="2"/>
  <c r="BZ97" i="2"/>
  <c r="BY97" i="2"/>
  <c r="BX97" i="2"/>
  <c r="BW97" i="2"/>
  <c r="CB96" i="2"/>
  <c r="CA96" i="2"/>
  <c r="BZ96" i="2"/>
  <c r="BY96" i="2"/>
  <c r="BX96" i="2"/>
  <c r="BW96" i="2"/>
  <c r="CB95" i="2"/>
  <c r="CA95" i="2"/>
  <c r="BZ95" i="2"/>
  <c r="BY95" i="2"/>
  <c r="BX95" i="2"/>
  <c r="BW95" i="2"/>
  <c r="CB94" i="2"/>
  <c r="CA94" i="2"/>
  <c r="BZ94" i="2"/>
  <c r="BY94" i="2"/>
  <c r="BX94" i="2"/>
  <c r="BW94" i="2"/>
  <c r="CB93" i="2"/>
  <c r="CA93" i="2"/>
  <c r="BZ93" i="2"/>
  <c r="BY93" i="2"/>
  <c r="BX93" i="2"/>
  <c r="BW93" i="2"/>
  <c r="CB92" i="2"/>
  <c r="CA92" i="2"/>
  <c r="BZ92" i="2"/>
  <c r="BY92" i="2"/>
  <c r="BX92" i="2"/>
  <c r="BW92" i="2"/>
  <c r="CB91" i="2"/>
  <c r="CA91" i="2"/>
  <c r="BZ91" i="2"/>
  <c r="BY91" i="2"/>
  <c r="BX91" i="2"/>
  <c r="BW91" i="2"/>
  <c r="CB90" i="2"/>
  <c r="CA90" i="2"/>
  <c r="BZ90" i="2"/>
  <c r="BY90" i="2"/>
  <c r="BX90" i="2"/>
  <c r="BW90" i="2"/>
  <c r="CB89" i="2"/>
  <c r="CA89" i="2"/>
  <c r="BZ89" i="2"/>
  <c r="BY89" i="2"/>
  <c r="BX89" i="2"/>
  <c r="BW89" i="2"/>
  <c r="CB88" i="2"/>
  <c r="CA88" i="2"/>
  <c r="BZ88" i="2"/>
  <c r="BY88" i="2"/>
  <c r="BX88" i="2"/>
  <c r="BW88" i="2"/>
  <c r="CB87" i="2"/>
  <c r="CA87" i="2"/>
  <c r="BZ87" i="2"/>
  <c r="BY87" i="2"/>
  <c r="BX87" i="2"/>
  <c r="BW87" i="2"/>
  <c r="CB86" i="2"/>
  <c r="CA86" i="2"/>
  <c r="BZ86" i="2"/>
  <c r="BY86" i="2"/>
  <c r="BX86" i="2"/>
  <c r="BW86" i="2"/>
  <c r="CB85" i="2"/>
  <c r="CA85" i="2"/>
  <c r="BZ85" i="2"/>
  <c r="BY85" i="2"/>
  <c r="BX85" i="2"/>
  <c r="BW85" i="2"/>
  <c r="CB84" i="2"/>
  <c r="CA84" i="2"/>
  <c r="BZ84" i="2"/>
  <c r="BY84" i="2"/>
  <c r="BX84" i="2"/>
  <c r="BW84" i="2"/>
  <c r="CB83" i="2"/>
  <c r="CA83" i="2"/>
  <c r="BZ83" i="2"/>
  <c r="BY83" i="2"/>
  <c r="BX83" i="2"/>
  <c r="BW83" i="2"/>
  <c r="CB82" i="2"/>
  <c r="CA82" i="2"/>
  <c r="BZ82" i="2"/>
  <c r="BY82" i="2"/>
  <c r="BX82" i="2"/>
  <c r="BW82" i="2"/>
  <c r="CB81" i="2"/>
  <c r="CA81" i="2"/>
  <c r="BZ81" i="2"/>
  <c r="BY81" i="2"/>
  <c r="BX81" i="2"/>
  <c r="BW81" i="2"/>
  <c r="CB80" i="2"/>
  <c r="CA80" i="2"/>
  <c r="BZ80" i="2"/>
  <c r="BY80" i="2"/>
  <c r="BX80" i="2"/>
  <c r="BW80" i="2"/>
  <c r="CB79" i="2"/>
  <c r="CA79" i="2"/>
  <c r="BZ79" i="2"/>
  <c r="BY79" i="2"/>
  <c r="BX79" i="2"/>
  <c r="BW79" i="2"/>
  <c r="CB78" i="2"/>
  <c r="CA78" i="2"/>
  <c r="BZ78" i="2"/>
  <c r="BY78" i="2"/>
  <c r="BX78" i="2"/>
  <c r="BW78" i="2"/>
  <c r="CB77" i="2"/>
  <c r="CA77" i="2"/>
  <c r="BZ77" i="2"/>
  <c r="BY77" i="2"/>
  <c r="BX77" i="2"/>
  <c r="BW77" i="2"/>
  <c r="CB76" i="2"/>
  <c r="CA76" i="2"/>
  <c r="BZ76" i="2"/>
  <c r="BY76" i="2"/>
  <c r="BX76" i="2"/>
  <c r="BW76" i="2"/>
  <c r="CB75" i="2"/>
  <c r="CA75" i="2"/>
  <c r="BZ75" i="2"/>
  <c r="BY75" i="2"/>
  <c r="BX75" i="2"/>
  <c r="BW75" i="2"/>
  <c r="CB74" i="2"/>
  <c r="CA74" i="2"/>
  <c r="BZ74" i="2"/>
  <c r="BY74" i="2"/>
  <c r="BX74" i="2"/>
  <c r="BW74" i="2"/>
  <c r="CB73" i="2"/>
  <c r="CA73" i="2"/>
  <c r="BZ73" i="2"/>
  <c r="BY73" i="2"/>
  <c r="BX73" i="2"/>
  <c r="BW73" i="2"/>
  <c r="CB72" i="2"/>
  <c r="CA72" i="2"/>
  <c r="BZ72" i="2"/>
  <c r="BY72" i="2"/>
  <c r="BX72" i="2"/>
  <c r="BW72" i="2"/>
  <c r="CB71" i="2"/>
  <c r="CA71" i="2"/>
  <c r="BZ71" i="2"/>
  <c r="BY71" i="2"/>
  <c r="BX71" i="2"/>
  <c r="BW71" i="2"/>
  <c r="CB70" i="2"/>
  <c r="CA70" i="2"/>
  <c r="BZ70" i="2"/>
  <c r="BY70" i="2"/>
  <c r="BX70" i="2"/>
  <c r="BW70" i="2"/>
  <c r="CB69" i="2"/>
  <c r="CA69" i="2"/>
  <c r="BZ69" i="2"/>
  <c r="BY69" i="2"/>
  <c r="BX69" i="2"/>
  <c r="BW69" i="2"/>
  <c r="CB68" i="2"/>
  <c r="CA68" i="2"/>
  <c r="BZ68" i="2"/>
  <c r="BY68" i="2"/>
  <c r="BX68" i="2"/>
  <c r="BW68" i="2"/>
  <c r="CB67" i="2"/>
  <c r="CA67" i="2"/>
  <c r="BZ67" i="2"/>
  <c r="BY67" i="2"/>
  <c r="BX67" i="2"/>
  <c r="BW67" i="2"/>
  <c r="CB66" i="2"/>
  <c r="CA66" i="2"/>
  <c r="BZ66" i="2"/>
  <c r="BY66" i="2"/>
  <c r="BX66" i="2"/>
  <c r="BW66" i="2"/>
  <c r="CB65" i="2"/>
  <c r="CA65" i="2"/>
  <c r="BZ65" i="2"/>
  <c r="BY65" i="2"/>
  <c r="BX65" i="2"/>
  <c r="BW65" i="2"/>
  <c r="CB64" i="2"/>
  <c r="CA64" i="2"/>
  <c r="BZ64" i="2"/>
  <c r="BY64" i="2"/>
  <c r="BX64" i="2"/>
  <c r="BW64" i="2"/>
  <c r="CB63" i="2"/>
  <c r="CA63" i="2"/>
  <c r="BZ63" i="2"/>
  <c r="BY63" i="2"/>
  <c r="BX63" i="2"/>
  <c r="BW63" i="2"/>
  <c r="CB62" i="2"/>
  <c r="CA62" i="2"/>
  <c r="BZ62" i="2"/>
  <c r="BY62" i="2"/>
  <c r="BX62" i="2"/>
  <c r="BW62" i="2"/>
  <c r="CB61" i="2"/>
  <c r="CA61" i="2"/>
  <c r="BZ61" i="2"/>
  <c r="BY61" i="2"/>
  <c r="BX61" i="2"/>
  <c r="BW61" i="2"/>
  <c r="CB60" i="2"/>
  <c r="CA60" i="2"/>
  <c r="BZ60" i="2"/>
  <c r="BY60" i="2"/>
  <c r="BX60" i="2"/>
  <c r="BW60" i="2"/>
  <c r="CB59" i="2"/>
  <c r="CA59" i="2"/>
  <c r="BZ59" i="2"/>
  <c r="BY59" i="2"/>
  <c r="BX59" i="2"/>
  <c r="BW59" i="2"/>
  <c r="CB58" i="2"/>
  <c r="CA58" i="2"/>
  <c r="BZ58" i="2"/>
  <c r="BY58" i="2"/>
  <c r="BX58" i="2"/>
  <c r="BW58" i="2"/>
  <c r="CB57" i="2"/>
  <c r="CA57" i="2"/>
  <c r="BZ57" i="2"/>
  <c r="BY57" i="2"/>
  <c r="BX57" i="2"/>
  <c r="BW57" i="2"/>
  <c r="CB56" i="2"/>
  <c r="CA56" i="2"/>
  <c r="BZ56" i="2"/>
  <c r="BY56" i="2"/>
  <c r="BX56" i="2"/>
  <c r="BW56" i="2"/>
  <c r="CB55" i="2"/>
  <c r="CA55" i="2"/>
  <c r="BZ55" i="2"/>
  <c r="BY55" i="2"/>
  <c r="BX55" i="2"/>
  <c r="BW55" i="2"/>
  <c r="CB54" i="2"/>
  <c r="CA54" i="2"/>
  <c r="BZ54" i="2"/>
  <c r="BY54" i="2"/>
  <c r="BX54" i="2"/>
  <c r="BW54" i="2"/>
  <c r="CB53" i="2"/>
  <c r="CA53" i="2"/>
  <c r="BZ53" i="2"/>
  <c r="BY53" i="2"/>
  <c r="BX53" i="2"/>
  <c r="BW53" i="2"/>
  <c r="CB52" i="2"/>
  <c r="CA52" i="2"/>
  <c r="BZ52" i="2"/>
  <c r="BY52" i="2"/>
  <c r="BX52" i="2"/>
  <c r="BW52" i="2"/>
  <c r="CB51" i="2"/>
  <c r="CA51" i="2"/>
  <c r="BZ51" i="2"/>
  <c r="BY51" i="2"/>
  <c r="BX51" i="2"/>
  <c r="BW51" i="2"/>
  <c r="CB50" i="2"/>
  <c r="CA50" i="2"/>
  <c r="BZ50" i="2"/>
  <c r="BY50" i="2"/>
  <c r="BX50" i="2"/>
  <c r="BW50" i="2"/>
  <c r="CB49" i="2"/>
  <c r="CA49" i="2"/>
  <c r="BZ49" i="2"/>
  <c r="BY49" i="2"/>
  <c r="BX49" i="2"/>
  <c r="BW49" i="2"/>
  <c r="CB48" i="2"/>
  <c r="CA48" i="2"/>
  <c r="BZ48" i="2"/>
  <c r="BY48" i="2"/>
  <c r="BX48" i="2"/>
  <c r="BW48" i="2"/>
  <c r="CB47" i="2"/>
  <c r="CA47" i="2"/>
  <c r="BZ47" i="2"/>
  <c r="BY47" i="2"/>
  <c r="BX47" i="2"/>
  <c r="BW47" i="2"/>
  <c r="CB46" i="2"/>
  <c r="CA46" i="2"/>
  <c r="BZ46" i="2"/>
  <c r="BY46" i="2"/>
  <c r="BX46" i="2"/>
  <c r="BW46" i="2"/>
  <c r="CB45" i="2"/>
  <c r="CA45" i="2"/>
  <c r="BZ45" i="2"/>
  <c r="BY45" i="2"/>
  <c r="BX45" i="2"/>
  <c r="BW45" i="2"/>
  <c r="CB44" i="2"/>
  <c r="CA44" i="2"/>
  <c r="BZ44" i="2"/>
  <c r="BY44" i="2"/>
  <c r="BX44" i="2"/>
  <c r="BW44" i="2"/>
  <c r="CB43" i="2"/>
  <c r="CA43" i="2"/>
  <c r="BZ43" i="2"/>
  <c r="BY43" i="2"/>
  <c r="BX43" i="2"/>
  <c r="BW43" i="2"/>
  <c r="CB42" i="2"/>
  <c r="CA42" i="2"/>
  <c r="BZ42" i="2"/>
  <c r="BY42" i="2"/>
  <c r="BX42" i="2"/>
  <c r="BW42" i="2"/>
  <c r="CB41" i="2"/>
  <c r="CA41" i="2"/>
  <c r="BZ41" i="2"/>
  <c r="BY41" i="2"/>
  <c r="BX41" i="2"/>
  <c r="BW41" i="2"/>
  <c r="CB40" i="2"/>
  <c r="CA40" i="2"/>
  <c r="BZ40" i="2"/>
  <c r="BY40" i="2"/>
  <c r="BX40" i="2"/>
  <c r="BW40" i="2"/>
  <c r="CB39" i="2"/>
  <c r="CA39" i="2"/>
  <c r="BZ39" i="2"/>
  <c r="BY39" i="2"/>
  <c r="BX39" i="2"/>
  <c r="BW39" i="2"/>
  <c r="CB38" i="2"/>
  <c r="CA38" i="2"/>
  <c r="BZ38" i="2"/>
  <c r="BY38" i="2"/>
  <c r="BX38" i="2"/>
  <c r="BW38" i="2"/>
  <c r="CB37" i="2"/>
  <c r="CA37" i="2"/>
  <c r="BZ37" i="2"/>
  <c r="BY37" i="2"/>
  <c r="BX37" i="2"/>
  <c r="BW37" i="2"/>
  <c r="CB36" i="2"/>
  <c r="CA36" i="2"/>
  <c r="BZ36" i="2"/>
  <c r="BY36" i="2"/>
  <c r="BX36" i="2"/>
  <c r="BW36" i="2"/>
  <c r="CB35" i="2"/>
  <c r="CA35" i="2"/>
  <c r="BZ35" i="2"/>
  <c r="BY35" i="2"/>
  <c r="BX35" i="2"/>
  <c r="BW35" i="2"/>
  <c r="CB34" i="2"/>
  <c r="CA34" i="2"/>
  <c r="BZ34" i="2"/>
  <c r="BY34" i="2"/>
  <c r="BX34" i="2"/>
  <c r="BW34" i="2"/>
  <c r="CB33" i="2"/>
  <c r="CA33" i="2"/>
  <c r="BZ33" i="2"/>
  <c r="BY33" i="2"/>
  <c r="BX33" i="2"/>
  <c r="BW33" i="2"/>
  <c r="CB32" i="2"/>
  <c r="CA32" i="2"/>
  <c r="BZ32" i="2"/>
  <c r="BY32" i="2"/>
  <c r="BX32" i="2"/>
  <c r="BW32" i="2"/>
  <c r="CB31" i="2"/>
  <c r="CA31" i="2"/>
  <c r="BZ31" i="2"/>
  <c r="BY31" i="2"/>
  <c r="BX31" i="2"/>
  <c r="BW31" i="2"/>
  <c r="CB30" i="2"/>
  <c r="CA30" i="2"/>
  <c r="BZ30" i="2"/>
  <c r="BY30" i="2"/>
  <c r="BX30" i="2"/>
  <c r="BW30" i="2"/>
  <c r="CB29" i="2"/>
  <c r="CA29" i="2"/>
  <c r="BZ29" i="2"/>
  <c r="BY29" i="2"/>
  <c r="BX29" i="2"/>
  <c r="BW29" i="2"/>
  <c r="CB28" i="2"/>
  <c r="CA28" i="2"/>
  <c r="BZ28" i="2"/>
  <c r="BY28" i="2"/>
  <c r="BX28" i="2"/>
  <c r="BW28" i="2"/>
  <c r="CB27" i="2"/>
  <c r="CA27" i="2"/>
  <c r="BZ27" i="2"/>
  <c r="BY27" i="2"/>
  <c r="BX27" i="2"/>
  <c r="BW27" i="2"/>
  <c r="CB26" i="2"/>
  <c r="CA26" i="2"/>
  <c r="BZ26" i="2"/>
  <c r="BY26" i="2"/>
  <c r="BX26" i="2"/>
  <c r="BW26" i="2"/>
  <c r="CB25" i="2"/>
  <c r="CA25" i="2"/>
  <c r="BZ25" i="2"/>
  <c r="BY25" i="2"/>
  <c r="BX25" i="2"/>
  <c r="BW25" i="2"/>
  <c r="CB24" i="2"/>
  <c r="CA24" i="2"/>
  <c r="BZ24" i="2"/>
  <c r="BY24" i="2"/>
  <c r="BX24" i="2"/>
  <c r="BW24" i="2"/>
  <c r="CB23" i="2"/>
  <c r="CA23" i="2"/>
  <c r="BZ23" i="2"/>
  <c r="BY23" i="2"/>
  <c r="BX23" i="2"/>
  <c r="BW23" i="2"/>
  <c r="CB22" i="2"/>
  <c r="CA22" i="2"/>
  <c r="BZ22" i="2"/>
  <c r="BY22" i="2"/>
  <c r="BX22" i="2"/>
  <c r="BW22" i="2"/>
  <c r="CB21" i="2"/>
  <c r="CA21" i="2"/>
  <c r="BZ21" i="2"/>
  <c r="BY21" i="2"/>
  <c r="BX21" i="2"/>
  <c r="BW21" i="2"/>
  <c r="CB20" i="2"/>
  <c r="CA20" i="2"/>
  <c r="BZ20" i="2"/>
  <c r="BY20" i="2"/>
  <c r="BX20" i="2"/>
  <c r="BW20" i="2"/>
  <c r="CB19" i="2"/>
  <c r="CA19" i="2"/>
  <c r="BZ19" i="2"/>
  <c r="BY19" i="2"/>
  <c r="BX19" i="2"/>
  <c r="BW19" i="2"/>
  <c r="CB18" i="2"/>
  <c r="CA18" i="2"/>
  <c r="BZ18" i="2"/>
  <c r="BY18" i="2"/>
  <c r="BX18" i="2"/>
  <c r="BW18" i="2"/>
  <c r="CB17" i="2"/>
  <c r="CA17" i="2"/>
  <c r="BZ17" i="2"/>
  <c r="BY17" i="2"/>
  <c r="BX17" i="2"/>
  <c r="BW17" i="2"/>
  <c r="CB16" i="2"/>
  <c r="CA16" i="2"/>
  <c r="BZ16" i="2"/>
  <c r="BY16" i="2"/>
  <c r="BX16" i="2"/>
  <c r="BW16" i="2"/>
  <c r="CB15" i="2"/>
  <c r="CA15" i="2"/>
  <c r="BZ15" i="2"/>
  <c r="BY15" i="2"/>
  <c r="BX15" i="2"/>
  <c r="BW15" i="2"/>
  <c r="CB14" i="2"/>
  <c r="CA14" i="2"/>
  <c r="BZ14" i="2"/>
  <c r="BY14" i="2"/>
  <c r="BX14" i="2"/>
  <c r="BW14" i="2"/>
  <c r="CB13" i="2"/>
  <c r="CA13" i="2"/>
  <c r="BZ13" i="2"/>
  <c r="BY13" i="2"/>
  <c r="BX13" i="2"/>
  <c r="BW13" i="2"/>
</calcChain>
</file>

<file path=xl/sharedStrings.xml><?xml version="1.0" encoding="utf-8"?>
<sst xmlns="http://schemas.openxmlformats.org/spreadsheetml/2006/main" count="273" uniqueCount="181">
  <si>
    <t>Rate Schedule</t>
  </si>
  <si>
    <t>Rate Code</t>
  </si>
  <si>
    <t>OL-1</t>
  </si>
  <si>
    <t>OS-2</t>
  </si>
  <si>
    <t>RDSPR-1</t>
  </si>
  <si>
    <t>RS-1</t>
  </si>
  <si>
    <t>RST-1</t>
  </si>
  <si>
    <t>ISST-1(D)</t>
  </si>
  <si>
    <t>ISST-1(T)</t>
  </si>
  <si>
    <t>CILC-1D</t>
  </si>
  <si>
    <t>CILC-1T</t>
  </si>
  <si>
    <t>CILC-1G</t>
  </si>
  <si>
    <t>GSLD-1</t>
  </si>
  <si>
    <t>GSLD-2</t>
  </si>
  <si>
    <t>GSLDT-1</t>
  </si>
  <si>
    <t>GSLDT-2</t>
  </si>
  <si>
    <t>GS-1</t>
  </si>
  <si>
    <t>GST-1</t>
  </si>
  <si>
    <t>GSDT-1</t>
  </si>
  <si>
    <t>CS-2</t>
  </si>
  <si>
    <t>GSD-1</t>
  </si>
  <si>
    <t>CS-1</t>
  </si>
  <si>
    <t>CST-1</t>
  </si>
  <si>
    <t>CST-2</t>
  </si>
  <si>
    <t>WIES</t>
  </si>
  <si>
    <t>MET</t>
  </si>
  <si>
    <t>CST-3</t>
  </si>
  <si>
    <t>SST-1</t>
  </si>
  <si>
    <t>SL-2</t>
  </si>
  <si>
    <t>SL-1</t>
  </si>
  <si>
    <t>GSLDT-3</t>
  </si>
  <si>
    <t>GSLD-3</t>
  </si>
  <si>
    <t>CS-3</t>
  </si>
  <si>
    <t>HLFT-2</t>
  </si>
  <si>
    <t>HLFT-3</t>
  </si>
  <si>
    <t>GSCU-1</t>
  </si>
  <si>
    <t>HLFT-1</t>
  </si>
  <si>
    <t>SDTR-2A</t>
  </si>
  <si>
    <t>SDTR-3A</t>
  </si>
  <si>
    <t>SDTR-1A</t>
  </si>
  <si>
    <t>SDTR-2B</t>
  </si>
  <si>
    <t>SDTR-3B</t>
  </si>
  <si>
    <t>SDTR-1B</t>
  </si>
  <si>
    <t>SST-2</t>
  </si>
  <si>
    <t>SST-3</t>
  </si>
  <si>
    <t>Retail Total</t>
  </si>
  <si>
    <t>Revenue Forecast 2015-2021 January 2016 FC WCEC3 Mid Course 20160111</t>
  </si>
  <si>
    <t>a-Jan 2015</t>
  </si>
  <si>
    <t>a-Feb 2015</t>
  </si>
  <si>
    <t>a-Mar 2015</t>
  </si>
  <si>
    <t>a-Apr 2015</t>
  </si>
  <si>
    <t>a-May 2015</t>
  </si>
  <si>
    <t>a-Jun 2015</t>
  </si>
  <si>
    <t>a-Jul 2015</t>
  </si>
  <si>
    <t>a-Aug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</si>
  <si>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</si>
  <si>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</si>
  <si>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</si>
  <si>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</si>
  <si>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</si>
  <si>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</si>
  <si>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</si>
  <si>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</si>
  <si>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</si>
  <si>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</si>
  <si>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</si>
  <si>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</si>
  <si>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</si>
  <si>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</si>
  <si>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</si>
  <si>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</si>
  <si>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</si>
  <si>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</si>
  <si>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</si>
  <si>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</si>
  <si>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</si>
  <si>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</si>
  <si>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</si>
  <si>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</si>
  <si>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</si>
  <si>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</si>
  <si>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</si>
  <si>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</si>
  <si>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</si>
  <si>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</si>
  <si>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</si>
  <si>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</si>
  <si>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</si>
  <si>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</si>
  <si>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</si>
  <si>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</si>
  <si>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</si>
  <si>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</si>
  <si>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</si>
  <si>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</si>
  <si>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</si>
  <si>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</si>
  <si>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</si>
  <si>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</si>
  <si>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</si>
  <si>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</si>
  <si>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</si>
  <si>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</si>
  <si>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</si>
  <si>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</si>
  <si>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</si>
  <si>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</si>
  <si>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</si>
  <si>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</si>
  <si>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</si>
  <si>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</si>
  <si>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</si>
  <si>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</si>
  <si>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</si>
  <si>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</si>
  <si>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</si>
  <si>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</si>
  <si>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</si>
  <si>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</si>
  <si>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 xml:space="preserve">     11 - OL-1 - Outdoor Lighting</t>
  </si>
  <si>
    <t xml:space="preserve">     DC:[Sales (to use)]</t>
  </si>
  <si>
    <t xml:space="preserve">     145 - RTR-1 - Residential Time of Use Rider</t>
  </si>
  <si>
    <t xml:space="preserve">     43 - RSDPR-1 - Residential Pilot</t>
  </si>
  <si>
    <t xml:space="preserve">     44 - RS-1 - Residential</t>
  </si>
  <si>
    <t xml:space="preserve">     45 - RST-1 - Residential Service Time of Use </t>
  </si>
  <si>
    <t xml:space="preserve">     Rate Code Total</t>
  </si>
  <si>
    <t xml:space="preserve">     164 - HLFT-2 - High Load Factor TOU (500 - 1,999 kW) </t>
  </si>
  <si>
    <t xml:space="preserve">     165 - HLFT-3 - High Load Factor TOU (2,000+ kW) </t>
  </si>
  <si>
    <t xml:space="preserve">     168 - GSCU-1 - General Service Constant Usage </t>
  </si>
  <si>
    <t xml:space="preserve">     170 - HLFT-1 - High Load Factor TOU (21 - 499 kW) </t>
  </si>
  <si>
    <t xml:space="preserve">     264 - SDTR-2A - GSLD-1 with Seasonal Demand Rider </t>
  </si>
  <si>
    <t xml:space="preserve">     265 - SDTR-3A - GSLD-2 with Seasonal Demand Rider </t>
  </si>
  <si>
    <t xml:space="preserve">     270 - SDTR-1A - GSD-1 with Seasonal Demand Rider </t>
  </si>
  <si>
    <t xml:space="preserve">     364 - SDTR-2B - GSLDT-1 with Seasonal Demand Rider </t>
  </si>
  <si>
    <t xml:space="preserve">     365 - SDTR-3B - GSLDT-2 with Seasonal Demand Rider </t>
  </si>
  <si>
    <t xml:space="preserve">     370 - SDTR-1B - GSDT-1 with Seasonal Demand Rider </t>
  </si>
  <si>
    <t xml:space="preserve">     54 - CILC-1D - Commercial/Industrial Load Control (Distribution) </t>
  </si>
  <si>
    <t xml:space="preserve">     55 - CILC-1T - Commercial/Industrial Load Control (Transmission) </t>
  </si>
  <si>
    <t xml:space="preserve">     56 - CILC-1G - Commercial/Industrial Load Control </t>
  </si>
  <si>
    <t xml:space="preserve">     62 - GSLD-1 - General Service Large Demand (500 - 2000 kw) </t>
  </si>
  <si>
    <t xml:space="preserve">     63 - GSLD-2 - General Service Large Demand (2000 kw+) </t>
  </si>
  <si>
    <t xml:space="preserve">     64 - GSLDT-1 - General Service Large Demand Time of Use (500 - 2000 kw) </t>
  </si>
  <si>
    <t xml:space="preserve">     65 - GSLDT-2 - General Service Large Demand Time of Use (2000 kw+) </t>
  </si>
  <si>
    <t xml:space="preserve">     68 - GS-1 - General Service (0 - 20 kw) </t>
  </si>
  <si>
    <t xml:space="preserve">     69 - GST-1 - General Service Time of Use (0 - 20 kw) </t>
  </si>
  <si>
    <t xml:space="preserve">     70 - GSDT-1 - General Service Demand Time of Use (21 - 499 kw) </t>
  </si>
  <si>
    <t xml:space="preserve">     71 - CS-2 - Curtailable Service (2000 kw+) </t>
  </si>
  <si>
    <t xml:space="preserve">     72 - GSD-1 - General Service Demand (21 - 499 kw) </t>
  </si>
  <si>
    <t xml:space="preserve">     73 - CS-1 - Curtailable Service (500 - 2000 kw) </t>
  </si>
  <si>
    <t xml:space="preserve">     74 - CST-1 - Curtailable Service Time of Use (500 - 2000 kw) </t>
  </si>
  <si>
    <t xml:space="preserve">     75 - CST-2 - Curtailable Service Time of Use (2000 kw+) </t>
  </si>
  <si>
    <t xml:space="preserve">     851 - SST-1 - Standby and Supplemental Service (Distribution) </t>
  </si>
  <si>
    <t xml:space="preserve">     853 - SST-3 - Standby and Supplemental Service (Distribution) </t>
  </si>
  <si>
    <t xml:space="preserve">     85 - SST-1 - Standby and Supplemental Service (Transmission) </t>
  </si>
  <si>
    <t xml:space="preserve">     86 - SL-2 - Traffic Signal </t>
  </si>
  <si>
    <t xml:space="preserve">     87 - SL-1 - Street Lighting </t>
  </si>
  <si>
    <t xml:space="preserve">     90 - GSLDT-3 - General Service Large Demand - TOU Transmission (2000 kw+) </t>
  </si>
  <si>
    <t xml:space="preserve">     91 - GSLD-3 - General Service Large Demand (2000 kw+) </t>
  </si>
  <si>
    <t xml:space="preserve">     82 - CST-3 - Curtailable Service Time of Use (2000 kw+) </t>
  </si>
  <si>
    <t xml:space="preserve">     19 - OS-2 - Sports Field Service </t>
  </si>
  <si>
    <t xml:space="preserve">     80 - MET - Metropolitan Transit Service(Metrorail) </t>
  </si>
  <si>
    <t>Compunded Growth Rate Percentage</t>
  </si>
  <si>
    <t>2015</t>
  </si>
  <si>
    <t>2016</t>
  </si>
  <si>
    <t>2017</t>
  </si>
  <si>
    <t>2018</t>
  </si>
  <si>
    <t>2019</t>
  </si>
  <si>
    <t>2020</t>
  </si>
  <si>
    <t>Company Total </t>
  </si>
  <si>
    <t>Average Annual MWh Sales</t>
  </si>
  <si>
    <t>Monthly kWh Sales</t>
  </si>
  <si>
    <t>Annual MWh Sales</t>
  </si>
  <si>
    <t>kWh Sales</t>
  </si>
  <si>
    <r>
      <rPr>
        <sz val="11"/>
        <color theme="1"/>
        <rFont val="Calibri"/>
        <family val="2"/>
        <scheme val="minor"/>
      </rPr>
      <t xml:space="preserve">Compunded Growth </t>
    </r>
    <r>
      <rPr>
        <u/>
        <sz val="11"/>
        <color theme="1"/>
        <rFont val="Calibri"/>
        <family val="2"/>
        <scheme val="minor"/>
      </rPr>
      <t>Rate Percentage</t>
    </r>
  </si>
  <si>
    <t>Florida Power &amp; Light Company</t>
  </si>
  <si>
    <t>Docket No. 160021-EI</t>
  </si>
  <si>
    <t>SFHHA's First Set of Interrogatories</t>
  </si>
  <si>
    <t>Interrogatory No. 15</t>
  </si>
  <si>
    <t xml:space="preserve">Attachment No. 1 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</si>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</sst>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_);[Red]\(#,##0\);&quot;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7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0" fillId="0" borderId="0" xfId="1" applyNumberFormat="1" applyFont="1"/>
    <xf numFmtId="165" fontId="19" fillId="0" borderId="0" xfId="2" applyNumberFormat="1" applyFont="1" applyAlignment="1">
      <alignment horizontal="right"/>
    </xf>
    <xf numFmtId="49" fontId="19" fillId="0" borderId="0" xfId="0" applyNumberFormat="1" applyFont="1" applyAlignment="1">
      <alignment horizontal="center" wrapText="1"/>
    </xf>
    <xf numFmtId="0" fontId="0" fillId="0" borderId="0" xfId="0"/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left" wrapText="1"/>
    </xf>
    <xf numFmtId="166" fontId="20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49" fontId="21" fillId="0" borderId="0" xfId="0" applyNumberFormat="1" applyFont="1" applyAlignment="1">
      <alignment horizontal="center" wrapText="1"/>
    </xf>
    <xf numFmtId="37" fontId="0" fillId="0" borderId="0" xfId="0" applyNumberFormat="1"/>
    <xf numFmtId="165" fontId="19" fillId="0" borderId="0" xfId="2" applyNumberFormat="1" applyFont="1" applyAlignment="1">
      <alignment horizontal="center"/>
    </xf>
    <xf numFmtId="0" fontId="16" fillId="0" borderId="0" xfId="0" applyFont="1"/>
    <xf numFmtId="0" fontId="22" fillId="0" borderId="0" xfId="0" applyFont="1"/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 wrapText="1"/>
    </xf>
    <xf numFmtId="49" fontId="19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6"/>
  <sheetViews>
    <sheetView tabSelected="1" workbookViewId="0">
      <selection activeCell="A2" sqref="A2"/>
    </sheetView>
  </sheetViews>
  <sheetFormatPr defaultColWidth="9" defaultRowHeight="15" x14ac:dyDescent="0.25"/>
  <cols>
    <col min="1" max="1" width="13.7109375" bestFit="1" customWidth="1"/>
    <col min="2" max="2" width="10" bestFit="1" customWidth="1"/>
    <col min="3" max="8" width="14.28515625" bestFit="1" customWidth="1"/>
    <col min="9" max="10" width="15.28515625" bestFit="1" customWidth="1"/>
    <col min="11" max="20" width="14.28515625" bestFit="1" customWidth="1"/>
    <col min="21" max="23" width="15.28515625" bestFit="1" customWidth="1"/>
    <col min="24" max="26" width="14.28515625" bestFit="1" customWidth="1"/>
    <col min="27" max="27" width="4.5703125" customWidth="1"/>
    <col min="28" max="29" width="16.28515625" bestFit="1" customWidth="1"/>
    <col min="30" max="30" width="5.140625" customWidth="1"/>
    <col min="31" max="32" width="10.140625" style="7" customWidth="1"/>
  </cols>
  <sheetData>
    <row r="1" spans="1:32" s="7" customFormat="1" ht="14.45" x14ac:dyDescent="0.3">
      <c r="A1" s="18" t="s">
        <v>174</v>
      </c>
    </row>
    <row r="2" spans="1:32" s="7" customFormat="1" ht="14.45" x14ac:dyDescent="0.3">
      <c r="A2" s="18" t="s">
        <v>175</v>
      </c>
    </row>
    <row r="3" spans="1:32" s="7" customFormat="1" ht="14.45" x14ac:dyDescent="0.3">
      <c r="A3" s="18" t="s">
        <v>176</v>
      </c>
    </row>
    <row r="4" spans="1:32" s="7" customFormat="1" ht="14.45" x14ac:dyDescent="0.3">
      <c r="A4" s="18" t="s">
        <v>177</v>
      </c>
    </row>
    <row r="5" spans="1:32" s="7" customFormat="1" ht="14.45" x14ac:dyDescent="0.3">
      <c r="A5" s="18" t="s">
        <v>178</v>
      </c>
    </row>
    <row r="6" spans="1:32" s="7" customFormat="1" ht="14.45" x14ac:dyDescent="0.3">
      <c r="A6" s="18" t="s">
        <v>179</v>
      </c>
    </row>
    <row r="7" spans="1:32" s="7" customFormat="1" ht="14.45" x14ac:dyDescent="0.3"/>
    <row r="8" spans="1:32" ht="15" customHeight="1" x14ac:dyDescent="0.3">
      <c r="C8" s="19" t="s">
        <v>172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B8" s="19" t="s">
        <v>171</v>
      </c>
      <c r="AC8" s="19"/>
      <c r="AE8" s="20" t="s">
        <v>173</v>
      </c>
      <c r="AF8" s="20"/>
    </row>
    <row r="9" spans="1:32" ht="14.45" x14ac:dyDescent="0.3">
      <c r="A9" t="s">
        <v>0</v>
      </c>
      <c r="B9" t="s">
        <v>1</v>
      </c>
      <c r="C9" s="1">
        <v>42005</v>
      </c>
      <c r="D9" s="1">
        <v>42036</v>
      </c>
      <c r="E9" s="1">
        <v>42064</v>
      </c>
      <c r="F9" s="1">
        <v>42095</v>
      </c>
      <c r="G9" s="1">
        <v>42125</v>
      </c>
      <c r="H9" s="1">
        <v>42156</v>
      </c>
      <c r="I9" s="1">
        <v>42186</v>
      </c>
      <c r="J9" s="1">
        <v>42217</v>
      </c>
      <c r="K9" s="1">
        <v>42248</v>
      </c>
      <c r="L9" s="1">
        <v>42278</v>
      </c>
      <c r="M9" s="1">
        <v>42309</v>
      </c>
      <c r="N9" s="1">
        <v>42339</v>
      </c>
      <c r="O9" s="1">
        <v>42370</v>
      </c>
      <c r="P9" s="1">
        <v>42401</v>
      </c>
      <c r="Q9" s="1">
        <v>42430</v>
      </c>
      <c r="R9" s="1">
        <v>42461</v>
      </c>
      <c r="S9" s="1">
        <v>42491</v>
      </c>
      <c r="T9" s="1">
        <v>42522</v>
      </c>
      <c r="U9" s="1">
        <v>42552</v>
      </c>
      <c r="V9" s="1">
        <v>42583</v>
      </c>
      <c r="W9" s="1">
        <v>42614</v>
      </c>
      <c r="X9" s="1">
        <v>42644</v>
      </c>
      <c r="Y9" s="1">
        <v>42675</v>
      </c>
      <c r="Z9" s="1">
        <v>42705</v>
      </c>
      <c r="AB9" s="2">
        <v>2015</v>
      </c>
      <c r="AC9" s="2">
        <v>2016</v>
      </c>
      <c r="AD9" s="3"/>
      <c r="AE9" s="13">
        <v>2015</v>
      </c>
      <c r="AF9" s="13">
        <v>2016</v>
      </c>
    </row>
    <row r="10" spans="1:32" ht="14.45" x14ac:dyDescent="0.3">
      <c r="A10" t="s">
        <v>2</v>
      </c>
      <c r="B10">
        <v>11</v>
      </c>
      <c r="C10" s="4">
        <v>8210183</v>
      </c>
      <c r="D10" s="4">
        <v>8206418</v>
      </c>
      <c r="E10" s="4">
        <v>8202652</v>
      </c>
      <c r="F10" s="4">
        <v>8198887</v>
      </c>
      <c r="G10" s="4">
        <v>8195121</v>
      </c>
      <c r="H10" s="4">
        <v>8191356</v>
      </c>
      <c r="I10" s="4">
        <v>8187590</v>
      </c>
      <c r="J10" s="4">
        <v>8183825</v>
      </c>
      <c r="K10" s="4">
        <v>8180059</v>
      </c>
      <c r="L10" s="4">
        <v>8176294</v>
      </c>
      <c r="M10" s="4">
        <v>8172528</v>
      </c>
      <c r="N10" s="4">
        <v>8168763</v>
      </c>
      <c r="O10" s="4">
        <v>8164997</v>
      </c>
      <c r="P10" s="4">
        <v>8161232</v>
      </c>
      <c r="Q10" s="4">
        <v>8157466</v>
      </c>
      <c r="R10" s="4">
        <v>8153701</v>
      </c>
      <c r="S10" s="4">
        <v>8149935</v>
      </c>
      <c r="T10" s="4">
        <v>8146170</v>
      </c>
      <c r="U10" s="4">
        <v>8142405</v>
      </c>
      <c r="V10" s="4">
        <v>8138639</v>
      </c>
      <c r="W10" s="4">
        <v>8134874</v>
      </c>
      <c r="X10" s="4">
        <v>8131108</v>
      </c>
      <c r="Y10" s="4">
        <v>8127343</v>
      </c>
      <c r="Z10" s="4">
        <v>8123577</v>
      </c>
      <c r="AA10" s="4"/>
      <c r="AB10" s="4">
        <v>98273676</v>
      </c>
      <c r="AC10" s="4">
        <v>97731447</v>
      </c>
      <c r="AE10" s="15"/>
      <c r="AF10" s="16">
        <f>IF($AB10=0," ",(AC10/$AB10)^(1/1))-1</f>
        <v>-5.5175406280721928E-3</v>
      </c>
    </row>
    <row r="11" spans="1:32" ht="14.45" x14ac:dyDescent="0.3">
      <c r="A11" t="s">
        <v>3</v>
      </c>
      <c r="B11">
        <v>19</v>
      </c>
      <c r="C11" s="4">
        <v>1006703</v>
      </c>
      <c r="D11" s="4">
        <v>1138446</v>
      </c>
      <c r="E11" s="4">
        <v>1156441</v>
      </c>
      <c r="F11" s="4">
        <v>1021548</v>
      </c>
      <c r="G11" s="4">
        <v>952801</v>
      </c>
      <c r="H11" s="4">
        <v>899748</v>
      </c>
      <c r="I11" s="4">
        <v>885637</v>
      </c>
      <c r="J11" s="4">
        <v>855555</v>
      </c>
      <c r="K11" s="4">
        <v>993587</v>
      </c>
      <c r="L11" s="4">
        <v>1117785</v>
      </c>
      <c r="M11" s="4">
        <v>1182006</v>
      </c>
      <c r="N11" s="4">
        <v>1131835</v>
      </c>
      <c r="O11" s="4">
        <v>993041</v>
      </c>
      <c r="P11" s="4">
        <v>1117404</v>
      </c>
      <c r="Q11" s="4">
        <v>1144682</v>
      </c>
      <c r="R11" s="4">
        <v>1012924</v>
      </c>
      <c r="S11" s="4">
        <v>943072</v>
      </c>
      <c r="T11" s="4">
        <v>892579</v>
      </c>
      <c r="U11" s="4">
        <v>877540</v>
      </c>
      <c r="V11" s="4">
        <v>846997</v>
      </c>
      <c r="W11" s="4">
        <v>982574</v>
      </c>
      <c r="X11" s="4">
        <v>1103229</v>
      </c>
      <c r="Y11" s="4">
        <v>1167502</v>
      </c>
      <c r="Z11" s="4">
        <v>1116630</v>
      </c>
      <c r="AA11" s="4"/>
      <c r="AB11" s="4">
        <v>12342092</v>
      </c>
      <c r="AC11" s="4">
        <v>12198174</v>
      </c>
      <c r="AE11" s="15"/>
      <c r="AF11" s="16">
        <f>IF($AB11=0," ",(AC11/$AB11)^(1/1))-1</f>
        <v>-1.1660746006430633E-2</v>
      </c>
    </row>
    <row r="12" spans="1:32" ht="14.45" x14ac:dyDescent="0.3">
      <c r="A12" t="s">
        <v>4</v>
      </c>
      <c r="B12">
        <v>43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/>
      <c r="AB12" s="4">
        <v>0</v>
      </c>
      <c r="AC12" s="4">
        <v>0</v>
      </c>
      <c r="AE12" s="15"/>
      <c r="AF12" s="16"/>
    </row>
    <row r="13" spans="1:32" ht="14.45" x14ac:dyDescent="0.3">
      <c r="A13" t="s">
        <v>5</v>
      </c>
      <c r="B13">
        <v>44</v>
      </c>
      <c r="C13" s="4">
        <v>4587930511</v>
      </c>
      <c r="D13" s="4">
        <v>3906096790</v>
      </c>
      <c r="E13" s="4">
        <v>3803832623</v>
      </c>
      <c r="F13" s="4">
        <v>3799280895</v>
      </c>
      <c r="G13" s="4">
        <v>4431925663</v>
      </c>
      <c r="H13" s="4">
        <v>5032181881</v>
      </c>
      <c r="I13" s="4">
        <v>5631190547</v>
      </c>
      <c r="J13" s="4">
        <v>5642683699</v>
      </c>
      <c r="K13" s="4">
        <v>5386572563</v>
      </c>
      <c r="L13" s="4">
        <v>4910684049</v>
      </c>
      <c r="M13" s="4">
        <v>4225999966</v>
      </c>
      <c r="N13" s="4">
        <v>4089164305</v>
      </c>
      <c r="O13" s="4">
        <v>4715577808</v>
      </c>
      <c r="P13" s="4">
        <v>4005746075</v>
      </c>
      <c r="Q13" s="4">
        <v>3893243065</v>
      </c>
      <c r="R13" s="4">
        <v>3879645720</v>
      </c>
      <c r="S13" s="4">
        <v>4513638011</v>
      </c>
      <c r="T13" s="4">
        <v>5102061769</v>
      </c>
      <c r="U13" s="4">
        <v>5695635913</v>
      </c>
      <c r="V13" s="4">
        <v>5708245956</v>
      </c>
      <c r="W13" s="4">
        <v>5444113310</v>
      </c>
      <c r="X13" s="4">
        <v>4977397583</v>
      </c>
      <c r="Y13" s="4">
        <v>4304578207</v>
      </c>
      <c r="Z13" s="4">
        <v>4173539151</v>
      </c>
      <c r="AA13" s="4"/>
      <c r="AB13" s="4">
        <v>55447543492</v>
      </c>
      <c r="AC13" s="4">
        <v>56413422568</v>
      </c>
      <c r="AE13" s="15"/>
      <c r="AF13" s="16">
        <f>IF($AB13=0," ",(AC13/$AB13)^(1/1))-1</f>
        <v>1.7419691029943563E-2</v>
      </c>
    </row>
    <row r="14" spans="1:32" ht="14.45" x14ac:dyDescent="0.3">
      <c r="A14" t="s">
        <v>6</v>
      </c>
      <c r="B14">
        <v>45</v>
      </c>
      <c r="C14" s="4">
        <v>415841</v>
      </c>
      <c r="D14" s="4">
        <v>326989</v>
      </c>
      <c r="E14" s="4">
        <v>326744</v>
      </c>
      <c r="F14" s="4">
        <v>374315</v>
      </c>
      <c r="G14" s="4">
        <v>397752</v>
      </c>
      <c r="H14" s="4">
        <v>441981</v>
      </c>
      <c r="I14" s="4">
        <v>415032</v>
      </c>
      <c r="J14" s="4">
        <v>428289</v>
      </c>
      <c r="K14" s="4">
        <v>431959</v>
      </c>
      <c r="L14" s="4">
        <v>365680</v>
      </c>
      <c r="M14" s="4">
        <v>375930</v>
      </c>
      <c r="N14" s="4">
        <v>393417</v>
      </c>
      <c r="O14" s="4">
        <v>415841</v>
      </c>
      <c r="P14" s="4">
        <v>326989</v>
      </c>
      <c r="Q14" s="4">
        <v>326744</v>
      </c>
      <c r="R14" s="4">
        <v>374315</v>
      </c>
      <c r="S14" s="4">
        <v>397752</v>
      </c>
      <c r="T14" s="4">
        <v>441981</v>
      </c>
      <c r="U14" s="4">
        <v>415032</v>
      </c>
      <c r="V14" s="4">
        <v>428289</v>
      </c>
      <c r="W14" s="4">
        <v>431959</v>
      </c>
      <c r="X14" s="4">
        <v>365680</v>
      </c>
      <c r="Y14" s="4">
        <v>375930</v>
      </c>
      <c r="Z14" s="4">
        <v>393417</v>
      </c>
      <c r="AA14" s="4"/>
      <c r="AB14" s="4">
        <v>4693929</v>
      </c>
      <c r="AC14" s="4">
        <v>4693929</v>
      </c>
      <c r="AE14" s="15"/>
      <c r="AF14" s="16">
        <f>IF($AB14=0," ",(AC14/$AB14)^(1/1))-1</f>
        <v>0</v>
      </c>
    </row>
    <row r="15" spans="1:32" ht="14.45" x14ac:dyDescent="0.3">
      <c r="A15" t="s">
        <v>7</v>
      </c>
      <c r="B15">
        <v>52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/>
      <c r="AB15" s="4">
        <v>0</v>
      </c>
      <c r="AC15" s="4">
        <v>0</v>
      </c>
      <c r="AE15" s="15"/>
      <c r="AF15" s="16"/>
    </row>
    <row r="16" spans="1:32" ht="14.45" x14ac:dyDescent="0.3">
      <c r="A16" t="s">
        <v>8</v>
      </c>
      <c r="B16">
        <v>53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/>
      <c r="AB16" s="4">
        <v>0</v>
      </c>
      <c r="AC16" s="4">
        <v>0</v>
      </c>
      <c r="AE16" s="15"/>
      <c r="AF16" s="16"/>
    </row>
    <row r="17" spans="1:32" ht="14.45" x14ac:dyDescent="0.3">
      <c r="A17" t="s">
        <v>9</v>
      </c>
      <c r="B17">
        <v>54</v>
      </c>
      <c r="C17" s="4">
        <v>267037559</v>
      </c>
      <c r="D17" s="4">
        <v>235663792</v>
      </c>
      <c r="E17" s="4">
        <v>224337954</v>
      </c>
      <c r="F17" s="4">
        <v>222004346</v>
      </c>
      <c r="G17" s="4">
        <v>235816549</v>
      </c>
      <c r="H17" s="4">
        <v>243173747</v>
      </c>
      <c r="I17" s="4">
        <v>258661568</v>
      </c>
      <c r="J17" s="4">
        <v>251036792</v>
      </c>
      <c r="K17" s="4">
        <v>248684381</v>
      </c>
      <c r="L17" s="4">
        <v>241344649</v>
      </c>
      <c r="M17" s="4">
        <v>236642906</v>
      </c>
      <c r="N17" s="4">
        <v>254645443</v>
      </c>
      <c r="O17" s="4">
        <v>268562441</v>
      </c>
      <c r="P17" s="4">
        <v>236533320</v>
      </c>
      <c r="Q17" s="4">
        <v>224739489</v>
      </c>
      <c r="R17" s="4">
        <v>222017425</v>
      </c>
      <c r="S17" s="4">
        <v>235497042</v>
      </c>
      <c r="T17" s="4">
        <v>242083177</v>
      </c>
      <c r="U17" s="4">
        <v>257219008</v>
      </c>
      <c r="V17" s="4">
        <v>249860205</v>
      </c>
      <c r="W17" s="4">
        <v>247318842</v>
      </c>
      <c r="X17" s="4">
        <v>240281000</v>
      </c>
      <c r="Y17" s="4">
        <v>236023331</v>
      </c>
      <c r="Z17" s="4">
        <v>254114401</v>
      </c>
      <c r="AA17" s="4"/>
      <c r="AB17" s="4">
        <v>2919049686</v>
      </c>
      <c r="AC17" s="4">
        <v>2914249681</v>
      </c>
      <c r="AE17" s="15"/>
      <c r="AF17" s="16">
        <f t="shared" ref="AF17:AF31" si="0">IF($AB17=0," ",(AC17/$AB17)^(1/1))-1</f>
        <v>-1.6443724897938772E-3</v>
      </c>
    </row>
    <row r="18" spans="1:32" ht="14.45" x14ac:dyDescent="0.3">
      <c r="A18" t="s">
        <v>10</v>
      </c>
      <c r="B18">
        <v>55</v>
      </c>
      <c r="C18" s="4">
        <v>111957460</v>
      </c>
      <c r="D18" s="4">
        <v>112184855</v>
      </c>
      <c r="E18" s="4">
        <v>111914532</v>
      </c>
      <c r="F18" s="4">
        <v>118093661</v>
      </c>
      <c r="G18" s="4">
        <v>115104208</v>
      </c>
      <c r="H18" s="4">
        <v>120115962</v>
      </c>
      <c r="I18" s="4">
        <v>114429183</v>
      </c>
      <c r="J18" s="4">
        <v>118458797</v>
      </c>
      <c r="K18" s="4">
        <v>112998706</v>
      </c>
      <c r="L18" s="4">
        <v>116900745</v>
      </c>
      <c r="M18" s="4">
        <v>115504997</v>
      </c>
      <c r="N18" s="4">
        <v>115121167</v>
      </c>
      <c r="O18" s="4">
        <v>112847320</v>
      </c>
      <c r="P18" s="4">
        <v>113008960</v>
      </c>
      <c r="Q18" s="4">
        <v>112640182</v>
      </c>
      <c r="R18" s="4">
        <v>118777325</v>
      </c>
      <c r="S18" s="4">
        <v>115548182</v>
      </c>
      <c r="T18" s="4">
        <v>120213133</v>
      </c>
      <c r="U18" s="4">
        <v>114556092</v>
      </c>
      <c r="V18" s="4">
        <v>118571748</v>
      </c>
      <c r="W18" s="4">
        <v>113076407</v>
      </c>
      <c r="X18" s="4">
        <v>116931327</v>
      </c>
      <c r="Y18" s="4">
        <v>115282296</v>
      </c>
      <c r="Z18" s="4">
        <v>114580187</v>
      </c>
      <c r="AA18" s="4"/>
      <c r="AB18" s="4">
        <v>1382784273</v>
      </c>
      <c r="AC18" s="4">
        <v>1386033159</v>
      </c>
      <c r="AE18" s="15"/>
      <c r="AF18" s="16">
        <f t="shared" si="0"/>
        <v>2.3495248416092185E-3</v>
      </c>
    </row>
    <row r="19" spans="1:32" ht="14.45" x14ac:dyDescent="0.3">
      <c r="A19" t="s">
        <v>11</v>
      </c>
      <c r="B19">
        <v>56</v>
      </c>
      <c r="C19" s="4">
        <v>17139981</v>
      </c>
      <c r="D19" s="4">
        <v>14623009</v>
      </c>
      <c r="E19" s="4">
        <v>13447629</v>
      </c>
      <c r="F19" s="4">
        <v>13242293</v>
      </c>
      <c r="G19" s="4">
        <v>14295149</v>
      </c>
      <c r="H19" s="4">
        <v>14816292</v>
      </c>
      <c r="I19" s="4">
        <v>16227895</v>
      </c>
      <c r="J19" s="4">
        <v>15180069</v>
      </c>
      <c r="K19" s="4">
        <v>14927201</v>
      </c>
      <c r="L19" s="4">
        <v>15225628</v>
      </c>
      <c r="M19" s="4">
        <v>15240533</v>
      </c>
      <c r="N19" s="4">
        <v>16407396</v>
      </c>
      <c r="O19" s="4">
        <v>17228412</v>
      </c>
      <c r="P19" s="4">
        <v>14663710</v>
      </c>
      <c r="Q19" s="4">
        <v>13454805</v>
      </c>
      <c r="R19" s="4">
        <v>13224911</v>
      </c>
      <c r="S19" s="4">
        <v>14258534</v>
      </c>
      <c r="T19" s="4">
        <v>14734560</v>
      </c>
      <c r="U19" s="4">
        <v>16115979</v>
      </c>
      <c r="V19" s="4">
        <v>15091549</v>
      </c>
      <c r="W19" s="4">
        <v>14826434</v>
      </c>
      <c r="X19" s="4">
        <v>15142714</v>
      </c>
      <c r="Y19" s="4">
        <v>15198135</v>
      </c>
      <c r="Z19" s="4">
        <v>16382490</v>
      </c>
      <c r="AA19" s="4"/>
      <c r="AB19" s="4">
        <v>180773075</v>
      </c>
      <c r="AC19" s="4">
        <v>180322233</v>
      </c>
      <c r="AE19" s="15"/>
      <c r="AF19" s="16">
        <f t="shared" si="0"/>
        <v>-2.4939665378818088E-3</v>
      </c>
    </row>
    <row r="20" spans="1:32" ht="14.45" x14ac:dyDescent="0.3">
      <c r="A20" t="s">
        <v>12</v>
      </c>
      <c r="B20">
        <v>62</v>
      </c>
      <c r="C20" s="4">
        <v>348263450</v>
      </c>
      <c r="D20" s="4">
        <v>307954425</v>
      </c>
      <c r="E20" s="4">
        <v>294078548</v>
      </c>
      <c r="F20" s="4">
        <v>304900196</v>
      </c>
      <c r="G20" s="4">
        <v>346366462</v>
      </c>
      <c r="H20" s="4">
        <v>354004854</v>
      </c>
      <c r="I20" s="4">
        <v>364416734</v>
      </c>
      <c r="J20" s="4">
        <v>362617539</v>
      </c>
      <c r="K20" s="4">
        <v>355583206</v>
      </c>
      <c r="L20" s="4">
        <v>363634167</v>
      </c>
      <c r="M20" s="4">
        <v>338714098</v>
      </c>
      <c r="N20" s="4">
        <v>349465482</v>
      </c>
      <c r="O20" s="4">
        <v>356434338</v>
      </c>
      <c r="P20" s="4">
        <v>314087311</v>
      </c>
      <c r="Q20" s="4">
        <v>299137511</v>
      </c>
      <c r="R20" s="4">
        <v>309511818</v>
      </c>
      <c r="S20" s="4">
        <v>351448184</v>
      </c>
      <c r="T20" s="4">
        <v>358145624</v>
      </c>
      <c r="U20" s="4">
        <v>368073166</v>
      </c>
      <c r="V20" s="4">
        <v>366453383</v>
      </c>
      <c r="W20" s="4">
        <v>358950170</v>
      </c>
      <c r="X20" s="4">
        <v>367626050</v>
      </c>
      <c r="Y20" s="4">
        <v>343812770</v>
      </c>
      <c r="Z20" s="4">
        <v>355361434</v>
      </c>
      <c r="AA20" s="4"/>
      <c r="AB20" s="4">
        <v>4089999161</v>
      </c>
      <c r="AC20" s="4">
        <v>4149041759</v>
      </c>
      <c r="AE20" s="15"/>
      <c r="AF20" s="16">
        <f t="shared" si="0"/>
        <v>1.4435845993074459E-2</v>
      </c>
    </row>
    <row r="21" spans="1:32" ht="14.45" x14ac:dyDescent="0.3">
      <c r="A21" t="s">
        <v>13</v>
      </c>
      <c r="B21">
        <v>63</v>
      </c>
      <c r="C21" s="4">
        <v>40177303</v>
      </c>
      <c r="D21" s="4">
        <v>38931198</v>
      </c>
      <c r="E21" s="4">
        <v>34057879</v>
      </c>
      <c r="F21" s="4">
        <v>34101279</v>
      </c>
      <c r="G21" s="4">
        <v>36226093</v>
      </c>
      <c r="H21" s="4">
        <v>40281272</v>
      </c>
      <c r="I21" s="4">
        <v>39958069</v>
      </c>
      <c r="J21" s="4">
        <v>38608680</v>
      </c>
      <c r="K21" s="4">
        <v>38790970</v>
      </c>
      <c r="L21" s="4">
        <v>39954046</v>
      </c>
      <c r="M21" s="4">
        <v>42144325</v>
      </c>
      <c r="N21" s="4">
        <v>34547273</v>
      </c>
      <c r="O21" s="4">
        <v>40382256</v>
      </c>
      <c r="P21" s="4">
        <v>39037367</v>
      </c>
      <c r="Q21" s="4">
        <v>34071313</v>
      </c>
      <c r="R21" s="4">
        <v>34050983</v>
      </c>
      <c r="S21" s="4">
        <v>36126142</v>
      </c>
      <c r="T21" s="4">
        <v>40047648</v>
      </c>
      <c r="U21" s="4">
        <v>40959644</v>
      </c>
      <c r="V21" s="4">
        <v>39626122</v>
      </c>
      <c r="W21" s="4">
        <v>39767198</v>
      </c>
      <c r="X21" s="4">
        <v>41035373</v>
      </c>
      <c r="Y21" s="4">
        <v>43394840</v>
      </c>
      <c r="Z21" s="4">
        <v>35600391</v>
      </c>
      <c r="AA21" s="4"/>
      <c r="AB21" s="4">
        <v>457778387</v>
      </c>
      <c r="AC21" s="4">
        <v>464099277</v>
      </c>
      <c r="AE21" s="15"/>
      <c r="AF21" s="16">
        <f t="shared" si="0"/>
        <v>1.380775104177201E-2</v>
      </c>
    </row>
    <row r="22" spans="1:32" ht="14.45" x14ac:dyDescent="0.3">
      <c r="A22" t="s">
        <v>14</v>
      </c>
      <c r="B22">
        <v>64</v>
      </c>
      <c r="C22" s="4">
        <v>399196679</v>
      </c>
      <c r="D22" s="4">
        <v>355651339</v>
      </c>
      <c r="E22" s="4">
        <v>477261197</v>
      </c>
      <c r="F22" s="4">
        <v>438475713</v>
      </c>
      <c r="G22" s="4">
        <v>417021371</v>
      </c>
      <c r="H22" s="4">
        <v>383921595</v>
      </c>
      <c r="I22" s="4">
        <v>413513249</v>
      </c>
      <c r="J22" s="4">
        <v>400033990</v>
      </c>
      <c r="K22" s="4">
        <v>400272284</v>
      </c>
      <c r="L22" s="4">
        <v>384311589</v>
      </c>
      <c r="M22" s="4">
        <v>382025536</v>
      </c>
      <c r="N22" s="4">
        <v>389717718</v>
      </c>
      <c r="O22" s="4">
        <v>407936585</v>
      </c>
      <c r="P22" s="4">
        <v>362431483</v>
      </c>
      <c r="Q22" s="4">
        <v>485291726</v>
      </c>
      <c r="R22" s="4">
        <v>444928222</v>
      </c>
      <c r="S22" s="4">
        <v>422628630</v>
      </c>
      <c r="T22" s="4">
        <v>388409178</v>
      </c>
      <c r="U22" s="4">
        <v>416789576</v>
      </c>
      <c r="V22" s="4">
        <v>404051002</v>
      </c>
      <c r="W22" s="4">
        <v>403820965</v>
      </c>
      <c r="X22" s="4">
        <v>388438262</v>
      </c>
      <c r="Y22" s="4">
        <v>387751357</v>
      </c>
      <c r="Z22" s="4">
        <v>395893720</v>
      </c>
      <c r="AA22" s="4"/>
      <c r="AB22" s="4">
        <v>4841402260</v>
      </c>
      <c r="AC22" s="4">
        <v>4908370706</v>
      </c>
      <c r="AE22" s="15"/>
      <c r="AF22" s="16">
        <f t="shared" si="0"/>
        <v>1.3832448204789349E-2</v>
      </c>
    </row>
    <row r="23" spans="1:32" ht="14.45" x14ac:dyDescent="0.3">
      <c r="A23" t="s">
        <v>15</v>
      </c>
      <c r="B23">
        <v>65</v>
      </c>
      <c r="C23" s="4">
        <v>87807901</v>
      </c>
      <c r="D23" s="4">
        <v>80299902</v>
      </c>
      <c r="E23" s="4">
        <v>96368175</v>
      </c>
      <c r="F23" s="4">
        <v>101663791</v>
      </c>
      <c r="G23" s="4">
        <v>101769723</v>
      </c>
      <c r="H23" s="4">
        <v>93503378</v>
      </c>
      <c r="I23" s="4">
        <v>98907993</v>
      </c>
      <c r="J23" s="4">
        <v>103279537</v>
      </c>
      <c r="K23" s="4">
        <v>87309967</v>
      </c>
      <c r="L23" s="4">
        <v>88513371</v>
      </c>
      <c r="M23" s="4">
        <v>77108662</v>
      </c>
      <c r="N23" s="4">
        <v>87002674</v>
      </c>
      <c r="O23" s="4">
        <v>89579464</v>
      </c>
      <c r="P23" s="4">
        <v>81706641</v>
      </c>
      <c r="Q23" s="4">
        <v>97832202</v>
      </c>
      <c r="R23" s="4">
        <v>103011909</v>
      </c>
      <c r="S23" s="4">
        <v>102997208</v>
      </c>
      <c r="T23" s="4">
        <v>95763328</v>
      </c>
      <c r="U23" s="4">
        <v>101164006</v>
      </c>
      <c r="V23" s="4">
        <v>104169504</v>
      </c>
      <c r="W23" s="4">
        <v>87963627</v>
      </c>
      <c r="X23" s="4">
        <v>89305371</v>
      </c>
      <c r="Y23" s="4">
        <v>78040679</v>
      </c>
      <c r="Z23" s="4">
        <v>88185516</v>
      </c>
      <c r="AA23" s="4"/>
      <c r="AB23" s="4">
        <v>1103535074</v>
      </c>
      <c r="AC23" s="4">
        <v>1119719455</v>
      </c>
      <c r="AE23" s="15"/>
      <c r="AF23" s="16">
        <f t="shared" si="0"/>
        <v>1.4665941646363923E-2</v>
      </c>
    </row>
    <row r="24" spans="1:32" ht="14.45" x14ac:dyDescent="0.3">
      <c r="A24" t="s">
        <v>16</v>
      </c>
      <c r="B24">
        <v>68</v>
      </c>
      <c r="C24" s="4">
        <v>522906204</v>
      </c>
      <c r="D24" s="4">
        <v>445972109</v>
      </c>
      <c r="E24" s="4">
        <v>422246351</v>
      </c>
      <c r="F24" s="4">
        <v>445786196</v>
      </c>
      <c r="G24" s="4">
        <v>511103819</v>
      </c>
      <c r="H24" s="4">
        <v>544836734</v>
      </c>
      <c r="I24" s="4">
        <v>582891576</v>
      </c>
      <c r="J24" s="4">
        <v>576682146</v>
      </c>
      <c r="K24" s="4">
        <v>548284599</v>
      </c>
      <c r="L24" s="4">
        <v>529940088</v>
      </c>
      <c r="M24" s="4">
        <v>495454680</v>
      </c>
      <c r="N24" s="4">
        <v>514493238</v>
      </c>
      <c r="O24" s="4">
        <v>535550188</v>
      </c>
      <c r="P24" s="4">
        <v>455541140</v>
      </c>
      <c r="Q24" s="4">
        <v>430198502</v>
      </c>
      <c r="R24" s="4">
        <v>453215676</v>
      </c>
      <c r="S24" s="4">
        <v>518971667</v>
      </c>
      <c r="T24" s="4">
        <v>551515694</v>
      </c>
      <c r="U24" s="4">
        <v>589001506</v>
      </c>
      <c r="V24" s="4">
        <v>583410061</v>
      </c>
      <c r="W24" s="4">
        <v>554055773</v>
      </c>
      <c r="X24" s="4">
        <v>536276043</v>
      </c>
      <c r="Y24" s="4">
        <v>503009418</v>
      </c>
      <c r="Z24" s="4">
        <v>523211021</v>
      </c>
      <c r="AA24" s="4"/>
      <c r="AB24" s="4">
        <v>6140597740</v>
      </c>
      <c r="AC24" s="4">
        <v>6233956689</v>
      </c>
      <c r="AE24" s="15"/>
      <c r="AF24" s="16">
        <f t="shared" si="0"/>
        <v>1.5203560459897458E-2</v>
      </c>
    </row>
    <row r="25" spans="1:32" ht="14.45" x14ac:dyDescent="0.3">
      <c r="A25" t="s">
        <v>17</v>
      </c>
      <c r="B25">
        <v>69</v>
      </c>
      <c r="C25" s="4">
        <v>2339830</v>
      </c>
      <c r="D25" s="4">
        <v>1984572</v>
      </c>
      <c r="E25" s="4">
        <v>1854054</v>
      </c>
      <c r="F25" s="4">
        <v>1787113</v>
      </c>
      <c r="G25" s="4">
        <v>1947275</v>
      </c>
      <c r="H25" s="4">
        <v>2042850</v>
      </c>
      <c r="I25" s="4">
        <v>2105603</v>
      </c>
      <c r="J25" s="4">
        <v>1932553</v>
      </c>
      <c r="K25" s="4">
        <v>1945139</v>
      </c>
      <c r="L25" s="4">
        <v>1959897</v>
      </c>
      <c r="M25" s="4">
        <v>2012569</v>
      </c>
      <c r="N25" s="4">
        <v>2265285</v>
      </c>
      <c r="O25" s="4">
        <v>2394660</v>
      </c>
      <c r="P25" s="4">
        <v>2025341</v>
      </c>
      <c r="Q25" s="4">
        <v>1886739</v>
      </c>
      <c r="R25" s="4">
        <v>1816448</v>
      </c>
      <c r="S25" s="4">
        <v>1973765</v>
      </c>
      <c r="T25" s="4">
        <v>2064491</v>
      </c>
      <c r="U25" s="4">
        <v>2124458</v>
      </c>
      <c r="V25" s="4">
        <v>1955567</v>
      </c>
      <c r="W25" s="4">
        <v>1966175</v>
      </c>
      <c r="X25" s="4">
        <v>1984017</v>
      </c>
      <c r="Y25" s="4">
        <v>2044219</v>
      </c>
      <c r="Z25" s="4">
        <v>2301027</v>
      </c>
      <c r="AA25" s="4"/>
      <c r="AB25" s="4">
        <v>24176740</v>
      </c>
      <c r="AC25" s="4">
        <v>24536907</v>
      </c>
      <c r="AE25" s="15"/>
      <c r="AF25" s="16">
        <f t="shared" si="0"/>
        <v>1.4897252483171863E-2</v>
      </c>
    </row>
    <row r="26" spans="1:32" ht="14.45" x14ac:dyDescent="0.3">
      <c r="A26" t="s">
        <v>18</v>
      </c>
      <c r="B26">
        <v>70</v>
      </c>
      <c r="C26" s="4">
        <v>92943661</v>
      </c>
      <c r="D26" s="4">
        <v>77134076</v>
      </c>
      <c r="E26" s="4">
        <v>117575383</v>
      </c>
      <c r="F26" s="4">
        <v>94086434</v>
      </c>
      <c r="G26" s="4">
        <v>95462688</v>
      </c>
      <c r="H26" s="4">
        <v>88254005</v>
      </c>
      <c r="I26" s="4">
        <v>90551290</v>
      </c>
      <c r="J26" s="4">
        <v>90621373</v>
      </c>
      <c r="K26" s="4">
        <v>87613748</v>
      </c>
      <c r="L26" s="4">
        <v>104450901</v>
      </c>
      <c r="M26" s="4">
        <v>93530146</v>
      </c>
      <c r="N26" s="4">
        <v>90115046</v>
      </c>
      <c r="O26" s="4">
        <v>95125053</v>
      </c>
      <c r="P26" s="4">
        <v>78696691</v>
      </c>
      <c r="Q26" s="4">
        <v>119714602</v>
      </c>
      <c r="R26" s="4">
        <v>95555415</v>
      </c>
      <c r="S26" s="4">
        <v>96864370</v>
      </c>
      <c r="T26" s="4">
        <v>89270642</v>
      </c>
      <c r="U26" s="4">
        <v>91404288</v>
      </c>
      <c r="V26" s="4">
        <v>91629016</v>
      </c>
      <c r="W26" s="4">
        <v>88450328</v>
      </c>
      <c r="X26" s="4">
        <v>105652956</v>
      </c>
      <c r="Y26" s="4">
        <v>94881711</v>
      </c>
      <c r="Z26" s="4">
        <v>91580988</v>
      </c>
      <c r="AA26" s="4"/>
      <c r="AB26" s="4">
        <v>1122338751</v>
      </c>
      <c r="AC26" s="4">
        <v>1138826060</v>
      </c>
      <c r="AE26" s="15"/>
      <c r="AF26" s="16">
        <f t="shared" si="0"/>
        <v>1.4690136097777806E-2</v>
      </c>
    </row>
    <row r="27" spans="1:32" ht="14.45" x14ac:dyDescent="0.3">
      <c r="A27" t="s">
        <v>19</v>
      </c>
      <c r="B27">
        <v>71</v>
      </c>
      <c r="C27" s="4">
        <v>1469015</v>
      </c>
      <c r="D27" s="4">
        <v>1846693</v>
      </c>
      <c r="E27" s="4">
        <v>1828457</v>
      </c>
      <c r="F27" s="4">
        <v>1675740</v>
      </c>
      <c r="G27" s="4">
        <v>2047007</v>
      </c>
      <c r="H27" s="4">
        <v>1967640</v>
      </c>
      <c r="I27" s="4">
        <v>1889988</v>
      </c>
      <c r="J27" s="4">
        <v>2035049</v>
      </c>
      <c r="K27" s="4">
        <v>1700460</v>
      </c>
      <c r="L27" s="4">
        <v>2011490</v>
      </c>
      <c r="M27" s="4">
        <v>2002151</v>
      </c>
      <c r="N27" s="4">
        <v>1487917</v>
      </c>
      <c r="O27" s="4">
        <v>1481308</v>
      </c>
      <c r="P27" s="4">
        <v>1861470</v>
      </c>
      <c r="Q27" s="4">
        <v>1841588</v>
      </c>
      <c r="R27" s="4">
        <v>1686814</v>
      </c>
      <c r="S27" s="4">
        <v>2056533</v>
      </c>
      <c r="T27" s="4">
        <v>1970406</v>
      </c>
      <c r="U27" s="4">
        <v>1893851</v>
      </c>
      <c r="V27" s="4">
        <v>2038670</v>
      </c>
      <c r="W27" s="4">
        <v>1703072</v>
      </c>
      <c r="X27" s="4">
        <v>2013416</v>
      </c>
      <c r="Y27" s="4">
        <v>1998515</v>
      </c>
      <c r="Z27" s="4">
        <v>1480277</v>
      </c>
      <c r="AA27" s="4"/>
      <c r="AB27" s="4">
        <v>21961607</v>
      </c>
      <c r="AC27" s="4">
        <v>22025920</v>
      </c>
      <c r="AE27" s="15"/>
      <c r="AF27" s="16">
        <f t="shared" si="0"/>
        <v>2.9284286892119482E-3</v>
      </c>
    </row>
    <row r="28" spans="1:32" ht="14.45" x14ac:dyDescent="0.3">
      <c r="A28" t="s">
        <v>20</v>
      </c>
      <c r="B28">
        <v>72</v>
      </c>
      <c r="C28" s="4">
        <v>2019037308</v>
      </c>
      <c r="D28" s="4">
        <v>1756184290</v>
      </c>
      <c r="E28" s="4">
        <v>1717677079</v>
      </c>
      <c r="F28" s="4">
        <v>1734466855</v>
      </c>
      <c r="G28" s="4">
        <v>1969386561</v>
      </c>
      <c r="H28" s="4">
        <v>2073214242</v>
      </c>
      <c r="I28" s="4">
        <v>2214521295</v>
      </c>
      <c r="J28" s="4">
        <v>2164064597</v>
      </c>
      <c r="K28" s="4">
        <v>2080818548</v>
      </c>
      <c r="L28" s="4">
        <v>2028212434</v>
      </c>
      <c r="M28" s="4">
        <v>1937357802</v>
      </c>
      <c r="N28" s="4">
        <v>2002100667</v>
      </c>
      <c r="O28" s="4">
        <v>2066127190</v>
      </c>
      <c r="P28" s="4">
        <v>1792289544</v>
      </c>
      <c r="Q28" s="4">
        <v>1748343908</v>
      </c>
      <c r="R28" s="4">
        <v>1761782044</v>
      </c>
      <c r="S28" s="4">
        <v>1998104788</v>
      </c>
      <c r="T28" s="4">
        <v>2097124333</v>
      </c>
      <c r="U28" s="4">
        <v>2236115465</v>
      </c>
      <c r="V28" s="4">
        <v>2187770451</v>
      </c>
      <c r="W28" s="4">
        <v>2101184720</v>
      </c>
      <c r="X28" s="4">
        <v>2051049200</v>
      </c>
      <c r="Y28" s="4">
        <v>1965695882</v>
      </c>
      <c r="Z28" s="4">
        <v>2034889412</v>
      </c>
      <c r="AA28" s="4"/>
      <c r="AB28" s="4">
        <v>23697041678</v>
      </c>
      <c r="AC28" s="4">
        <v>24040476937</v>
      </c>
      <c r="AE28" s="15"/>
      <c r="AF28" s="16">
        <f t="shared" si="0"/>
        <v>1.4492748236959896E-2</v>
      </c>
    </row>
    <row r="29" spans="1:32" ht="14.45" x14ac:dyDescent="0.3">
      <c r="A29" t="s">
        <v>21</v>
      </c>
      <c r="B29">
        <v>73</v>
      </c>
      <c r="C29" s="4">
        <v>8237197</v>
      </c>
      <c r="D29" s="4">
        <v>6819094</v>
      </c>
      <c r="E29" s="4">
        <v>7496748</v>
      </c>
      <c r="F29" s="4">
        <v>7174462</v>
      </c>
      <c r="G29" s="4">
        <v>7786959</v>
      </c>
      <c r="H29" s="4">
        <v>7847702</v>
      </c>
      <c r="I29" s="4">
        <v>7793456</v>
      </c>
      <c r="J29" s="4">
        <v>8072109</v>
      </c>
      <c r="K29" s="4">
        <v>7785126</v>
      </c>
      <c r="L29" s="4">
        <v>8577561</v>
      </c>
      <c r="M29" s="4">
        <v>7443787</v>
      </c>
      <c r="N29" s="4">
        <v>7390455</v>
      </c>
      <c r="O29" s="4">
        <v>8618712</v>
      </c>
      <c r="P29" s="4">
        <v>7107121</v>
      </c>
      <c r="Q29" s="4">
        <v>7799226</v>
      </c>
      <c r="R29" s="4">
        <v>7450842</v>
      </c>
      <c r="S29" s="4">
        <v>8084457</v>
      </c>
      <c r="T29" s="4">
        <v>8126039</v>
      </c>
      <c r="U29" s="4">
        <v>8058554</v>
      </c>
      <c r="V29" s="4">
        <v>8028406</v>
      </c>
      <c r="W29" s="4">
        <v>7737042</v>
      </c>
      <c r="X29" s="4">
        <v>8533807</v>
      </c>
      <c r="Y29" s="4">
        <v>7423706</v>
      </c>
      <c r="Z29" s="4">
        <v>7376664</v>
      </c>
      <c r="AA29" s="4"/>
      <c r="AB29" s="4">
        <v>92424656</v>
      </c>
      <c r="AC29" s="4">
        <v>94344576</v>
      </c>
      <c r="AE29" s="15"/>
      <c r="AF29" s="16">
        <f t="shared" si="0"/>
        <v>2.0772811964807403E-2</v>
      </c>
    </row>
    <row r="30" spans="1:32" ht="14.45" x14ac:dyDescent="0.3">
      <c r="A30" t="s">
        <v>22</v>
      </c>
      <c r="B30">
        <v>74</v>
      </c>
      <c r="C30" s="4">
        <v>7026556</v>
      </c>
      <c r="D30" s="4">
        <v>6046543</v>
      </c>
      <c r="E30" s="4">
        <v>5546284</v>
      </c>
      <c r="F30" s="4">
        <v>5662340</v>
      </c>
      <c r="G30" s="4">
        <v>6017541</v>
      </c>
      <c r="H30" s="4">
        <v>6448395</v>
      </c>
      <c r="I30" s="4">
        <v>6553244</v>
      </c>
      <c r="J30" s="4">
        <v>6289744</v>
      </c>
      <c r="K30" s="4">
        <v>6204237</v>
      </c>
      <c r="L30" s="4">
        <v>6446366</v>
      </c>
      <c r="M30" s="4">
        <v>6171949</v>
      </c>
      <c r="N30" s="4">
        <v>6530139</v>
      </c>
      <c r="O30" s="4">
        <v>7064893</v>
      </c>
      <c r="P30" s="4">
        <v>6066555</v>
      </c>
      <c r="Q30" s="4">
        <v>5553010</v>
      </c>
      <c r="R30" s="4">
        <v>5659885</v>
      </c>
      <c r="S30" s="4">
        <v>6006895</v>
      </c>
      <c r="T30" s="4">
        <v>6416592</v>
      </c>
      <c r="U30" s="4">
        <v>6513269</v>
      </c>
      <c r="V30" s="4">
        <v>6257802</v>
      </c>
      <c r="W30" s="4">
        <v>6167767</v>
      </c>
      <c r="X30" s="4">
        <v>6413543</v>
      </c>
      <c r="Y30" s="4">
        <v>6155184</v>
      </c>
      <c r="Z30" s="4">
        <v>6518630</v>
      </c>
      <c r="AA30" s="4"/>
      <c r="AB30" s="4">
        <v>74943338</v>
      </c>
      <c r="AC30" s="4">
        <v>74794025</v>
      </c>
      <c r="AE30" s="15"/>
      <c r="AF30" s="16">
        <f t="shared" si="0"/>
        <v>-1.9923452035189859E-3</v>
      </c>
    </row>
    <row r="31" spans="1:32" ht="14.45" x14ac:dyDescent="0.3">
      <c r="A31" t="s">
        <v>23</v>
      </c>
      <c r="B31">
        <v>75</v>
      </c>
      <c r="C31" s="4">
        <v>6047883</v>
      </c>
      <c r="D31" s="4">
        <v>4599285</v>
      </c>
      <c r="E31" s="4">
        <v>4457895</v>
      </c>
      <c r="F31" s="4">
        <v>4931373</v>
      </c>
      <c r="G31" s="4">
        <v>5006364</v>
      </c>
      <c r="H31" s="4">
        <v>4662963</v>
      </c>
      <c r="I31" s="4">
        <v>5533167</v>
      </c>
      <c r="J31" s="4">
        <v>4798159</v>
      </c>
      <c r="K31" s="4">
        <v>5121314</v>
      </c>
      <c r="L31" s="4">
        <v>5254327</v>
      </c>
      <c r="M31" s="4">
        <v>3964250</v>
      </c>
      <c r="N31" s="4">
        <v>4268102</v>
      </c>
      <c r="O31" s="4">
        <v>6080486</v>
      </c>
      <c r="P31" s="4">
        <v>4614818</v>
      </c>
      <c r="Q31" s="4">
        <v>4463420</v>
      </c>
      <c r="R31" s="4">
        <v>4928512</v>
      </c>
      <c r="S31" s="4">
        <v>4997832</v>
      </c>
      <c r="T31" s="4">
        <v>4639016</v>
      </c>
      <c r="U31" s="4">
        <v>5499077</v>
      </c>
      <c r="V31" s="4">
        <v>4772926</v>
      </c>
      <c r="W31" s="4">
        <v>5093657</v>
      </c>
      <c r="X31" s="4">
        <v>5228666</v>
      </c>
      <c r="Y31" s="4">
        <v>3953611</v>
      </c>
      <c r="Z31" s="4">
        <v>4259962</v>
      </c>
      <c r="AA31" s="4"/>
      <c r="AB31" s="4">
        <v>58645082</v>
      </c>
      <c r="AC31" s="4">
        <v>58531983</v>
      </c>
      <c r="AE31" s="15"/>
      <c r="AF31" s="16">
        <f t="shared" si="0"/>
        <v>-1.928533410525346E-3</v>
      </c>
    </row>
    <row r="32" spans="1:32" ht="14.45" x14ac:dyDescent="0.3">
      <c r="A32" t="s">
        <v>24</v>
      </c>
      <c r="B32">
        <v>78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/>
      <c r="AB32" s="4">
        <v>0</v>
      </c>
      <c r="AC32" s="4">
        <v>0</v>
      </c>
      <c r="AE32" s="15"/>
      <c r="AF32" s="16"/>
    </row>
    <row r="33" spans="1:32" ht="14.45" x14ac:dyDescent="0.3">
      <c r="A33" t="s">
        <v>25</v>
      </c>
      <c r="B33">
        <v>80</v>
      </c>
      <c r="C33" s="4">
        <v>7484552</v>
      </c>
      <c r="D33" s="4">
        <v>7377199</v>
      </c>
      <c r="E33" s="4">
        <v>7212607</v>
      </c>
      <c r="F33" s="4">
        <v>7382870</v>
      </c>
      <c r="G33" s="4">
        <v>7683961</v>
      </c>
      <c r="H33" s="4">
        <v>7930320</v>
      </c>
      <c r="I33" s="4">
        <v>8095439</v>
      </c>
      <c r="J33" s="4">
        <v>8206617</v>
      </c>
      <c r="K33" s="4">
        <v>8048093</v>
      </c>
      <c r="L33" s="4">
        <v>7940212</v>
      </c>
      <c r="M33" s="4">
        <v>7649143</v>
      </c>
      <c r="N33" s="4">
        <v>7686994</v>
      </c>
      <c r="O33" s="4">
        <v>7484552</v>
      </c>
      <c r="P33" s="4">
        <v>7377199</v>
      </c>
      <c r="Q33" s="4">
        <v>7212607</v>
      </c>
      <c r="R33" s="4">
        <v>7382870</v>
      </c>
      <c r="S33" s="4">
        <v>7683961</v>
      </c>
      <c r="T33" s="4">
        <v>7930320</v>
      </c>
      <c r="U33" s="4">
        <v>8095439</v>
      </c>
      <c r="V33" s="4">
        <v>8206617</v>
      </c>
      <c r="W33" s="4">
        <v>8048093</v>
      </c>
      <c r="X33" s="4">
        <v>7940212</v>
      </c>
      <c r="Y33" s="4">
        <v>7649143</v>
      </c>
      <c r="Z33" s="4">
        <v>7686994</v>
      </c>
      <c r="AA33" s="4"/>
      <c r="AB33" s="4">
        <v>92698007</v>
      </c>
      <c r="AC33" s="4">
        <v>92698007</v>
      </c>
      <c r="AE33" s="15"/>
      <c r="AF33" s="16">
        <f t="shared" ref="AF33:AF38" si="1">IF($AB33=0," ",(AC33/$AB33)^(1/1))-1</f>
        <v>0</v>
      </c>
    </row>
    <row r="34" spans="1:32" ht="14.45" x14ac:dyDescent="0.3">
      <c r="A34" t="s">
        <v>26</v>
      </c>
      <c r="B34">
        <v>82</v>
      </c>
      <c r="C34" s="4">
        <v>878134</v>
      </c>
      <c r="D34" s="4">
        <v>594233</v>
      </c>
      <c r="E34" s="4">
        <v>838043</v>
      </c>
      <c r="F34" s="4">
        <v>611584</v>
      </c>
      <c r="G34" s="4">
        <v>660788</v>
      </c>
      <c r="H34" s="4">
        <v>730205</v>
      </c>
      <c r="I34" s="4">
        <v>812438</v>
      </c>
      <c r="J34" s="4">
        <v>849678</v>
      </c>
      <c r="K34" s="4">
        <v>850335</v>
      </c>
      <c r="L34" s="4">
        <v>812276</v>
      </c>
      <c r="M34" s="4">
        <v>841360</v>
      </c>
      <c r="N34" s="4">
        <v>346027</v>
      </c>
      <c r="O34" s="4">
        <v>885483</v>
      </c>
      <c r="P34" s="4">
        <v>598988</v>
      </c>
      <c r="Q34" s="4">
        <v>844061</v>
      </c>
      <c r="R34" s="4">
        <v>615625</v>
      </c>
      <c r="S34" s="4">
        <v>663863</v>
      </c>
      <c r="T34" s="4">
        <v>731231</v>
      </c>
      <c r="U34" s="4">
        <v>814099</v>
      </c>
      <c r="V34" s="4">
        <v>851190</v>
      </c>
      <c r="W34" s="4">
        <v>851641</v>
      </c>
      <c r="X34" s="4">
        <v>813053</v>
      </c>
      <c r="Y34" s="4">
        <v>839832</v>
      </c>
      <c r="Z34" s="4">
        <v>344250</v>
      </c>
      <c r="AA34" s="4"/>
      <c r="AB34" s="4">
        <v>8825101</v>
      </c>
      <c r="AC34" s="4">
        <v>8853316</v>
      </c>
      <c r="AE34" s="15"/>
      <c r="AF34" s="16">
        <f t="shared" si="1"/>
        <v>3.1971305484208568E-3</v>
      </c>
    </row>
    <row r="35" spans="1:32" ht="14.45" x14ac:dyDescent="0.3">
      <c r="A35" t="s">
        <v>27</v>
      </c>
      <c r="B35">
        <v>85</v>
      </c>
      <c r="C35" s="4">
        <v>5869643</v>
      </c>
      <c r="D35" s="4">
        <v>8788723</v>
      </c>
      <c r="E35" s="4">
        <v>4943335</v>
      </c>
      <c r="F35" s="4">
        <v>7607353</v>
      </c>
      <c r="G35" s="4">
        <v>6992356</v>
      </c>
      <c r="H35" s="4">
        <v>7830953</v>
      </c>
      <c r="I35" s="4">
        <v>8339328</v>
      </c>
      <c r="J35" s="4">
        <v>9287304</v>
      </c>
      <c r="K35" s="4">
        <v>9317299</v>
      </c>
      <c r="L35" s="4">
        <v>6721031</v>
      </c>
      <c r="M35" s="4">
        <v>12243182</v>
      </c>
      <c r="N35" s="4">
        <v>9670407</v>
      </c>
      <c r="O35" s="4">
        <v>5869643</v>
      </c>
      <c r="P35" s="4">
        <v>8788723</v>
      </c>
      <c r="Q35" s="4">
        <v>4943335</v>
      </c>
      <c r="R35" s="4">
        <v>7607353</v>
      </c>
      <c r="S35" s="4">
        <v>6992356</v>
      </c>
      <c r="T35" s="4">
        <v>7830953</v>
      </c>
      <c r="U35" s="4">
        <v>8339328</v>
      </c>
      <c r="V35" s="4">
        <v>9287304</v>
      </c>
      <c r="W35" s="4">
        <v>9317299</v>
      </c>
      <c r="X35" s="4">
        <v>6721031</v>
      </c>
      <c r="Y35" s="4">
        <v>12243182</v>
      </c>
      <c r="Z35" s="4">
        <v>9670407</v>
      </c>
      <c r="AA35" s="4"/>
      <c r="AB35" s="4">
        <v>97610914</v>
      </c>
      <c r="AC35" s="4">
        <v>97610914</v>
      </c>
      <c r="AE35" s="15"/>
      <c r="AF35" s="16">
        <f t="shared" si="1"/>
        <v>0</v>
      </c>
    </row>
    <row r="36" spans="1:32" ht="14.45" x14ac:dyDescent="0.3">
      <c r="A36" t="s">
        <v>28</v>
      </c>
      <c r="B36">
        <v>86</v>
      </c>
      <c r="C36" s="4">
        <v>2822886</v>
      </c>
      <c r="D36" s="4">
        <v>2829079</v>
      </c>
      <c r="E36" s="4">
        <v>2835273</v>
      </c>
      <c r="F36" s="4">
        <v>2838370</v>
      </c>
      <c r="G36" s="4">
        <v>2844563</v>
      </c>
      <c r="H36" s="4">
        <v>2850757</v>
      </c>
      <c r="I36" s="4">
        <v>2853854</v>
      </c>
      <c r="J36" s="4">
        <v>2860047</v>
      </c>
      <c r="K36" s="4">
        <v>2866241</v>
      </c>
      <c r="L36" s="4">
        <v>2869337</v>
      </c>
      <c r="M36" s="4">
        <v>2875531</v>
      </c>
      <c r="N36" s="4">
        <v>2881724</v>
      </c>
      <c r="O36" s="4">
        <v>2884821</v>
      </c>
      <c r="P36" s="4">
        <v>2891015</v>
      </c>
      <c r="Q36" s="4">
        <v>2894111</v>
      </c>
      <c r="R36" s="4">
        <v>2900305</v>
      </c>
      <c r="S36" s="4">
        <v>2906498</v>
      </c>
      <c r="T36" s="4">
        <v>2909595</v>
      </c>
      <c r="U36" s="4">
        <v>2915789</v>
      </c>
      <c r="V36" s="4">
        <v>2921982</v>
      </c>
      <c r="W36" s="4">
        <v>2925079</v>
      </c>
      <c r="X36" s="4">
        <v>2931273</v>
      </c>
      <c r="Y36" s="4">
        <v>2937466</v>
      </c>
      <c r="Z36" s="4">
        <v>2940563</v>
      </c>
      <c r="AA36" s="4"/>
      <c r="AB36" s="4">
        <v>34227662</v>
      </c>
      <c r="AC36" s="4">
        <v>34958497</v>
      </c>
      <c r="AE36" s="15"/>
      <c r="AF36" s="16">
        <f t="shared" si="1"/>
        <v>2.135217415668067E-2</v>
      </c>
    </row>
    <row r="37" spans="1:32" ht="14.45" x14ac:dyDescent="0.3">
      <c r="A37" t="s">
        <v>29</v>
      </c>
      <c r="B37">
        <v>87</v>
      </c>
      <c r="C37" s="4">
        <v>46746760</v>
      </c>
      <c r="D37" s="4">
        <v>45375924</v>
      </c>
      <c r="E37" s="4">
        <v>45896110</v>
      </c>
      <c r="F37" s="4">
        <v>45820310</v>
      </c>
      <c r="G37" s="4">
        <v>45952546</v>
      </c>
      <c r="H37" s="4">
        <v>46165589</v>
      </c>
      <c r="I37" s="4">
        <v>47008401</v>
      </c>
      <c r="J37" s="4">
        <v>46998816</v>
      </c>
      <c r="K37" s="4">
        <v>46538782</v>
      </c>
      <c r="L37" s="4">
        <v>46403983</v>
      </c>
      <c r="M37" s="4">
        <v>46723725</v>
      </c>
      <c r="N37" s="4">
        <v>45496017</v>
      </c>
      <c r="O37" s="4">
        <v>47739507</v>
      </c>
      <c r="P37" s="4">
        <v>46336166</v>
      </c>
      <c r="Q37" s="4">
        <v>46866747</v>
      </c>
      <c r="R37" s="4">
        <v>46785023</v>
      </c>
      <c r="S37" s="4">
        <v>46916107</v>
      </c>
      <c r="T37" s="4">
        <v>47134302</v>
      </c>
      <c r="U37" s="4">
        <v>47988056</v>
      </c>
      <c r="V37" s="4">
        <v>47974221</v>
      </c>
      <c r="W37" s="4">
        <v>47506329</v>
      </c>
      <c r="X37" s="4">
        <v>47361501</v>
      </c>
      <c r="Y37" s="4">
        <v>47684067</v>
      </c>
      <c r="Z37" s="4">
        <v>46430921</v>
      </c>
      <c r="AA37" s="4"/>
      <c r="AB37" s="4">
        <v>555126963</v>
      </c>
      <c r="AC37" s="4">
        <v>566722947</v>
      </c>
      <c r="AE37" s="15"/>
      <c r="AF37" s="16">
        <f t="shared" si="1"/>
        <v>2.0888886278074725E-2</v>
      </c>
    </row>
    <row r="38" spans="1:32" ht="14.45" x14ac:dyDescent="0.3">
      <c r="A38" t="s">
        <v>30</v>
      </c>
      <c r="B38">
        <v>90</v>
      </c>
      <c r="C38" s="4">
        <v>16356197</v>
      </c>
      <c r="D38" s="4">
        <v>17632996</v>
      </c>
      <c r="E38" s="4">
        <v>16352413</v>
      </c>
      <c r="F38" s="4">
        <v>16112002</v>
      </c>
      <c r="G38" s="4">
        <v>17532679</v>
      </c>
      <c r="H38" s="4">
        <v>17656141</v>
      </c>
      <c r="I38" s="4">
        <v>17424393</v>
      </c>
      <c r="J38" s="4">
        <v>16598766</v>
      </c>
      <c r="K38" s="4">
        <v>16253614</v>
      </c>
      <c r="L38" s="4">
        <v>15652974</v>
      </c>
      <c r="M38" s="4">
        <v>14731093</v>
      </c>
      <c r="N38" s="4">
        <v>14131857</v>
      </c>
      <c r="O38" s="4">
        <v>16481641</v>
      </c>
      <c r="P38" s="4">
        <v>17760895</v>
      </c>
      <c r="Q38" s="4">
        <v>16455108</v>
      </c>
      <c r="R38" s="4">
        <v>16205615</v>
      </c>
      <c r="S38" s="4">
        <v>17601881</v>
      </c>
      <c r="T38" s="4">
        <v>17670924</v>
      </c>
      <c r="U38" s="4">
        <v>17447541</v>
      </c>
      <c r="V38" s="4">
        <v>16617138</v>
      </c>
      <c r="W38" s="4">
        <v>16268641</v>
      </c>
      <c r="X38" s="4">
        <v>15659531</v>
      </c>
      <c r="Y38" s="4">
        <v>14705405</v>
      </c>
      <c r="Z38" s="4">
        <v>14067737</v>
      </c>
      <c r="AA38" s="4"/>
      <c r="AB38" s="4">
        <v>196435125</v>
      </c>
      <c r="AC38" s="4">
        <v>196942057</v>
      </c>
      <c r="AE38" s="15"/>
      <c r="AF38" s="16">
        <f t="shared" si="1"/>
        <v>2.5806586271166498E-3</v>
      </c>
    </row>
    <row r="39" spans="1:32" ht="14.45" x14ac:dyDescent="0.3">
      <c r="A39" t="s">
        <v>31</v>
      </c>
      <c r="B39">
        <v>91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/>
      <c r="AB39" s="4">
        <v>0</v>
      </c>
      <c r="AC39" s="4">
        <v>0</v>
      </c>
      <c r="AE39" s="15"/>
      <c r="AF39" s="16"/>
    </row>
    <row r="40" spans="1:32" ht="14.45" x14ac:dyDescent="0.3">
      <c r="A40" t="s">
        <v>32</v>
      </c>
      <c r="B40">
        <v>92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/>
      <c r="AB40" s="4">
        <v>0</v>
      </c>
      <c r="AC40" s="4">
        <v>0</v>
      </c>
      <c r="AE40" s="15"/>
      <c r="AF40" s="16"/>
    </row>
    <row r="41" spans="1:32" ht="14.45" x14ac:dyDescent="0.3">
      <c r="A41" t="s">
        <v>33</v>
      </c>
      <c r="B41">
        <v>164</v>
      </c>
      <c r="C41" s="4">
        <v>161047311</v>
      </c>
      <c r="D41" s="4">
        <v>140260542</v>
      </c>
      <c r="E41" s="4">
        <v>131281117</v>
      </c>
      <c r="F41" s="4">
        <v>133131410</v>
      </c>
      <c r="G41" s="4">
        <v>146923237</v>
      </c>
      <c r="H41" s="4">
        <v>157161347</v>
      </c>
      <c r="I41" s="4">
        <v>168615640</v>
      </c>
      <c r="J41" s="4">
        <v>164601446</v>
      </c>
      <c r="K41" s="4">
        <v>157281533</v>
      </c>
      <c r="L41" s="4">
        <v>154062609</v>
      </c>
      <c r="M41" s="4">
        <v>152203431</v>
      </c>
      <c r="N41" s="4">
        <v>159884021</v>
      </c>
      <c r="O41" s="4">
        <v>164770537</v>
      </c>
      <c r="P41" s="4">
        <v>143116409</v>
      </c>
      <c r="Q41" s="4">
        <v>133612020</v>
      </c>
      <c r="R41" s="4">
        <v>135222991</v>
      </c>
      <c r="S41" s="4">
        <v>149070005</v>
      </c>
      <c r="T41" s="4">
        <v>158985766</v>
      </c>
      <c r="U41" s="4">
        <v>170294761</v>
      </c>
      <c r="V41" s="4">
        <v>166440362</v>
      </c>
      <c r="W41" s="4">
        <v>158859329</v>
      </c>
      <c r="X41" s="4">
        <v>155841920</v>
      </c>
      <c r="Y41" s="4">
        <v>154476325</v>
      </c>
      <c r="Z41" s="4">
        <v>162560220</v>
      </c>
      <c r="AA41" s="4"/>
      <c r="AB41" s="4">
        <v>1826453644</v>
      </c>
      <c r="AC41" s="4">
        <v>1853250645</v>
      </c>
      <c r="AE41" s="15"/>
      <c r="AF41" s="16">
        <f t="shared" ref="AF41:AF51" si="2">IF($AB41=0," ",(AC41/$AB41)^(1/1))-1</f>
        <v>1.4671602034921349E-2</v>
      </c>
    </row>
    <row r="42" spans="1:32" ht="14.45" x14ac:dyDescent="0.3">
      <c r="A42" t="s">
        <v>34</v>
      </c>
      <c r="B42">
        <v>165</v>
      </c>
      <c r="C42" s="4">
        <v>72278176</v>
      </c>
      <c r="D42" s="4">
        <v>64469085</v>
      </c>
      <c r="E42" s="4">
        <v>57985768</v>
      </c>
      <c r="F42" s="4">
        <v>60215032</v>
      </c>
      <c r="G42" s="4">
        <v>66287667</v>
      </c>
      <c r="H42" s="4">
        <v>69289405</v>
      </c>
      <c r="I42" s="4">
        <v>78780965</v>
      </c>
      <c r="J42" s="4">
        <v>77809711</v>
      </c>
      <c r="K42" s="4">
        <v>75332891</v>
      </c>
      <c r="L42" s="4">
        <v>70648401</v>
      </c>
      <c r="M42" s="4">
        <v>70843150</v>
      </c>
      <c r="N42" s="4">
        <v>74930214</v>
      </c>
      <c r="O42" s="4">
        <v>74605219</v>
      </c>
      <c r="P42" s="4">
        <v>66372661</v>
      </c>
      <c r="Q42" s="4">
        <v>59541955</v>
      </c>
      <c r="R42" s="4">
        <v>61723640</v>
      </c>
      <c r="S42" s="4">
        <v>67877953</v>
      </c>
      <c r="T42" s="4">
        <v>70745735</v>
      </c>
      <c r="U42" s="4">
        <v>80332489</v>
      </c>
      <c r="V42" s="4">
        <v>77326976</v>
      </c>
      <c r="W42" s="4">
        <v>74785823</v>
      </c>
      <c r="X42" s="4">
        <v>70240665</v>
      </c>
      <c r="Y42" s="4">
        <v>70642814</v>
      </c>
      <c r="Z42" s="4">
        <v>74827906</v>
      </c>
      <c r="AA42" s="4"/>
      <c r="AB42" s="4">
        <v>838870465</v>
      </c>
      <c r="AC42" s="4">
        <v>849023836</v>
      </c>
      <c r="AE42" s="15"/>
      <c r="AF42" s="16">
        <f t="shared" si="2"/>
        <v>1.2103621981732315E-2</v>
      </c>
    </row>
    <row r="43" spans="1:32" ht="14.45" x14ac:dyDescent="0.3">
      <c r="A43" t="s">
        <v>35</v>
      </c>
      <c r="B43">
        <v>168</v>
      </c>
      <c r="C43" s="4">
        <v>3252674</v>
      </c>
      <c r="D43" s="4">
        <v>3257676</v>
      </c>
      <c r="E43" s="4">
        <v>3262677</v>
      </c>
      <c r="F43" s="4">
        <v>3267679</v>
      </c>
      <c r="G43" s="4">
        <v>3272680</v>
      </c>
      <c r="H43" s="4">
        <v>3277682</v>
      </c>
      <c r="I43" s="4">
        <v>3282683</v>
      </c>
      <c r="J43" s="4">
        <v>3287685</v>
      </c>
      <c r="K43" s="4">
        <v>3292686</v>
      </c>
      <c r="L43" s="4">
        <v>3297688</v>
      </c>
      <c r="M43" s="4">
        <v>3303404</v>
      </c>
      <c r="N43" s="4">
        <v>3308405</v>
      </c>
      <c r="O43" s="4">
        <v>3313407</v>
      </c>
      <c r="P43" s="4">
        <v>3318408</v>
      </c>
      <c r="Q43" s="4">
        <v>3322695</v>
      </c>
      <c r="R43" s="4">
        <v>3327697</v>
      </c>
      <c r="S43" s="4">
        <v>3332698</v>
      </c>
      <c r="T43" s="4">
        <v>3337700</v>
      </c>
      <c r="U43" s="4">
        <v>3341987</v>
      </c>
      <c r="V43" s="4">
        <v>3346988</v>
      </c>
      <c r="W43" s="4">
        <v>3351990</v>
      </c>
      <c r="X43" s="4">
        <v>3356991</v>
      </c>
      <c r="Y43" s="4">
        <v>3361993</v>
      </c>
      <c r="Z43" s="4">
        <v>3366280</v>
      </c>
      <c r="AA43" s="4"/>
      <c r="AB43" s="4">
        <v>39363619</v>
      </c>
      <c r="AC43" s="4">
        <v>40078834</v>
      </c>
      <c r="AE43" s="15"/>
      <c r="AF43" s="16">
        <f t="shared" si="2"/>
        <v>1.8169442194834851E-2</v>
      </c>
    </row>
    <row r="44" spans="1:32" x14ac:dyDescent="0.25">
      <c r="A44" t="s">
        <v>36</v>
      </c>
      <c r="B44">
        <v>170</v>
      </c>
      <c r="C44" s="4">
        <v>85130275</v>
      </c>
      <c r="D44" s="4">
        <v>72331972</v>
      </c>
      <c r="E44" s="4">
        <v>66747326</v>
      </c>
      <c r="F44" s="4">
        <v>68954370</v>
      </c>
      <c r="G44" s="4">
        <v>75643079</v>
      </c>
      <c r="H44" s="4">
        <v>80885783</v>
      </c>
      <c r="I44" s="4">
        <v>87909100</v>
      </c>
      <c r="J44" s="4">
        <v>83186620</v>
      </c>
      <c r="K44" s="4">
        <v>81703344</v>
      </c>
      <c r="L44" s="4">
        <v>78937175</v>
      </c>
      <c r="M44" s="4">
        <v>77669117</v>
      </c>
      <c r="N44" s="4">
        <v>82564414</v>
      </c>
      <c r="O44" s="4">
        <v>87168791</v>
      </c>
      <c r="P44" s="4">
        <v>73866442</v>
      </c>
      <c r="Q44" s="4">
        <v>67895455</v>
      </c>
      <c r="R44" s="4">
        <v>69997574</v>
      </c>
      <c r="S44" s="4">
        <v>76703544</v>
      </c>
      <c r="T44" s="4">
        <v>81778876</v>
      </c>
      <c r="U44" s="4">
        <v>88729791</v>
      </c>
      <c r="V44" s="4">
        <v>84179594</v>
      </c>
      <c r="W44" s="4">
        <v>82587506</v>
      </c>
      <c r="X44" s="4">
        <v>79803959</v>
      </c>
      <c r="Y44" s="4">
        <v>78792348</v>
      </c>
      <c r="Z44" s="4">
        <v>83910544</v>
      </c>
      <c r="AA44" s="4"/>
      <c r="AB44" s="4">
        <v>941662575</v>
      </c>
      <c r="AC44" s="4">
        <v>955414424</v>
      </c>
      <c r="AE44" s="15"/>
      <c r="AF44" s="16">
        <f t="shared" si="2"/>
        <v>1.4603796906763611E-2</v>
      </c>
    </row>
    <row r="45" spans="1:32" x14ac:dyDescent="0.25">
      <c r="A45" t="s">
        <v>37</v>
      </c>
      <c r="B45">
        <v>264</v>
      </c>
      <c r="C45" s="4">
        <v>75493395</v>
      </c>
      <c r="D45" s="4">
        <v>78813638</v>
      </c>
      <c r="E45" s="4">
        <v>70726307</v>
      </c>
      <c r="F45" s="4">
        <v>72436500</v>
      </c>
      <c r="G45" s="4">
        <v>82310693</v>
      </c>
      <c r="H45" s="4">
        <v>80207837</v>
      </c>
      <c r="I45" s="4">
        <v>71597158</v>
      </c>
      <c r="J45" s="4">
        <v>72664246</v>
      </c>
      <c r="K45" s="4">
        <v>87395159</v>
      </c>
      <c r="L45" s="4">
        <v>93112542</v>
      </c>
      <c r="M45" s="4">
        <v>86891609</v>
      </c>
      <c r="N45" s="4">
        <v>81333168</v>
      </c>
      <c r="O45" s="4">
        <v>77356538</v>
      </c>
      <c r="P45" s="4">
        <v>80352529</v>
      </c>
      <c r="Q45" s="4">
        <v>72097039</v>
      </c>
      <c r="R45" s="4">
        <v>73513373</v>
      </c>
      <c r="S45" s="4">
        <v>83439289</v>
      </c>
      <c r="T45" s="4">
        <v>81070913</v>
      </c>
      <c r="U45" s="4">
        <v>72245565</v>
      </c>
      <c r="V45" s="4">
        <v>73587438</v>
      </c>
      <c r="W45" s="4">
        <v>88199458</v>
      </c>
      <c r="X45" s="4">
        <v>94106980</v>
      </c>
      <c r="Y45" s="4">
        <v>88117131</v>
      </c>
      <c r="Z45" s="4">
        <v>82619626</v>
      </c>
      <c r="AA45" s="4"/>
      <c r="AB45" s="4">
        <v>952982252</v>
      </c>
      <c r="AC45" s="4">
        <v>966705879</v>
      </c>
      <c r="AE45" s="15"/>
      <c r="AF45" s="16">
        <f t="shared" si="2"/>
        <v>1.4400716247546574E-2</v>
      </c>
    </row>
    <row r="46" spans="1:32" x14ac:dyDescent="0.25">
      <c r="A46" t="s">
        <v>38</v>
      </c>
      <c r="B46">
        <v>265</v>
      </c>
      <c r="C46" s="4">
        <v>5317287</v>
      </c>
      <c r="D46" s="4">
        <v>6023103</v>
      </c>
      <c r="E46" s="4">
        <v>3934947</v>
      </c>
      <c r="F46" s="4">
        <v>2015237</v>
      </c>
      <c r="G46" s="4">
        <v>2222864</v>
      </c>
      <c r="H46" s="4">
        <v>1774447</v>
      </c>
      <c r="I46" s="4">
        <v>1914903</v>
      </c>
      <c r="J46" s="4">
        <v>1689388</v>
      </c>
      <c r="K46" s="4">
        <v>1693953</v>
      </c>
      <c r="L46" s="4">
        <v>1802530</v>
      </c>
      <c r="M46" s="4">
        <v>3203221</v>
      </c>
      <c r="N46" s="4">
        <v>4951270</v>
      </c>
      <c r="O46" s="4">
        <v>5353711</v>
      </c>
      <c r="P46" s="4">
        <v>6054149</v>
      </c>
      <c r="Q46" s="4">
        <v>3948087</v>
      </c>
      <c r="R46" s="4">
        <v>2012079</v>
      </c>
      <c r="S46" s="4">
        <v>2216250</v>
      </c>
      <c r="T46" s="4">
        <v>1764194</v>
      </c>
      <c r="U46" s="4">
        <v>1900956</v>
      </c>
      <c r="V46" s="4">
        <v>1679043</v>
      </c>
      <c r="W46" s="4">
        <v>1682221</v>
      </c>
      <c r="X46" s="4">
        <v>1792393</v>
      </c>
      <c r="Y46" s="4">
        <v>3195596</v>
      </c>
      <c r="Z46" s="4">
        <v>4933344</v>
      </c>
      <c r="AA46" s="4"/>
      <c r="AB46" s="4">
        <v>36543150</v>
      </c>
      <c r="AC46" s="4">
        <v>36532023</v>
      </c>
      <c r="AE46" s="15"/>
      <c r="AF46" s="16">
        <f t="shared" si="2"/>
        <v>-3.0448935026128332E-4</v>
      </c>
    </row>
    <row r="47" spans="1:32" x14ac:dyDescent="0.25">
      <c r="A47" t="s">
        <v>39</v>
      </c>
      <c r="B47">
        <v>270</v>
      </c>
      <c r="C47" s="4">
        <v>49979698</v>
      </c>
      <c r="D47" s="4">
        <v>50241566</v>
      </c>
      <c r="E47" s="4">
        <v>45232858</v>
      </c>
      <c r="F47" s="4">
        <v>47804879</v>
      </c>
      <c r="G47" s="4">
        <v>55621810</v>
      </c>
      <c r="H47" s="4">
        <v>56951637</v>
      </c>
      <c r="I47" s="4">
        <v>52054405</v>
      </c>
      <c r="J47" s="4">
        <v>50755620</v>
      </c>
      <c r="K47" s="4">
        <v>60442771</v>
      </c>
      <c r="L47" s="4">
        <v>59303675</v>
      </c>
      <c r="M47" s="4">
        <v>55148697</v>
      </c>
      <c r="N47" s="4">
        <v>54371903</v>
      </c>
      <c r="O47" s="4">
        <v>51151553</v>
      </c>
      <c r="P47" s="4">
        <v>51238287</v>
      </c>
      <c r="Q47" s="4">
        <v>46023710</v>
      </c>
      <c r="R47" s="4">
        <v>48544255</v>
      </c>
      <c r="S47" s="4">
        <v>56423021</v>
      </c>
      <c r="T47" s="4">
        <v>57590905</v>
      </c>
      <c r="U47" s="4">
        <v>52526080</v>
      </c>
      <c r="V47" s="4">
        <v>51311010</v>
      </c>
      <c r="W47" s="4">
        <v>61038262</v>
      </c>
      <c r="X47" s="4">
        <v>59938884</v>
      </c>
      <c r="Y47" s="4">
        <v>55940412</v>
      </c>
      <c r="Z47" s="4">
        <v>55268307</v>
      </c>
      <c r="AA47" s="4"/>
      <c r="AB47" s="4">
        <v>637909519</v>
      </c>
      <c r="AC47" s="4">
        <v>646994686</v>
      </c>
      <c r="AE47" s="15"/>
      <c r="AF47" s="16">
        <f t="shared" si="2"/>
        <v>1.4242093477836892E-2</v>
      </c>
    </row>
    <row r="48" spans="1:32" x14ac:dyDescent="0.25">
      <c r="A48" t="s">
        <v>40</v>
      </c>
      <c r="B48">
        <v>364</v>
      </c>
      <c r="C48" s="4">
        <v>1973890</v>
      </c>
      <c r="D48" s="4">
        <v>2071662</v>
      </c>
      <c r="E48" s="4">
        <v>1896748</v>
      </c>
      <c r="F48" s="4">
        <v>2169171</v>
      </c>
      <c r="G48" s="4">
        <v>2553723</v>
      </c>
      <c r="H48" s="4">
        <v>2460480</v>
      </c>
      <c r="I48" s="4">
        <v>1908341</v>
      </c>
      <c r="J48" s="4">
        <v>2021146</v>
      </c>
      <c r="K48" s="4">
        <v>2706866</v>
      </c>
      <c r="L48" s="4">
        <v>2919394</v>
      </c>
      <c r="M48" s="4">
        <v>2398112</v>
      </c>
      <c r="N48" s="4">
        <v>2307869</v>
      </c>
      <c r="O48" s="4">
        <v>1983844</v>
      </c>
      <c r="P48" s="4">
        <v>2077338</v>
      </c>
      <c r="Q48" s="4">
        <v>1897737</v>
      </c>
      <c r="R48" s="4">
        <v>2166301</v>
      </c>
      <c r="S48" s="4">
        <v>2547150</v>
      </c>
      <c r="T48" s="4">
        <v>2446145</v>
      </c>
      <c r="U48" s="4">
        <v>1893963</v>
      </c>
      <c r="V48" s="4">
        <v>2008459</v>
      </c>
      <c r="W48" s="4">
        <v>2687207</v>
      </c>
      <c r="X48" s="4">
        <v>2902971</v>
      </c>
      <c r="Y48" s="4">
        <v>2391375</v>
      </c>
      <c r="Z48" s="4">
        <v>2304311</v>
      </c>
      <c r="AA48" s="4"/>
      <c r="AB48" s="4">
        <v>27387402</v>
      </c>
      <c r="AC48" s="4">
        <v>27306801</v>
      </c>
      <c r="AE48" s="15"/>
      <c r="AF48" s="16">
        <f t="shared" si="2"/>
        <v>-2.9429954692307136E-3</v>
      </c>
    </row>
    <row r="49" spans="1:32" x14ac:dyDescent="0.25">
      <c r="A49" t="s">
        <v>41</v>
      </c>
      <c r="B49">
        <v>365</v>
      </c>
      <c r="C49" s="4">
        <v>4621917</v>
      </c>
      <c r="D49" s="4">
        <v>5150400</v>
      </c>
      <c r="E49" s="4">
        <v>4664372</v>
      </c>
      <c r="F49" s="4">
        <v>4143964</v>
      </c>
      <c r="G49" s="4">
        <v>3615801</v>
      </c>
      <c r="H49" s="4">
        <v>3404161</v>
      </c>
      <c r="I49" s="4">
        <v>4225963</v>
      </c>
      <c r="J49" s="4">
        <v>3453662</v>
      </c>
      <c r="K49" s="4">
        <v>3555789</v>
      </c>
      <c r="L49" s="4">
        <v>4356006</v>
      </c>
      <c r="M49" s="4">
        <v>4742388</v>
      </c>
      <c r="N49" s="4">
        <v>5306467</v>
      </c>
      <c r="O49" s="4">
        <v>5396625</v>
      </c>
      <c r="P49" s="4">
        <v>5999653</v>
      </c>
      <c r="Q49" s="4">
        <v>5422972</v>
      </c>
      <c r="R49" s="4">
        <v>4806800</v>
      </c>
      <c r="S49" s="4">
        <v>4188634</v>
      </c>
      <c r="T49" s="4">
        <v>3929339</v>
      </c>
      <c r="U49" s="4">
        <v>4875343</v>
      </c>
      <c r="V49" s="4">
        <v>3985556</v>
      </c>
      <c r="W49" s="4">
        <v>4099404</v>
      </c>
      <c r="X49" s="4">
        <v>5029941</v>
      </c>
      <c r="Y49" s="4">
        <v>4728699</v>
      </c>
      <c r="Z49" s="4">
        <v>5300438</v>
      </c>
      <c r="AA49" s="4"/>
      <c r="AB49" s="4">
        <v>51240890</v>
      </c>
      <c r="AC49" s="4">
        <v>57763404</v>
      </c>
      <c r="AE49" s="15"/>
      <c r="AF49" s="16">
        <f t="shared" si="2"/>
        <v>0.12729119263931588</v>
      </c>
    </row>
    <row r="50" spans="1:32" x14ac:dyDescent="0.25">
      <c r="A50" t="s">
        <v>42</v>
      </c>
      <c r="B50">
        <v>370</v>
      </c>
      <c r="C50" s="4">
        <v>984611</v>
      </c>
      <c r="D50" s="4">
        <v>729296</v>
      </c>
      <c r="E50" s="4">
        <v>717499</v>
      </c>
      <c r="F50" s="4">
        <v>749768</v>
      </c>
      <c r="G50" s="4">
        <v>968740</v>
      </c>
      <c r="H50" s="4">
        <v>1055840</v>
      </c>
      <c r="I50" s="4">
        <v>1120753</v>
      </c>
      <c r="J50" s="4">
        <v>1160879</v>
      </c>
      <c r="K50" s="4">
        <v>1006880</v>
      </c>
      <c r="L50" s="4">
        <v>1022466</v>
      </c>
      <c r="M50" s="4">
        <v>878921</v>
      </c>
      <c r="N50" s="4">
        <v>1003999</v>
      </c>
      <c r="O50" s="4">
        <v>1006844</v>
      </c>
      <c r="P50" s="4">
        <v>743785</v>
      </c>
      <c r="Q50" s="4">
        <v>729875</v>
      </c>
      <c r="R50" s="4">
        <v>761173</v>
      </c>
      <c r="S50" s="4">
        <v>982407</v>
      </c>
      <c r="T50" s="4">
        <v>1067614</v>
      </c>
      <c r="U50" s="4">
        <v>1131436</v>
      </c>
      <c r="V50" s="4">
        <v>1173459</v>
      </c>
      <c r="W50" s="4">
        <v>1016674</v>
      </c>
      <c r="X50" s="4">
        <v>1033959</v>
      </c>
      <c r="Y50" s="4">
        <v>891697</v>
      </c>
      <c r="Z50" s="4">
        <v>1020586</v>
      </c>
      <c r="AA50" s="4"/>
      <c r="AB50" s="4">
        <v>11399652</v>
      </c>
      <c r="AC50" s="4">
        <v>11559509</v>
      </c>
      <c r="AE50" s="15"/>
      <c r="AF50" s="16">
        <f t="shared" si="2"/>
        <v>1.4022971929318562E-2</v>
      </c>
    </row>
    <row r="51" spans="1:32" x14ac:dyDescent="0.25">
      <c r="A51" t="s">
        <v>27</v>
      </c>
      <c r="B51">
        <v>851</v>
      </c>
      <c r="C51" s="4">
        <v>637</v>
      </c>
      <c r="D51" s="4">
        <v>629</v>
      </c>
      <c r="E51" s="4">
        <v>438</v>
      </c>
      <c r="F51" s="4">
        <v>3463</v>
      </c>
      <c r="G51" s="4">
        <v>2368</v>
      </c>
      <c r="H51" s="4">
        <v>3882</v>
      </c>
      <c r="I51" s="4">
        <v>4879</v>
      </c>
      <c r="J51" s="4">
        <v>4785</v>
      </c>
      <c r="K51" s="4">
        <v>2425</v>
      </c>
      <c r="L51" s="4">
        <v>1345</v>
      </c>
      <c r="M51" s="4">
        <v>1120</v>
      </c>
      <c r="N51" s="4">
        <v>4191</v>
      </c>
      <c r="O51" s="4">
        <v>637</v>
      </c>
      <c r="P51" s="4">
        <v>629</v>
      </c>
      <c r="Q51" s="4">
        <v>438</v>
      </c>
      <c r="R51" s="4">
        <v>3463</v>
      </c>
      <c r="S51" s="4">
        <v>2368</v>
      </c>
      <c r="T51" s="4">
        <v>3882</v>
      </c>
      <c r="U51" s="4">
        <v>4879</v>
      </c>
      <c r="V51" s="4">
        <v>4785</v>
      </c>
      <c r="W51" s="4">
        <v>2425</v>
      </c>
      <c r="X51" s="4">
        <v>1345</v>
      </c>
      <c r="Y51" s="4">
        <v>1120</v>
      </c>
      <c r="Z51" s="4">
        <v>4191</v>
      </c>
      <c r="AA51" s="4"/>
      <c r="AB51" s="4">
        <v>30162</v>
      </c>
      <c r="AC51" s="4">
        <v>30162</v>
      </c>
      <c r="AE51" s="15"/>
      <c r="AF51" s="16">
        <f t="shared" si="2"/>
        <v>0</v>
      </c>
    </row>
    <row r="52" spans="1:32" x14ac:dyDescent="0.25">
      <c r="A52" t="s">
        <v>43</v>
      </c>
      <c r="B52">
        <v>852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/>
      <c r="AB52" s="4">
        <v>0</v>
      </c>
      <c r="AC52" s="4">
        <v>0</v>
      </c>
      <c r="AE52" s="15"/>
      <c r="AF52" s="16"/>
    </row>
    <row r="53" spans="1:32" x14ac:dyDescent="0.25">
      <c r="A53" t="s">
        <v>44</v>
      </c>
      <c r="B53">
        <v>853</v>
      </c>
      <c r="C53" s="4">
        <v>0</v>
      </c>
      <c r="D53" s="4">
        <v>13844</v>
      </c>
      <c r="E53" s="4">
        <v>354554</v>
      </c>
      <c r="F53" s="4">
        <v>774101</v>
      </c>
      <c r="G53" s="4">
        <v>655875</v>
      </c>
      <c r="H53" s="4">
        <v>714166</v>
      </c>
      <c r="I53" s="4">
        <v>691354</v>
      </c>
      <c r="J53" s="4">
        <v>645291</v>
      </c>
      <c r="K53" s="4">
        <v>786561</v>
      </c>
      <c r="L53" s="4">
        <v>770827</v>
      </c>
      <c r="M53" s="4">
        <v>463766</v>
      </c>
      <c r="N53" s="4">
        <v>1713027</v>
      </c>
      <c r="O53" s="4">
        <v>0</v>
      </c>
      <c r="P53" s="4">
        <v>13844</v>
      </c>
      <c r="Q53" s="4">
        <v>354554</v>
      </c>
      <c r="R53" s="4">
        <v>774101</v>
      </c>
      <c r="S53" s="4">
        <v>655875</v>
      </c>
      <c r="T53" s="4">
        <v>714166</v>
      </c>
      <c r="U53" s="4">
        <v>691354</v>
      </c>
      <c r="V53" s="4">
        <v>645291</v>
      </c>
      <c r="W53" s="4">
        <v>786561</v>
      </c>
      <c r="X53" s="4">
        <v>770827</v>
      </c>
      <c r="Y53" s="4">
        <v>463766</v>
      </c>
      <c r="Z53" s="4">
        <v>1713027</v>
      </c>
      <c r="AA53" s="4"/>
      <c r="AB53" s="4">
        <v>7583366</v>
      </c>
      <c r="AC53" s="4">
        <v>7583366</v>
      </c>
      <c r="AE53" s="15"/>
      <c r="AF53" s="16">
        <f>IF($AB53=0," ",(AC53/$AB53)^(1/1))-1</f>
        <v>0</v>
      </c>
    </row>
    <row r="54" spans="1:32" x14ac:dyDescent="0.25">
      <c r="A54" t="s">
        <v>45</v>
      </c>
      <c r="C54" s="4">
        <v>9069389268</v>
      </c>
      <c r="D54" s="4">
        <v>7867625392</v>
      </c>
      <c r="E54" s="4">
        <v>7808549017</v>
      </c>
      <c r="F54" s="4">
        <v>7812965500</v>
      </c>
      <c r="G54" s="4">
        <v>8828574536</v>
      </c>
      <c r="H54" s="4">
        <v>9561157229</v>
      </c>
      <c r="I54" s="4">
        <v>10415273113</v>
      </c>
      <c r="J54" s="4">
        <v>10341944209</v>
      </c>
      <c r="K54" s="4">
        <v>9953293276</v>
      </c>
      <c r="L54" s="4">
        <v>9407715538</v>
      </c>
      <c r="M54" s="4">
        <v>8533859791</v>
      </c>
      <c r="N54" s="4">
        <v>8526308296</v>
      </c>
      <c r="O54" s="4">
        <v>9294018346</v>
      </c>
      <c r="P54" s="4">
        <v>8041930292</v>
      </c>
      <c r="Q54" s="4">
        <v>7963902686</v>
      </c>
      <c r="R54" s="4">
        <v>7951155127</v>
      </c>
      <c r="S54" s="4">
        <v>8968896859</v>
      </c>
      <c r="T54" s="4">
        <v>9679708920</v>
      </c>
      <c r="U54" s="4">
        <v>10524127685</v>
      </c>
      <c r="V54" s="4">
        <v>10452893706</v>
      </c>
      <c r="W54" s="4">
        <v>10049758836</v>
      </c>
      <c r="X54" s="4">
        <v>9519156781</v>
      </c>
      <c r="Y54" s="4">
        <v>8667977007</v>
      </c>
      <c r="Z54" s="4">
        <v>8673878547</v>
      </c>
      <c r="AA54" s="4"/>
      <c r="AB54" s="4">
        <v>108126655165</v>
      </c>
      <c r="AC54" s="4">
        <v>109787404792</v>
      </c>
      <c r="AE54" s="15"/>
      <c r="AF54" s="16">
        <f>IF($AB54=0," ",(AC54/$AB54)^(1/1))-1</f>
        <v>1.5359299004169769E-2</v>
      </c>
    </row>
    <row r="55" spans="1:32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E55" s="15"/>
      <c r="AF55" s="15"/>
    </row>
    <row r="56" spans="1:32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E56" s="15"/>
      <c r="AF56" s="15"/>
    </row>
  </sheetData>
  <mergeCells count="3">
    <mergeCell ref="AB8:AC8"/>
    <mergeCell ref="AE8:AF8"/>
    <mergeCell ref="C8:Z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70"/>
  <sheetViews>
    <sheetView view="pageBreakPreview" zoomScaleNormal="100" zoomScaleSheetLayoutView="100" workbookViewId="0">
      <selection activeCell="A7" sqref="A7"/>
    </sheetView>
  </sheetViews>
  <sheetFormatPr defaultRowHeight="15" x14ac:dyDescent="0.25"/>
  <cols>
    <col min="1" max="1" width="40.28515625" style="7" customWidth="1"/>
    <col min="2" max="2" width="17" style="7" bestFit="1" customWidth="1"/>
    <col min="3" max="6" width="15.85546875" style="7" bestFit="1" customWidth="1"/>
    <col min="7" max="9" width="16.85546875" style="7" bestFit="1" customWidth="1"/>
    <col min="10" max="10" width="12.140625" style="7" bestFit="1" customWidth="1"/>
    <col min="11" max="19" width="11.28515625" style="7" bestFit="1" customWidth="1"/>
    <col min="20" max="22" width="12.140625" style="7" bestFit="1" customWidth="1"/>
    <col min="23" max="31" width="11.28515625" style="7" bestFit="1" customWidth="1"/>
    <col min="32" max="34" width="12.140625" style="7" bestFit="1" customWidth="1"/>
    <col min="35" max="43" width="11.28515625" style="7" bestFit="1" customWidth="1"/>
    <col min="44" max="46" width="12.140625" style="7" bestFit="1" customWidth="1"/>
    <col min="47" max="55" width="11.28515625" style="7" bestFit="1" customWidth="1"/>
    <col min="56" max="58" width="12.140625" style="7" bestFit="1" customWidth="1"/>
    <col min="59" max="67" width="11.28515625" style="7" bestFit="1" customWidth="1"/>
    <col min="68" max="70" width="12.140625" style="7" bestFit="1" customWidth="1"/>
    <col min="71" max="73" width="11.28515625" style="7" bestFit="1" customWidth="1"/>
    <col min="74" max="74" width="5" style="7" customWidth="1"/>
    <col min="75" max="80" width="13.140625" style="8" bestFit="1" customWidth="1"/>
    <col min="81" max="81" width="3.85546875" style="7" customWidth="1"/>
    <col min="82" max="82" width="4.42578125" style="7" bestFit="1" customWidth="1"/>
    <col min="83" max="83" width="6.42578125" style="7" customWidth="1"/>
    <col min="84" max="84" width="6.5703125" style="7" customWidth="1"/>
    <col min="85" max="85" width="6.85546875" style="7" customWidth="1"/>
    <col min="86" max="87" width="6.7109375" style="7" customWidth="1"/>
  </cols>
  <sheetData>
    <row r="1" spans="1:87" s="7" customFormat="1" ht="14.45" x14ac:dyDescent="0.3">
      <c r="A1" s="17" t="s">
        <v>174</v>
      </c>
      <c r="BW1" s="8"/>
      <c r="BX1" s="8"/>
      <c r="BY1" s="8"/>
      <c r="BZ1" s="8"/>
      <c r="CA1" s="8"/>
      <c r="CB1" s="8"/>
    </row>
    <row r="2" spans="1:87" s="7" customFormat="1" ht="14.45" x14ac:dyDescent="0.3">
      <c r="A2" s="17" t="s">
        <v>175</v>
      </c>
      <c r="BW2" s="8"/>
      <c r="BX2" s="8"/>
      <c r="BY2" s="8"/>
      <c r="BZ2" s="8"/>
      <c r="CA2" s="8"/>
      <c r="CB2" s="8"/>
    </row>
    <row r="3" spans="1:87" s="7" customFormat="1" ht="14.45" x14ac:dyDescent="0.3">
      <c r="A3" s="17" t="s">
        <v>176</v>
      </c>
      <c r="BW3" s="8"/>
      <c r="BX3" s="8"/>
      <c r="BY3" s="8"/>
      <c r="BZ3" s="8"/>
      <c r="CA3" s="8"/>
      <c r="CB3" s="8"/>
    </row>
    <row r="4" spans="1:87" s="7" customFormat="1" ht="14.45" x14ac:dyDescent="0.3">
      <c r="A4" s="17" t="s">
        <v>177</v>
      </c>
      <c r="BW4" s="8"/>
      <c r="BX4" s="8"/>
      <c r="BY4" s="8"/>
      <c r="BZ4" s="8"/>
      <c r="CA4" s="8"/>
      <c r="CB4" s="8"/>
    </row>
    <row r="5" spans="1:87" s="7" customFormat="1" ht="14.45" x14ac:dyDescent="0.3">
      <c r="A5" s="17" t="s">
        <v>178</v>
      </c>
      <c r="BW5" s="8"/>
      <c r="BX5" s="8"/>
      <c r="BY5" s="8"/>
      <c r="BZ5" s="8"/>
      <c r="CA5" s="8"/>
      <c r="CB5" s="8"/>
    </row>
    <row r="6" spans="1:87" s="7" customFormat="1" ht="14.45" x14ac:dyDescent="0.3">
      <c r="A6" s="17" t="s">
        <v>180</v>
      </c>
      <c r="BW6" s="8"/>
      <c r="BX6" s="8"/>
      <c r="BY6" s="8"/>
      <c r="BZ6" s="8"/>
      <c r="CA6" s="8"/>
      <c r="CB6" s="8"/>
    </row>
    <row r="7" spans="1:87" s="7" customFormat="1" ht="14.45" x14ac:dyDescent="0.3">
      <c r="BW7" s="8"/>
      <c r="BX7" s="8"/>
      <c r="BY7" s="8"/>
      <c r="BZ7" s="8"/>
      <c r="CA7" s="8"/>
      <c r="CB7" s="8"/>
    </row>
    <row r="8" spans="1:87" ht="15" customHeight="1" x14ac:dyDescent="0.3">
      <c r="A8" s="11"/>
      <c r="B8" s="21" t="s">
        <v>170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W8" s="21" t="s">
        <v>169</v>
      </c>
      <c r="BX8" s="22"/>
      <c r="BY8" s="22"/>
      <c r="BZ8" s="22"/>
      <c r="CA8" s="22"/>
      <c r="CB8" s="22"/>
      <c r="CC8" s="10"/>
      <c r="CD8" s="21" t="s">
        <v>161</v>
      </c>
      <c r="CE8" s="22"/>
      <c r="CF8" s="22"/>
      <c r="CG8" s="22"/>
      <c r="CH8" s="22"/>
      <c r="CI8" s="22"/>
    </row>
    <row r="9" spans="1:87" ht="21.6" x14ac:dyDescent="0.3">
      <c r="A9" s="11" t="s">
        <v>46</v>
      </c>
      <c r="B9" s="10" t="s">
        <v>47</v>
      </c>
      <c r="C9" s="10" t="s">
        <v>48</v>
      </c>
      <c r="D9" s="10" t="s">
        <v>49</v>
      </c>
      <c r="E9" s="10" t="s">
        <v>50</v>
      </c>
      <c r="F9" s="10" t="s">
        <v>51</v>
      </c>
      <c r="G9" s="10" t="s">
        <v>52</v>
      </c>
      <c r="H9" s="10" t="s">
        <v>53</v>
      </c>
      <c r="I9" s="10" t="s">
        <v>54</v>
      </c>
      <c r="J9" s="10" t="s">
        <v>55</v>
      </c>
      <c r="K9" s="10" t="s">
        <v>56</v>
      </c>
      <c r="L9" s="10" t="s">
        <v>57</v>
      </c>
      <c r="M9" s="10" t="s">
        <v>58</v>
      </c>
      <c r="N9" s="10" t="s">
        <v>59</v>
      </c>
      <c r="O9" s="10" t="s">
        <v>60</v>
      </c>
      <c r="P9" s="10" t="s">
        <v>61</v>
      </c>
      <c r="Q9" s="10" t="s">
        <v>62</v>
      </c>
      <c r="R9" s="10" t="s">
        <v>63</v>
      </c>
      <c r="S9" s="10" t="s">
        <v>64</v>
      </c>
      <c r="T9" s="10" t="s">
        <v>65</v>
      </c>
      <c r="U9" s="10" t="s">
        <v>66</v>
      </c>
      <c r="V9" s="10" t="s">
        <v>67</v>
      </c>
      <c r="W9" s="10" t="s">
        <v>68</v>
      </c>
      <c r="X9" s="10" t="s">
        <v>69</v>
      </c>
      <c r="Y9" s="10" t="s">
        <v>70</v>
      </c>
      <c r="Z9" s="10" t="s">
        <v>71</v>
      </c>
      <c r="AA9" s="10" t="s">
        <v>72</v>
      </c>
      <c r="AB9" s="10" t="s">
        <v>73</v>
      </c>
      <c r="AC9" s="10" t="s">
        <v>74</v>
      </c>
      <c r="AD9" s="10" t="s">
        <v>75</v>
      </c>
      <c r="AE9" s="10" t="s">
        <v>76</v>
      </c>
      <c r="AF9" s="10" t="s">
        <v>77</v>
      </c>
      <c r="AG9" s="10" t="s">
        <v>78</v>
      </c>
      <c r="AH9" s="10" t="s">
        <v>79</v>
      </c>
      <c r="AI9" s="10" t="s">
        <v>80</v>
      </c>
      <c r="AJ9" s="10" t="s">
        <v>81</v>
      </c>
      <c r="AK9" s="10" t="s">
        <v>82</v>
      </c>
      <c r="AL9" s="10" t="s">
        <v>83</v>
      </c>
      <c r="AM9" s="10" t="s">
        <v>84</v>
      </c>
      <c r="AN9" s="10" t="s">
        <v>85</v>
      </c>
      <c r="AO9" s="10" t="s">
        <v>86</v>
      </c>
      <c r="AP9" s="10" t="s">
        <v>87</v>
      </c>
      <c r="AQ9" s="10" t="s">
        <v>88</v>
      </c>
      <c r="AR9" s="10" t="s">
        <v>89</v>
      </c>
      <c r="AS9" s="10" t="s">
        <v>90</v>
      </c>
      <c r="AT9" s="10" t="s">
        <v>91</v>
      </c>
      <c r="AU9" s="10" t="s">
        <v>92</v>
      </c>
      <c r="AV9" s="10" t="s">
        <v>93</v>
      </c>
      <c r="AW9" s="10" t="s">
        <v>94</v>
      </c>
      <c r="AX9" s="10" t="s">
        <v>95</v>
      </c>
      <c r="AY9" s="10" t="s">
        <v>96</v>
      </c>
      <c r="AZ9" s="10" t="s">
        <v>97</v>
      </c>
      <c r="BA9" s="10" t="s">
        <v>98</v>
      </c>
      <c r="BB9" s="10" t="s">
        <v>99</v>
      </c>
      <c r="BC9" s="10" t="s">
        <v>100</v>
      </c>
      <c r="BD9" s="10" t="s">
        <v>101</v>
      </c>
      <c r="BE9" s="10" t="s">
        <v>102</v>
      </c>
      <c r="BF9" s="10" t="s">
        <v>103</v>
      </c>
      <c r="BG9" s="10" t="s">
        <v>104</v>
      </c>
      <c r="BH9" s="10" t="s">
        <v>105</v>
      </c>
      <c r="BI9" s="10" t="s">
        <v>106</v>
      </c>
      <c r="BJ9" s="10" t="s">
        <v>107</v>
      </c>
      <c r="BK9" s="10" t="s">
        <v>108</v>
      </c>
      <c r="BL9" s="10" t="s">
        <v>109</v>
      </c>
      <c r="BM9" s="10" t="s">
        <v>110</v>
      </c>
      <c r="BN9" s="10" t="s">
        <v>111</v>
      </c>
      <c r="BO9" s="10" t="s">
        <v>112</v>
      </c>
      <c r="BP9" s="10" t="s">
        <v>113</v>
      </c>
      <c r="BQ9" s="10" t="s">
        <v>114</v>
      </c>
      <c r="BR9" s="10" t="s">
        <v>115</v>
      </c>
      <c r="BS9" s="10" t="s">
        <v>116</v>
      </c>
      <c r="BT9" s="10" t="s">
        <v>117</v>
      </c>
      <c r="BU9" s="10" t="s">
        <v>118</v>
      </c>
      <c r="BW9" s="6" t="s">
        <v>162</v>
      </c>
      <c r="BX9" s="6" t="s">
        <v>163</v>
      </c>
      <c r="BY9" s="6" t="s">
        <v>164</v>
      </c>
      <c r="BZ9" s="6" t="s">
        <v>165</v>
      </c>
      <c r="CA9" s="6" t="s">
        <v>166</v>
      </c>
      <c r="CB9" s="6" t="s">
        <v>167</v>
      </c>
      <c r="CC9" s="10"/>
      <c r="CD9" s="14" t="s">
        <v>162</v>
      </c>
      <c r="CE9" s="14" t="s">
        <v>163</v>
      </c>
      <c r="CF9" s="14" t="s">
        <v>164</v>
      </c>
      <c r="CG9" s="14" t="s">
        <v>165</v>
      </c>
      <c r="CH9" s="14" t="s">
        <v>166</v>
      </c>
      <c r="CI9" s="14" t="s">
        <v>167</v>
      </c>
    </row>
    <row r="10" spans="1:87" ht="14.45" x14ac:dyDescent="0.3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</row>
    <row r="11" spans="1:87" x14ac:dyDescent="0.25">
      <c r="A11" s="12" t="s">
        <v>168</v>
      </c>
    </row>
    <row r="12" spans="1:87" ht="14.45" x14ac:dyDescent="0.3">
      <c r="A12" s="12" t="s">
        <v>119</v>
      </c>
    </row>
    <row r="13" spans="1:87" ht="14.45" x14ac:dyDescent="0.3">
      <c r="A13" s="9" t="s">
        <v>120</v>
      </c>
      <c r="B13" s="8">
        <v>8389359</v>
      </c>
      <c r="C13" s="8">
        <v>8132545</v>
      </c>
      <c r="D13" s="8">
        <v>8280797</v>
      </c>
      <c r="E13" s="8">
        <v>8314923</v>
      </c>
      <c r="F13" s="8">
        <v>8353013</v>
      </c>
      <c r="G13" s="8">
        <v>8332754</v>
      </c>
      <c r="H13" s="8">
        <v>8350367</v>
      </c>
      <c r="I13" s="8">
        <v>8320029</v>
      </c>
      <c r="J13" s="8">
        <v>8245708</v>
      </c>
      <c r="K13" s="8">
        <v>8241644</v>
      </c>
      <c r="L13" s="8">
        <v>8237580</v>
      </c>
      <c r="M13" s="8">
        <v>8233516</v>
      </c>
      <c r="N13" s="8">
        <v>8229452</v>
      </c>
      <c r="O13" s="8">
        <v>8225388</v>
      </c>
      <c r="P13" s="8">
        <v>8221324</v>
      </c>
      <c r="Q13" s="8">
        <v>8217260</v>
      </c>
      <c r="R13" s="8">
        <v>8213196</v>
      </c>
      <c r="S13" s="8">
        <v>8209132</v>
      </c>
      <c r="T13" s="8">
        <v>8205068</v>
      </c>
      <c r="U13" s="8">
        <v>8201004</v>
      </c>
      <c r="V13" s="8">
        <v>8196940</v>
      </c>
      <c r="W13" s="8">
        <v>8192876</v>
      </c>
      <c r="X13" s="8">
        <v>8188812</v>
      </c>
      <c r="Y13" s="8">
        <v>8184748</v>
      </c>
      <c r="Z13" s="8">
        <v>8180684</v>
      </c>
      <c r="AA13" s="8">
        <v>8176620</v>
      </c>
      <c r="AB13" s="8">
        <v>8172556</v>
      </c>
      <c r="AC13" s="8">
        <v>8168492</v>
      </c>
      <c r="AD13" s="8">
        <v>8164428</v>
      </c>
      <c r="AE13" s="8">
        <v>8160364</v>
      </c>
      <c r="AF13" s="8">
        <v>8156300</v>
      </c>
      <c r="AG13" s="8">
        <v>8152236</v>
      </c>
      <c r="AH13" s="8">
        <v>8148172</v>
      </c>
      <c r="AI13" s="8">
        <v>8144108</v>
      </c>
      <c r="AJ13" s="8">
        <v>8140044</v>
      </c>
      <c r="AK13" s="8">
        <v>8135980</v>
      </c>
      <c r="AL13" s="8">
        <v>8131916</v>
      </c>
      <c r="AM13" s="8">
        <v>8127852</v>
      </c>
      <c r="AN13" s="8">
        <v>8123788</v>
      </c>
      <c r="AO13" s="8">
        <v>8119724</v>
      </c>
      <c r="AP13" s="8">
        <v>8115660</v>
      </c>
      <c r="AQ13" s="8">
        <v>8111596</v>
      </c>
      <c r="AR13" s="8">
        <v>8107532</v>
      </c>
      <c r="AS13" s="8">
        <v>8103468</v>
      </c>
      <c r="AT13" s="8">
        <v>8099404</v>
      </c>
      <c r="AU13" s="8">
        <v>8095340</v>
      </c>
      <c r="AV13" s="8">
        <v>8091276</v>
      </c>
      <c r="AW13" s="8">
        <v>8087212</v>
      </c>
      <c r="AX13" s="8">
        <v>8083148</v>
      </c>
      <c r="AY13" s="8">
        <v>8079084</v>
      </c>
      <c r="AZ13" s="8">
        <v>8075020</v>
      </c>
      <c r="BA13" s="8">
        <v>8070956</v>
      </c>
      <c r="BB13" s="8">
        <v>8066892</v>
      </c>
      <c r="BC13" s="8">
        <v>8062828</v>
      </c>
      <c r="BD13" s="8">
        <v>8058764</v>
      </c>
      <c r="BE13" s="8">
        <v>8054700</v>
      </c>
      <c r="BF13" s="8">
        <v>8050636</v>
      </c>
      <c r="BG13" s="8">
        <v>8046572</v>
      </c>
      <c r="BH13" s="8">
        <v>8042508</v>
      </c>
      <c r="BI13" s="8">
        <v>8038444</v>
      </c>
      <c r="BJ13" s="8">
        <v>8034380</v>
      </c>
      <c r="BK13" s="8">
        <v>8030316</v>
      </c>
      <c r="BL13" s="8">
        <v>8026252</v>
      </c>
      <c r="BM13" s="8">
        <v>8022188</v>
      </c>
      <c r="BN13" s="8">
        <v>8018124</v>
      </c>
      <c r="BO13" s="8">
        <v>8014060</v>
      </c>
      <c r="BP13" s="8">
        <v>8009996</v>
      </c>
      <c r="BQ13" s="8">
        <v>8005932</v>
      </c>
      <c r="BR13" s="8">
        <v>8001868</v>
      </c>
      <c r="BS13" s="8">
        <v>7997804</v>
      </c>
      <c r="BT13" s="8">
        <v>7993740</v>
      </c>
      <c r="BU13" s="8">
        <v>7989676</v>
      </c>
      <c r="BW13" s="8">
        <f>SUM(B13:M13)/1000</f>
        <v>99432.235000000001</v>
      </c>
      <c r="BX13" s="8">
        <f>SUM(N13:Y13)/1000</f>
        <v>98485.2</v>
      </c>
      <c r="BY13" s="8">
        <f>SUM(Z13:AK13)/1000</f>
        <v>97899.983999999997</v>
      </c>
      <c r="BZ13" s="8">
        <f>SUM(AL13:AW13)/1000</f>
        <v>97314.767999999996</v>
      </c>
      <c r="CA13" s="8">
        <f>SUM(AX13:BI13)/1000</f>
        <v>96729.551999999996</v>
      </c>
      <c r="CB13" s="8">
        <f>SUM(BJ13:BU13)/1000</f>
        <v>96144.335999999996</v>
      </c>
      <c r="CC13" s="8"/>
      <c r="CE13" s="5">
        <f>IF($BW13=0," ",(BX13/$BW13)^(1/1)-1)</f>
        <v>-9.5244263593190492E-3</v>
      </c>
      <c r="CF13" s="5">
        <f>IF($BW13=0," ",(BY13/$BW13)^(1/2)-1)</f>
        <v>-7.7349157615537179E-3</v>
      </c>
      <c r="CG13" s="5">
        <f>IF($BW13=0," ",(BZ13/$BW13)^(1/3))-1</f>
        <v>-7.1495201013259679E-3</v>
      </c>
      <c r="CH13" s="5">
        <f>IF($BW13=0," ",(CA13/$BW13)^(1/4))-1</f>
        <v>-6.8656718718894671E-3</v>
      </c>
      <c r="CI13" s="5">
        <f>IF($BW13=0," ",(CB13/$BW13)^(1/6)-1)</f>
        <v>-5.5886242984998225E-3</v>
      </c>
    </row>
    <row r="14" spans="1:87" x14ac:dyDescent="0.25">
      <c r="A14" s="12" t="s">
        <v>168</v>
      </c>
      <c r="BW14" s="8">
        <f t="shared" ref="BW14:BW77" si="0">SUM(B14:M14)/1000</f>
        <v>0</v>
      </c>
      <c r="BX14" s="8">
        <f t="shared" ref="BX14:BX77" si="1">SUM(N14:Y14)/1000</f>
        <v>0</v>
      </c>
      <c r="BY14" s="8">
        <f t="shared" ref="BY14:BY77" si="2">SUM(Z14:AK14)/1000</f>
        <v>0</v>
      </c>
      <c r="BZ14" s="8">
        <f t="shared" ref="BZ14:BZ77" si="3">SUM(AL14:AW14)/1000</f>
        <v>0</v>
      </c>
      <c r="CA14" s="8">
        <f t="shared" ref="CA14:CA77" si="4">SUM(AX14:BI14)/1000</f>
        <v>0</v>
      </c>
      <c r="CB14" s="8">
        <f t="shared" ref="CB14:CB77" si="5">SUM(BJ14:BU14)/1000</f>
        <v>0</v>
      </c>
      <c r="CE14" s="5"/>
      <c r="CF14" s="5"/>
      <c r="CG14" s="5"/>
      <c r="CH14" s="5"/>
      <c r="CI14" s="5"/>
    </row>
    <row r="15" spans="1:87" ht="14.45" x14ac:dyDescent="0.3">
      <c r="A15" s="12" t="s">
        <v>121</v>
      </c>
      <c r="BW15" s="8">
        <f t="shared" si="0"/>
        <v>0</v>
      </c>
      <c r="BX15" s="8">
        <f t="shared" si="1"/>
        <v>0</v>
      </c>
      <c r="BY15" s="8">
        <f t="shared" si="2"/>
        <v>0</v>
      </c>
      <c r="BZ15" s="8">
        <f t="shared" si="3"/>
        <v>0</v>
      </c>
      <c r="CA15" s="8">
        <f t="shared" si="4"/>
        <v>0</v>
      </c>
      <c r="CB15" s="8">
        <f t="shared" si="5"/>
        <v>0</v>
      </c>
      <c r="CE15" s="5"/>
      <c r="CF15" s="5"/>
      <c r="CG15" s="5"/>
      <c r="CH15" s="5"/>
      <c r="CI15" s="5"/>
    </row>
    <row r="16" spans="1:87" ht="14.45" x14ac:dyDescent="0.3">
      <c r="A16" s="9" t="s">
        <v>120</v>
      </c>
      <c r="B16" s="8">
        <v>265377</v>
      </c>
      <c r="C16" s="8">
        <v>234331</v>
      </c>
      <c r="D16" s="8">
        <v>239216</v>
      </c>
      <c r="E16" s="8">
        <v>268786</v>
      </c>
      <c r="F16" s="8">
        <v>274099</v>
      </c>
      <c r="G16" s="8">
        <v>289206</v>
      </c>
      <c r="H16" s="8">
        <v>308405</v>
      </c>
      <c r="I16" s="8">
        <v>293958</v>
      </c>
      <c r="J16" s="8">
        <v>299700</v>
      </c>
      <c r="K16" s="8">
        <v>258045</v>
      </c>
      <c r="L16" s="8">
        <v>259586</v>
      </c>
      <c r="M16" s="8">
        <v>261917</v>
      </c>
      <c r="N16" s="8">
        <v>277224</v>
      </c>
      <c r="O16" s="8">
        <v>242626</v>
      </c>
      <c r="P16" s="8">
        <v>245511</v>
      </c>
      <c r="Q16" s="8">
        <v>275859</v>
      </c>
      <c r="R16" s="8">
        <v>286336</v>
      </c>
      <c r="S16" s="8">
        <v>299443</v>
      </c>
      <c r="T16" s="8">
        <v>311064</v>
      </c>
      <c r="U16" s="8">
        <v>293958</v>
      </c>
      <c r="V16" s="8">
        <v>299700</v>
      </c>
      <c r="W16" s="8">
        <v>258045</v>
      </c>
      <c r="X16" s="8">
        <v>259586</v>
      </c>
      <c r="Y16" s="8">
        <v>261917</v>
      </c>
      <c r="Z16" s="8">
        <v>277224</v>
      </c>
      <c r="AA16" s="8">
        <v>242626</v>
      </c>
      <c r="AB16" s="8">
        <v>245511</v>
      </c>
      <c r="AC16" s="8">
        <v>275859</v>
      </c>
      <c r="AD16" s="8">
        <v>286336</v>
      </c>
      <c r="AE16" s="8">
        <v>299443</v>
      </c>
      <c r="AF16" s="8">
        <v>311064</v>
      </c>
      <c r="AG16" s="8">
        <v>293958</v>
      </c>
      <c r="AH16" s="8">
        <v>299700</v>
      </c>
      <c r="AI16" s="8">
        <v>258045</v>
      </c>
      <c r="AJ16" s="8">
        <v>259586</v>
      </c>
      <c r="AK16" s="8">
        <v>261917</v>
      </c>
      <c r="AL16" s="8">
        <v>277224</v>
      </c>
      <c r="AM16" s="8">
        <v>242626</v>
      </c>
      <c r="AN16" s="8">
        <v>245511</v>
      </c>
      <c r="AO16" s="8">
        <v>275859</v>
      </c>
      <c r="AP16" s="8">
        <v>286336</v>
      </c>
      <c r="AQ16" s="8">
        <v>299443</v>
      </c>
      <c r="AR16" s="8">
        <v>311064</v>
      </c>
      <c r="AS16" s="8">
        <v>293958</v>
      </c>
      <c r="AT16" s="8">
        <v>299700</v>
      </c>
      <c r="AU16" s="8">
        <v>258045</v>
      </c>
      <c r="AV16" s="8">
        <v>259586</v>
      </c>
      <c r="AW16" s="8">
        <v>261917</v>
      </c>
      <c r="AX16" s="8">
        <v>277224</v>
      </c>
      <c r="AY16" s="8">
        <v>242626</v>
      </c>
      <c r="AZ16" s="8">
        <v>245511</v>
      </c>
      <c r="BA16" s="8">
        <v>275859</v>
      </c>
      <c r="BB16" s="8">
        <v>286336</v>
      </c>
      <c r="BC16" s="8">
        <v>299443</v>
      </c>
      <c r="BD16" s="8">
        <v>311064</v>
      </c>
      <c r="BE16" s="8">
        <v>293958</v>
      </c>
      <c r="BF16" s="8">
        <v>299700</v>
      </c>
      <c r="BG16" s="8">
        <v>258045</v>
      </c>
      <c r="BH16" s="8">
        <v>259586</v>
      </c>
      <c r="BI16" s="8">
        <v>261917</v>
      </c>
      <c r="BJ16" s="8">
        <v>277224</v>
      </c>
      <c r="BK16" s="8">
        <v>242626</v>
      </c>
      <c r="BL16" s="8">
        <v>245511</v>
      </c>
      <c r="BM16" s="8">
        <v>275859</v>
      </c>
      <c r="BN16" s="8">
        <v>286336</v>
      </c>
      <c r="BO16" s="8">
        <v>299443</v>
      </c>
      <c r="BP16" s="8">
        <v>311064</v>
      </c>
      <c r="BQ16" s="8">
        <v>293958</v>
      </c>
      <c r="BR16" s="8">
        <v>299700</v>
      </c>
      <c r="BS16" s="8">
        <v>258045</v>
      </c>
      <c r="BT16" s="8">
        <v>259586</v>
      </c>
      <c r="BU16" s="8">
        <v>261917</v>
      </c>
      <c r="BW16" s="8">
        <f t="shared" si="0"/>
        <v>3252.6260000000002</v>
      </c>
      <c r="BX16" s="8">
        <f t="shared" si="1"/>
        <v>3311.2689999999998</v>
      </c>
      <c r="BY16" s="8">
        <f t="shared" si="2"/>
        <v>3311.2689999999998</v>
      </c>
      <c r="BZ16" s="8">
        <f t="shared" si="3"/>
        <v>3311.2689999999998</v>
      </c>
      <c r="CA16" s="8">
        <f t="shared" si="4"/>
        <v>3311.2689999999998</v>
      </c>
      <c r="CB16" s="8">
        <f t="shared" si="5"/>
        <v>3311.2689999999998</v>
      </c>
      <c r="CC16" s="8"/>
      <c r="CD16" s="8"/>
      <c r="CE16" s="5">
        <f>IF($BW16=0," ",(BX16/$BW16)^(1/1)-1)</f>
        <v>1.8029432218767072E-2</v>
      </c>
      <c r="CF16" s="5">
        <f>IF($BW16=0," ",(BY16/$BW16)^(1/2)-1)</f>
        <v>8.9744457709357572E-3</v>
      </c>
      <c r="CG16" s="5">
        <f>IF($BW16=0," ",(BZ16/$BW16)^(1/3))-1</f>
        <v>5.9740503916583254E-3</v>
      </c>
      <c r="CH16" s="5">
        <f>IF($BW16=0," ",(CA16/$BW16)^(1/4))-1</f>
        <v>4.4772002245425657E-3</v>
      </c>
      <c r="CI16" s="5">
        <f>IF($BW16=0," ",(CB16/$BW16)^(1/6)-1)</f>
        <v>2.9825773121177068E-3</v>
      </c>
    </row>
    <row r="17" spans="1:87" x14ac:dyDescent="0.25">
      <c r="A17" s="12" t="s">
        <v>168</v>
      </c>
      <c r="BW17" s="8">
        <f t="shared" si="0"/>
        <v>0</v>
      </c>
      <c r="BX17" s="8">
        <f t="shared" si="1"/>
        <v>0</v>
      </c>
      <c r="BY17" s="8">
        <f t="shared" si="2"/>
        <v>0</v>
      </c>
      <c r="BZ17" s="8">
        <f t="shared" si="3"/>
        <v>0</v>
      </c>
      <c r="CA17" s="8">
        <f t="shared" si="4"/>
        <v>0</v>
      </c>
      <c r="CB17" s="8">
        <f t="shared" si="5"/>
        <v>0</v>
      </c>
      <c r="CE17" s="5"/>
      <c r="CF17" s="5"/>
      <c r="CG17" s="5"/>
      <c r="CH17" s="5"/>
      <c r="CI17" s="5"/>
    </row>
    <row r="18" spans="1:87" ht="14.45" x14ac:dyDescent="0.3">
      <c r="A18" s="12" t="s">
        <v>126</v>
      </c>
      <c r="BW18" s="8">
        <f t="shared" si="0"/>
        <v>0</v>
      </c>
      <c r="BX18" s="8">
        <f t="shared" si="1"/>
        <v>0</v>
      </c>
      <c r="BY18" s="8">
        <f t="shared" si="2"/>
        <v>0</v>
      </c>
      <c r="BZ18" s="8">
        <f t="shared" si="3"/>
        <v>0</v>
      </c>
      <c r="CA18" s="8">
        <f t="shared" si="4"/>
        <v>0</v>
      </c>
      <c r="CB18" s="8">
        <f t="shared" si="5"/>
        <v>0</v>
      </c>
      <c r="CE18" s="5"/>
      <c r="CF18" s="5"/>
      <c r="CG18" s="5"/>
      <c r="CH18" s="5"/>
      <c r="CI18" s="5"/>
    </row>
    <row r="19" spans="1:87" ht="14.45" x14ac:dyDescent="0.3">
      <c r="A19" s="9" t="s">
        <v>120</v>
      </c>
      <c r="B19" s="8">
        <v>119457431</v>
      </c>
      <c r="C19" s="8">
        <v>86861700</v>
      </c>
      <c r="D19" s="8">
        <v>107231080</v>
      </c>
      <c r="E19" s="8">
        <v>114907500</v>
      </c>
      <c r="F19" s="8">
        <v>118934780</v>
      </c>
      <c r="G19" s="8">
        <v>118615800</v>
      </c>
      <c r="H19" s="8">
        <v>124278640</v>
      </c>
      <c r="I19" s="8">
        <v>129228440</v>
      </c>
      <c r="J19" s="8">
        <v>124933886</v>
      </c>
      <c r="K19" s="8">
        <v>119687844</v>
      </c>
      <c r="L19" s="8">
        <v>111102919</v>
      </c>
      <c r="M19" s="8">
        <v>116514468</v>
      </c>
      <c r="N19" s="8">
        <v>122173177</v>
      </c>
      <c r="O19" s="8">
        <v>105386817</v>
      </c>
      <c r="P19" s="8">
        <v>108322842</v>
      </c>
      <c r="Q19" s="8">
        <v>109504858</v>
      </c>
      <c r="R19" s="8">
        <v>117221827</v>
      </c>
      <c r="S19" s="8">
        <v>122861805</v>
      </c>
      <c r="T19" s="8">
        <v>127894688</v>
      </c>
      <c r="U19" s="8">
        <v>126973220</v>
      </c>
      <c r="V19" s="8">
        <v>126104546</v>
      </c>
      <c r="W19" s="8">
        <v>120624920</v>
      </c>
      <c r="X19" s="8">
        <v>112580674</v>
      </c>
      <c r="Y19" s="8">
        <v>117921852</v>
      </c>
      <c r="Z19" s="8">
        <v>122657896</v>
      </c>
      <c r="AA19" s="8">
        <v>105406651</v>
      </c>
      <c r="AB19" s="8">
        <v>108218474</v>
      </c>
      <c r="AC19" s="8">
        <v>109627215</v>
      </c>
      <c r="AD19" s="8">
        <v>116905158</v>
      </c>
      <c r="AE19" s="8">
        <v>123034039</v>
      </c>
      <c r="AF19" s="8">
        <v>127997428</v>
      </c>
      <c r="AG19" s="8">
        <v>126714266</v>
      </c>
      <c r="AH19" s="8">
        <v>126152853</v>
      </c>
      <c r="AI19" s="8">
        <v>120963656</v>
      </c>
      <c r="AJ19" s="8">
        <v>112578100</v>
      </c>
      <c r="AK19" s="8">
        <v>117759753</v>
      </c>
      <c r="AL19" s="8">
        <v>123000266</v>
      </c>
      <c r="AM19" s="8">
        <v>105533052</v>
      </c>
      <c r="AN19" s="8">
        <v>108560902</v>
      </c>
      <c r="AO19" s="8">
        <v>110525239</v>
      </c>
      <c r="AP19" s="8">
        <v>117846004</v>
      </c>
      <c r="AQ19" s="8">
        <v>123573204</v>
      </c>
      <c r="AR19" s="8">
        <v>128507905</v>
      </c>
      <c r="AS19" s="8">
        <v>127607653</v>
      </c>
      <c r="AT19" s="8">
        <v>126479195</v>
      </c>
      <c r="AU19" s="8">
        <v>121432026</v>
      </c>
      <c r="AV19" s="8">
        <v>113481934</v>
      </c>
      <c r="AW19" s="8">
        <v>118805476</v>
      </c>
      <c r="AX19" s="8">
        <v>123560538</v>
      </c>
      <c r="AY19" s="8">
        <v>106209361</v>
      </c>
      <c r="AZ19" s="8">
        <v>109519315</v>
      </c>
      <c r="BA19" s="8">
        <v>111002194</v>
      </c>
      <c r="BB19" s="8">
        <v>118191293</v>
      </c>
      <c r="BC19" s="8">
        <v>123884273</v>
      </c>
      <c r="BD19" s="8">
        <v>129185418</v>
      </c>
      <c r="BE19" s="8">
        <v>127855387</v>
      </c>
      <c r="BF19" s="8">
        <v>126652382</v>
      </c>
      <c r="BG19" s="8">
        <v>122137378</v>
      </c>
      <c r="BH19" s="8">
        <v>113919839</v>
      </c>
      <c r="BI19" s="8">
        <v>119358722</v>
      </c>
      <c r="BJ19" s="8">
        <v>124069560</v>
      </c>
      <c r="BK19" s="8">
        <v>108925901</v>
      </c>
      <c r="BL19" s="8">
        <v>111488440</v>
      </c>
      <c r="BM19" s="8">
        <v>111788239</v>
      </c>
      <c r="BN19" s="8">
        <v>119048339</v>
      </c>
      <c r="BO19" s="8">
        <v>125152554</v>
      </c>
      <c r="BP19" s="8">
        <v>130008951</v>
      </c>
      <c r="BQ19" s="8">
        <v>128641695</v>
      </c>
      <c r="BR19" s="8">
        <v>127384856</v>
      </c>
      <c r="BS19" s="8">
        <v>122934123</v>
      </c>
      <c r="BT19" s="8">
        <v>114753354</v>
      </c>
      <c r="BU19" s="8">
        <v>120322529</v>
      </c>
      <c r="BW19" s="8">
        <f t="shared" si="0"/>
        <v>1391754.4879999999</v>
      </c>
      <c r="BX19" s="8">
        <f t="shared" si="1"/>
        <v>1417571.226</v>
      </c>
      <c r="BY19" s="8">
        <f t="shared" si="2"/>
        <v>1418015.4890000001</v>
      </c>
      <c r="BZ19" s="8">
        <f t="shared" si="3"/>
        <v>1425352.8559999999</v>
      </c>
      <c r="CA19" s="8">
        <f t="shared" si="4"/>
        <v>1431476.1</v>
      </c>
      <c r="CB19" s="8">
        <f t="shared" si="5"/>
        <v>1444518.541</v>
      </c>
      <c r="CC19" s="8"/>
      <c r="CD19" s="8"/>
      <c r="CE19" s="5">
        <f>IF($BW19=0," ",(BX19/$BW19)^(1/1)-1)</f>
        <v>1.8549778874505041E-2</v>
      </c>
      <c r="CF19" s="5">
        <f>IF($BW19=0," ",(BY19/$BW19)^(1/2)-1)</f>
        <v>9.3904049617601348E-3</v>
      </c>
      <c r="CG19" s="5">
        <f>IF($BW19=0," ",(BZ19/$BW19)^(1/3))-1</f>
        <v>7.9831059181005859E-3</v>
      </c>
      <c r="CH19" s="5">
        <f>IF($BW19=0," ",(CA19/$BW19)^(1/4))-1</f>
        <v>7.060049679691538E-3</v>
      </c>
      <c r="CI19" s="5">
        <f>IF($BW19=0," ",(CB19/$BW19)^(1/6)-1)</f>
        <v>6.2210883586690802E-3</v>
      </c>
    </row>
    <row r="20" spans="1:87" x14ac:dyDescent="0.25">
      <c r="A20" s="12" t="s">
        <v>168</v>
      </c>
      <c r="BW20" s="8">
        <f t="shared" si="0"/>
        <v>0</v>
      </c>
      <c r="BX20" s="8">
        <f t="shared" si="1"/>
        <v>0</v>
      </c>
      <c r="BY20" s="8">
        <f t="shared" si="2"/>
        <v>0</v>
      </c>
      <c r="BZ20" s="8">
        <f t="shared" si="3"/>
        <v>0</v>
      </c>
      <c r="CA20" s="8">
        <f t="shared" si="4"/>
        <v>0</v>
      </c>
      <c r="CB20" s="8">
        <f t="shared" si="5"/>
        <v>0</v>
      </c>
      <c r="CE20" s="5"/>
      <c r="CF20" s="5"/>
      <c r="CG20" s="5"/>
      <c r="CH20" s="5"/>
      <c r="CI20" s="5"/>
    </row>
    <row r="21" spans="1:87" ht="14.45" x14ac:dyDescent="0.3">
      <c r="A21" s="12" t="s">
        <v>127</v>
      </c>
      <c r="BW21" s="8">
        <f t="shared" si="0"/>
        <v>0</v>
      </c>
      <c r="BX21" s="8">
        <f t="shared" si="1"/>
        <v>0</v>
      </c>
      <c r="BY21" s="8">
        <f t="shared" si="2"/>
        <v>0</v>
      </c>
      <c r="BZ21" s="8">
        <f t="shared" si="3"/>
        <v>0</v>
      </c>
      <c r="CA21" s="8">
        <f t="shared" si="4"/>
        <v>0</v>
      </c>
      <c r="CB21" s="8">
        <f t="shared" si="5"/>
        <v>0</v>
      </c>
      <c r="CE21" s="5"/>
      <c r="CF21" s="5"/>
      <c r="CG21" s="5"/>
      <c r="CH21" s="5"/>
      <c r="CI21" s="5"/>
    </row>
    <row r="22" spans="1:87" ht="14.45" x14ac:dyDescent="0.3">
      <c r="A22" s="9" t="s">
        <v>120</v>
      </c>
      <c r="B22" s="8">
        <v>71949080</v>
      </c>
      <c r="C22" s="8">
        <v>66784805</v>
      </c>
      <c r="D22" s="8">
        <v>66904439</v>
      </c>
      <c r="E22" s="8">
        <v>70606495</v>
      </c>
      <c r="F22" s="8">
        <v>74170112</v>
      </c>
      <c r="G22" s="8">
        <v>75942820</v>
      </c>
      <c r="H22" s="8">
        <v>80890100</v>
      </c>
      <c r="I22" s="8">
        <v>81904222</v>
      </c>
      <c r="J22" s="8">
        <v>78141789</v>
      </c>
      <c r="K22" s="8">
        <v>73508118</v>
      </c>
      <c r="L22" s="8">
        <v>70708809</v>
      </c>
      <c r="M22" s="8">
        <v>71449472</v>
      </c>
      <c r="N22" s="8">
        <v>73567669</v>
      </c>
      <c r="O22" s="8">
        <v>65550399</v>
      </c>
      <c r="P22" s="8">
        <v>65714908</v>
      </c>
      <c r="Q22" s="8">
        <v>65469083</v>
      </c>
      <c r="R22" s="8">
        <v>70699739</v>
      </c>
      <c r="S22" s="8">
        <v>75840526</v>
      </c>
      <c r="T22" s="8">
        <v>76054094</v>
      </c>
      <c r="U22" s="8">
        <v>76652679</v>
      </c>
      <c r="V22" s="8">
        <v>77814860</v>
      </c>
      <c r="W22" s="8">
        <v>75557013</v>
      </c>
      <c r="X22" s="8">
        <v>72815110</v>
      </c>
      <c r="Y22" s="8">
        <v>73489347</v>
      </c>
      <c r="Z22" s="8">
        <v>75333414</v>
      </c>
      <c r="AA22" s="8">
        <v>66647621</v>
      </c>
      <c r="AB22" s="8">
        <v>66737575</v>
      </c>
      <c r="AC22" s="8">
        <v>66853429</v>
      </c>
      <c r="AD22" s="8">
        <v>71925109</v>
      </c>
      <c r="AE22" s="8">
        <v>77205677</v>
      </c>
      <c r="AF22" s="8">
        <v>77375298</v>
      </c>
      <c r="AG22" s="8">
        <v>78032840</v>
      </c>
      <c r="AH22" s="8">
        <v>79135798</v>
      </c>
      <c r="AI22" s="8">
        <v>74762713</v>
      </c>
      <c r="AJ22" s="8">
        <v>72098922</v>
      </c>
      <c r="AK22" s="8">
        <v>72669918</v>
      </c>
      <c r="AL22" s="8">
        <v>74546108</v>
      </c>
      <c r="AM22" s="8">
        <v>66082005</v>
      </c>
      <c r="AN22" s="8">
        <v>66294020</v>
      </c>
      <c r="AO22" s="8">
        <v>66511099</v>
      </c>
      <c r="AP22" s="8">
        <v>71541176</v>
      </c>
      <c r="AQ22" s="8">
        <v>76779404</v>
      </c>
      <c r="AR22" s="8">
        <v>76917725</v>
      </c>
      <c r="AS22" s="8">
        <v>77540655</v>
      </c>
      <c r="AT22" s="8">
        <v>78562985</v>
      </c>
      <c r="AU22" s="8">
        <v>74312547</v>
      </c>
      <c r="AV22" s="8">
        <v>71718075</v>
      </c>
      <c r="AW22" s="8">
        <v>72345998</v>
      </c>
      <c r="AX22" s="8">
        <v>74150590</v>
      </c>
      <c r="AY22" s="8">
        <v>65856606</v>
      </c>
      <c r="AZ22" s="8">
        <v>66001056</v>
      </c>
      <c r="BA22" s="8">
        <v>66147647</v>
      </c>
      <c r="BB22" s="8">
        <v>73125571</v>
      </c>
      <c r="BC22" s="8">
        <v>78449868</v>
      </c>
      <c r="BD22" s="8">
        <v>78539848</v>
      </c>
      <c r="BE22" s="8">
        <v>79183283</v>
      </c>
      <c r="BF22" s="8">
        <v>80181035</v>
      </c>
      <c r="BG22" s="8">
        <v>75921081</v>
      </c>
      <c r="BH22" s="8">
        <v>73373842</v>
      </c>
      <c r="BI22" s="8">
        <v>74073396</v>
      </c>
      <c r="BJ22" s="8">
        <v>75882134</v>
      </c>
      <c r="BK22" s="8">
        <v>68573499</v>
      </c>
      <c r="BL22" s="8">
        <v>68455183</v>
      </c>
      <c r="BM22" s="8">
        <v>67886541</v>
      </c>
      <c r="BN22" s="8">
        <v>72930696</v>
      </c>
      <c r="BO22" s="8">
        <v>78209456</v>
      </c>
      <c r="BP22" s="8">
        <v>78264952</v>
      </c>
      <c r="BQ22" s="8">
        <v>78887612</v>
      </c>
      <c r="BR22" s="8">
        <v>79854180</v>
      </c>
      <c r="BS22" s="8">
        <v>75667945</v>
      </c>
      <c r="BT22" s="8">
        <v>73187241</v>
      </c>
      <c r="BU22" s="8">
        <v>73939584</v>
      </c>
      <c r="BW22" s="8">
        <f t="shared" si="0"/>
        <v>882960.26100000006</v>
      </c>
      <c r="BX22" s="8">
        <f t="shared" si="1"/>
        <v>869225.42700000003</v>
      </c>
      <c r="BY22" s="8">
        <f t="shared" si="2"/>
        <v>878778.31400000001</v>
      </c>
      <c r="BZ22" s="8">
        <f t="shared" si="3"/>
        <v>873151.79700000002</v>
      </c>
      <c r="CA22" s="8">
        <f t="shared" si="4"/>
        <v>885003.82299999997</v>
      </c>
      <c r="CB22" s="8">
        <f t="shared" si="5"/>
        <v>891739.02300000004</v>
      </c>
      <c r="CC22" s="8"/>
      <c r="CD22" s="8"/>
      <c r="CE22" s="5">
        <f>IF($BW22=0," ",(BX22/$BW22)^(1/1)-1)</f>
        <v>-1.5555438457042881E-2</v>
      </c>
      <c r="CF22" s="5">
        <f>IF($BW22=0," ",(BY22/$BW22)^(1/2)-1)</f>
        <v>-2.3709506894464827E-3</v>
      </c>
      <c r="CG22" s="5">
        <f>IF($BW22=0," ",(BZ22/$BW22)^(1/3))-1</f>
        <v>-3.7166675669947358E-3</v>
      </c>
      <c r="CH22" s="5">
        <f>IF($BW22=0," ",(CA22/$BW22)^(1/4))-1</f>
        <v>5.781094687524746E-4</v>
      </c>
      <c r="CI22" s="5">
        <f>IF($BW22=0," ",(CB22/$BW22)^(1/6)-1)</f>
        <v>1.6502467606969162E-3</v>
      </c>
    </row>
    <row r="23" spans="1:87" x14ac:dyDescent="0.25">
      <c r="A23" s="12" t="s">
        <v>168</v>
      </c>
      <c r="BW23" s="8">
        <f t="shared" si="0"/>
        <v>0</v>
      </c>
      <c r="BX23" s="8">
        <f t="shared" si="1"/>
        <v>0</v>
      </c>
      <c r="BY23" s="8">
        <f t="shared" si="2"/>
        <v>0</v>
      </c>
      <c r="BZ23" s="8">
        <f t="shared" si="3"/>
        <v>0</v>
      </c>
      <c r="CA23" s="8">
        <f t="shared" si="4"/>
        <v>0</v>
      </c>
      <c r="CB23" s="8">
        <f t="shared" si="5"/>
        <v>0</v>
      </c>
      <c r="CE23" s="5"/>
      <c r="CF23" s="5"/>
      <c r="CG23" s="5"/>
      <c r="CH23" s="5"/>
      <c r="CI23" s="5"/>
    </row>
    <row r="24" spans="1:87" ht="14.45" x14ac:dyDescent="0.3">
      <c r="A24" s="12" t="s">
        <v>128</v>
      </c>
      <c r="BW24" s="8">
        <f t="shared" si="0"/>
        <v>0</v>
      </c>
      <c r="BX24" s="8">
        <f t="shared" si="1"/>
        <v>0</v>
      </c>
      <c r="BY24" s="8">
        <f t="shared" si="2"/>
        <v>0</v>
      </c>
      <c r="BZ24" s="8">
        <f t="shared" si="3"/>
        <v>0</v>
      </c>
      <c r="CA24" s="8">
        <f t="shared" si="4"/>
        <v>0</v>
      </c>
      <c r="CB24" s="8">
        <f t="shared" si="5"/>
        <v>0</v>
      </c>
      <c r="CE24" s="5"/>
      <c r="CF24" s="5"/>
      <c r="CG24" s="5"/>
      <c r="CH24" s="5"/>
      <c r="CI24" s="5"/>
    </row>
    <row r="25" spans="1:87" ht="14.45" x14ac:dyDescent="0.3">
      <c r="A25" s="9" t="s">
        <v>120</v>
      </c>
      <c r="B25" s="8">
        <v>6671897</v>
      </c>
      <c r="C25" s="8">
        <v>6062514</v>
      </c>
      <c r="D25" s="8">
        <v>5912578</v>
      </c>
      <c r="E25" s="8">
        <v>5993699</v>
      </c>
      <c r="F25" s="8">
        <v>6005676</v>
      </c>
      <c r="G25" s="8">
        <v>5839519</v>
      </c>
      <c r="H25" s="8">
        <v>5850147</v>
      </c>
      <c r="I25" s="8">
        <v>5772235</v>
      </c>
      <c r="J25" s="8">
        <v>5720554</v>
      </c>
      <c r="K25" s="8">
        <v>5727548</v>
      </c>
      <c r="L25" s="8">
        <v>5733466</v>
      </c>
      <c r="M25" s="8">
        <v>5739384</v>
      </c>
      <c r="N25" s="8">
        <v>5745840</v>
      </c>
      <c r="O25" s="8">
        <v>5751758</v>
      </c>
      <c r="P25" s="8">
        <v>5757676</v>
      </c>
      <c r="Q25" s="8">
        <v>5764132</v>
      </c>
      <c r="R25" s="8">
        <v>5771126</v>
      </c>
      <c r="S25" s="8">
        <v>5777582</v>
      </c>
      <c r="T25" s="8">
        <v>5783500</v>
      </c>
      <c r="U25" s="8">
        <v>5789956</v>
      </c>
      <c r="V25" s="8">
        <v>5796412</v>
      </c>
      <c r="W25" s="8">
        <v>5802330</v>
      </c>
      <c r="X25" s="8">
        <v>5808248</v>
      </c>
      <c r="Y25" s="8">
        <v>5814166</v>
      </c>
      <c r="Z25" s="8">
        <v>5819546</v>
      </c>
      <c r="AA25" s="8">
        <v>5825464</v>
      </c>
      <c r="AB25" s="8">
        <v>5831382</v>
      </c>
      <c r="AC25" s="8">
        <v>5837838</v>
      </c>
      <c r="AD25" s="8">
        <v>5844294</v>
      </c>
      <c r="AE25" s="8">
        <v>5850750</v>
      </c>
      <c r="AF25" s="8">
        <v>5857206</v>
      </c>
      <c r="AG25" s="8">
        <v>5863124</v>
      </c>
      <c r="AH25" s="8">
        <v>5869580</v>
      </c>
      <c r="AI25" s="8">
        <v>5875498</v>
      </c>
      <c r="AJ25" s="8">
        <v>5880878</v>
      </c>
      <c r="AK25" s="8">
        <v>5886258</v>
      </c>
      <c r="AL25" s="8">
        <v>5891638</v>
      </c>
      <c r="AM25" s="8">
        <v>5897018</v>
      </c>
      <c r="AN25" s="8">
        <v>5902398</v>
      </c>
      <c r="AO25" s="8">
        <v>5908854</v>
      </c>
      <c r="AP25" s="8">
        <v>5915310</v>
      </c>
      <c r="AQ25" s="8">
        <v>5921228</v>
      </c>
      <c r="AR25" s="8">
        <v>5927146</v>
      </c>
      <c r="AS25" s="8">
        <v>5932526</v>
      </c>
      <c r="AT25" s="8">
        <v>5938444</v>
      </c>
      <c r="AU25" s="8">
        <v>5943824</v>
      </c>
      <c r="AV25" s="8">
        <v>5949204</v>
      </c>
      <c r="AW25" s="8">
        <v>5954584</v>
      </c>
      <c r="AX25" s="8">
        <v>5959964</v>
      </c>
      <c r="AY25" s="8">
        <v>5965344</v>
      </c>
      <c r="AZ25" s="8">
        <v>5970724</v>
      </c>
      <c r="BA25" s="8">
        <v>5976642</v>
      </c>
      <c r="BB25" s="8">
        <v>5982560</v>
      </c>
      <c r="BC25" s="8">
        <v>5988478</v>
      </c>
      <c r="BD25" s="8">
        <v>5994396</v>
      </c>
      <c r="BE25" s="8">
        <v>5999776</v>
      </c>
      <c r="BF25" s="8">
        <v>6005694</v>
      </c>
      <c r="BG25" s="8">
        <v>6011074</v>
      </c>
      <c r="BH25" s="8">
        <v>6016454</v>
      </c>
      <c r="BI25" s="8">
        <v>6021834</v>
      </c>
      <c r="BJ25" s="8">
        <v>6026676</v>
      </c>
      <c r="BK25" s="8">
        <v>6032594</v>
      </c>
      <c r="BL25" s="8">
        <v>6037974</v>
      </c>
      <c r="BM25" s="8">
        <v>6043892</v>
      </c>
      <c r="BN25" s="8">
        <v>6049810</v>
      </c>
      <c r="BO25" s="8">
        <v>6055190</v>
      </c>
      <c r="BP25" s="8">
        <v>6060570</v>
      </c>
      <c r="BQ25" s="8">
        <v>6065950</v>
      </c>
      <c r="BR25" s="8">
        <v>6071330</v>
      </c>
      <c r="BS25" s="8">
        <v>6076710</v>
      </c>
      <c r="BT25" s="8">
        <v>6082090</v>
      </c>
      <c r="BU25" s="8">
        <v>6087470</v>
      </c>
      <c r="BW25" s="8">
        <f t="shared" si="0"/>
        <v>71029.217000000004</v>
      </c>
      <c r="BX25" s="8">
        <f t="shared" si="1"/>
        <v>69362.725999999995</v>
      </c>
      <c r="BY25" s="8">
        <f t="shared" si="2"/>
        <v>70241.817999999999</v>
      </c>
      <c r="BZ25" s="8">
        <f t="shared" si="3"/>
        <v>71082.173999999999</v>
      </c>
      <c r="CA25" s="8">
        <f t="shared" si="4"/>
        <v>71892.94</v>
      </c>
      <c r="CB25" s="8">
        <f t="shared" si="5"/>
        <v>72690.255999999994</v>
      </c>
      <c r="CC25" s="8"/>
      <c r="CD25" s="8"/>
      <c r="CE25" s="5">
        <f>IF($BW25=0," ",(BX25/$BW25)^(1/1)-1)</f>
        <v>-2.3462049426787424E-2</v>
      </c>
      <c r="CF25" s="5">
        <f>IF($BW25=0," ",(BY25/$BW25)^(1/2)-1)</f>
        <v>-5.5582294435283508E-3</v>
      </c>
      <c r="CG25" s="5">
        <f>IF($BW25=0," ",(BZ25/$BW25)^(1/3))-1</f>
        <v>2.4846040684645132E-4</v>
      </c>
      <c r="CH25" s="5">
        <f>IF($BW25=0," ",(CA25/$BW25)^(1/4))-1</f>
        <v>3.0262620471859236E-3</v>
      </c>
      <c r="CI25" s="5">
        <f>IF($BW25=0," ",(CB25/$BW25)^(1/6)-1)</f>
        <v>3.8601053993763124E-3</v>
      </c>
    </row>
    <row r="26" spans="1:87" x14ac:dyDescent="0.25">
      <c r="A26" s="12" t="s">
        <v>168</v>
      </c>
      <c r="BW26" s="8">
        <f t="shared" si="0"/>
        <v>0</v>
      </c>
      <c r="BX26" s="8">
        <f t="shared" si="1"/>
        <v>0</v>
      </c>
      <c r="BY26" s="8">
        <f t="shared" si="2"/>
        <v>0</v>
      </c>
      <c r="BZ26" s="8">
        <f t="shared" si="3"/>
        <v>0</v>
      </c>
      <c r="CA26" s="8">
        <f t="shared" si="4"/>
        <v>0</v>
      </c>
      <c r="CB26" s="8">
        <f t="shared" si="5"/>
        <v>0</v>
      </c>
      <c r="CE26" s="5"/>
      <c r="CF26" s="5"/>
      <c r="CG26" s="5"/>
      <c r="CH26" s="5"/>
      <c r="CI26" s="5"/>
    </row>
    <row r="27" spans="1:87" ht="14.45" x14ac:dyDescent="0.3">
      <c r="A27" s="12" t="s">
        <v>129</v>
      </c>
      <c r="BW27" s="8">
        <f t="shared" si="0"/>
        <v>0</v>
      </c>
      <c r="BX27" s="8">
        <f t="shared" si="1"/>
        <v>0</v>
      </c>
      <c r="BY27" s="8">
        <f t="shared" si="2"/>
        <v>0</v>
      </c>
      <c r="BZ27" s="8">
        <f t="shared" si="3"/>
        <v>0</v>
      </c>
      <c r="CA27" s="8">
        <f t="shared" si="4"/>
        <v>0</v>
      </c>
      <c r="CB27" s="8">
        <f t="shared" si="5"/>
        <v>0</v>
      </c>
      <c r="CE27" s="5"/>
      <c r="CF27" s="5"/>
      <c r="CG27" s="5"/>
      <c r="CH27" s="5"/>
      <c r="CI27" s="5"/>
    </row>
    <row r="28" spans="1:87" ht="14.45" x14ac:dyDescent="0.3">
      <c r="A28" s="9" t="s">
        <v>120</v>
      </c>
      <c r="B28" s="8">
        <v>86683601</v>
      </c>
      <c r="C28" s="8">
        <v>76217029</v>
      </c>
      <c r="D28" s="8">
        <v>79114640</v>
      </c>
      <c r="E28" s="8">
        <v>86362035</v>
      </c>
      <c r="F28" s="8">
        <v>91090578</v>
      </c>
      <c r="G28" s="8">
        <v>92870006</v>
      </c>
      <c r="H28" s="8">
        <v>97617340</v>
      </c>
      <c r="I28" s="8">
        <v>97481806</v>
      </c>
      <c r="J28" s="8">
        <v>96296355</v>
      </c>
      <c r="K28" s="8">
        <v>91702448</v>
      </c>
      <c r="L28" s="8">
        <v>86767928</v>
      </c>
      <c r="M28" s="8">
        <v>89627623</v>
      </c>
      <c r="N28" s="8">
        <v>93999037</v>
      </c>
      <c r="O28" s="8">
        <v>81616537</v>
      </c>
      <c r="P28" s="8">
        <v>81822477</v>
      </c>
      <c r="Q28" s="8">
        <v>83320389</v>
      </c>
      <c r="R28" s="8">
        <v>90596073</v>
      </c>
      <c r="S28" s="8">
        <v>94770745</v>
      </c>
      <c r="T28" s="8">
        <v>98126155</v>
      </c>
      <c r="U28" s="8">
        <v>96862256</v>
      </c>
      <c r="V28" s="8">
        <v>97055789</v>
      </c>
      <c r="W28" s="8">
        <v>92609960</v>
      </c>
      <c r="X28" s="8">
        <v>87796490</v>
      </c>
      <c r="Y28" s="8">
        <v>90578918</v>
      </c>
      <c r="Z28" s="8">
        <v>94563561</v>
      </c>
      <c r="AA28" s="8">
        <v>81505350</v>
      </c>
      <c r="AB28" s="8">
        <v>81519253</v>
      </c>
      <c r="AC28" s="8">
        <v>83482681</v>
      </c>
      <c r="AD28" s="8">
        <v>90421661</v>
      </c>
      <c r="AE28" s="8">
        <v>94653181</v>
      </c>
      <c r="AF28" s="8">
        <v>97942457</v>
      </c>
      <c r="AG28" s="8">
        <v>96857964</v>
      </c>
      <c r="AH28" s="8">
        <v>96950602</v>
      </c>
      <c r="AI28" s="8">
        <v>92732006</v>
      </c>
      <c r="AJ28" s="8">
        <v>87968901</v>
      </c>
      <c r="AK28" s="8">
        <v>90631520</v>
      </c>
      <c r="AL28" s="8">
        <v>94579873</v>
      </c>
      <c r="AM28" s="8">
        <v>81673787</v>
      </c>
      <c r="AN28" s="8">
        <v>81944264</v>
      </c>
      <c r="AO28" s="8">
        <v>84051773</v>
      </c>
      <c r="AP28" s="8">
        <v>91024256</v>
      </c>
      <c r="AQ28" s="8">
        <v>95268793</v>
      </c>
      <c r="AR28" s="8">
        <v>98425369</v>
      </c>
      <c r="AS28" s="8">
        <v>97297527</v>
      </c>
      <c r="AT28" s="8">
        <v>97293101</v>
      </c>
      <c r="AU28" s="8">
        <v>93176774</v>
      </c>
      <c r="AV28" s="8">
        <v>88454982</v>
      </c>
      <c r="AW28" s="8">
        <v>91209673</v>
      </c>
      <c r="AX28" s="8">
        <v>95101497</v>
      </c>
      <c r="AY28" s="8">
        <v>82276208</v>
      </c>
      <c r="AZ28" s="8">
        <v>82465456</v>
      </c>
      <c r="BA28" s="8">
        <v>84495169</v>
      </c>
      <c r="BB28" s="8">
        <v>91376002</v>
      </c>
      <c r="BC28" s="8">
        <v>95490418</v>
      </c>
      <c r="BD28" s="8">
        <v>98701760</v>
      </c>
      <c r="BE28" s="8">
        <v>97579401</v>
      </c>
      <c r="BF28" s="8">
        <v>97518411</v>
      </c>
      <c r="BG28" s="8">
        <v>93489440</v>
      </c>
      <c r="BH28" s="8">
        <v>88881798</v>
      </c>
      <c r="BI28" s="8">
        <v>91619382</v>
      </c>
      <c r="BJ28" s="8">
        <v>95585733</v>
      </c>
      <c r="BK28" s="8">
        <v>84197146</v>
      </c>
      <c r="BL28" s="8">
        <v>84044899</v>
      </c>
      <c r="BM28" s="8">
        <v>85179211</v>
      </c>
      <c r="BN28" s="8">
        <v>92029641</v>
      </c>
      <c r="BO28" s="8">
        <v>96244123</v>
      </c>
      <c r="BP28" s="8">
        <v>99435195</v>
      </c>
      <c r="BQ28" s="8">
        <v>98281340</v>
      </c>
      <c r="BR28" s="8">
        <v>98182811</v>
      </c>
      <c r="BS28" s="8">
        <v>94092964</v>
      </c>
      <c r="BT28" s="8">
        <v>89525908</v>
      </c>
      <c r="BU28" s="8">
        <v>92457125</v>
      </c>
      <c r="BW28" s="8">
        <f t="shared" si="0"/>
        <v>1071831.389</v>
      </c>
      <c r="BX28" s="8">
        <f t="shared" si="1"/>
        <v>1089154.8259999999</v>
      </c>
      <c r="BY28" s="8">
        <f t="shared" si="2"/>
        <v>1089229.1370000001</v>
      </c>
      <c r="BZ28" s="8">
        <f t="shared" si="3"/>
        <v>1094400.172</v>
      </c>
      <c r="CA28" s="8">
        <f t="shared" si="4"/>
        <v>1098994.942</v>
      </c>
      <c r="CB28" s="8">
        <f t="shared" si="5"/>
        <v>1109256.0959999999</v>
      </c>
      <c r="CC28" s="8"/>
      <c r="CD28" s="8"/>
      <c r="CE28" s="5">
        <f>IF($BW28=0," ",(BX28/$BW28)^(1/1)-1)</f>
        <v>1.6162464710202551E-2</v>
      </c>
      <c r="CF28" s="5">
        <f>IF($BW28=0," ",(BY28/$BW28)^(1/2)-1)</f>
        <v>8.0832284973748614E-3</v>
      </c>
      <c r="CG28" s="5">
        <f>IF($BW28=0," ",(BZ28/$BW28)^(1/3))-1</f>
        <v>6.9700656725910637E-3</v>
      </c>
      <c r="CH28" s="5">
        <f>IF($BW28=0," ",(CA28/$BW28)^(1/4))-1</f>
        <v>6.2764421183547636E-3</v>
      </c>
      <c r="CI28" s="5">
        <f>IF($BW28=0," ",(CB28/$BW28)^(1/6)-1)</f>
        <v>5.7365317370912106E-3</v>
      </c>
    </row>
    <row r="29" spans="1:87" x14ac:dyDescent="0.25">
      <c r="A29" s="12" t="s">
        <v>168</v>
      </c>
      <c r="BW29" s="8">
        <f t="shared" si="0"/>
        <v>0</v>
      </c>
      <c r="BX29" s="8">
        <f t="shared" si="1"/>
        <v>0</v>
      </c>
      <c r="BY29" s="8">
        <f t="shared" si="2"/>
        <v>0</v>
      </c>
      <c r="BZ29" s="8">
        <f t="shared" si="3"/>
        <v>0</v>
      </c>
      <c r="CA29" s="8">
        <f t="shared" si="4"/>
        <v>0</v>
      </c>
      <c r="CB29" s="8">
        <f t="shared" si="5"/>
        <v>0</v>
      </c>
      <c r="CE29" s="5"/>
      <c r="CF29" s="5"/>
      <c r="CG29" s="5"/>
      <c r="CH29" s="5"/>
      <c r="CI29" s="5"/>
    </row>
    <row r="30" spans="1:87" ht="14.45" x14ac:dyDescent="0.3">
      <c r="A30" s="12" t="s">
        <v>159</v>
      </c>
      <c r="BW30" s="8">
        <f t="shared" si="0"/>
        <v>0</v>
      </c>
      <c r="BX30" s="8">
        <f t="shared" si="1"/>
        <v>0</v>
      </c>
      <c r="BY30" s="8">
        <f t="shared" si="2"/>
        <v>0</v>
      </c>
      <c r="BZ30" s="8">
        <f t="shared" si="3"/>
        <v>0</v>
      </c>
      <c r="CA30" s="8">
        <f t="shared" si="4"/>
        <v>0</v>
      </c>
      <c r="CB30" s="8">
        <f t="shared" si="5"/>
        <v>0</v>
      </c>
      <c r="CE30" s="5"/>
      <c r="CF30" s="5"/>
      <c r="CG30" s="5"/>
      <c r="CH30" s="5"/>
      <c r="CI30" s="5"/>
    </row>
    <row r="31" spans="1:87" ht="14.45" x14ac:dyDescent="0.3">
      <c r="A31" s="9" t="s">
        <v>120</v>
      </c>
      <c r="B31" s="8">
        <v>904207</v>
      </c>
      <c r="C31" s="8">
        <v>1012368</v>
      </c>
      <c r="D31" s="8">
        <v>1089079</v>
      </c>
      <c r="E31" s="8">
        <v>952745</v>
      </c>
      <c r="F31" s="8">
        <v>883470</v>
      </c>
      <c r="G31" s="8">
        <v>851796</v>
      </c>
      <c r="H31" s="8">
        <v>789619</v>
      </c>
      <c r="I31" s="8">
        <v>802353</v>
      </c>
      <c r="J31" s="8">
        <v>937048</v>
      </c>
      <c r="K31" s="8">
        <v>972746</v>
      </c>
      <c r="L31" s="8">
        <v>1111135</v>
      </c>
      <c r="M31" s="8">
        <v>983496</v>
      </c>
      <c r="N31" s="8">
        <v>876403</v>
      </c>
      <c r="O31" s="8">
        <v>999104</v>
      </c>
      <c r="P31" s="8">
        <v>1067306</v>
      </c>
      <c r="Q31" s="8">
        <v>910716</v>
      </c>
      <c r="R31" s="8">
        <v>882804</v>
      </c>
      <c r="S31" s="8">
        <v>837955</v>
      </c>
      <c r="T31" s="8">
        <v>726491</v>
      </c>
      <c r="U31" s="8">
        <v>729042</v>
      </c>
      <c r="V31" s="8">
        <v>927091</v>
      </c>
      <c r="W31" s="8">
        <v>948179</v>
      </c>
      <c r="X31" s="8">
        <v>1095816</v>
      </c>
      <c r="Y31" s="8">
        <v>953457</v>
      </c>
      <c r="Z31" s="8">
        <v>868047</v>
      </c>
      <c r="AA31" s="8">
        <v>980593</v>
      </c>
      <c r="AB31" s="8">
        <v>1051238</v>
      </c>
      <c r="AC31" s="8">
        <v>908437</v>
      </c>
      <c r="AD31" s="8">
        <v>861058</v>
      </c>
      <c r="AE31" s="8">
        <v>823754</v>
      </c>
      <c r="AF31" s="8">
        <v>714380</v>
      </c>
      <c r="AG31" s="8">
        <v>720433</v>
      </c>
      <c r="AH31" s="8">
        <v>908768</v>
      </c>
      <c r="AI31" s="8">
        <v>936451</v>
      </c>
      <c r="AJ31" s="8">
        <v>1075889</v>
      </c>
      <c r="AK31" s="8">
        <v>944265</v>
      </c>
      <c r="AL31" s="8">
        <v>867864</v>
      </c>
      <c r="AM31" s="8">
        <v>984899</v>
      </c>
      <c r="AN31" s="8">
        <v>1053975</v>
      </c>
      <c r="AO31" s="8">
        <v>905029</v>
      </c>
      <c r="AP31" s="8">
        <v>867571</v>
      </c>
      <c r="AQ31" s="8">
        <v>826700</v>
      </c>
      <c r="AR31" s="8">
        <v>716833</v>
      </c>
      <c r="AS31" s="8">
        <v>721114</v>
      </c>
      <c r="AT31" s="8">
        <v>913339</v>
      </c>
      <c r="AU31" s="8">
        <v>937603</v>
      </c>
      <c r="AV31" s="8">
        <v>1080423</v>
      </c>
      <c r="AW31" s="8">
        <v>944116</v>
      </c>
      <c r="AX31" s="8">
        <v>863616</v>
      </c>
      <c r="AY31" s="8">
        <v>977832</v>
      </c>
      <c r="AZ31" s="8">
        <v>1047344</v>
      </c>
      <c r="BA31" s="8">
        <v>902199</v>
      </c>
      <c r="BB31" s="8">
        <v>859993</v>
      </c>
      <c r="BC31" s="8">
        <v>821101</v>
      </c>
      <c r="BD31" s="8">
        <v>712029</v>
      </c>
      <c r="BE31" s="8">
        <v>717170</v>
      </c>
      <c r="BF31" s="8">
        <v>906498</v>
      </c>
      <c r="BG31" s="8">
        <v>932342</v>
      </c>
      <c r="BH31" s="8">
        <v>1072765</v>
      </c>
      <c r="BI31" s="8">
        <v>939470</v>
      </c>
      <c r="BJ31" s="8">
        <v>861411</v>
      </c>
      <c r="BK31" s="8">
        <v>976459</v>
      </c>
      <c r="BL31" s="8">
        <v>1045406</v>
      </c>
      <c r="BM31" s="8">
        <v>899095</v>
      </c>
      <c r="BN31" s="8">
        <v>859463</v>
      </c>
      <c r="BO31" s="8">
        <v>819781</v>
      </c>
      <c r="BP31" s="8">
        <v>710858</v>
      </c>
      <c r="BQ31" s="8">
        <v>715547</v>
      </c>
      <c r="BR31" s="8">
        <v>905369</v>
      </c>
      <c r="BS31" s="8">
        <v>930298</v>
      </c>
      <c r="BT31" s="8">
        <v>1071211</v>
      </c>
      <c r="BU31" s="8">
        <v>937084</v>
      </c>
      <c r="BW31" s="8">
        <f t="shared" si="0"/>
        <v>11290.062</v>
      </c>
      <c r="BX31" s="8">
        <f t="shared" si="1"/>
        <v>10954.364</v>
      </c>
      <c r="BY31" s="8">
        <f t="shared" si="2"/>
        <v>10793.313</v>
      </c>
      <c r="BZ31" s="8">
        <f t="shared" si="3"/>
        <v>10819.466</v>
      </c>
      <c r="CA31" s="8">
        <f t="shared" si="4"/>
        <v>10752.359</v>
      </c>
      <c r="CB31" s="8">
        <f t="shared" si="5"/>
        <v>10731.982</v>
      </c>
      <c r="CC31" s="8"/>
      <c r="CD31" s="8"/>
      <c r="CE31" s="5">
        <f>IF($BW31=0," ",(BX31/$BW31)^(1/1)-1)</f>
        <v>-2.9733937687853262E-2</v>
      </c>
      <c r="CF31" s="5">
        <f>IF($BW31=0," ",(BY31/$BW31)^(1/2)-1)</f>
        <v>-2.2246853271933875E-2</v>
      </c>
      <c r="CG31" s="5">
        <f>IF($BW31=0," ",(BZ31/$BW31)^(1/3))-1</f>
        <v>-1.4091752050327866E-2</v>
      </c>
      <c r="CH31" s="5">
        <f>IF($BW31=0," ",(CA31/$BW31)^(1/4))-1</f>
        <v>-1.212531304362896E-2</v>
      </c>
      <c r="CI31" s="5">
        <f>IF($BW31=0," ",(CB31/$BW31)^(1/6)-1)</f>
        <v>-8.4135090483153929E-3</v>
      </c>
    </row>
    <row r="32" spans="1:87" x14ac:dyDescent="0.25">
      <c r="A32" s="12" t="s">
        <v>168</v>
      </c>
      <c r="BW32" s="8">
        <f t="shared" si="0"/>
        <v>0</v>
      </c>
      <c r="BX32" s="8">
        <f t="shared" si="1"/>
        <v>0</v>
      </c>
      <c r="BY32" s="8">
        <f t="shared" si="2"/>
        <v>0</v>
      </c>
      <c r="BZ32" s="8">
        <f t="shared" si="3"/>
        <v>0</v>
      </c>
      <c r="CA32" s="8">
        <f t="shared" si="4"/>
        <v>0</v>
      </c>
      <c r="CB32" s="8">
        <f t="shared" si="5"/>
        <v>0</v>
      </c>
      <c r="CE32" s="5"/>
      <c r="CF32" s="5"/>
      <c r="CG32" s="5"/>
      <c r="CH32" s="5"/>
      <c r="CI32" s="5"/>
    </row>
    <row r="33" spans="1:87" ht="14.45" x14ac:dyDescent="0.3">
      <c r="A33" s="12" t="s">
        <v>130</v>
      </c>
      <c r="BW33" s="8">
        <f t="shared" si="0"/>
        <v>0</v>
      </c>
      <c r="BX33" s="8">
        <f t="shared" si="1"/>
        <v>0</v>
      </c>
      <c r="BY33" s="8">
        <f t="shared" si="2"/>
        <v>0</v>
      </c>
      <c r="BZ33" s="8">
        <f t="shared" si="3"/>
        <v>0</v>
      </c>
      <c r="CA33" s="8">
        <f t="shared" si="4"/>
        <v>0</v>
      </c>
      <c r="CB33" s="8">
        <f t="shared" si="5"/>
        <v>0</v>
      </c>
      <c r="CE33" s="5"/>
      <c r="CF33" s="5"/>
      <c r="CG33" s="5"/>
      <c r="CH33" s="5"/>
      <c r="CI33" s="5"/>
    </row>
    <row r="34" spans="1:87" ht="14.45" x14ac:dyDescent="0.3">
      <c r="A34" s="9" t="s">
        <v>120</v>
      </c>
      <c r="B34" s="8">
        <v>61180440</v>
      </c>
      <c r="C34" s="8">
        <v>63536404</v>
      </c>
      <c r="D34" s="8">
        <v>68599009</v>
      </c>
      <c r="E34" s="8">
        <v>71651531</v>
      </c>
      <c r="F34" s="8">
        <v>82134722</v>
      </c>
      <c r="G34" s="8">
        <v>78142850</v>
      </c>
      <c r="H34" s="8">
        <v>71810250</v>
      </c>
      <c r="I34" s="8">
        <v>76674630</v>
      </c>
      <c r="J34" s="8">
        <v>87338115</v>
      </c>
      <c r="K34" s="8">
        <v>84575990</v>
      </c>
      <c r="L34" s="8">
        <v>74824659</v>
      </c>
      <c r="M34" s="8">
        <v>72028125</v>
      </c>
      <c r="N34" s="8">
        <v>64811738</v>
      </c>
      <c r="O34" s="8">
        <v>67359640</v>
      </c>
      <c r="P34" s="8">
        <v>68627988</v>
      </c>
      <c r="Q34" s="8">
        <v>67007425</v>
      </c>
      <c r="R34" s="8">
        <v>79873108</v>
      </c>
      <c r="S34" s="8">
        <v>78199550</v>
      </c>
      <c r="T34" s="8">
        <v>69600467</v>
      </c>
      <c r="U34" s="8">
        <v>74475326</v>
      </c>
      <c r="V34" s="8">
        <v>88038797</v>
      </c>
      <c r="W34" s="8">
        <v>85422693</v>
      </c>
      <c r="X34" s="8">
        <v>75719707</v>
      </c>
      <c r="Y34" s="8">
        <v>72797937</v>
      </c>
      <c r="Z34" s="8">
        <v>65209384</v>
      </c>
      <c r="AA34" s="8">
        <v>67286608</v>
      </c>
      <c r="AB34" s="8">
        <v>68472280</v>
      </c>
      <c r="AC34" s="8">
        <v>67059257</v>
      </c>
      <c r="AD34" s="8">
        <v>79829722</v>
      </c>
      <c r="AE34" s="8">
        <v>78212894</v>
      </c>
      <c r="AF34" s="8">
        <v>69570806</v>
      </c>
      <c r="AG34" s="8">
        <v>74492893</v>
      </c>
      <c r="AH34" s="8">
        <v>87959292</v>
      </c>
      <c r="AI34" s="8">
        <v>85548228</v>
      </c>
      <c r="AJ34" s="8">
        <v>75881762</v>
      </c>
      <c r="AK34" s="8">
        <v>72850818</v>
      </c>
      <c r="AL34" s="8">
        <v>65304280</v>
      </c>
      <c r="AM34" s="8">
        <v>67346371</v>
      </c>
      <c r="AN34" s="8">
        <v>68834899</v>
      </c>
      <c r="AO34" s="8">
        <v>67520190</v>
      </c>
      <c r="AP34" s="8">
        <v>80364225</v>
      </c>
      <c r="AQ34" s="8">
        <v>78725891</v>
      </c>
      <c r="AR34" s="8">
        <v>69827015</v>
      </c>
      <c r="AS34" s="8">
        <v>74922923</v>
      </c>
      <c r="AT34" s="8">
        <v>88157497</v>
      </c>
      <c r="AU34" s="8">
        <v>86058985</v>
      </c>
      <c r="AV34" s="8">
        <v>76390863</v>
      </c>
      <c r="AW34" s="8">
        <v>73218841</v>
      </c>
      <c r="AX34" s="8">
        <v>65738568</v>
      </c>
      <c r="AY34" s="8">
        <v>67920367</v>
      </c>
      <c r="AZ34" s="8">
        <v>69181794</v>
      </c>
      <c r="BA34" s="8">
        <v>67953738</v>
      </c>
      <c r="BB34" s="8">
        <v>80570278</v>
      </c>
      <c r="BC34" s="8">
        <v>79090467</v>
      </c>
      <c r="BD34" s="8">
        <v>70106404</v>
      </c>
      <c r="BE34" s="8">
        <v>75046430</v>
      </c>
      <c r="BF34" s="8">
        <v>88463163</v>
      </c>
      <c r="BG34" s="8">
        <v>86234620</v>
      </c>
      <c r="BH34" s="8">
        <v>76659024</v>
      </c>
      <c r="BI34" s="8">
        <v>73711489</v>
      </c>
      <c r="BJ34" s="8">
        <v>65983974</v>
      </c>
      <c r="BK34" s="8">
        <v>69562057</v>
      </c>
      <c r="BL34" s="8">
        <v>70569444</v>
      </c>
      <c r="BM34" s="8">
        <v>68409469</v>
      </c>
      <c r="BN34" s="8">
        <v>81319614</v>
      </c>
      <c r="BO34" s="8">
        <v>79601387</v>
      </c>
      <c r="BP34" s="8">
        <v>70528341</v>
      </c>
      <c r="BQ34" s="8">
        <v>75662110</v>
      </c>
      <c r="BR34" s="8">
        <v>88940400</v>
      </c>
      <c r="BS34" s="8">
        <v>86974383</v>
      </c>
      <c r="BT34" s="8">
        <v>77377258</v>
      </c>
      <c r="BU34" s="8">
        <v>74278061</v>
      </c>
      <c r="BW34" s="8">
        <f t="shared" si="0"/>
        <v>892496.72499999998</v>
      </c>
      <c r="BX34" s="8">
        <f t="shared" si="1"/>
        <v>891934.37600000005</v>
      </c>
      <c r="BY34" s="8">
        <f t="shared" si="2"/>
        <v>892373.94400000002</v>
      </c>
      <c r="BZ34" s="8">
        <f t="shared" si="3"/>
        <v>896671.98</v>
      </c>
      <c r="CA34" s="8">
        <f t="shared" si="4"/>
        <v>900676.34199999995</v>
      </c>
      <c r="CB34" s="8">
        <f t="shared" si="5"/>
        <v>909206.49800000002</v>
      </c>
      <c r="CC34" s="8"/>
      <c r="CD34" s="8"/>
      <c r="CE34" s="5">
        <f>IF($BW34=0," ",(BX34/$BW34)^(1/1)-1)</f>
        <v>-6.3008522524266031E-4</v>
      </c>
      <c r="CF34" s="5">
        <f>IF($BW34=0," ",(BY34/$BW34)^(1/2)-1)</f>
        <v>-6.8787492213950863E-5</v>
      </c>
      <c r="CG34" s="5">
        <f>IF($BW34=0," ",(BZ34/$BW34)^(1/3))-1</f>
        <v>1.5569659420040516E-3</v>
      </c>
      <c r="CH34" s="5">
        <f>IF($BW34=0," ",(CA34/$BW34)^(1/4))-1</f>
        <v>2.2833849688570496E-3</v>
      </c>
      <c r="CI34" s="5">
        <f>IF($BW34=0," ",(CB34/$BW34)^(1/6)-1)</f>
        <v>3.0963496040539162E-3</v>
      </c>
    </row>
    <row r="35" spans="1:87" x14ac:dyDescent="0.25">
      <c r="A35" s="12" t="s">
        <v>168</v>
      </c>
      <c r="BW35" s="8">
        <f t="shared" si="0"/>
        <v>0</v>
      </c>
      <c r="BX35" s="8">
        <f t="shared" si="1"/>
        <v>0</v>
      </c>
      <c r="BY35" s="8">
        <f t="shared" si="2"/>
        <v>0</v>
      </c>
      <c r="BZ35" s="8">
        <f t="shared" si="3"/>
        <v>0</v>
      </c>
      <c r="CA35" s="8">
        <f t="shared" si="4"/>
        <v>0</v>
      </c>
      <c r="CB35" s="8">
        <f t="shared" si="5"/>
        <v>0</v>
      </c>
      <c r="CE35" s="5"/>
      <c r="CF35" s="5"/>
      <c r="CG35" s="5"/>
      <c r="CH35" s="5"/>
      <c r="CI35" s="5"/>
    </row>
    <row r="36" spans="1:87" ht="14.45" x14ac:dyDescent="0.3">
      <c r="A36" s="12" t="s">
        <v>131</v>
      </c>
      <c r="BW36" s="8">
        <f t="shared" si="0"/>
        <v>0</v>
      </c>
      <c r="BX36" s="8">
        <f t="shared" si="1"/>
        <v>0</v>
      </c>
      <c r="BY36" s="8">
        <f t="shared" si="2"/>
        <v>0</v>
      </c>
      <c r="BZ36" s="8">
        <f t="shared" si="3"/>
        <v>0</v>
      </c>
      <c r="CA36" s="8">
        <f t="shared" si="4"/>
        <v>0</v>
      </c>
      <c r="CB36" s="8">
        <f t="shared" si="5"/>
        <v>0</v>
      </c>
      <c r="CE36" s="5"/>
      <c r="CF36" s="5"/>
      <c r="CG36" s="5"/>
      <c r="CH36" s="5"/>
      <c r="CI36" s="5"/>
    </row>
    <row r="37" spans="1:87" ht="14.45" x14ac:dyDescent="0.3">
      <c r="A37" s="9" t="s">
        <v>120</v>
      </c>
      <c r="B37" s="8">
        <v>4408560</v>
      </c>
      <c r="C37" s="8">
        <v>4689680</v>
      </c>
      <c r="D37" s="8">
        <v>3526880</v>
      </c>
      <c r="E37" s="8">
        <v>3281040</v>
      </c>
      <c r="F37" s="8">
        <v>1770880</v>
      </c>
      <c r="G37" s="8">
        <v>1841200</v>
      </c>
      <c r="H37" s="8">
        <v>1616880</v>
      </c>
      <c r="I37" s="8">
        <v>1741040</v>
      </c>
      <c r="J37" s="8">
        <v>1983262</v>
      </c>
      <c r="K37" s="8">
        <v>2004536</v>
      </c>
      <c r="L37" s="8">
        <v>4058622</v>
      </c>
      <c r="M37" s="8">
        <v>4524269</v>
      </c>
      <c r="N37" s="8">
        <v>4481328</v>
      </c>
      <c r="O37" s="8">
        <v>4838989</v>
      </c>
      <c r="P37" s="8">
        <v>4198384</v>
      </c>
      <c r="Q37" s="8">
        <v>2798544</v>
      </c>
      <c r="R37" s="8">
        <v>1727464</v>
      </c>
      <c r="S37" s="8">
        <v>1890446</v>
      </c>
      <c r="T37" s="8">
        <v>1714809</v>
      </c>
      <c r="U37" s="8">
        <v>1739968</v>
      </c>
      <c r="V37" s="8">
        <v>1978877</v>
      </c>
      <c r="W37" s="8">
        <v>2009842</v>
      </c>
      <c r="X37" s="8">
        <v>4123242</v>
      </c>
      <c r="Y37" s="8">
        <v>4597181</v>
      </c>
      <c r="Z37" s="8">
        <v>4545332</v>
      </c>
      <c r="AA37" s="8">
        <v>4877096</v>
      </c>
      <c r="AB37" s="8">
        <v>4248160</v>
      </c>
      <c r="AC37" s="8">
        <v>2819579</v>
      </c>
      <c r="AD37" s="8">
        <v>1710220</v>
      </c>
      <c r="AE37" s="8">
        <v>1872554</v>
      </c>
      <c r="AF37" s="8">
        <v>1697789</v>
      </c>
      <c r="AG37" s="8">
        <v>1723807</v>
      </c>
      <c r="AH37" s="8">
        <v>1957852</v>
      </c>
      <c r="AI37" s="8">
        <v>1999424</v>
      </c>
      <c r="AJ37" s="8">
        <v>4159541</v>
      </c>
      <c r="AK37" s="8">
        <v>4640420</v>
      </c>
      <c r="AL37" s="8">
        <v>4588451</v>
      </c>
      <c r="AM37" s="8">
        <v>4913128</v>
      </c>
      <c r="AN37" s="8">
        <v>4295384</v>
      </c>
      <c r="AO37" s="8">
        <v>2839030</v>
      </c>
      <c r="AP37" s="8">
        <v>1703962</v>
      </c>
      <c r="AQ37" s="8">
        <v>1865279</v>
      </c>
      <c r="AR37" s="8">
        <v>1690656</v>
      </c>
      <c r="AS37" s="8">
        <v>1716037</v>
      </c>
      <c r="AT37" s="8">
        <v>1946751</v>
      </c>
      <c r="AU37" s="8">
        <v>1995156</v>
      </c>
      <c r="AV37" s="8">
        <v>4192184</v>
      </c>
      <c r="AW37" s="8">
        <v>4681101</v>
      </c>
      <c r="AX37" s="8">
        <v>4626913</v>
      </c>
      <c r="AY37" s="8">
        <v>4948804</v>
      </c>
      <c r="AZ37" s="8">
        <v>4333909</v>
      </c>
      <c r="BA37" s="8">
        <v>2852404</v>
      </c>
      <c r="BB37" s="8">
        <v>1694878</v>
      </c>
      <c r="BC37" s="8">
        <v>1854529</v>
      </c>
      <c r="BD37" s="8">
        <v>1680016</v>
      </c>
      <c r="BE37" s="8">
        <v>1705465</v>
      </c>
      <c r="BF37" s="8">
        <v>1933237</v>
      </c>
      <c r="BG37" s="8">
        <v>1987472</v>
      </c>
      <c r="BH37" s="8">
        <v>4215254</v>
      </c>
      <c r="BI37" s="8">
        <v>4711034</v>
      </c>
      <c r="BJ37" s="8">
        <v>4654964</v>
      </c>
      <c r="BK37" s="8">
        <v>5008706</v>
      </c>
      <c r="BL37" s="8">
        <v>4380254</v>
      </c>
      <c r="BM37" s="8">
        <v>2865235</v>
      </c>
      <c r="BN37" s="8">
        <v>1691873</v>
      </c>
      <c r="BO37" s="8">
        <v>1850504</v>
      </c>
      <c r="BP37" s="8">
        <v>1675726</v>
      </c>
      <c r="BQ37" s="8">
        <v>1700780</v>
      </c>
      <c r="BR37" s="8">
        <v>1927002</v>
      </c>
      <c r="BS37" s="8">
        <v>1984902</v>
      </c>
      <c r="BT37" s="8">
        <v>4232293</v>
      </c>
      <c r="BU37" s="8">
        <v>4732595</v>
      </c>
      <c r="BW37" s="8">
        <f t="shared" si="0"/>
        <v>35446.849000000002</v>
      </c>
      <c r="BX37" s="8">
        <f t="shared" si="1"/>
        <v>36099.074000000001</v>
      </c>
      <c r="BY37" s="8">
        <f t="shared" si="2"/>
        <v>36251.773999999998</v>
      </c>
      <c r="BZ37" s="8">
        <f t="shared" si="3"/>
        <v>36427.118999999999</v>
      </c>
      <c r="CA37" s="8">
        <f t="shared" si="4"/>
        <v>36543.915000000001</v>
      </c>
      <c r="CB37" s="8">
        <f t="shared" si="5"/>
        <v>36704.834000000003</v>
      </c>
      <c r="CC37" s="8"/>
      <c r="CD37" s="8"/>
      <c r="CE37" s="5">
        <f>IF($BW37=0," ",(BX37/$BW37)^(1/1)-1)</f>
        <v>1.8400084024393859E-2</v>
      </c>
      <c r="CF37" s="5">
        <f>IF($BW37=0," ",(BY37/$BW37)^(1/2)-1)</f>
        <v>1.1290236405440135E-2</v>
      </c>
      <c r="CG37" s="5">
        <f>IF($BW37=0," ",(BZ37/$BW37)^(1/3))-1</f>
        <v>9.1345212226847661E-3</v>
      </c>
      <c r="CH37" s="5">
        <f>IF($BW37=0," ",(CA37/$BW37)^(1/4))-1</f>
        <v>7.6491879022404508E-3</v>
      </c>
      <c r="CI37" s="5">
        <f>IF($BW37=0," ",(CB37/$BW37)^(1/6)-1)</f>
        <v>5.8292744362713478E-3</v>
      </c>
    </row>
    <row r="38" spans="1:87" x14ac:dyDescent="0.25">
      <c r="A38" s="12" t="s">
        <v>168</v>
      </c>
      <c r="BW38" s="8">
        <f t="shared" si="0"/>
        <v>0</v>
      </c>
      <c r="BX38" s="8">
        <f t="shared" si="1"/>
        <v>0</v>
      </c>
      <c r="BY38" s="8">
        <f t="shared" si="2"/>
        <v>0</v>
      </c>
      <c r="BZ38" s="8">
        <f t="shared" si="3"/>
        <v>0</v>
      </c>
      <c r="CA38" s="8">
        <f t="shared" si="4"/>
        <v>0</v>
      </c>
      <c r="CB38" s="8">
        <f t="shared" si="5"/>
        <v>0</v>
      </c>
      <c r="CE38" s="5"/>
      <c r="CF38" s="5"/>
      <c r="CG38" s="5"/>
      <c r="CH38" s="5"/>
      <c r="CI38" s="5"/>
    </row>
    <row r="39" spans="1:87" ht="14.45" x14ac:dyDescent="0.3">
      <c r="A39" s="12" t="s">
        <v>132</v>
      </c>
      <c r="BW39" s="8">
        <f t="shared" si="0"/>
        <v>0</v>
      </c>
      <c r="BX39" s="8">
        <f t="shared" si="1"/>
        <v>0</v>
      </c>
      <c r="BY39" s="8">
        <f t="shared" si="2"/>
        <v>0</v>
      </c>
      <c r="BZ39" s="8">
        <f t="shared" si="3"/>
        <v>0</v>
      </c>
      <c r="CA39" s="8">
        <f t="shared" si="4"/>
        <v>0</v>
      </c>
      <c r="CB39" s="8">
        <f t="shared" si="5"/>
        <v>0</v>
      </c>
      <c r="CE39" s="5"/>
      <c r="CF39" s="5"/>
      <c r="CG39" s="5"/>
      <c r="CH39" s="5"/>
      <c r="CI39" s="5"/>
    </row>
    <row r="40" spans="1:87" ht="14.45" x14ac:dyDescent="0.3">
      <c r="A40" s="9" t="s">
        <v>120</v>
      </c>
      <c r="B40" s="8">
        <v>55253298</v>
      </c>
      <c r="C40" s="8">
        <v>58380041</v>
      </c>
      <c r="D40" s="8">
        <v>61063980</v>
      </c>
      <c r="E40" s="8">
        <v>64332258</v>
      </c>
      <c r="F40" s="8">
        <v>72017298</v>
      </c>
      <c r="G40" s="8">
        <v>68619183</v>
      </c>
      <c r="H40" s="8">
        <v>63942919</v>
      </c>
      <c r="I40" s="8">
        <v>66782976</v>
      </c>
      <c r="J40" s="8">
        <v>76269579</v>
      </c>
      <c r="K40" s="8">
        <v>73567360</v>
      </c>
      <c r="L40" s="8">
        <v>65775415</v>
      </c>
      <c r="M40" s="8">
        <v>63385722</v>
      </c>
      <c r="N40" s="8">
        <v>58793721</v>
      </c>
      <c r="O40" s="8">
        <v>60093314</v>
      </c>
      <c r="P40" s="8">
        <v>61231197</v>
      </c>
      <c r="Q40" s="8">
        <v>59545554</v>
      </c>
      <c r="R40" s="8">
        <v>69858645</v>
      </c>
      <c r="S40" s="8">
        <v>68683663</v>
      </c>
      <c r="T40" s="8">
        <v>61861064</v>
      </c>
      <c r="U40" s="8">
        <v>65383230</v>
      </c>
      <c r="V40" s="8">
        <v>76906848</v>
      </c>
      <c r="W40" s="8">
        <v>74327057</v>
      </c>
      <c r="X40" s="8">
        <v>66625123</v>
      </c>
      <c r="Y40" s="8">
        <v>64088858</v>
      </c>
      <c r="Z40" s="8">
        <v>59181698</v>
      </c>
      <c r="AA40" s="8">
        <v>60053207</v>
      </c>
      <c r="AB40" s="8">
        <v>61054638</v>
      </c>
      <c r="AC40" s="8">
        <v>59704686</v>
      </c>
      <c r="AD40" s="8">
        <v>69815536</v>
      </c>
      <c r="AE40" s="8">
        <v>68688212</v>
      </c>
      <c r="AF40" s="8">
        <v>61828999</v>
      </c>
      <c r="AG40" s="8">
        <v>65390799</v>
      </c>
      <c r="AH40" s="8">
        <v>76834546</v>
      </c>
      <c r="AI40" s="8">
        <v>74390823</v>
      </c>
      <c r="AJ40" s="8">
        <v>66727474</v>
      </c>
      <c r="AK40" s="8">
        <v>64135568</v>
      </c>
      <c r="AL40" s="8">
        <v>59236577</v>
      </c>
      <c r="AM40" s="8">
        <v>60220162</v>
      </c>
      <c r="AN40" s="8">
        <v>61341805</v>
      </c>
      <c r="AO40" s="8">
        <v>60078682</v>
      </c>
      <c r="AP40" s="8">
        <v>70240615</v>
      </c>
      <c r="AQ40" s="8">
        <v>69095556</v>
      </c>
      <c r="AR40" s="8">
        <v>62171142</v>
      </c>
      <c r="AS40" s="8">
        <v>65690216</v>
      </c>
      <c r="AT40" s="8">
        <v>77108939</v>
      </c>
      <c r="AU40" s="8">
        <v>74791207</v>
      </c>
      <c r="AV40" s="8">
        <v>67127264</v>
      </c>
      <c r="AW40" s="8">
        <v>64572607</v>
      </c>
      <c r="AX40" s="8">
        <v>59624922</v>
      </c>
      <c r="AY40" s="8">
        <v>60692113</v>
      </c>
      <c r="AZ40" s="8">
        <v>61792302</v>
      </c>
      <c r="BA40" s="8">
        <v>60420219</v>
      </c>
      <c r="BB40" s="8">
        <v>70537210</v>
      </c>
      <c r="BC40" s="8">
        <v>69360335</v>
      </c>
      <c r="BD40" s="8">
        <v>62372076</v>
      </c>
      <c r="BE40" s="8">
        <v>65908579</v>
      </c>
      <c r="BF40" s="8">
        <v>77318258</v>
      </c>
      <c r="BG40" s="8">
        <v>75070013</v>
      </c>
      <c r="BH40" s="8">
        <v>67451135</v>
      </c>
      <c r="BI40" s="8">
        <v>64934494</v>
      </c>
      <c r="BJ40" s="8">
        <v>59894730</v>
      </c>
      <c r="BK40" s="8">
        <v>62090104</v>
      </c>
      <c r="BL40" s="8">
        <v>62961164</v>
      </c>
      <c r="BM40" s="8">
        <v>60904730</v>
      </c>
      <c r="BN40" s="8">
        <v>71113728</v>
      </c>
      <c r="BO40" s="8">
        <v>69899318</v>
      </c>
      <c r="BP40" s="8">
        <v>62793923</v>
      </c>
      <c r="BQ40" s="8">
        <v>66375206</v>
      </c>
      <c r="BR40" s="8">
        <v>77793942</v>
      </c>
      <c r="BS40" s="8">
        <v>75588748</v>
      </c>
      <c r="BT40" s="8">
        <v>68007254</v>
      </c>
      <c r="BU40" s="8">
        <v>65482670</v>
      </c>
      <c r="BW40" s="8">
        <f t="shared" si="0"/>
        <v>789390.02899999998</v>
      </c>
      <c r="BX40" s="8">
        <f t="shared" si="1"/>
        <v>787398.27399999998</v>
      </c>
      <c r="BY40" s="8">
        <f t="shared" si="2"/>
        <v>787806.18599999999</v>
      </c>
      <c r="BZ40" s="8">
        <f t="shared" si="3"/>
        <v>791674.772</v>
      </c>
      <c r="CA40" s="8">
        <f t="shared" si="4"/>
        <v>795481.65599999996</v>
      </c>
      <c r="CB40" s="8">
        <f t="shared" si="5"/>
        <v>802905.51699999999</v>
      </c>
      <c r="CC40" s="8"/>
      <c r="CD40" s="8"/>
      <c r="CE40" s="5">
        <f>IF($BW40=0," ",(BX40/$BW40)^(1/1)-1)</f>
        <v>-2.5231570286277094E-3</v>
      </c>
      <c r="CF40" s="5">
        <f>IF($BW40=0," ",(BY40/$BW40)^(1/2)-1)</f>
        <v>-1.0037105872151564E-3</v>
      </c>
      <c r="CG40" s="5">
        <f>IF($BW40=0," ",(BZ40/$BW40)^(1/3))-1</f>
        <v>9.6384220673950693E-4</v>
      </c>
      <c r="CH40" s="5">
        <f>IF($BW40=0," ",(CA40/$BW40)^(1/4))-1</f>
        <v>1.9236618090634483E-3</v>
      </c>
      <c r="CI40" s="5">
        <f>IF($BW40=0," ",(CB40/$BW40)^(1/6)-1)</f>
        <v>2.8334253283743838E-3</v>
      </c>
    </row>
    <row r="41" spans="1:87" x14ac:dyDescent="0.25">
      <c r="A41" s="12" t="s">
        <v>168</v>
      </c>
      <c r="BW41" s="8">
        <f t="shared" si="0"/>
        <v>0</v>
      </c>
      <c r="BX41" s="8">
        <f t="shared" si="1"/>
        <v>0</v>
      </c>
      <c r="BY41" s="8">
        <f t="shared" si="2"/>
        <v>0</v>
      </c>
      <c r="BZ41" s="8">
        <f t="shared" si="3"/>
        <v>0</v>
      </c>
      <c r="CA41" s="8">
        <f t="shared" si="4"/>
        <v>0</v>
      </c>
      <c r="CB41" s="8">
        <f t="shared" si="5"/>
        <v>0</v>
      </c>
      <c r="CE41" s="5" t="str">
        <f t="shared" ref="CE41:CE42" si="6">IF($BW41=0," ",(BX41-$BW41)/$BW41)</f>
        <v xml:space="preserve"> </v>
      </c>
      <c r="CF41" s="5"/>
      <c r="CG41" s="5"/>
      <c r="CH41" s="5"/>
      <c r="CI41" s="5"/>
    </row>
    <row r="42" spans="1:87" ht="14.45" x14ac:dyDescent="0.3">
      <c r="A42" s="12" t="s">
        <v>133</v>
      </c>
      <c r="BW42" s="8">
        <f t="shared" si="0"/>
        <v>0</v>
      </c>
      <c r="BX42" s="8">
        <f t="shared" si="1"/>
        <v>0</v>
      </c>
      <c r="BY42" s="8">
        <f t="shared" si="2"/>
        <v>0</v>
      </c>
      <c r="BZ42" s="8">
        <f t="shared" si="3"/>
        <v>0</v>
      </c>
      <c r="CA42" s="8">
        <f t="shared" si="4"/>
        <v>0</v>
      </c>
      <c r="CB42" s="8">
        <f t="shared" si="5"/>
        <v>0</v>
      </c>
      <c r="CE42" s="5" t="str">
        <f t="shared" si="6"/>
        <v xml:space="preserve"> </v>
      </c>
      <c r="CF42" s="5"/>
      <c r="CG42" s="5"/>
      <c r="CH42" s="5"/>
      <c r="CI42" s="5"/>
    </row>
    <row r="43" spans="1:87" ht="14.45" x14ac:dyDescent="0.3">
      <c r="A43" s="9" t="s">
        <v>120</v>
      </c>
      <c r="B43" s="8">
        <v>2991080</v>
      </c>
      <c r="C43" s="8">
        <v>2618800</v>
      </c>
      <c r="D43" s="8">
        <v>3201120</v>
      </c>
      <c r="E43" s="8">
        <v>3358960</v>
      </c>
      <c r="F43" s="8">
        <v>3846640</v>
      </c>
      <c r="G43" s="8">
        <v>4012880</v>
      </c>
      <c r="H43" s="8">
        <v>3817160</v>
      </c>
      <c r="I43" s="8">
        <v>3890320</v>
      </c>
      <c r="J43" s="8">
        <v>4633761</v>
      </c>
      <c r="K43" s="8">
        <v>4243961</v>
      </c>
      <c r="L43" s="8">
        <v>3519525</v>
      </c>
      <c r="M43" s="8">
        <v>3084720</v>
      </c>
      <c r="N43" s="8">
        <v>2796601</v>
      </c>
      <c r="O43" s="8">
        <v>2890122</v>
      </c>
      <c r="P43" s="8">
        <v>3326820</v>
      </c>
      <c r="Q43" s="8">
        <v>3073799</v>
      </c>
      <c r="R43" s="8">
        <v>3681820</v>
      </c>
      <c r="S43" s="8">
        <v>3941077</v>
      </c>
      <c r="T43" s="8">
        <v>4006135</v>
      </c>
      <c r="U43" s="8">
        <v>3938213</v>
      </c>
      <c r="V43" s="8">
        <v>4609225</v>
      </c>
      <c r="W43" s="8">
        <v>4230007</v>
      </c>
      <c r="X43" s="8">
        <v>3514834</v>
      </c>
      <c r="Y43" s="8">
        <v>3076865</v>
      </c>
      <c r="Z43" s="8">
        <v>2776736</v>
      </c>
      <c r="AA43" s="8">
        <v>2848417</v>
      </c>
      <c r="AB43" s="8">
        <v>3274974</v>
      </c>
      <c r="AC43" s="8">
        <v>3043230</v>
      </c>
      <c r="AD43" s="8">
        <v>3631179</v>
      </c>
      <c r="AE43" s="8">
        <v>4074893</v>
      </c>
      <c r="AF43" s="8">
        <v>4139601</v>
      </c>
      <c r="AG43" s="8">
        <v>4072163</v>
      </c>
      <c r="AH43" s="8">
        <v>4761122</v>
      </c>
      <c r="AI43" s="8">
        <v>4380022</v>
      </c>
      <c r="AJ43" s="8">
        <v>3641865</v>
      </c>
      <c r="AK43" s="8">
        <v>3183685</v>
      </c>
      <c r="AL43" s="8">
        <v>2875345</v>
      </c>
      <c r="AM43" s="8">
        <v>2955176</v>
      </c>
      <c r="AN43" s="8">
        <v>3404547</v>
      </c>
      <c r="AO43" s="8">
        <v>3168773</v>
      </c>
      <c r="AP43" s="8">
        <v>3780525</v>
      </c>
      <c r="AQ43" s="8">
        <v>4049099</v>
      </c>
      <c r="AR43" s="8">
        <v>4111745</v>
      </c>
      <c r="AS43" s="8">
        <v>4043231</v>
      </c>
      <c r="AT43" s="8">
        <v>4722616</v>
      </c>
      <c r="AU43" s="8">
        <v>4350146</v>
      </c>
      <c r="AV43" s="8">
        <v>3619697</v>
      </c>
      <c r="AW43" s="8">
        <v>3167056</v>
      </c>
      <c r="AX43" s="8">
        <v>2857861</v>
      </c>
      <c r="AY43" s="8">
        <v>2942688</v>
      </c>
      <c r="AZ43" s="8">
        <v>3386777</v>
      </c>
      <c r="BA43" s="8">
        <v>3148859</v>
      </c>
      <c r="BB43" s="8">
        <v>3751558</v>
      </c>
      <c r="BC43" s="8">
        <v>4016552</v>
      </c>
      <c r="BD43" s="8">
        <v>4076025</v>
      </c>
      <c r="BE43" s="8">
        <v>4008518</v>
      </c>
      <c r="BF43" s="8">
        <v>4679423</v>
      </c>
      <c r="BG43" s="8">
        <v>4314906</v>
      </c>
      <c r="BH43" s="8">
        <v>3595695</v>
      </c>
      <c r="BI43" s="8">
        <v>3148617</v>
      </c>
      <c r="BJ43" s="8">
        <v>2839714</v>
      </c>
      <c r="BK43" s="8">
        <v>2977528</v>
      </c>
      <c r="BL43" s="8">
        <v>3412770</v>
      </c>
      <c r="BM43" s="8">
        <v>3138399</v>
      </c>
      <c r="BN43" s="8">
        <v>3739916</v>
      </c>
      <c r="BO43" s="8">
        <v>4002535</v>
      </c>
      <c r="BP43" s="8">
        <v>4059989</v>
      </c>
      <c r="BQ43" s="8">
        <v>3991860</v>
      </c>
      <c r="BR43" s="8">
        <v>4658273</v>
      </c>
      <c r="BS43" s="8">
        <v>4298752</v>
      </c>
      <c r="BT43" s="8">
        <v>3585106</v>
      </c>
      <c r="BU43" s="8">
        <v>3141770</v>
      </c>
      <c r="BW43" s="8">
        <f t="shared" si="0"/>
        <v>43218.927000000003</v>
      </c>
      <c r="BX43" s="8">
        <f t="shared" si="1"/>
        <v>43085.517999999996</v>
      </c>
      <c r="BY43" s="8">
        <f t="shared" si="2"/>
        <v>43827.887000000002</v>
      </c>
      <c r="BZ43" s="8">
        <f t="shared" si="3"/>
        <v>44247.955999999998</v>
      </c>
      <c r="CA43" s="8">
        <f t="shared" si="4"/>
        <v>43927.478999999999</v>
      </c>
      <c r="CB43" s="8">
        <f t="shared" si="5"/>
        <v>43846.612000000001</v>
      </c>
      <c r="CC43" s="8"/>
      <c r="CD43" s="8"/>
      <c r="CE43" s="5">
        <f>IF($BW43=0," ",(BX43/$BW43)^(1/1)-1)</f>
        <v>-3.0868188837730459E-3</v>
      </c>
      <c r="CF43" s="5">
        <f>IF($BW43=0," ",(BY43/$BW43)^(1/2)-1)</f>
        <v>7.0204183933562092E-3</v>
      </c>
      <c r="CG43" s="5">
        <f>IF($BW43=0," ",(BZ43/$BW43)^(1/3))-1</f>
        <v>7.8743925627151601E-3</v>
      </c>
      <c r="CH43" s="5">
        <f>IF($BW43=0," ",(CA43/$BW43)^(1/4))-1</f>
        <v>4.0736612147249662E-3</v>
      </c>
      <c r="CI43" s="5">
        <f>IF($BW43=0," ",(CB43/$BW43)^(1/6)-1)</f>
        <v>2.4060445797080554E-3</v>
      </c>
    </row>
    <row r="44" spans="1:87" x14ac:dyDescent="0.25">
      <c r="A44" s="12" t="s">
        <v>168</v>
      </c>
      <c r="BW44" s="8">
        <f t="shared" si="0"/>
        <v>0</v>
      </c>
      <c r="BX44" s="8">
        <f t="shared" si="1"/>
        <v>0</v>
      </c>
      <c r="BY44" s="8">
        <f t="shared" si="2"/>
        <v>0</v>
      </c>
      <c r="BZ44" s="8">
        <f t="shared" si="3"/>
        <v>0</v>
      </c>
      <c r="CA44" s="8">
        <f t="shared" si="4"/>
        <v>0</v>
      </c>
      <c r="CB44" s="8">
        <f t="shared" si="5"/>
        <v>0</v>
      </c>
      <c r="CE44" s="5"/>
      <c r="CF44" s="5"/>
      <c r="CG44" s="5"/>
      <c r="CH44" s="5"/>
      <c r="CI44" s="5"/>
    </row>
    <row r="45" spans="1:87" x14ac:dyDescent="0.25">
      <c r="A45" s="12" t="s">
        <v>134</v>
      </c>
      <c r="BW45" s="8">
        <f t="shared" si="0"/>
        <v>0</v>
      </c>
      <c r="BX45" s="8">
        <f t="shared" si="1"/>
        <v>0</v>
      </c>
      <c r="BY45" s="8">
        <f t="shared" si="2"/>
        <v>0</v>
      </c>
      <c r="BZ45" s="8">
        <f t="shared" si="3"/>
        <v>0</v>
      </c>
      <c r="CA45" s="8">
        <f t="shared" si="4"/>
        <v>0</v>
      </c>
      <c r="CB45" s="8">
        <f t="shared" si="5"/>
        <v>0</v>
      </c>
      <c r="CE45" s="5"/>
      <c r="CF45" s="5"/>
      <c r="CG45" s="5"/>
      <c r="CH45" s="5"/>
      <c r="CI45" s="5"/>
    </row>
    <row r="46" spans="1:87" x14ac:dyDescent="0.25">
      <c r="A46" s="9" t="s">
        <v>120</v>
      </c>
      <c r="B46" s="8">
        <v>9840240</v>
      </c>
      <c r="C46" s="8">
        <v>8760160</v>
      </c>
      <c r="D46" s="8">
        <v>7883680</v>
      </c>
      <c r="E46" s="8">
        <v>10023903</v>
      </c>
      <c r="F46" s="8">
        <v>9305902</v>
      </c>
      <c r="G46" s="8">
        <v>9762225</v>
      </c>
      <c r="H46" s="8">
        <v>10936038</v>
      </c>
      <c r="I46" s="8">
        <v>11359480</v>
      </c>
      <c r="J46" s="8">
        <v>10088370</v>
      </c>
      <c r="K46" s="8">
        <v>9882530</v>
      </c>
      <c r="L46" s="8">
        <v>8477519</v>
      </c>
      <c r="M46" s="8">
        <v>9056147</v>
      </c>
      <c r="N46" s="8">
        <v>9792988</v>
      </c>
      <c r="O46" s="8">
        <v>8502513</v>
      </c>
      <c r="P46" s="8">
        <v>8305368</v>
      </c>
      <c r="Q46" s="8">
        <v>8967544</v>
      </c>
      <c r="R46" s="8">
        <v>9105916</v>
      </c>
      <c r="S46" s="8">
        <v>9309636</v>
      </c>
      <c r="T46" s="8">
        <v>9718161</v>
      </c>
      <c r="U46" s="8">
        <v>10497765</v>
      </c>
      <c r="V46" s="8">
        <v>10077419</v>
      </c>
      <c r="W46" s="8">
        <v>9891714</v>
      </c>
      <c r="X46" s="8">
        <v>8501077</v>
      </c>
      <c r="Y46" s="8">
        <v>9070411</v>
      </c>
      <c r="Z46" s="8">
        <v>9763496</v>
      </c>
      <c r="AA46" s="8">
        <v>8426690</v>
      </c>
      <c r="AB46" s="8">
        <v>8224812</v>
      </c>
      <c r="AC46" s="8">
        <v>8919422</v>
      </c>
      <c r="AD46" s="8">
        <v>9027556</v>
      </c>
      <c r="AE46" s="8">
        <v>9233909</v>
      </c>
      <c r="AF46" s="8">
        <v>9637125</v>
      </c>
      <c r="AG46" s="8">
        <v>10413642</v>
      </c>
      <c r="AH46" s="8">
        <v>9982693</v>
      </c>
      <c r="AI46" s="8">
        <v>9822146</v>
      </c>
      <c r="AJ46" s="8">
        <v>8448496</v>
      </c>
      <c r="AK46" s="8">
        <v>9002850</v>
      </c>
      <c r="AL46" s="8">
        <v>9690655</v>
      </c>
      <c r="AM46" s="8">
        <v>8381281</v>
      </c>
      <c r="AN46" s="8">
        <v>8195470</v>
      </c>
      <c r="AO46" s="8">
        <v>8895964</v>
      </c>
      <c r="AP46" s="8">
        <v>9002830</v>
      </c>
      <c r="AQ46" s="8">
        <v>9206391</v>
      </c>
      <c r="AR46" s="8">
        <v>9606961</v>
      </c>
      <c r="AS46" s="8">
        <v>10375978</v>
      </c>
      <c r="AT46" s="8">
        <v>9934824</v>
      </c>
      <c r="AU46" s="8">
        <v>9787977</v>
      </c>
      <c r="AV46" s="8">
        <v>8425920</v>
      </c>
      <c r="AW46" s="8">
        <v>8984522</v>
      </c>
      <c r="AX46" s="8">
        <v>9659476</v>
      </c>
      <c r="AY46" s="8">
        <v>8370372</v>
      </c>
      <c r="AZ46" s="8">
        <v>8178552</v>
      </c>
      <c r="BA46" s="8">
        <v>8866287</v>
      </c>
      <c r="BB46" s="8">
        <v>8962429</v>
      </c>
      <c r="BC46" s="8">
        <v>9161057</v>
      </c>
      <c r="BD46" s="8">
        <v>9556201</v>
      </c>
      <c r="BE46" s="8">
        <v>10320654</v>
      </c>
      <c r="BF46" s="8">
        <v>9873748</v>
      </c>
      <c r="BG46" s="8">
        <v>9738387</v>
      </c>
      <c r="BH46" s="8">
        <v>8395370</v>
      </c>
      <c r="BI46" s="8">
        <v>8957495</v>
      </c>
      <c r="BJ46" s="8">
        <v>9622153</v>
      </c>
      <c r="BK46" s="8">
        <v>8470042</v>
      </c>
      <c r="BL46" s="8">
        <v>8246870</v>
      </c>
      <c r="BM46" s="8">
        <v>8855579</v>
      </c>
      <c r="BN46" s="8">
        <v>8950839</v>
      </c>
      <c r="BO46" s="8">
        <v>9145617</v>
      </c>
      <c r="BP46" s="8">
        <v>9537349</v>
      </c>
      <c r="BQ46" s="8">
        <v>10297249</v>
      </c>
      <c r="BR46" s="8">
        <v>9846502</v>
      </c>
      <c r="BS46" s="8">
        <v>9718997</v>
      </c>
      <c r="BT46" s="8">
        <v>8385307</v>
      </c>
      <c r="BU46" s="8">
        <v>8952076</v>
      </c>
      <c r="BW46" s="8">
        <f t="shared" si="0"/>
        <v>115376.194</v>
      </c>
      <c r="BX46" s="8">
        <f t="shared" si="1"/>
        <v>111740.512</v>
      </c>
      <c r="BY46" s="8">
        <f t="shared" si="2"/>
        <v>110902.837</v>
      </c>
      <c r="BZ46" s="8">
        <f t="shared" si="3"/>
        <v>110488.773</v>
      </c>
      <c r="CA46" s="8">
        <f t="shared" si="4"/>
        <v>110040.02800000001</v>
      </c>
      <c r="CB46" s="8">
        <f t="shared" si="5"/>
        <v>110028.58</v>
      </c>
      <c r="CC46" s="8"/>
      <c r="CD46" s="8"/>
      <c r="CE46" s="5">
        <f>IF($BW46=0," ",(BX46/$BW46)^(1/1)-1)</f>
        <v>-3.151154388053401E-2</v>
      </c>
      <c r="CF46" s="5">
        <f>IF($BW46=0," ",(BY46/$BW46)^(1/2)-1)</f>
        <v>-1.9577603163708379E-2</v>
      </c>
      <c r="CG46" s="5">
        <f>IF($BW46=0," ",(BZ46/$BW46)^(1/3))-1</f>
        <v>-1.4324457119446521E-2</v>
      </c>
      <c r="CH46" s="5">
        <f>IF($BW46=0," ",(CA46/$BW46)^(1/4))-1</f>
        <v>-1.1768663888855668E-2</v>
      </c>
      <c r="CI46" s="5">
        <f>IF($BW46=0," ",(CB46/$BW46)^(1/6)-1)</f>
        <v>-7.8784496089820966E-3</v>
      </c>
    </row>
    <row r="47" spans="1:87" x14ac:dyDescent="0.25">
      <c r="A47" s="12" t="s">
        <v>168</v>
      </c>
      <c r="BW47" s="8">
        <f t="shared" si="0"/>
        <v>0</v>
      </c>
      <c r="BX47" s="8">
        <f t="shared" si="1"/>
        <v>0</v>
      </c>
      <c r="BY47" s="8">
        <f t="shared" si="2"/>
        <v>0</v>
      </c>
      <c r="BZ47" s="8">
        <f t="shared" si="3"/>
        <v>0</v>
      </c>
      <c r="CA47" s="8">
        <f t="shared" si="4"/>
        <v>0</v>
      </c>
      <c r="CB47" s="8">
        <f t="shared" si="5"/>
        <v>0</v>
      </c>
      <c r="CE47" s="5"/>
      <c r="CF47" s="5"/>
      <c r="CG47" s="5"/>
      <c r="CH47" s="5"/>
      <c r="CI47" s="5"/>
    </row>
    <row r="48" spans="1:87" x14ac:dyDescent="0.25">
      <c r="A48" s="12" t="s">
        <v>135</v>
      </c>
      <c r="BW48" s="8">
        <f t="shared" si="0"/>
        <v>0</v>
      </c>
      <c r="BX48" s="8">
        <f t="shared" si="1"/>
        <v>0</v>
      </c>
      <c r="BY48" s="8">
        <f t="shared" si="2"/>
        <v>0</v>
      </c>
      <c r="BZ48" s="8">
        <f t="shared" si="3"/>
        <v>0</v>
      </c>
      <c r="CA48" s="8">
        <f t="shared" si="4"/>
        <v>0</v>
      </c>
      <c r="CB48" s="8">
        <f t="shared" si="5"/>
        <v>0</v>
      </c>
      <c r="CE48" s="5"/>
      <c r="CF48" s="5"/>
      <c r="CG48" s="5"/>
      <c r="CH48" s="5"/>
      <c r="CI48" s="5"/>
    </row>
    <row r="49" spans="1:87" x14ac:dyDescent="0.25">
      <c r="A49" s="9" t="s">
        <v>120</v>
      </c>
      <c r="B49" s="8">
        <v>1888219</v>
      </c>
      <c r="C49" s="8">
        <v>1850541</v>
      </c>
      <c r="D49" s="8">
        <v>1721752</v>
      </c>
      <c r="E49" s="8">
        <v>2064919</v>
      </c>
      <c r="F49" s="8">
        <v>1868332</v>
      </c>
      <c r="G49" s="8">
        <v>2463022</v>
      </c>
      <c r="H49" s="8">
        <v>2258146</v>
      </c>
      <c r="I49" s="8">
        <v>2200827</v>
      </c>
      <c r="J49" s="8">
        <v>2203675</v>
      </c>
      <c r="K49" s="8">
        <v>2090693</v>
      </c>
      <c r="L49" s="8">
        <v>1882722</v>
      </c>
      <c r="M49" s="8">
        <v>1751852</v>
      </c>
      <c r="N49" s="8">
        <v>1827924</v>
      </c>
      <c r="O49" s="8">
        <v>1743028</v>
      </c>
      <c r="P49" s="8">
        <v>1670657</v>
      </c>
      <c r="Q49" s="8">
        <v>1704334</v>
      </c>
      <c r="R49" s="8">
        <v>2009900</v>
      </c>
      <c r="S49" s="8">
        <v>2110196</v>
      </c>
      <c r="T49" s="8">
        <v>2165449</v>
      </c>
      <c r="U49" s="8">
        <v>2161582</v>
      </c>
      <c r="V49" s="8">
        <v>2217561</v>
      </c>
      <c r="W49" s="8">
        <v>2128593</v>
      </c>
      <c r="X49" s="8">
        <v>1920450</v>
      </c>
      <c r="Y49" s="8">
        <v>1784772</v>
      </c>
      <c r="Z49" s="8">
        <v>1836918</v>
      </c>
      <c r="AA49" s="8">
        <v>1740960</v>
      </c>
      <c r="AB49" s="8">
        <v>1666437</v>
      </c>
      <c r="AC49" s="8">
        <v>1708237</v>
      </c>
      <c r="AD49" s="8">
        <v>2007920</v>
      </c>
      <c r="AE49" s="8">
        <v>2107660</v>
      </c>
      <c r="AF49" s="8">
        <v>2161073</v>
      </c>
      <c r="AG49" s="8">
        <v>2179054</v>
      </c>
      <c r="AH49" s="8">
        <v>2233158</v>
      </c>
      <c r="AI49" s="8">
        <v>2129085</v>
      </c>
      <c r="AJ49" s="8">
        <v>1922789</v>
      </c>
      <c r="AK49" s="8">
        <v>1784444</v>
      </c>
      <c r="AL49" s="8">
        <v>1837461</v>
      </c>
      <c r="AM49" s="8">
        <v>1745350</v>
      </c>
      <c r="AN49" s="8">
        <v>1673281</v>
      </c>
      <c r="AO49" s="8">
        <v>1717329</v>
      </c>
      <c r="AP49" s="8">
        <v>2018573</v>
      </c>
      <c r="AQ49" s="8">
        <v>2137248</v>
      </c>
      <c r="AR49" s="8">
        <v>2190428</v>
      </c>
      <c r="AS49" s="8">
        <v>2187111</v>
      </c>
      <c r="AT49" s="8">
        <v>2239221</v>
      </c>
      <c r="AU49" s="8">
        <v>2138078</v>
      </c>
      <c r="AV49" s="8">
        <v>1932613</v>
      </c>
      <c r="AW49" s="8">
        <v>1794773</v>
      </c>
      <c r="AX49" s="8">
        <v>1846438</v>
      </c>
      <c r="AY49" s="8">
        <v>1757310</v>
      </c>
      <c r="AZ49" s="8">
        <v>1683030</v>
      </c>
      <c r="BA49" s="8">
        <v>1725350</v>
      </c>
      <c r="BB49" s="8">
        <v>2043709</v>
      </c>
      <c r="BC49" s="8">
        <v>2142858</v>
      </c>
      <c r="BD49" s="8">
        <v>2194560</v>
      </c>
      <c r="BE49" s="8">
        <v>2191470</v>
      </c>
      <c r="BF49" s="8">
        <v>2242364</v>
      </c>
      <c r="BG49" s="8">
        <v>2143727</v>
      </c>
      <c r="BH49" s="8">
        <v>1940683</v>
      </c>
      <c r="BI49" s="8">
        <v>1803457</v>
      </c>
      <c r="BJ49" s="8">
        <v>1854293</v>
      </c>
      <c r="BK49" s="8">
        <v>1793852</v>
      </c>
      <c r="BL49" s="8">
        <v>1726849</v>
      </c>
      <c r="BM49" s="8">
        <v>1752946</v>
      </c>
      <c r="BN49" s="8">
        <v>2057916</v>
      </c>
      <c r="BO49" s="8">
        <v>2156738</v>
      </c>
      <c r="BP49" s="8">
        <v>2207745</v>
      </c>
      <c r="BQ49" s="8">
        <v>2204142</v>
      </c>
      <c r="BR49" s="8">
        <v>2254513</v>
      </c>
      <c r="BS49" s="8">
        <v>2157027</v>
      </c>
      <c r="BT49" s="8">
        <v>1954211</v>
      </c>
      <c r="BU49" s="8">
        <v>1817240</v>
      </c>
      <c r="BW49" s="8">
        <f t="shared" si="0"/>
        <v>24244.7</v>
      </c>
      <c r="BX49" s="8">
        <f t="shared" si="1"/>
        <v>23444.446</v>
      </c>
      <c r="BY49" s="8">
        <f t="shared" si="2"/>
        <v>23477.735000000001</v>
      </c>
      <c r="BZ49" s="8">
        <f t="shared" si="3"/>
        <v>23611.466</v>
      </c>
      <c r="CA49" s="8">
        <f t="shared" si="4"/>
        <v>23714.955999999998</v>
      </c>
      <c r="CB49" s="8">
        <f t="shared" si="5"/>
        <v>23937.472000000002</v>
      </c>
      <c r="CC49" s="8"/>
      <c r="CD49" s="8"/>
      <c r="CE49" s="5">
        <f>IF($BW49=0," ",(BX49/$BW49)^(1/1)-1)</f>
        <v>-3.3007378932302767E-2</v>
      </c>
      <c r="CF49" s="5">
        <f>IF($BW49=0," ",(BY49/$BW49)^(1/2)-1)</f>
        <v>-1.5944278293476777E-2</v>
      </c>
      <c r="CG49" s="5">
        <f>IF($BW49=0," ",(BZ49/$BW49)^(1/3))-1</f>
        <v>-8.7830666208816854E-3</v>
      </c>
      <c r="CH49" s="5">
        <f>IF($BW49=0," ",(CA49/$BW49)^(1/4))-1</f>
        <v>-5.5078093007279172E-3</v>
      </c>
      <c r="CI49" s="5">
        <f>IF($BW49=0," ",(CB49/$BW49)^(1/6)-1)</f>
        <v>-2.123232673836184E-3</v>
      </c>
    </row>
    <row r="50" spans="1:87" x14ac:dyDescent="0.25">
      <c r="A50" s="12" t="s">
        <v>168</v>
      </c>
      <c r="BW50" s="8">
        <f t="shared" si="0"/>
        <v>0</v>
      </c>
      <c r="BX50" s="8">
        <f t="shared" si="1"/>
        <v>0</v>
      </c>
      <c r="BY50" s="8">
        <f t="shared" si="2"/>
        <v>0</v>
      </c>
      <c r="BZ50" s="8">
        <f t="shared" si="3"/>
        <v>0</v>
      </c>
      <c r="CA50" s="8">
        <f t="shared" si="4"/>
        <v>0</v>
      </c>
      <c r="CB50" s="8">
        <f t="shared" si="5"/>
        <v>0</v>
      </c>
      <c r="CE50" s="5"/>
      <c r="CF50" s="5"/>
      <c r="CG50" s="5"/>
      <c r="CH50" s="5"/>
      <c r="CI50" s="5"/>
    </row>
    <row r="51" spans="1:87" x14ac:dyDescent="0.25">
      <c r="A51" s="12" t="s">
        <v>122</v>
      </c>
      <c r="BW51" s="8">
        <f t="shared" si="0"/>
        <v>0</v>
      </c>
      <c r="BX51" s="8">
        <f t="shared" si="1"/>
        <v>0</v>
      </c>
      <c r="BY51" s="8">
        <f t="shared" si="2"/>
        <v>0</v>
      </c>
      <c r="BZ51" s="8">
        <f t="shared" si="3"/>
        <v>0</v>
      </c>
      <c r="CA51" s="8">
        <f t="shared" si="4"/>
        <v>0</v>
      </c>
      <c r="CB51" s="8">
        <f t="shared" si="5"/>
        <v>0</v>
      </c>
      <c r="CE51" s="5"/>
      <c r="CF51" s="5"/>
      <c r="CG51" s="5"/>
      <c r="CH51" s="5"/>
      <c r="CI51" s="5"/>
    </row>
    <row r="52" spans="1:87" x14ac:dyDescent="0.25">
      <c r="A52" s="9" t="s">
        <v>120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W52" s="8">
        <f t="shared" si="0"/>
        <v>0</v>
      </c>
      <c r="BX52" s="8">
        <f t="shared" si="1"/>
        <v>0</v>
      </c>
      <c r="BY52" s="8">
        <f t="shared" si="2"/>
        <v>0</v>
      </c>
      <c r="BZ52" s="8">
        <f t="shared" si="3"/>
        <v>0</v>
      </c>
      <c r="CA52" s="8">
        <f t="shared" si="4"/>
        <v>0</v>
      </c>
      <c r="CB52" s="8">
        <f t="shared" si="5"/>
        <v>0</v>
      </c>
      <c r="CC52" s="8"/>
      <c r="CD52" s="8"/>
      <c r="CE52" s="5" t="str">
        <f>IF($BW52=0," ",(BX52/$BW52)^(1/1)-1)</f>
        <v xml:space="preserve"> </v>
      </c>
      <c r="CF52" s="5" t="str">
        <f>IF($BW52=0," ",(BY52/$BW52)^(1/2)-1)</f>
        <v xml:space="preserve"> </v>
      </c>
      <c r="CG52" s="5" t="e">
        <f>IF($BW52=0," ",(BZ52/$BW52)^(1/3))-1</f>
        <v>#VALUE!</v>
      </c>
      <c r="CH52" s="5" t="e">
        <f>IF($BW52=0," ",(CA52/$BW52)^(1/4))-1</f>
        <v>#VALUE!</v>
      </c>
      <c r="CI52" s="5" t="str">
        <f>IF($BW52=0," ",(CB52/$BW52)^(1/6)-1)</f>
        <v xml:space="preserve"> </v>
      </c>
    </row>
    <row r="53" spans="1:87" x14ac:dyDescent="0.25">
      <c r="A53" s="12" t="s">
        <v>168</v>
      </c>
      <c r="BW53" s="8">
        <f t="shared" si="0"/>
        <v>0</v>
      </c>
      <c r="BX53" s="8">
        <f t="shared" si="1"/>
        <v>0</v>
      </c>
      <c r="BY53" s="8">
        <f t="shared" si="2"/>
        <v>0</v>
      </c>
      <c r="BZ53" s="8">
        <f t="shared" si="3"/>
        <v>0</v>
      </c>
      <c r="CA53" s="8">
        <f t="shared" si="4"/>
        <v>0</v>
      </c>
      <c r="CB53" s="8">
        <f t="shared" si="5"/>
        <v>0</v>
      </c>
      <c r="CE53" s="5"/>
      <c r="CF53" s="5"/>
      <c r="CG53" s="5"/>
      <c r="CH53" s="5"/>
      <c r="CI53" s="5"/>
    </row>
    <row r="54" spans="1:87" x14ac:dyDescent="0.25">
      <c r="A54" s="12" t="s">
        <v>123</v>
      </c>
      <c r="BW54" s="8">
        <f t="shared" si="0"/>
        <v>0</v>
      </c>
      <c r="BX54" s="8">
        <f t="shared" si="1"/>
        <v>0</v>
      </c>
      <c r="BY54" s="8">
        <f t="shared" si="2"/>
        <v>0</v>
      </c>
      <c r="BZ54" s="8">
        <f t="shared" si="3"/>
        <v>0</v>
      </c>
      <c r="CA54" s="8">
        <f t="shared" si="4"/>
        <v>0</v>
      </c>
      <c r="CB54" s="8">
        <f t="shared" si="5"/>
        <v>0</v>
      </c>
      <c r="CE54" s="5"/>
      <c r="CF54" s="5"/>
      <c r="CG54" s="5"/>
      <c r="CH54" s="5"/>
      <c r="CI54" s="5"/>
    </row>
    <row r="55" spans="1:87" x14ac:dyDescent="0.25">
      <c r="A55" s="9" t="s">
        <v>120</v>
      </c>
      <c r="B55" s="8">
        <v>4055095803</v>
      </c>
      <c r="C55" s="8">
        <v>3580225890</v>
      </c>
      <c r="D55" s="8">
        <v>3994534189</v>
      </c>
      <c r="E55" s="8">
        <v>4510576746</v>
      </c>
      <c r="F55" s="8">
        <v>5014375022</v>
      </c>
      <c r="G55" s="8">
        <v>5522918325</v>
      </c>
      <c r="H55" s="8">
        <v>6113251351</v>
      </c>
      <c r="I55" s="8">
        <v>5963443544</v>
      </c>
      <c r="J55" s="8">
        <v>5636017560</v>
      </c>
      <c r="K55" s="8">
        <v>5084286265</v>
      </c>
      <c r="L55" s="8">
        <v>4193640022</v>
      </c>
      <c r="M55" s="8">
        <v>4030176310</v>
      </c>
      <c r="N55" s="8">
        <v>4412505262</v>
      </c>
      <c r="O55" s="8">
        <v>4010791363</v>
      </c>
      <c r="P55" s="8">
        <v>3919317952</v>
      </c>
      <c r="Q55" s="8">
        <v>3982172221</v>
      </c>
      <c r="R55" s="8">
        <v>4651788707</v>
      </c>
      <c r="S55" s="8">
        <v>5312755395</v>
      </c>
      <c r="T55" s="8">
        <v>5780630677</v>
      </c>
      <c r="U55" s="8">
        <v>5908841170</v>
      </c>
      <c r="V55" s="8">
        <v>5714356070</v>
      </c>
      <c r="W55" s="8">
        <v>5149757218</v>
      </c>
      <c r="X55" s="8">
        <v>4257738921</v>
      </c>
      <c r="Y55" s="8">
        <v>4094734464</v>
      </c>
      <c r="Z55" s="8">
        <v>4458758994</v>
      </c>
      <c r="AA55" s="8">
        <v>3960261370</v>
      </c>
      <c r="AB55" s="8">
        <v>3877819702</v>
      </c>
      <c r="AC55" s="8">
        <v>3972422889</v>
      </c>
      <c r="AD55" s="8">
        <v>4630325661</v>
      </c>
      <c r="AE55" s="8">
        <v>5289558053</v>
      </c>
      <c r="AF55" s="8">
        <v>5759979336</v>
      </c>
      <c r="AG55" s="8">
        <v>5891296018</v>
      </c>
      <c r="AH55" s="8">
        <v>5703911843</v>
      </c>
      <c r="AI55" s="8">
        <v>5133531057</v>
      </c>
      <c r="AJ55" s="8">
        <v>4240021444</v>
      </c>
      <c r="AK55" s="8">
        <v>4072480871</v>
      </c>
      <c r="AL55" s="8">
        <v>4480269834</v>
      </c>
      <c r="AM55" s="8">
        <v>3970384137</v>
      </c>
      <c r="AN55" s="8">
        <v>3898369949</v>
      </c>
      <c r="AO55" s="8">
        <v>4003530607</v>
      </c>
      <c r="AP55" s="8">
        <v>4668342809</v>
      </c>
      <c r="AQ55" s="8">
        <v>5326611615</v>
      </c>
      <c r="AR55" s="8">
        <v>5797277910</v>
      </c>
      <c r="AS55" s="8">
        <v>5927597719</v>
      </c>
      <c r="AT55" s="8">
        <v>5743015088</v>
      </c>
      <c r="AU55" s="8">
        <v>5166102521</v>
      </c>
      <c r="AV55" s="8">
        <v>4269729903</v>
      </c>
      <c r="AW55" s="8">
        <v>4106672518</v>
      </c>
      <c r="AX55" s="8">
        <v>4524834542</v>
      </c>
      <c r="AY55" s="8">
        <v>3998718513</v>
      </c>
      <c r="AZ55" s="8">
        <v>3926157762</v>
      </c>
      <c r="BA55" s="8">
        <v>4032069253</v>
      </c>
      <c r="BB55" s="8">
        <v>4698993713</v>
      </c>
      <c r="BC55" s="8">
        <v>5356993981</v>
      </c>
      <c r="BD55" s="8">
        <v>5828208691</v>
      </c>
      <c r="BE55" s="8">
        <v>5958317579</v>
      </c>
      <c r="BF55" s="8">
        <v>5775873759</v>
      </c>
      <c r="BG55" s="8">
        <v>5194584848</v>
      </c>
      <c r="BH55" s="8">
        <v>4295829773</v>
      </c>
      <c r="BI55" s="8">
        <v>4136554826</v>
      </c>
      <c r="BJ55" s="8">
        <v>4568521965</v>
      </c>
      <c r="BK55" s="8">
        <v>4103095973</v>
      </c>
      <c r="BL55" s="8">
        <v>4013619492</v>
      </c>
      <c r="BM55" s="8">
        <v>4079153648</v>
      </c>
      <c r="BN55" s="8">
        <v>4752275120</v>
      </c>
      <c r="BO55" s="8">
        <v>5412313790</v>
      </c>
      <c r="BP55" s="8">
        <v>5884985200</v>
      </c>
      <c r="BQ55" s="8">
        <v>6014473500</v>
      </c>
      <c r="BR55" s="8">
        <v>5832470090</v>
      </c>
      <c r="BS55" s="8">
        <v>5246124239</v>
      </c>
      <c r="BT55" s="8">
        <v>4342892080</v>
      </c>
      <c r="BU55" s="8">
        <v>4187034130</v>
      </c>
      <c r="BW55" s="8">
        <f t="shared" si="0"/>
        <v>57698541.027000003</v>
      </c>
      <c r="BX55" s="8">
        <f t="shared" si="1"/>
        <v>57195389.420000002</v>
      </c>
      <c r="BY55" s="8">
        <f t="shared" si="2"/>
        <v>56990367.237999998</v>
      </c>
      <c r="BZ55" s="8">
        <f t="shared" si="3"/>
        <v>57357904.609999999</v>
      </c>
      <c r="CA55" s="8">
        <f t="shared" si="4"/>
        <v>57727137.240000002</v>
      </c>
      <c r="CB55" s="8">
        <f t="shared" si="5"/>
        <v>58436959.226999998</v>
      </c>
      <c r="CC55" s="8"/>
      <c r="CD55" s="8"/>
      <c r="CE55" s="5"/>
      <c r="CF55" s="5"/>
      <c r="CG55" s="5"/>
      <c r="CH55" s="5"/>
      <c r="CI55" s="5"/>
    </row>
    <row r="56" spans="1:87" x14ac:dyDescent="0.25">
      <c r="A56" s="12" t="s">
        <v>168</v>
      </c>
      <c r="BW56" s="8">
        <f t="shared" si="0"/>
        <v>0</v>
      </c>
      <c r="BX56" s="8">
        <f t="shared" si="1"/>
        <v>0</v>
      </c>
      <c r="BY56" s="8">
        <f t="shared" si="2"/>
        <v>0</v>
      </c>
      <c r="BZ56" s="8">
        <f t="shared" si="3"/>
        <v>0</v>
      </c>
      <c r="CA56" s="8">
        <f t="shared" si="4"/>
        <v>0</v>
      </c>
      <c r="CB56" s="8">
        <f t="shared" si="5"/>
        <v>0</v>
      </c>
      <c r="CE56" s="5"/>
      <c r="CF56" s="5"/>
      <c r="CG56" s="5"/>
      <c r="CH56" s="5"/>
      <c r="CI56" s="5"/>
    </row>
    <row r="57" spans="1:87" x14ac:dyDescent="0.25">
      <c r="A57" s="12" t="s">
        <v>124</v>
      </c>
      <c r="BW57" s="8">
        <f t="shared" si="0"/>
        <v>0</v>
      </c>
      <c r="BX57" s="8">
        <f t="shared" si="1"/>
        <v>0</v>
      </c>
      <c r="BY57" s="8">
        <f t="shared" si="2"/>
        <v>0</v>
      </c>
      <c r="BZ57" s="8">
        <f t="shared" si="3"/>
        <v>0</v>
      </c>
      <c r="CA57" s="8">
        <f t="shared" si="4"/>
        <v>0</v>
      </c>
      <c r="CB57" s="8">
        <f t="shared" si="5"/>
        <v>0</v>
      </c>
      <c r="CE57" s="5"/>
      <c r="CF57" s="5"/>
      <c r="CG57" s="5"/>
      <c r="CH57" s="5"/>
      <c r="CI57" s="5"/>
    </row>
    <row r="58" spans="1:87" x14ac:dyDescent="0.25">
      <c r="A58" s="9" t="s">
        <v>120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W58" s="8">
        <f t="shared" si="0"/>
        <v>0</v>
      </c>
      <c r="BX58" s="8">
        <f t="shared" si="1"/>
        <v>0</v>
      </c>
      <c r="BY58" s="8">
        <f t="shared" si="2"/>
        <v>0</v>
      </c>
      <c r="BZ58" s="8">
        <f t="shared" si="3"/>
        <v>0</v>
      </c>
      <c r="CA58" s="8">
        <f t="shared" si="4"/>
        <v>0</v>
      </c>
      <c r="CB58" s="8">
        <f t="shared" si="5"/>
        <v>0</v>
      </c>
      <c r="CC58" s="8"/>
      <c r="CD58" s="8"/>
      <c r="CE58" s="5" t="str">
        <f>IF($BW58=0," ",(BX58/$BW58)^(1/1)-1)</f>
        <v xml:space="preserve"> </v>
      </c>
      <c r="CF58" s="5" t="str">
        <f>IF($BW58=0," ",(BY58/$BW58)^(1/2)-1)</f>
        <v xml:space="preserve"> </v>
      </c>
      <c r="CG58" s="5" t="e">
        <f>IF($BW58=0," ",(BZ58/$BW58)^(1/3))-1</f>
        <v>#VALUE!</v>
      </c>
      <c r="CH58" s="5" t="e">
        <f>IF($BW58=0," ",(CA58/$BW58)^(1/4))-1</f>
        <v>#VALUE!</v>
      </c>
      <c r="CI58" s="5" t="str">
        <f>IF($BW58=0," ",(CB58/$BW58)^(1/6)-1)</f>
        <v xml:space="preserve"> </v>
      </c>
    </row>
    <row r="59" spans="1:87" x14ac:dyDescent="0.25">
      <c r="A59" s="12" t="s">
        <v>168</v>
      </c>
      <c r="BW59" s="8">
        <f t="shared" si="0"/>
        <v>0</v>
      </c>
      <c r="BX59" s="8">
        <f t="shared" si="1"/>
        <v>0</v>
      </c>
      <c r="BY59" s="8">
        <f t="shared" si="2"/>
        <v>0</v>
      </c>
      <c r="BZ59" s="8">
        <f t="shared" si="3"/>
        <v>0</v>
      </c>
      <c r="CA59" s="8">
        <f t="shared" si="4"/>
        <v>0</v>
      </c>
      <c r="CB59" s="8">
        <f t="shared" si="5"/>
        <v>0</v>
      </c>
      <c r="CE59" s="5"/>
      <c r="CF59" s="5"/>
      <c r="CG59" s="5"/>
      <c r="CH59" s="5"/>
      <c r="CI59" s="5"/>
    </row>
    <row r="60" spans="1:87" x14ac:dyDescent="0.25">
      <c r="A60" s="12" t="s">
        <v>136</v>
      </c>
      <c r="BW60" s="8">
        <f t="shared" si="0"/>
        <v>0</v>
      </c>
      <c r="BX60" s="8">
        <f t="shared" si="1"/>
        <v>0</v>
      </c>
      <c r="BY60" s="8">
        <f t="shared" si="2"/>
        <v>0</v>
      </c>
      <c r="BZ60" s="8">
        <f t="shared" si="3"/>
        <v>0</v>
      </c>
      <c r="CA60" s="8">
        <f t="shared" si="4"/>
        <v>0</v>
      </c>
      <c r="CB60" s="8">
        <f t="shared" si="5"/>
        <v>0</v>
      </c>
      <c r="CE60" s="5"/>
      <c r="CF60" s="5"/>
      <c r="CG60" s="5"/>
      <c r="CH60" s="5"/>
      <c r="CI60" s="5"/>
    </row>
    <row r="61" spans="1:87" x14ac:dyDescent="0.25">
      <c r="A61" s="9" t="s">
        <v>120</v>
      </c>
      <c r="B61" s="8">
        <v>226037990</v>
      </c>
      <c r="C61" s="8">
        <v>205190044</v>
      </c>
      <c r="D61" s="8">
        <v>206845703</v>
      </c>
      <c r="E61" s="8">
        <v>225448313</v>
      </c>
      <c r="F61" s="8">
        <v>228443193</v>
      </c>
      <c r="G61" s="8">
        <v>233147480</v>
      </c>
      <c r="H61" s="8">
        <v>238401970</v>
      </c>
      <c r="I61" s="8">
        <v>241415682</v>
      </c>
      <c r="J61" s="8">
        <v>233057179</v>
      </c>
      <c r="K61" s="8">
        <v>224441358</v>
      </c>
      <c r="L61" s="8">
        <v>213512992</v>
      </c>
      <c r="M61" s="8">
        <v>222872322</v>
      </c>
      <c r="N61" s="8">
        <v>230380345</v>
      </c>
      <c r="O61" s="8">
        <v>212389992</v>
      </c>
      <c r="P61" s="8">
        <v>213700912</v>
      </c>
      <c r="Q61" s="8">
        <v>214408138</v>
      </c>
      <c r="R61" s="8">
        <v>222223124</v>
      </c>
      <c r="S61" s="8">
        <v>230063751</v>
      </c>
      <c r="T61" s="8">
        <v>237298897</v>
      </c>
      <c r="U61" s="8">
        <v>235681124</v>
      </c>
      <c r="V61" s="8">
        <v>233817820</v>
      </c>
      <c r="W61" s="8">
        <v>225569349</v>
      </c>
      <c r="X61" s="8">
        <v>214908646</v>
      </c>
      <c r="Y61" s="8">
        <v>224070882</v>
      </c>
      <c r="Z61" s="8">
        <v>230781253</v>
      </c>
      <c r="AA61" s="8">
        <v>211833995</v>
      </c>
      <c r="AB61" s="8">
        <v>212923906</v>
      </c>
      <c r="AC61" s="8">
        <v>214435548</v>
      </c>
      <c r="AD61" s="8">
        <v>221455796</v>
      </c>
      <c r="AE61" s="8">
        <v>229270200</v>
      </c>
      <c r="AF61" s="8">
        <v>236317752</v>
      </c>
      <c r="AG61" s="8">
        <v>234795889</v>
      </c>
      <c r="AH61" s="8">
        <v>232721345</v>
      </c>
      <c r="AI61" s="8">
        <v>224975757</v>
      </c>
      <c r="AJ61" s="8">
        <v>214508903</v>
      </c>
      <c r="AK61" s="8">
        <v>223400047</v>
      </c>
      <c r="AL61" s="8">
        <v>230147593</v>
      </c>
      <c r="AM61" s="8">
        <v>211718578</v>
      </c>
      <c r="AN61" s="8">
        <v>213057450</v>
      </c>
      <c r="AO61" s="8">
        <v>214749441</v>
      </c>
      <c r="AP61" s="8">
        <v>221607313</v>
      </c>
      <c r="AQ61" s="8">
        <v>229312876</v>
      </c>
      <c r="AR61" s="8">
        <v>236244446</v>
      </c>
      <c r="AS61" s="8">
        <v>234641096</v>
      </c>
      <c r="AT61" s="8">
        <v>232382963</v>
      </c>
      <c r="AU61" s="8">
        <v>224910929</v>
      </c>
      <c r="AV61" s="8">
        <v>214593858</v>
      </c>
      <c r="AW61" s="8">
        <v>223591082</v>
      </c>
      <c r="AX61" s="8">
        <v>230158924</v>
      </c>
      <c r="AY61" s="8">
        <v>212135758</v>
      </c>
      <c r="AZ61" s="8">
        <v>213296192</v>
      </c>
      <c r="BA61" s="8">
        <v>214779508</v>
      </c>
      <c r="BB61" s="8">
        <v>221304688</v>
      </c>
      <c r="BC61" s="8">
        <v>228854145</v>
      </c>
      <c r="BD61" s="8">
        <v>235622088</v>
      </c>
      <c r="BE61" s="8">
        <v>234033159</v>
      </c>
      <c r="BF61" s="8">
        <v>231656791</v>
      </c>
      <c r="BG61" s="8">
        <v>224418717</v>
      </c>
      <c r="BH61" s="8">
        <v>214391414</v>
      </c>
      <c r="BI61" s="8">
        <v>223485502</v>
      </c>
      <c r="BJ61" s="8">
        <v>229918390</v>
      </c>
      <c r="BK61" s="8">
        <v>214677814</v>
      </c>
      <c r="BL61" s="8">
        <v>215223137</v>
      </c>
      <c r="BM61" s="8">
        <v>215051898</v>
      </c>
      <c r="BN61" s="8">
        <v>221410051</v>
      </c>
      <c r="BO61" s="8">
        <v>228853870</v>
      </c>
      <c r="BP61" s="8">
        <v>235514836</v>
      </c>
      <c r="BQ61" s="8">
        <v>233872387</v>
      </c>
      <c r="BR61" s="8">
        <v>231426150</v>
      </c>
      <c r="BS61" s="8">
        <v>224342688</v>
      </c>
      <c r="BT61" s="8">
        <v>214466707</v>
      </c>
      <c r="BU61" s="8">
        <v>223664780</v>
      </c>
      <c r="BW61" s="8">
        <f t="shared" si="0"/>
        <v>2698814.2259999998</v>
      </c>
      <c r="BX61" s="8">
        <f t="shared" si="1"/>
        <v>2694512.98</v>
      </c>
      <c r="BY61" s="8">
        <f t="shared" si="2"/>
        <v>2687420.3909999998</v>
      </c>
      <c r="BZ61" s="8">
        <f t="shared" si="3"/>
        <v>2686957.625</v>
      </c>
      <c r="CA61" s="8">
        <f t="shared" si="4"/>
        <v>2684136.8859999999</v>
      </c>
      <c r="CB61" s="8">
        <f t="shared" si="5"/>
        <v>2688422.7080000001</v>
      </c>
      <c r="CC61" s="8"/>
      <c r="CD61" s="8"/>
      <c r="CE61" s="5"/>
      <c r="CF61" s="5"/>
      <c r="CG61" s="5"/>
      <c r="CH61" s="5"/>
      <c r="CI61" s="5"/>
    </row>
    <row r="62" spans="1:87" x14ac:dyDescent="0.25">
      <c r="A62" s="12" t="s">
        <v>168</v>
      </c>
      <c r="BW62" s="8">
        <f t="shared" si="0"/>
        <v>0</v>
      </c>
      <c r="BX62" s="8">
        <f t="shared" si="1"/>
        <v>0</v>
      </c>
      <c r="BY62" s="8">
        <f t="shared" si="2"/>
        <v>0</v>
      </c>
      <c r="BZ62" s="8">
        <f t="shared" si="3"/>
        <v>0</v>
      </c>
      <c r="CA62" s="8">
        <f t="shared" si="4"/>
        <v>0</v>
      </c>
      <c r="CB62" s="8">
        <f t="shared" si="5"/>
        <v>0</v>
      </c>
      <c r="CE62" s="5"/>
      <c r="CF62" s="5"/>
      <c r="CG62" s="5"/>
      <c r="CH62" s="5"/>
      <c r="CI62" s="5"/>
    </row>
    <row r="63" spans="1:87" x14ac:dyDescent="0.25">
      <c r="A63" s="12" t="s">
        <v>137</v>
      </c>
      <c r="BW63" s="8">
        <f t="shared" si="0"/>
        <v>0</v>
      </c>
      <c r="BX63" s="8">
        <f t="shared" si="1"/>
        <v>0</v>
      </c>
      <c r="BY63" s="8">
        <f t="shared" si="2"/>
        <v>0</v>
      </c>
      <c r="BZ63" s="8">
        <f t="shared" si="3"/>
        <v>0</v>
      </c>
      <c r="CA63" s="8">
        <f t="shared" si="4"/>
        <v>0</v>
      </c>
      <c r="CB63" s="8">
        <f t="shared" si="5"/>
        <v>0</v>
      </c>
      <c r="CE63" s="5"/>
      <c r="CF63" s="5"/>
      <c r="CG63" s="5"/>
      <c r="CH63" s="5"/>
      <c r="CI63" s="5"/>
    </row>
    <row r="64" spans="1:87" x14ac:dyDescent="0.25">
      <c r="A64" s="9" t="s">
        <v>120</v>
      </c>
      <c r="B64" s="8">
        <v>117940400</v>
      </c>
      <c r="C64" s="8">
        <v>95619893</v>
      </c>
      <c r="D64" s="8">
        <v>104749199</v>
      </c>
      <c r="E64" s="8">
        <v>115403965</v>
      </c>
      <c r="F64" s="8">
        <v>119468200</v>
      </c>
      <c r="G64" s="8">
        <v>120497200</v>
      </c>
      <c r="H64" s="8">
        <v>114573892</v>
      </c>
      <c r="I64" s="8">
        <v>117524800</v>
      </c>
      <c r="J64" s="8">
        <v>124980937</v>
      </c>
      <c r="K64" s="8">
        <v>121353431</v>
      </c>
      <c r="L64" s="8">
        <v>124310004</v>
      </c>
      <c r="M64" s="8">
        <v>124884786</v>
      </c>
      <c r="N64" s="8">
        <v>122922076</v>
      </c>
      <c r="O64" s="8">
        <v>114714909</v>
      </c>
      <c r="P64" s="8">
        <v>116221637</v>
      </c>
      <c r="Q64" s="8">
        <v>120806109</v>
      </c>
      <c r="R64" s="8">
        <v>120216919</v>
      </c>
      <c r="S64" s="8">
        <v>124953632</v>
      </c>
      <c r="T64" s="8">
        <v>125659936</v>
      </c>
      <c r="U64" s="8">
        <v>124952720</v>
      </c>
      <c r="V64" s="8">
        <v>128138566</v>
      </c>
      <c r="W64" s="8">
        <v>124447056</v>
      </c>
      <c r="X64" s="8">
        <v>127389485</v>
      </c>
      <c r="Y64" s="8">
        <v>127855015</v>
      </c>
      <c r="Z64" s="8">
        <v>125750423</v>
      </c>
      <c r="AA64" s="8">
        <v>117221965</v>
      </c>
      <c r="AB64" s="8">
        <v>118767389</v>
      </c>
      <c r="AC64" s="8">
        <v>123452460</v>
      </c>
      <c r="AD64" s="8">
        <v>122801452</v>
      </c>
      <c r="AE64" s="8">
        <v>127537356</v>
      </c>
      <c r="AF64" s="8">
        <v>128193988</v>
      </c>
      <c r="AG64" s="8">
        <v>127368729</v>
      </c>
      <c r="AH64" s="8">
        <v>130512332</v>
      </c>
      <c r="AI64" s="8">
        <v>126790722</v>
      </c>
      <c r="AJ64" s="8">
        <v>129769170</v>
      </c>
      <c r="AK64" s="8">
        <v>130169328</v>
      </c>
      <c r="AL64" s="8">
        <v>127991407</v>
      </c>
      <c r="AM64" s="8">
        <v>119297338</v>
      </c>
      <c r="AN64" s="8">
        <v>120875493</v>
      </c>
      <c r="AO64" s="8">
        <v>125583003</v>
      </c>
      <c r="AP64" s="8">
        <v>124861170</v>
      </c>
      <c r="AQ64" s="8">
        <v>129581872</v>
      </c>
      <c r="AR64" s="8">
        <v>130185341</v>
      </c>
      <c r="AS64" s="8">
        <v>129273135</v>
      </c>
      <c r="AT64" s="8">
        <v>132412807</v>
      </c>
      <c r="AU64" s="8">
        <v>128676900</v>
      </c>
      <c r="AV64" s="8">
        <v>131665175</v>
      </c>
      <c r="AW64" s="8">
        <v>132017750</v>
      </c>
      <c r="AX64" s="8">
        <v>129776307</v>
      </c>
      <c r="AY64" s="8">
        <v>120969654</v>
      </c>
      <c r="AZ64" s="8">
        <v>122549517</v>
      </c>
      <c r="BA64" s="8">
        <v>127251752</v>
      </c>
      <c r="BB64" s="8">
        <v>126487679</v>
      </c>
      <c r="BC64" s="8">
        <v>131183127</v>
      </c>
      <c r="BD64" s="8">
        <v>131744731</v>
      </c>
      <c r="BE64" s="8">
        <v>130774312</v>
      </c>
      <c r="BF64" s="8">
        <v>133880991</v>
      </c>
      <c r="BG64" s="8">
        <v>130123540</v>
      </c>
      <c r="BH64" s="8">
        <v>133149334</v>
      </c>
      <c r="BI64" s="8">
        <v>133476256</v>
      </c>
      <c r="BJ64" s="8">
        <v>131170459</v>
      </c>
      <c r="BK64" s="8">
        <v>122452433</v>
      </c>
      <c r="BL64" s="8">
        <v>123984827</v>
      </c>
      <c r="BM64" s="8">
        <v>128585419</v>
      </c>
      <c r="BN64" s="8">
        <v>127561689</v>
      </c>
      <c r="BO64" s="8">
        <v>132249385</v>
      </c>
      <c r="BP64" s="8">
        <v>132768704</v>
      </c>
      <c r="BQ64" s="8">
        <v>131737754</v>
      </c>
      <c r="BR64" s="8">
        <v>134839083</v>
      </c>
      <c r="BS64" s="8">
        <v>131066658</v>
      </c>
      <c r="BT64" s="8">
        <v>134122057</v>
      </c>
      <c r="BU64" s="8">
        <v>134424674</v>
      </c>
      <c r="BW64" s="8">
        <f t="shared" si="0"/>
        <v>1401306.7069999999</v>
      </c>
      <c r="BX64" s="8">
        <f t="shared" si="1"/>
        <v>1478278.06</v>
      </c>
      <c r="BY64" s="8">
        <f t="shared" si="2"/>
        <v>1508335.314</v>
      </c>
      <c r="BZ64" s="8">
        <f t="shared" si="3"/>
        <v>1532421.3910000001</v>
      </c>
      <c r="CA64" s="8">
        <f t="shared" si="4"/>
        <v>1551367.2</v>
      </c>
      <c r="CB64" s="8">
        <f t="shared" si="5"/>
        <v>1564963.142</v>
      </c>
      <c r="CC64" s="8"/>
      <c r="CD64" s="8"/>
      <c r="CE64" s="5">
        <f>IF($BW64=0," ",(BX64/$BW64)^(1/1)-1)</f>
        <v>5.4928269889455539E-2</v>
      </c>
      <c r="CF64" s="5">
        <f>IF($BW64=0," ",(BY64/$BW64)^(1/2)-1)</f>
        <v>3.7486249031985608E-2</v>
      </c>
      <c r="CG64" s="5">
        <f>IF($BW64=0," ",(BZ64/$BW64)^(1/3))-1</f>
        <v>3.0263549845456872E-2</v>
      </c>
      <c r="CH64" s="5">
        <f>IF($BW64=0," ",(CA64/$BW64)^(1/4))-1</f>
        <v>2.5759035318633661E-2</v>
      </c>
      <c r="CI64" s="5">
        <f>IF($BW64=0," ",(CB64/$BW64)^(1/6)-1)</f>
        <v>1.8580017982709141E-2</v>
      </c>
    </row>
    <row r="65" spans="1:87" x14ac:dyDescent="0.25">
      <c r="A65" s="12" t="s">
        <v>168</v>
      </c>
      <c r="BW65" s="8">
        <f t="shared" si="0"/>
        <v>0</v>
      </c>
      <c r="BX65" s="8">
        <f t="shared" si="1"/>
        <v>0</v>
      </c>
      <c r="BY65" s="8">
        <f t="shared" si="2"/>
        <v>0</v>
      </c>
      <c r="BZ65" s="8">
        <f t="shared" si="3"/>
        <v>0</v>
      </c>
      <c r="CA65" s="8">
        <f t="shared" si="4"/>
        <v>0</v>
      </c>
      <c r="CB65" s="8">
        <f t="shared" si="5"/>
        <v>0</v>
      </c>
      <c r="CE65" s="5"/>
      <c r="CF65" s="5"/>
      <c r="CG65" s="5"/>
      <c r="CH65" s="5"/>
      <c r="CI65" s="5"/>
    </row>
    <row r="66" spans="1:87" x14ac:dyDescent="0.25">
      <c r="A66" s="12" t="s">
        <v>138</v>
      </c>
      <c r="BW66" s="8">
        <f t="shared" si="0"/>
        <v>0</v>
      </c>
      <c r="BX66" s="8">
        <f t="shared" si="1"/>
        <v>0</v>
      </c>
      <c r="BY66" s="8">
        <f t="shared" si="2"/>
        <v>0</v>
      </c>
      <c r="BZ66" s="8">
        <f t="shared" si="3"/>
        <v>0</v>
      </c>
      <c r="CA66" s="8">
        <f t="shared" si="4"/>
        <v>0</v>
      </c>
      <c r="CB66" s="8">
        <f t="shared" si="5"/>
        <v>0</v>
      </c>
      <c r="CE66" s="5"/>
      <c r="CF66" s="5"/>
      <c r="CG66" s="5"/>
      <c r="CH66" s="5"/>
      <c r="CI66" s="5"/>
    </row>
    <row r="67" spans="1:87" x14ac:dyDescent="0.25">
      <c r="A67" s="9" t="s">
        <v>120</v>
      </c>
      <c r="B67" s="8">
        <v>8969340</v>
      </c>
      <c r="C67" s="8">
        <v>8162659</v>
      </c>
      <c r="D67" s="8">
        <v>7864620</v>
      </c>
      <c r="E67" s="8">
        <v>8071780</v>
      </c>
      <c r="F67" s="8">
        <v>8842207</v>
      </c>
      <c r="G67" s="8">
        <v>8553860</v>
      </c>
      <c r="H67" s="8">
        <v>8783820</v>
      </c>
      <c r="I67" s="8">
        <v>8869860</v>
      </c>
      <c r="J67" s="8">
        <v>8799835</v>
      </c>
      <c r="K67" s="8">
        <v>8505789</v>
      </c>
      <c r="L67" s="8">
        <v>8176398</v>
      </c>
      <c r="M67" s="8">
        <v>8636757</v>
      </c>
      <c r="N67" s="8">
        <v>8786487</v>
      </c>
      <c r="O67" s="8">
        <v>8137504</v>
      </c>
      <c r="P67" s="8">
        <v>8087909</v>
      </c>
      <c r="Q67" s="8">
        <v>8080797</v>
      </c>
      <c r="R67" s="8">
        <v>8404830</v>
      </c>
      <c r="S67" s="8">
        <v>8614497</v>
      </c>
      <c r="T67" s="8">
        <v>8820657</v>
      </c>
      <c r="U67" s="8">
        <v>8841737</v>
      </c>
      <c r="V67" s="8">
        <v>8819404</v>
      </c>
      <c r="W67" s="8">
        <v>8538740</v>
      </c>
      <c r="X67" s="8">
        <v>8220488</v>
      </c>
      <c r="Y67" s="8">
        <v>8673691</v>
      </c>
      <c r="Z67" s="8">
        <v>8790697</v>
      </c>
      <c r="AA67" s="8">
        <v>8102439</v>
      </c>
      <c r="AB67" s="8">
        <v>8043980</v>
      </c>
      <c r="AC67" s="8">
        <v>8069797</v>
      </c>
      <c r="AD67" s="8">
        <v>8363391</v>
      </c>
      <c r="AE67" s="8">
        <v>8574093</v>
      </c>
      <c r="AF67" s="8">
        <v>8775072</v>
      </c>
      <c r="AG67" s="8">
        <v>8799193</v>
      </c>
      <c r="AH67" s="8">
        <v>8768146</v>
      </c>
      <c r="AI67" s="8">
        <v>8505733</v>
      </c>
      <c r="AJ67" s="8">
        <v>8194398</v>
      </c>
      <c r="AK67" s="8">
        <v>8636563</v>
      </c>
      <c r="AL67" s="8">
        <v>8755599</v>
      </c>
      <c r="AM67" s="8">
        <v>8087536</v>
      </c>
      <c r="AN67" s="8">
        <v>8039075</v>
      </c>
      <c r="AO67" s="8">
        <v>8072692</v>
      </c>
      <c r="AP67" s="8">
        <v>8360935</v>
      </c>
      <c r="AQ67" s="8">
        <v>8568523</v>
      </c>
      <c r="AR67" s="8">
        <v>8766288</v>
      </c>
      <c r="AS67" s="8">
        <v>8786960</v>
      </c>
      <c r="AT67" s="8">
        <v>8748441</v>
      </c>
      <c r="AU67" s="8">
        <v>8495696</v>
      </c>
      <c r="AV67" s="8">
        <v>8190030</v>
      </c>
      <c r="AW67" s="8">
        <v>8636760</v>
      </c>
      <c r="AX67" s="8">
        <v>8748494</v>
      </c>
      <c r="AY67" s="8">
        <v>8096426</v>
      </c>
      <c r="AZ67" s="8">
        <v>8040556</v>
      </c>
      <c r="BA67" s="8">
        <v>8066270</v>
      </c>
      <c r="BB67" s="8">
        <v>8342078</v>
      </c>
      <c r="BC67" s="8">
        <v>8544785</v>
      </c>
      <c r="BD67" s="8">
        <v>8737517</v>
      </c>
      <c r="BE67" s="8">
        <v>8758254</v>
      </c>
      <c r="BF67" s="8">
        <v>8714840</v>
      </c>
      <c r="BG67" s="8">
        <v>8470286</v>
      </c>
      <c r="BH67" s="8">
        <v>8175664</v>
      </c>
      <c r="BI67" s="8">
        <v>8626388</v>
      </c>
      <c r="BJ67" s="8">
        <v>8732867</v>
      </c>
      <c r="BK67" s="8">
        <v>8193284</v>
      </c>
      <c r="BL67" s="8">
        <v>8111590</v>
      </c>
      <c r="BM67" s="8">
        <v>8071138</v>
      </c>
      <c r="BN67" s="8">
        <v>8341853</v>
      </c>
      <c r="BO67" s="8">
        <v>8540993</v>
      </c>
      <c r="BP67" s="8">
        <v>8730305</v>
      </c>
      <c r="BQ67" s="8">
        <v>8748830</v>
      </c>
      <c r="BR67" s="8">
        <v>8702531</v>
      </c>
      <c r="BS67" s="8">
        <v>8463522</v>
      </c>
      <c r="BT67" s="8">
        <v>8174714</v>
      </c>
      <c r="BU67" s="8">
        <v>8629828</v>
      </c>
      <c r="BW67" s="8">
        <f t="shared" si="0"/>
        <v>102236.925</v>
      </c>
      <c r="BX67" s="8">
        <f t="shared" si="1"/>
        <v>102026.74099999999</v>
      </c>
      <c r="BY67" s="8">
        <f t="shared" si="2"/>
        <v>101623.50199999999</v>
      </c>
      <c r="BZ67" s="8">
        <f t="shared" si="3"/>
        <v>101508.535</v>
      </c>
      <c r="CA67" s="8">
        <f t="shared" si="4"/>
        <v>101321.558</v>
      </c>
      <c r="CB67" s="8">
        <f t="shared" si="5"/>
        <v>101441.455</v>
      </c>
      <c r="CC67" s="8"/>
      <c r="CD67" s="8"/>
      <c r="CE67" s="5">
        <f>IF($BW67=0," ",(BX67/$BW67)^(1/1)-1)</f>
        <v>-2.0558521297467935E-3</v>
      </c>
      <c r="CF67" s="5">
        <f>IF($BW67=0," ",(BY67/$BW67)^(1/2)-1)</f>
        <v>-3.0045206635803678E-3</v>
      </c>
      <c r="CG67" s="5">
        <f>IF($BW67=0," ",(BZ67/$BW67)^(1/3))-1</f>
        <v>-2.3805055151829846E-3</v>
      </c>
      <c r="CH67" s="5">
        <f>IF($BW67=0," ",(CA67/$BW67)^(1/4))-1</f>
        <v>-2.2459021410724533E-3</v>
      </c>
      <c r="CI67" s="5">
        <f>IF($BW67=0," ",(CB67/$BW67)^(1/6)-1)</f>
        <v>-1.3009996061941198E-3</v>
      </c>
    </row>
    <row r="68" spans="1:87" x14ac:dyDescent="0.25">
      <c r="A68" s="12" t="s">
        <v>168</v>
      </c>
      <c r="BW68" s="8">
        <f t="shared" si="0"/>
        <v>0</v>
      </c>
      <c r="BX68" s="8">
        <f t="shared" si="1"/>
        <v>0</v>
      </c>
      <c r="BY68" s="8">
        <f t="shared" si="2"/>
        <v>0</v>
      </c>
      <c r="BZ68" s="8">
        <f t="shared" si="3"/>
        <v>0</v>
      </c>
      <c r="CA68" s="8">
        <f t="shared" si="4"/>
        <v>0</v>
      </c>
      <c r="CB68" s="8">
        <f t="shared" si="5"/>
        <v>0</v>
      </c>
      <c r="CE68" s="5"/>
      <c r="CF68" s="5"/>
      <c r="CG68" s="5"/>
      <c r="CH68" s="5"/>
      <c r="CI68" s="5"/>
    </row>
    <row r="69" spans="1:87" x14ac:dyDescent="0.25">
      <c r="A69" s="12" t="s">
        <v>139</v>
      </c>
      <c r="BW69" s="8">
        <f t="shared" si="0"/>
        <v>0</v>
      </c>
      <c r="BX69" s="8">
        <f t="shared" si="1"/>
        <v>0</v>
      </c>
      <c r="BY69" s="8">
        <f t="shared" si="2"/>
        <v>0</v>
      </c>
      <c r="BZ69" s="8">
        <f t="shared" si="3"/>
        <v>0</v>
      </c>
      <c r="CA69" s="8">
        <f t="shared" si="4"/>
        <v>0</v>
      </c>
      <c r="CB69" s="8">
        <f t="shared" si="5"/>
        <v>0</v>
      </c>
      <c r="CE69" s="5"/>
      <c r="CF69" s="5"/>
      <c r="CG69" s="5"/>
      <c r="CH69" s="5"/>
      <c r="CI69" s="5"/>
    </row>
    <row r="70" spans="1:87" x14ac:dyDescent="0.25">
      <c r="A70" s="9" t="s">
        <v>120</v>
      </c>
      <c r="B70" s="8">
        <v>282654658</v>
      </c>
      <c r="C70" s="8">
        <v>259146696</v>
      </c>
      <c r="D70" s="8">
        <v>277892081</v>
      </c>
      <c r="E70" s="8">
        <v>294681948</v>
      </c>
      <c r="F70" s="8">
        <v>317306010</v>
      </c>
      <c r="G70" s="8">
        <v>318180777</v>
      </c>
      <c r="H70" s="8">
        <v>324550861</v>
      </c>
      <c r="I70" s="8">
        <v>330327172</v>
      </c>
      <c r="J70" s="8">
        <v>309624241</v>
      </c>
      <c r="K70" s="8">
        <v>297965940</v>
      </c>
      <c r="L70" s="8">
        <v>275102916</v>
      </c>
      <c r="M70" s="8">
        <v>283390884</v>
      </c>
      <c r="N70" s="8">
        <v>286028325</v>
      </c>
      <c r="O70" s="8">
        <v>262056377</v>
      </c>
      <c r="P70" s="8">
        <v>269535776</v>
      </c>
      <c r="Q70" s="8">
        <v>273646915</v>
      </c>
      <c r="R70" s="8">
        <v>302268838</v>
      </c>
      <c r="S70" s="8">
        <v>308692479</v>
      </c>
      <c r="T70" s="8">
        <v>313908062</v>
      </c>
      <c r="U70" s="8">
        <v>317910977</v>
      </c>
      <c r="V70" s="8">
        <v>312183410</v>
      </c>
      <c r="W70" s="8">
        <v>301024010</v>
      </c>
      <c r="X70" s="8">
        <v>278230620</v>
      </c>
      <c r="Y70" s="8">
        <v>286261803</v>
      </c>
      <c r="Z70" s="8">
        <v>287849808</v>
      </c>
      <c r="AA70" s="8">
        <v>261836679</v>
      </c>
      <c r="AB70" s="8">
        <v>268778033</v>
      </c>
      <c r="AC70" s="8">
        <v>274624927</v>
      </c>
      <c r="AD70" s="8">
        <v>302196105</v>
      </c>
      <c r="AE70" s="8">
        <v>308565937</v>
      </c>
      <c r="AF70" s="8">
        <v>313821087</v>
      </c>
      <c r="AG70" s="8">
        <v>318027098</v>
      </c>
      <c r="AH70" s="8">
        <v>311723869</v>
      </c>
      <c r="AI70" s="8">
        <v>301298635</v>
      </c>
      <c r="AJ70" s="8">
        <v>278884205</v>
      </c>
      <c r="AK70" s="8">
        <v>286539812</v>
      </c>
      <c r="AL70" s="8">
        <v>288105106</v>
      </c>
      <c r="AM70" s="8">
        <v>262575472</v>
      </c>
      <c r="AN70" s="8">
        <v>270060384</v>
      </c>
      <c r="AO70" s="8">
        <v>276149229</v>
      </c>
      <c r="AP70" s="8">
        <v>304067170</v>
      </c>
      <c r="AQ70" s="8">
        <v>310421007</v>
      </c>
      <c r="AR70" s="8">
        <v>315319529</v>
      </c>
      <c r="AS70" s="8">
        <v>319421938</v>
      </c>
      <c r="AT70" s="8">
        <v>313027494</v>
      </c>
      <c r="AU70" s="8">
        <v>302937879</v>
      </c>
      <c r="AV70" s="8">
        <v>280380009</v>
      </c>
      <c r="AW70" s="8">
        <v>288316206</v>
      </c>
      <c r="AX70" s="8">
        <v>289639347</v>
      </c>
      <c r="AY70" s="8">
        <v>264465656</v>
      </c>
      <c r="AZ70" s="8">
        <v>271734106</v>
      </c>
      <c r="BA70" s="8">
        <v>277781662</v>
      </c>
      <c r="BB70" s="8">
        <v>305202766</v>
      </c>
      <c r="BC70" s="8">
        <v>311451828</v>
      </c>
      <c r="BD70" s="8">
        <v>316152682</v>
      </c>
      <c r="BE70" s="8">
        <v>320543365</v>
      </c>
      <c r="BF70" s="8">
        <v>313699092</v>
      </c>
      <c r="BG70" s="8">
        <v>303901298</v>
      </c>
      <c r="BH70" s="8">
        <v>281679548</v>
      </c>
      <c r="BI70" s="8">
        <v>289879165</v>
      </c>
      <c r="BJ70" s="8">
        <v>291051574</v>
      </c>
      <c r="BK70" s="8">
        <v>270519966</v>
      </c>
      <c r="BL70" s="8">
        <v>277045080</v>
      </c>
      <c r="BM70" s="8">
        <v>279964174</v>
      </c>
      <c r="BN70" s="8">
        <v>307648805</v>
      </c>
      <c r="BO70" s="8">
        <v>313822909</v>
      </c>
      <c r="BP70" s="8">
        <v>318414203</v>
      </c>
      <c r="BQ70" s="8">
        <v>322758299</v>
      </c>
      <c r="BR70" s="8">
        <v>315749315</v>
      </c>
      <c r="BS70" s="8">
        <v>306119467</v>
      </c>
      <c r="BT70" s="8">
        <v>283956517</v>
      </c>
      <c r="BU70" s="8">
        <v>292440187</v>
      </c>
      <c r="BW70" s="8">
        <f t="shared" si="0"/>
        <v>3570824.1839999999</v>
      </c>
      <c r="BX70" s="8">
        <f t="shared" si="1"/>
        <v>3511747.5920000002</v>
      </c>
      <c r="BY70" s="8">
        <f t="shared" si="2"/>
        <v>3514146.1949999998</v>
      </c>
      <c r="BZ70" s="8">
        <f t="shared" si="3"/>
        <v>3530781.423</v>
      </c>
      <c r="CA70" s="8">
        <f t="shared" si="4"/>
        <v>3546130.5150000001</v>
      </c>
      <c r="CB70" s="8">
        <f t="shared" si="5"/>
        <v>3579490.4959999998</v>
      </c>
      <c r="CC70" s="8"/>
      <c r="CD70" s="8"/>
      <c r="CE70" s="5">
        <f>IF($BW70=0," ",(BX70/$BW70)^(1/1)-1)</f>
        <v>-1.654424551752165E-2</v>
      </c>
      <c r="CF70" s="5">
        <f>IF($BW70=0," ",(BY70/$BW70)^(1/2)-1)</f>
        <v>-7.9680060617710602E-3</v>
      </c>
      <c r="CG70" s="5">
        <f>IF($BW70=0," ",(BZ70/$BW70)^(1/3))-1</f>
        <v>-3.7520169534849268E-3</v>
      </c>
      <c r="CH70" s="5">
        <f>IF($BW70=0," ",(CA70/$BW70)^(1/4))-1</f>
        <v>-1.7333509532411195E-3</v>
      </c>
      <c r="CI70" s="5">
        <f>IF($BW70=0," ",(CB70/$BW70)^(1/6)-1)</f>
        <v>4.0408790803381223E-4</v>
      </c>
    </row>
    <row r="71" spans="1:87" x14ac:dyDescent="0.25">
      <c r="A71" s="12" t="s">
        <v>168</v>
      </c>
      <c r="BW71" s="8">
        <f t="shared" si="0"/>
        <v>0</v>
      </c>
      <c r="BX71" s="8">
        <f t="shared" si="1"/>
        <v>0</v>
      </c>
      <c r="BY71" s="8">
        <f t="shared" si="2"/>
        <v>0</v>
      </c>
      <c r="BZ71" s="8">
        <f t="shared" si="3"/>
        <v>0</v>
      </c>
      <c r="CA71" s="8">
        <f t="shared" si="4"/>
        <v>0</v>
      </c>
      <c r="CB71" s="8">
        <f t="shared" si="5"/>
        <v>0</v>
      </c>
      <c r="CE71" s="5"/>
      <c r="CF71" s="5"/>
      <c r="CG71" s="5"/>
      <c r="CH71" s="5"/>
      <c r="CI71" s="5"/>
    </row>
    <row r="72" spans="1:87" x14ac:dyDescent="0.25">
      <c r="A72" s="12" t="s">
        <v>140</v>
      </c>
      <c r="BW72" s="8">
        <f t="shared" si="0"/>
        <v>0</v>
      </c>
      <c r="BX72" s="8">
        <f t="shared" si="1"/>
        <v>0</v>
      </c>
      <c r="BY72" s="8">
        <f t="shared" si="2"/>
        <v>0</v>
      </c>
      <c r="BZ72" s="8">
        <f t="shared" si="3"/>
        <v>0</v>
      </c>
      <c r="CA72" s="8">
        <f t="shared" si="4"/>
        <v>0</v>
      </c>
      <c r="CB72" s="8">
        <f t="shared" si="5"/>
        <v>0</v>
      </c>
      <c r="CE72" s="5"/>
      <c r="CF72" s="5"/>
      <c r="CG72" s="5"/>
      <c r="CH72" s="5"/>
      <c r="CI72" s="5"/>
    </row>
    <row r="73" spans="1:87" x14ac:dyDescent="0.25">
      <c r="A73" s="9" t="s">
        <v>120</v>
      </c>
      <c r="B73" s="8">
        <v>35978080</v>
      </c>
      <c r="C73" s="8">
        <v>34626400</v>
      </c>
      <c r="D73" s="8">
        <v>35638282</v>
      </c>
      <c r="E73" s="8">
        <v>38339254</v>
      </c>
      <c r="F73" s="8">
        <v>40392800</v>
      </c>
      <c r="G73" s="8">
        <v>41267040</v>
      </c>
      <c r="H73" s="8">
        <v>44069680</v>
      </c>
      <c r="I73" s="8">
        <v>45911280</v>
      </c>
      <c r="J73" s="8">
        <v>42234413</v>
      </c>
      <c r="K73" s="8">
        <v>40754979</v>
      </c>
      <c r="L73" s="8">
        <v>38050955</v>
      </c>
      <c r="M73" s="8">
        <v>39687221</v>
      </c>
      <c r="N73" s="8">
        <v>40847030</v>
      </c>
      <c r="O73" s="8">
        <v>36327420</v>
      </c>
      <c r="P73" s="8">
        <v>38072954</v>
      </c>
      <c r="Q73" s="8">
        <v>38099644</v>
      </c>
      <c r="R73" s="8">
        <v>40994237</v>
      </c>
      <c r="S73" s="8">
        <v>41669407</v>
      </c>
      <c r="T73" s="8">
        <v>43285942</v>
      </c>
      <c r="U73" s="8">
        <v>43777489</v>
      </c>
      <c r="V73" s="8">
        <v>43262999</v>
      </c>
      <c r="W73" s="8">
        <v>41824282</v>
      </c>
      <c r="X73" s="8">
        <v>39115171</v>
      </c>
      <c r="Y73" s="8">
        <v>40749308</v>
      </c>
      <c r="Z73" s="8">
        <v>41764173</v>
      </c>
      <c r="AA73" s="8">
        <v>36906799</v>
      </c>
      <c r="AB73" s="8">
        <v>38632946</v>
      </c>
      <c r="AC73" s="8">
        <v>38854211</v>
      </c>
      <c r="AD73" s="8">
        <v>41657548</v>
      </c>
      <c r="AE73" s="8">
        <v>42366068</v>
      </c>
      <c r="AF73" s="8">
        <v>43980027</v>
      </c>
      <c r="AG73" s="8">
        <v>44505412</v>
      </c>
      <c r="AH73" s="8">
        <v>42802197</v>
      </c>
      <c r="AI73" s="8">
        <v>41469264</v>
      </c>
      <c r="AJ73" s="8">
        <v>38819691</v>
      </c>
      <c r="AK73" s="8">
        <v>40382579</v>
      </c>
      <c r="AL73" s="8">
        <v>41399147</v>
      </c>
      <c r="AM73" s="8">
        <v>36688627</v>
      </c>
      <c r="AN73" s="8">
        <v>38455652</v>
      </c>
      <c r="AO73" s="8">
        <v>38725364</v>
      </c>
      <c r="AP73" s="8">
        <v>41500726</v>
      </c>
      <c r="AQ73" s="8">
        <v>42194293</v>
      </c>
      <c r="AR73" s="8">
        <v>43776762</v>
      </c>
      <c r="AS73" s="8">
        <v>44288841</v>
      </c>
      <c r="AT73" s="8">
        <v>42558724</v>
      </c>
      <c r="AU73" s="8">
        <v>41280993</v>
      </c>
      <c r="AV73" s="8">
        <v>38678055</v>
      </c>
      <c r="AW73" s="8">
        <v>40259488</v>
      </c>
      <c r="AX73" s="8">
        <v>41229015</v>
      </c>
      <c r="AY73" s="8">
        <v>37538384</v>
      </c>
      <c r="AZ73" s="8">
        <v>39314327</v>
      </c>
      <c r="BA73" s="8">
        <v>39551526</v>
      </c>
      <c r="BB73" s="8">
        <v>42335650</v>
      </c>
      <c r="BC73" s="8">
        <v>43026507</v>
      </c>
      <c r="BD73" s="8">
        <v>44613288</v>
      </c>
      <c r="BE73" s="8">
        <v>45136433</v>
      </c>
      <c r="BF73" s="8">
        <v>43347471</v>
      </c>
      <c r="BG73" s="8">
        <v>42086890</v>
      </c>
      <c r="BH73" s="8">
        <v>39481720</v>
      </c>
      <c r="BI73" s="8">
        <v>41127048</v>
      </c>
      <c r="BJ73" s="8">
        <v>42101347</v>
      </c>
      <c r="BK73" s="8">
        <v>37985009</v>
      </c>
      <c r="BL73" s="8">
        <v>39635660</v>
      </c>
      <c r="BM73" s="8">
        <v>39485537</v>
      </c>
      <c r="BN73" s="8">
        <v>42256916</v>
      </c>
      <c r="BO73" s="8">
        <v>42927869</v>
      </c>
      <c r="BP73" s="8">
        <v>44487855</v>
      </c>
      <c r="BQ73" s="8">
        <v>45002309</v>
      </c>
      <c r="BR73" s="8">
        <v>43205860</v>
      </c>
      <c r="BS73" s="8">
        <v>41978510</v>
      </c>
      <c r="BT73" s="8">
        <v>39413549</v>
      </c>
      <c r="BU73" s="8">
        <v>41080647</v>
      </c>
      <c r="BW73" s="8">
        <f t="shared" si="0"/>
        <v>476950.38400000002</v>
      </c>
      <c r="BX73" s="8">
        <f t="shared" si="1"/>
        <v>488025.88299999997</v>
      </c>
      <c r="BY73" s="8">
        <f t="shared" si="2"/>
        <v>492140.91499999998</v>
      </c>
      <c r="BZ73" s="8">
        <f t="shared" si="3"/>
        <v>489806.67200000002</v>
      </c>
      <c r="CA73" s="8">
        <f t="shared" si="4"/>
        <v>498788.25900000002</v>
      </c>
      <c r="CB73" s="8">
        <f t="shared" si="5"/>
        <v>499561.06800000003</v>
      </c>
      <c r="CC73" s="8"/>
      <c r="CD73" s="8"/>
      <c r="CE73" s="5">
        <f>IF($BW73=0," ",(BX73/$BW73)^(1/1)-1)</f>
        <v>2.3221490896210284E-2</v>
      </c>
      <c r="CF73" s="5">
        <f>IF($BW73=0," ",(BY73/$BW73)^(1/2)-1)</f>
        <v>1.5799827623288465E-2</v>
      </c>
      <c r="CG73" s="5">
        <f>IF($BW73=0," ",(BZ73/$BW73)^(1/3))-1</f>
        <v>8.9055194744300792E-3</v>
      </c>
      <c r="CH73" s="5">
        <f>IF($BW73=0," ",(CA73/$BW73)^(1/4))-1</f>
        <v>1.1255169717241387E-2</v>
      </c>
      <c r="CI73" s="5">
        <f>IF($BW73=0," ",(CB73/$BW73)^(1/6)-1)</f>
        <v>7.7494360089018777E-3</v>
      </c>
    </row>
    <row r="74" spans="1:87" x14ac:dyDescent="0.25">
      <c r="A74" s="12" t="s">
        <v>168</v>
      </c>
      <c r="BW74" s="8">
        <f t="shared" si="0"/>
        <v>0</v>
      </c>
      <c r="BX74" s="8">
        <f t="shared" si="1"/>
        <v>0</v>
      </c>
      <c r="BY74" s="8">
        <f t="shared" si="2"/>
        <v>0</v>
      </c>
      <c r="BZ74" s="8">
        <f t="shared" si="3"/>
        <v>0</v>
      </c>
      <c r="CA74" s="8">
        <f t="shared" si="4"/>
        <v>0</v>
      </c>
      <c r="CB74" s="8">
        <f t="shared" si="5"/>
        <v>0</v>
      </c>
      <c r="CE74" s="5"/>
      <c r="CF74" s="5"/>
      <c r="CG74" s="5"/>
      <c r="CH74" s="5"/>
      <c r="CI74" s="5"/>
    </row>
    <row r="75" spans="1:87" x14ac:dyDescent="0.25">
      <c r="A75" s="12" t="s">
        <v>141</v>
      </c>
      <c r="BW75" s="8">
        <f t="shared" si="0"/>
        <v>0</v>
      </c>
      <c r="BX75" s="8">
        <f t="shared" si="1"/>
        <v>0</v>
      </c>
      <c r="BY75" s="8">
        <f t="shared" si="2"/>
        <v>0</v>
      </c>
      <c r="BZ75" s="8">
        <f t="shared" si="3"/>
        <v>0</v>
      </c>
      <c r="CA75" s="8">
        <f t="shared" si="4"/>
        <v>0</v>
      </c>
      <c r="CB75" s="8">
        <f t="shared" si="5"/>
        <v>0</v>
      </c>
      <c r="CE75" s="5"/>
      <c r="CF75" s="5"/>
      <c r="CG75" s="5"/>
      <c r="CH75" s="5"/>
      <c r="CI75" s="5"/>
    </row>
    <row r="76" spans="1:87" x14ac:dyDescent="0.25">
      <c r="A76" s="9" t="s">
        <v>120</v>
      </c>
      <c r="B76" s="8">
        <v>346066469</v>
      </c>
      <c r="C76" s="8">
        <v>323892790</v>
      </c>
      <c r="D76" s="8">
        <v>337084471</v>
      </c>
      <c r="E76" s="8">
        <v>370040364</v>
      </c>
      <c r="F76" s="8">
        <v>390078987</v>
      </c>
      <c r="G76" s="8">
        <v>395740102</v>
      </c>
      <c r="H76" s="8">
        <v>405153245</v>
      </c>
      <c r="I76" s="8">
        <v>417691487</v>
      </c>
      <c r="J76" s="8">
        <v>403338742</v>
      </c>
      <c r="K76" s="8">
        <v>385264296</v>
      </c>
      <c r="L76" s="8">
        <v>355480169</v>
      </c>
      <c r="M76" s="8">
        <v>369592659</v>
      </c>
      <c r="N76" s="8">
        <v>380363618</v>
      </c>
      <c r="O76" s="8">
        <v>337011628</v>
      </c>
      <c r="P76" s="8">
        <v>343917005</v>
      </c>
      <c r="Q76" s="8">
        <v>350044307</v>
      </c>
      <c r="R76" s="8">
        <v>381503177</v>
      </c>
      <c r="S76" s="8">
        <v>396335642</v>
      </c>
      <c r="T76" s="8">
        <v>410444402</v>
      </c>
      <c r="U76" s="8">
        <v>409087111</v>
      </c>
      <c r="V76" s="8">
        <v>406849986</v>
      </c>
      <c r="W76" s="8">
        <v>389377285</v>
      </c>
      <c r="X76" s="8">
        <v>359944836</v>
      </c>
      <c r="Y76" s="8">
        <v>373771515</v>
      </c>
      <c r="Z76" s="8">
        <v>382954310</v>
      </c>
      <c r="AA76" s="8">
        <v>336950056</v>
      </c>
      <c r="AB76" s="8">
        <v>343450693</v>
      </c>
      <c r="AC76" s="8">
        <v>351150708</v>
      </c>
      <c r="AD76" s="8">
        <v>381261268</v>
      </c>
      <c r="AE76" s="8">
        <v>396317947</v>
      </c>
      <c r="AF76" s="8">
        <v>410529585</v>
      </c>
      <c r="AG76" s="8">
        <v>409425031</v>
      </c>
      <c r="AH76" s="8">
        <v>406413208</v>
      </c>
      <c r="AI76" s="8">
        <v>389874638</v>
      </c>
      <c r="AJ76" s="8">
        <v>360636527</v>
      </c>
      <c r="AK76" s="8">
        <v>373973099</v>
      </c>
      <c r="AL76" s="8">
        <v>383423686</v>
      </c>
      <c r="AM76" s="8">
        <v>338017101</v>
      </c>
      <c r="AN76" s="8">
        <v>345182413</v>
      </c>
      <c r="AO76" s="8">
        <v>353451436</v>
      </c>
      <c r="AP76" s="8">
        <v>383686857</v>
      </c>
      <c r="AQ76" s="8">
        <v>398759484</v>
      </c>
      <c r="AR76" s="8">
        <v>412877741</v>
      </c>
      <c r="AS76" s="8">
        <v>411606954</v>
      </c>
      <c r="AT76" s="8">
        <v>408187391</v>
      </c>
      <c r="AU76" s="8">
        <v>392061534</v>
      </c>
      <c r="AV76" s="8">
        <v>362914568</v>
      </c>
      <c r="AW76" s="8">
        <v>376631966</v>
      </c>
      <c r="AX76" s="8">
        <v>385818107</v>
      </c>
      <c r="AY76" s="8">
        <v>340754147</v>
      </c>
      <c r="AZ76" s="8">
        <v>347633817</v>
      </c>
      <c r="BA76" s="8">
        <v>355583143</v>
      </c>
      <c r="BB76" s="8">
        <v>385469068</v>
      </c>
      <c r="BC76" s="8">
        <v>400441151</v>
      </c>
      <c r="BD76" s="8">
        <v>413977681</v>
      </c>
      <c r="BE76" s="8">
        <v>412737209</v>
      </c>
      <c r="BF76" s="8">
        <v>409079889</v>
      </c>
      <c r="BG76" s="8">
        <v>393318724</v>
      </c>
      <c r="BH76" s="8">
        <v>364596682</v>
      </c>
      <c r="BI76" s="8">
        <v>378660320</v>
      </c>
      <c r="BJ76" s="8">
        <v>387686269</v>
      </c>
      <c r="BK76" s="8">
        <v>348398370</v>
      </c>
      <c r="BL76" s="8">
        <v>354030957</v>
      </c>
      <c r="BM76" s="8">
        <v>358339700</v>
      </c>
      <c r="BN76" s="8">
        <v>389020437</v>
      </c>
      <c r="BO76" s="8">
        <v>403937492</v>
      </c>
      <c r="BP76" s="8">
        <v>417395797</v>
      </c>
      <c r="BQ76" s="8">
        <v>416051928</v>
      </c>
      <c r="BR76" s="8">
        <v>412235666</v>
      </c>
      <c r="BS76" s="8">
        <v>396658719</v>
      </c>
      <c r="BT76" s="8">
        <v>367990893</v>
      </c>
      <c r="BU76" s="8">
        <v>382438190</v>
      </c>
      <c r="BW76" s="8">
        <f t="shared" si="0"/>
        <v>4499423.7810000004</v>
      </c>
      <c r="BX76" s="8">
        <f t="shared" si="1"/>
        <v>4538650.5120000001</v>
      </c>
      <c r="BY76" s="8">
        <f t="shared" si="2"/>
        <v>4542937.07</v>
      </c>
      <c r="BZ76" s="8">
        <f t="shared" si="3"/>
        <v>4566801.1310000001</v>
      </c>
      <c r="CA76" s="8">
        <f t="shared" si="4"/>
        <v>4588069.9380000001</v>
      </c>
      <c r="CB76" s="8">
        <f t="shared" si="5"/>
        <v>4634184.4179999996</v>
      </c>
      <c r="CC76" s="8"/>
      <c r="CD76" s="8"/>
      <c r="CE76" s="5">
        <f>IF($BW76=0," ",(BX76/$BW76)^(1/1)-1)</f>
        <v>8.7181676830807575E-3</v>
      </c>
      <c r="CF76" s="5">
        <f>IF($BW76=0," ",(BY76/$BW76)^(1/2)-1)</f>
        <v>4.8237945621438794E-3</v>
      </c>
      <c r="CG76" s="5">
        <f>IF($BW76=0," ",(BZ76/$BW76)^(1/3))-1</f>
        <v>4.9668435980771974E-3</v>
      </c>
      <c r="CH76" s="5">
        <f>IF($BW76=0," ",(CA76/$BW76)^(1/4))-1</f>
        <v>4.889440221683472E-3</v>
      </c>
      <c r="CI76" s="5">
        <f>IF($BW76=0," ",(CB76/$BW76)^(1/6)-1)</f>
        <v>4.9305959176091374E-3</v>
      </c>
    </row>
    <row r="77" spans="1:87" x14ac:dyDescent="0.25">
      <c r="A77" s="12" t="s">
        <v>168</v>
      </c>
      <c r="BW77" s="8">
        <f t="shared" si="0"/>
        <v>0</v>
      </c>
      <c r="BX77" s="8">
        <f t="shared" si="1"/>
        <v>0</v>
      </c>
      <c r="BY77" s="8">
        <f t="shared" si="2"/>
        <v>0</v>
      </c>
      <c r="BZ77" s="8">
        <f t="shared" si="3"/>
        <v>0</v>
      </c>
      <c r="CA77" s="8">
        <f t="shared" si="4"/>
        <v>0</v>
      </c>
      <c r="CB77" s="8">
        <f t="shared" si="5"/>
        <v>0</v>
      </c>
      <c r="CE77" s="5"/>
      <c r="CF77" s="5"/>
      <c r="CG77" s="5"/>
      <c r="CH77" s="5"/>
      <c r="CI77" s="5"/>
    </row>
    <row r="78" spans="1:87" x14ac:dyDescent="0.25">
      <c r="A78" s="12" t="s">
        <v>142</v>
      </c>
      <c r="BW78" s="8">
        <f t="shared" ref="BW78:BW133" si="7">SUM(B78:M78)/1000</f>
        <v>0</v>
      </c>
      <c r="BX78" s="8">
        <f t="shared" ref="BX78:BX133" si="8">SUM(N78:Y78)/1000</f>
        <v>0</v>
      </c>
      <c r="BY78" s="8">
        <f t="shared" ref="BY78:BY133" si="9">SUM(Z78:AK78)/1000</f>
        <v>0</v>
      </c>
      <c r="BZ78" s="8">
        <f t="shared" ref="BZ78:BZ133" si="10">SUM(AL78:AW78)/1000</f>
        <v>0</v>
      </c>
      <c r="CA78" s="8">
        <f t="shared" ref="CA78:CA133" si="11">SUM(AX78:BI78)/1000</f>
        <v>0</v>
      </c>
      <c r="CB78" s="8">
        <f t="shared" ref="CB78:CB133" si="12">SUM(BJ78:BU78)/1000</f>
        <v>0</v>
      </c>
      <c r="CE78" s="5"/>
      <c r="CF78" s="5"/>
      <c r="CG78" s="5"/>
      <c r="CH78" s="5"/>
      <c r="CI78" s="5"/>
    </row>
    <row r="79" spans="1:87" x14ac:dyDescent="0.25">
      <c r="A79" s="9" t="s">
        <v>120</v>
      </c>
      <c r="B79" s="8">
        <v>74938553</v>
      </c>
      <c r="C79" s="8">
        <v>62799636</v>
      </c>
      <c r="D79" s="8">
        <v>70019400</v>
      </c>
      <c r="E79" s="8">
        <v>75583143</v>
      </c>
      <c r="F79" s="8">
        <v>82756408</v>
      </c>
      <c r="G79" s="8">
        <v>82384514</v>
      </c>
      <c r="H79" s="8">
        <v>92039241</v>
      </c>
      <c r="I79" s="8">
        <v>89582580</v>
      </c>
      <c r="J79" s="8">
        <v>83629396</v>
      </c>
      <c r="K79" s="8">
        <v>79463982</v>
      </c>
      <c r="L79" s="8">
        <v>71529911</v>
      </c>
      <c r="M79" s="8">
        <v>74637899</v>
      </c>
      <c r="N79" s="8">
        <v>77399070</v>
      </c>
      <c r="O79" s="8">
        <v>66570949</v>
      </c>
      <c r="P79" s="8">
        <v>70144515</v>
      </c>
      <c r="Q79" s="8">
        <v>72909495</v>
      </c>
      <c r="R79" s="8">
        <v>79822700</v>
      </c>
      <c r="S79" s="8">
        <v>84939847</v>
      </c>
      <c r="T79" s="8">
        <v>88567046</v>
      </c>
      <c r="U79" s="8">
        <v>88950746</v>
      </c>
      <c r="V79" s="8">
        <v>84626970</v>
      </c>
      <c r="W79" s="8">
        <v>80569957</v>
      </c>
      <c r="X79" s="8">
        <v>72663164</v>
      </c>
      <c r="Y79" s="8">
        <v>75727700</v>
      </c>
      <c r="Z79" s="8">
        <v>78200179</v>
      </c>
      <c r="AA79" s="8">
        <v>66829500</v>
      </c>
      <c r="AB79" s="8">
        <v>70314616</v>
      </c>
      <c r="AC79" s="8">
        <v>72374111</v>
      </c>
      <c r="AD79" s="8">
        <v>78963198</v>
      </c>
      <c r="AE79" s="8">
        <v>84038685</v>
      </c>
      <c r="AF79" s="8">
        <v>88870250</v>
      </c>
      <c r="AG79" s="8">
        <v>89305141</v>
      </c>
      <c r="AH79" s="8">
        <v>84878353</v>
      </c>
      <c r="AI79" s="8">
        <v>81000267</v>
      </c>
      <c r="AJ79" s="8">
        <v>73105578</v>
      </c>
      <c r="AK79" s="8">
        <v>76085681</v>
      </c>
      <c r="AL79" s="8">
        <v>78633453</v>
      </c>
      <c r="AM79" s="8">
        <v>67337569</v>
      </c>
      <c r="AN79" s="8">
        <v>70962949</v>
      </c>
      <c r="AO79" s="8">
        <v>73147495</v>
      </c>
      <c r="AP79" s="8">
        <v>79797090</v>
      </c>
      <c r="AQ79" s="8">
        <v>84901764</v>
      </c>
      <c r="AR79" s="8">
        <v>88394476</v>
      </c>
      <c r="AS79" s="8">
        <v>88789075</v>
      </c>
      <c r="AT79" s="8">
        <v>84307713</v>
      </c>
      <c r="AU79" s="8">
        <v>80560172</v>
      </c>
      <c r="AV79" s="8">
        <v>73847500</v>
      </c>
      <c r="AW79" s="8">
        <v>76916707</v>
      </c>
      <c r="AX79" s="8">
        <v>79430777</v>
      </c>
      <c r="AY79" s="8">
        <v>68144240</v>
      </c>
      <c r="AZ79" s="8">
        <v>71740530</v>
      </c>
      <c r="BA79" s="8">
        <v>73873403</v>
      </c>
      <c r="BB79" s="8">
        <v>80486514</v>
      </c>
      <c r="BC79" s="8">
        <v>85594029</v>
      </c>
      <c r="BD79" s="8">
        <v>89051784</v>
      </c>
      <c r="BE79" s="8">
        <v>89455318</v>
      </c>
      <c r="BF79" s="8">
        <v>84892436</v>
      </c>
      <c r="BG79" s="8">
        <v>81201600</v>
      </c>
      <c r="BH79" s="8">
        <v>73455170</v>
      </c>
      <c r="BI79" s="8">
        <v>76560965</v>
      </c>
      <c r="BJ79" s="8">
        <v>79033223</v>
      </c>
      <c r="BK79" s="8">
        <v>68953947</v>
      </c>
      <c r="BL79" s="8">
        <v>72315666</v>
      </c>
      <c r="BM79" s="8">
        <v>74775482</v>
      </c>
      <c r="BN79" s="8">
        <v>81471156</v>
      </c>
      <c r="BO79" s="8">
        <v>86610772</v>
      </c>
      <c r="BP79" s="8">
        <v>90072305</v>
      </c>
      <c r="BQ79" s="8">
        <v>90460098</v>
      </c>
      <c r="BR79" s="8">
        <v>85815180</v>
      </c>
      <c r="BS79" s="8">
        <v>82143923</v>
      </c>
      <c r="BT79" s="8">
        <v>74360931</v>
      </c>
      <c r="BU79" s="8">
        <v>77560641</v>
      </c>
      <c r="BW79" s="8">
        <f t="shared" si="7"/>
        <v>939364.66299999994</v>
      </c>
      <c r="BX79" s="8">
        <f t="shared" si="8"/>
        <v>942892.15899999999</v>
      </c>
      <c r="BY79" s="8">
        <f t="shared" si="9"/>
        <v>943965.55900000001</v>
      </c>
      <c r="BZ79" s="8">
        <f t="shared" si="10"/>
        <v>947595.96299999999</v>
      </c>
      <c r="CA79" s="8">
        <f t="shared" si="11"/>
        <v>953886.76599999995</v>
      </c>
      <c r="CB79" s="8">
        <f t="shared" si="12"/>
        <v>963573.32400000002</v>
      </c>
      <c r="CC79" s="8"/>
      <c r="CD79" s="8"/>
      <c r="CE79" s="5">
        <f>IF($BW79=0," ",(BX79/$BW79)^(1/1)-1)</f>
        <v>3.7551934184265612E-3</v>
      </c>
      <c r="CF79" s="5">
        <f>IF($BW79=0," ",(BY79/$BW79)^(1/2)-1)</f>
        <v>2.4459489884720576E-3</v>
      </c>
      <c r="CG79" s="5">
        <f>IF($BW79=0," ",(BZ79/$BW79)^(1/3))-1</f>
        <v>2.9123846817973309E-3</v>
      </c>
      <c r="CH79" s="5">
        <f>IF($BW79=0," ",(CA79/$BW79)^(1/4))-1</f>
        <v>3.8426677286613753E-3</v>
      </c>
      <c r="CI79" s="5">
        <f>IF($BW79=0," ",(CB79/$BW79)^(1/6)-1)</f>
        <v>4.249809996956122E-3</v>
      </c>
    </row>
    <row r="80" spans="1:87" x14ac:dyDescent="0.25">
      <c r="A80" s="12" t="s">
        <v>168</v>
      </c>
      <c r="BW80" s="8">
        <f t="shared" si="7"/>
        <v>0</v>
      </c>
      <c r="BX80" s="8">
        <f t="shared" si="8"/>
        <v>0</v>
      </c>
      <c r="BY80" s="8">
        <f t="shared" si="9"/>
        <v>0</v>
      </c>
      <c r="BZ80" s="8">
        <f t="shared" si="10"/>
        <v>0</v>
      </c>
      <c r="CA80" s="8">
        <f t="shared" si="11"/>
        <v>0</v>
      </c>
      <c r="CB80" s="8">
        <f t="shared" si="12"/>
        <v>0</v>
      </c>
      <c r="CE80" s="5"/>
      <c r="CF80" s="5"/>
      <c r="CG80" s="5"/>
      <c r="CH80" s="5"/>
      <c r="CI80" s="5"/>
    </row>
    <row r="81" spans="1:87" x14ac:dyDescent="0.25">
      <c r="A81" s="12" t="s">
        <v>143</v>
      </c>
      <c r="BW81" s="8">
        <f t="shared" si="7"/>
        <v>0</v>
      </c>
      <c r="BX81" s="8">
        <f t="shared" si="8"/>
        <v>0</v>
      </c>
      <c r="BY81" s="8">
        <f t="shared" si="9"/>
        <v>0</v>
      </c>
      <c r="BZ81" s="8">
        <f t="shared" si="10"/>
        <v>0</v>
      </c>
      <c r="CA81" s="8">
        <f t="shared" si="11"/>
        <v>0</v>
      </c>
      <c r="CB81" s="8">
        <f t="shared" si="12"/>
        <v>0</v>
      </c>
      <c r="CE81" s="5"/>
      <c r="CF81" s="5"/>
      <c r="CG81" s="5"/>
      <c r="CH81" s="5"/>
      <c r="CI81" s="5"/>
    </row>
    <row r="82" spans="1:87" x14ac:dyDescent="0.25">
      <c r="A82" s="9" t="s">
        <v>120</v>
      </c>
      <c r="B82" s="8">
        <v>445440012</v>
      </c>
      <c r="C82" s="8">
        <v>407367306</v>
      </c>
      <c r="D82" s="8">
        <v>438471808</v>
      </c>
      <c r="E82" s="8">
        <v>494247427</v>
      </c>
      <c r="F82" s="8">
        <v>530622655</v>
      </c>
      <c r="G82" s="8">
        <v>559118518</v>
      </c>
      <c r="H82" s="8">
        <v>591953102</v>
      </c>
      <c r="I82" s="8">
        <v>587132495</v>
      </c>
      <c r="J82" s="8">
        <v>548829404</v>
      </c>
      <c r="K82" s="8">
        <v>506764635</v>
      </c>
      <c r="L82" s="8">
        <v>455253702</v>
      </c>
      <c r="M82" s="8">
        <v>454355396</v>
      </c>
      <c r="N82" s="8">
        <v>469058581</v>
      </c>
      <c r="O82" s="8">
        <v>420099448</v>
      </c>
      <c r="P82" s="8">
        <v>435263874</v>
      </c>
      <c r="Q82" s="8">
        <v>448811201</v>
      </c>
      <c r="R82" s="8">
        <v>503740903</v>
      </c>
      <c r="S82" s="8">
        <v>538685217</v>
      </c>
      <c r="T82" s="8">
        <v>569113241</v>
      </c>
      <c r="U82" s="8">
        <v>569028844</v>
      </c>
      <c r="V82" s="8">
        <v>553934034</v>
      </c>
      <c r="W82" s="8">
        <v>512433882</v>
      </c>
      <c r="X82" s="8">
        <v>461157258</v>
      </c>
      <c r="Y82" s="8">
        <v>459637930</v>
      </c>
      <c r="Z82" s="8">
        <v>472325850</v>
      </c>
      <c r="AA82" s="8">
        <v>420001743</v>
      </c>
      <c r="AB82" s="8">
        <v>434637894</v>
      </c>
      <c r="AC82" s="8">
        <v>450683267</v>
      </c>
      <c r="AD82" s="8">
        <v>503871610</v>
      </c>
      <c r="AE82" s="8">
        <v>539205871</v>
      </c>
      <c r="AF82" s="8">
        <v>569321495</v>
      </c>
      <c r="AG82" s="8">
        <v>569622607</v>
      </c>
      <c r="AH82" s="8">
        <v>553922135</v>
      </c>
      <c r="AI82" s="8">
        <v>513609997</v>
      </c>
      <c r="AJ82" s="8">
        <v>462436159</v>
      </c>
      <c r="AK82" s="8">
        <v>460213348</v>
      </c>
      <c r="AL82" s="8">
        <v>473198073</v>
      </c>
      <c r="AM82" s="8">
        <v>421590134</v>
      </c>
      <c r="AN82" s="8">
        <v>437083110</v>
      </c>
      <c r="AO82" s="8">
        <v>453877929</v>
      </c>
      <c r="AP82" s="8">
        <v>507289931</v>
      </c>
      <c r="AQ82" s="8">
        <v>542733257</v>
      </c>
      <c r="AR82" s="8">
        <v>572766016</v>
      </c>
      <c r="AS82" s="8">
        <v>572775018</v>
      </c>
      <c r="AT82" s="8">
        <v>556350624</v>
      </c>
      <c r="AU82" s="8">
        <v>516437067</v>
      </c>
      <c r="AV82" s="8">
        <v>465263585</v>
      </c>
      <c r="AW82" s="8">
        <v>463384213</v>
      </c>
      <c r="AX82" s="8">
        <v>476013224</v>
      </c>
      <c r="AY82" s="8">
        <v>424872097</v>
      </c>
      <c r="AZ82" s="8">
        <v>440013611</v>
      </c>
      <c r="BA82" s="8">
        <v>456393799</v>
      </c>
      <c r="BB82" s="8">
        <v>509358654</v>
      </c>
      <c r="BC82" s="8">
        <v>544709995</v>
      </c>
      <c r="BD82" s="8">
        <v>574464716</v>
      </c>
      <c r="BE82" s="8">
        <v>574534081</v>
      </c>
      <c r="BF82" s="8">
        <v>557747003</v>
      </c>
      <c r="BG82" s="8">
        <v>518264190</v>
      </c>
      <c r="BH82" s="8">
        <v>467565910</v>
      </c>
      <c r="BI82" s="8">
        <v>466015907</v>
      </c>
      <c r="BJ82" s="8">
        <v>478446029</v>
      </c>
      <c r="BK82" s="8">
        <v>434754511</v>
      </c>
      <c r="BL82" s="8">
        <v>448432545</v>
      </c>
      <c r="BM82" s="8">
        <v>460122130</v>
      </c>
      <c r="BN82" s="8">
        <v>513578319</v>
      </c>
      <c r="BO82" s="8">
        <v>548973882</v>
      </c>
      <c r="BP82" s="8">
        <v>578665328</v>
      </c>
      <c r="BQ82" s="8">
        <v>578566741</v>
      </c>
      <c r="BR82" s="8">
        <v>561437397</v>
      </c>
      <c r="BS82" s="8">
        <v>522084488</v>
      </c>
      <c r="BT82" s="8">
        <v>471382469</v>
      </c>
      <c r="BU82" s="8">
        <v>470182189</v>
      </c>
      <c r="BW82" s="8">
        <f t="shared" si="7"/>
        <v>6019556.46</v>
      </c>
      <c r="BX82" s="8">
        <f t="shared" si="8"/>
        <v>5940964.4129999997</v>
      </c>
      <c r="BY82" s="8">
        <f t="shared" si="9"/>
        <v>5949851.9759999998</v>
      </c>
      <c r="BZ82" s="8">
        <f t="shared" si="10"/>
        <v>5982748.9570000004</v>
      </c>
      <c r="CA82" s="8">
        <f t="shared" si="11"/>
        <v>6009953.1869999999</v>
      </c>
      <c r="CB82" s="8">
        <f t="shared" si="12"/>
        <v>6066626.0279999999</v>
      </c>
      <c r="CC82" s="8"/>
      <c r="CD82" s="8"/>
      <c r="CE82" s="5">
        <f>IF($BW82=0," ",(BX82/$BW82)^(1/1)-1)</f>
        <v>-1.3056119254341247E-2</v>
      </c>
      <c r="CF82" s="5">
        <f>IF($BW82=0," ",(BY82/$BW82)^(1/2)-1)</f>
        <v>-5.8066944020425115E-3</v>
      </c>
      <c r="CG82" s="5">
        <f>IF($BW82=0," ",(BZ82/$BW82)^(1/3))-1</f>
        <v>-2.0423863923496599E-3</v>
      </c>
      <c r="CH82" s="5">
        <f>IF($BW82=0," ",(CA82/$BW82)^(1/4))-1</f>
        <v>-3.9907523164761649E-4</v>
      </c>
      <c r="CI82" s="5">
        <f>IF($BW82=0," ",(CB82/$BW82)^(1/6)-1)</f>
        <v>1.2990142966733398E-3</v>
      </c>
    </row>
    <row r="83" spans="1:87" x14ac:dyDescent="0.25">
      <c r="A83" s="12" t="s">
        <v>168</v>
      </c>
      <c r="BW83" s="8">
        <f t="shared" si="7"/>
        <v>0</v>
      </c>
      <c r="BX83" s="8">
        <f t="shared" si="8"/>
        <v>0</v>
      </c>
      <c r="BY83" s="8">
        <f t="shared" si="9"/>
        <v>0</v>
      </c>
      <c r="BZ83" s="8">
        <f t="shared" si="10"/>
        <v>0</v>
      </c>
      <c r="CA83" s="8">
        <f t="shared" si="11"/>
        <v>0</v>
      </c>
      <c r="CB83" s="8">
        <f t="shared" si="12"/>
        <v>0</v>
      </c>
      <c r="CE83" s="5"/>
      <c r="CF83" s="5"/>
      <c r="CG83" s="5"/>
      <c r="CH83" s="5"/>
      <c r="CI83" s="5"/>
    </row>
    <row r="84" spans="1:87" x14ac:dyDescent="0.25">
      <c r="A84" s="12" t="s">
        <v>144</v>
      </c>
      <c r="BW84" s="8">
        <f t="shared" si="7"/>
        <v>0</v>
      </c>
      <c r="BX84" s="8">
        <f t="shared" si="8"/>
        <v>0</v>
      </c>
      <c r="BY84" s="8">
        <f t="shared" si="9"/>
        <v>0</v>
      </c>
      <c r="BZ84" s="8">
        <f t="shared" si="10"/>
        <v>0</v>
      </c>
      <c r="CA84" s="8">
        <f t="shared" si="11"/>
        <v>0</v>
      </c>
      <c r="CB84" s="8">
        <f t="shared" si="12"/>
        <v>0</v>
      </c>
      <c r="CE84" s="5"/>
      <c r="CF84" s="5"/>
      <c r="CG84" s="5"/>
      <c r="CH84" s="5"/>
      <c r="CI84" s="5"/>
    </row>
    <row r="85" spans="1:87" x14ac:dyDescent="0.25">
      <c r="A85" s="9" t="s">
        <v>120</v>
      </c>
      <c r="B85" s="8">
        <v>1507743</v>
      </c>
      <c r="C85" s="8">
        <v>1281295</v>
      </c>
      <c r="D85" s="8">
        <v>1274616</v>
      </c>
      <c r="E85" s="8">
        <v>1342846</v>
      </c>
      <c r="F85" s="8">
        <v>1409810</v>
      </c>
      <c r="G85" s="8">
        <v>1462605</v>
      </c>
      <c r="H85" s="8">
        <v>1495699</v>
      </c>
      <c r="I85" s="8">
        <v>1508323</v>
      </c>
      <c r="J85" s="8">
        <v>1643776</v>
      </c>
      <c r="K85" s="8">
        <v>1561229</v>
      </c>
      <c r="L85" s="8">
        <v>1563595</v>
      </c>
      <c r="M85" s="8">
        <v>1656314</v>
      </c>
      <c r="N85" s="8">
        <v>1701478</v>
      </c>
      <c r="O85" s="8">
        <v>1493321</v>
      </c>
      <c r="P85" s="8">
        <v>1493993</v>
      </c>
      <c r="Q85" s="8">
        <v>1486972</v>
      </c>
      <c r="R85" s="8">
        <v>1566489</v>
      </c>
      <c r="S85" s="8">
        <v>1603702</v>
      </c>
      <c r="T85" s="8">
        <v>1584727</v>
      </c>
      <c r="U85" s="8">
        <v>1508247</v>
      </c>
      <c r="V85" s="8">
        <v>1656599</v>
      </c>
      <c r="W85" s="8">
        <v>1576579</v>
      </c>
      <c r="X85" s="8">
        <v>1581955</v>
      </c>
      <c r="Y85" s="8">
        <v>1673791</v>
      </c>
      <c r="Z85" s="8">
        <v>1711628</v>
      </c>
      <c r="AA85" s="8">
        <v>1491576</v>
      </c>
      <c r="AB85" s="8">
        <v>1490560</v>
      </c>
      <c r="AC85" s="8">
        <v>1491774</v>
      </c>
      <c r="AD85" s="8">
        <v>1565598</v>
      </c>
      <c r="AE85" s="8">
        <v>1603746</v>
      </c>
      <c r="AF85" s="8">
        <v>1583689</v>
      </c>
      <c r="AG85" s="8">
        <v>1508267</v>
      </c>
      <c r="AH85" s="8">
        <v>1654760</v>
      </c>
      <c r="AI85" s="8">
        <v>1578644</v>
      </c>
      <c r="AJ85" s="8">
        <v>1585043</v>
      </c>
      <c r="AK85" s="8">
        <v>1674861</v>
      </c>
      <c r="AL85" s="8">
        <v>1713840</v>
      </c>
      <c r="AM85" s="8">
        <v>1496380</v>
      </c>
      <c r="AN85" s="8">
        <v>1498252</v>
      </c>
      <c r="AO85" s="8">
        <v>1501801</v>
      </c>
      <c r="AP85" s="8">
        <v>1575854</v>
      </c>
      <c r="AQ85" s="8">
        <v>1613940</v>
      </c>
      <c r="AR85" s="8">
        <v>1593037</v>
      </c>
      <c r="AS85" s="8">
        <v>1516616</v>
      </c>
      <c r="AT85" s="8">
        <v>1662187</v>
      </c>
      <c r="AU85" s="8">
        <v>1587757</v>
      </c>
      <c r="AV85" s="8">
        <v>1595315</v>
      </c>
      <c r="AW85" s="8">
        <v>1687149</v>
      </c>
      <c r="AX85" s="8">
        <v>1721450</v>
      </c>
      <c r="AY85" s="8">
        <v>1508799</v>
      </c>
      <c r="AZ85" s="8">
        <v>1506225</v>
      </c>
      <c r="BA85" s="8">
        <v>1511171</v>
      </c>
      <c r="BB85" s="8">
        <v>1580384</v>
      </c>
      <c r="BC85" s="8">
        <v>1621083</v>
      </c>
      <c r="BD85" s="8">
        <v>1595835</v>
      </c>
      <c r="BE85" s="8">
        <v>1522437</v>
      </c>
      <c r="BF85" s="8">
        <v>1664242</v>
      </c>
      <c r="BG85" s="8">
        <v>1594532</v>
      </c>
      <c r="BH85" s="8">
        <v>1601274</v>
      </c>
      <c r="BI85" s="8">
        <v>1698127</v>
      </c>
      <c r="BJ85" s="8">
        <v>1731710</v>
      </c>
      <c r="BK85" s="8">
        <v>1541736</v>
      </c>
      <c r="BL85" s="8">
        <v>1535923</v>
      </c>
      <c r="BM85" s="8">
        <v>1521659</v>
      </c>
      <c r="BN85" s="8">
        <v>1594677</v>
      </c>
      <c r="BO85" s="8">
        <v>1631888</v>
      </c>
      <c r="BP85" s="8">
        <v>1608887</v>
      </c>
      <c r="BQ85" s="8">
        <v>1531525</v>
      </c>
      <c r="BR85" s="8">
        <v>1676824</v>
      </c>
      <c r="BS85" s="8">
        <v>1604653</v>
      </c>
      <c r="BT85" s="8">
        <v>1615833</v>
      </c>
      <c r="BU85" s="8">
        <v>1711485</v>
      </c>
      <c r="BW85" s="8">
        <f t="shared" si="7"/>
        <v>17707.850999999999</v>
      </c>
      <c r="BX85" s="8">
        <f t="shared" si="8"/>
        <v>18927.852999999999</v>
      </c>
      <c r="BY85" s="8">
        <f t="shared" si="9"/>
        <v>18940.146000000001</v>
      </c>
      <c r="BZ85" s="8">
        <f t="shared" si="10"/>
        <v>19042.128000000001</v>
      </c>
      <c r="CA85" s="8">
        <f t="shared" si="11"/>
        <v>19125.559000000001</v>
      </c>
      <c r="CB85" s="8">
        <f t="shared" si="12"/>
        <v>19306.8</v>
      </c>
      <c r="CC85" s="8"/>
      <c r="CD85" s="8"/>
      <c r="CE85" s="5">
        <f>IF($BW85=0," ",(BX85/$BW85)^(1/1)-1)</f>
        <v>6.8896107156085851E-2</v>
      </c>
      <c r="CF85" s="5">
        <f>IF($BW85=0," ",(BY85/$BW85)^(1/2)-1)</f>
        <v>3.4209997537231196E-2</v>
      </c>
      <c r="CG85" s="5">
        <f>IF($BW85=0," ",(BZ85/$BW85)^(1/3))-1</f>
        <v>2.4510798688166524E-2</v>
      </c>
      <c r="CH85" s="5">
        <f>IF($BW85=0," ",(CA85/$BW85)^(1/4))-1</f>
        <v>1.9440937833650418E-2</v>
      </c>
      <c r="CI85" s="5">
        <f>IF($BW85=0," ",(CB85/$BW85)^(1/6)-1)</f>
        <v>1.4512509403528107E-2</v>
      </c>
    </row>
    <row r="86" spans="1:87" x14ac:dyDescent="0.25">
      <c r="A86" s="12" t="s">
        <v>168</v>
      </c>
      <c r="BW86" s="8">
        <f t="shared" si="7"/>
        <v>0</v>
      </c>
      <c r="BX86" s="8">
        <f t="shared" si="8"/>
        <v>0</v>
      </c>
      <c r="BY86" s="8">
        <f t="shared" si="9"/>
        <v>0</v>
      </c>
      <c r="BZ86" s="8">
        <f t="shared" si="10"/>
        <v>0</v>
      </c>
      <c r="CA86" s="8">
        <f t="shared" si="11"/>
        <v>0</v>
      </c>
      <c r="CB86" s="8">
        <f t="shared" si="12"/>
        <v>0</v>
      </c>
      <c r="CE86" s="5"/>
      <c r="CF86" s="5"/>
      <c r="CG86" s="5"/>
      <c r="CH86" s="5"/>
      <c r="CI86" s="5"/>
    </row>
    <row r="87" spans="1:87" x14ac:dyDescent="0.25">
      <c r="A87" s="12" t="s">
        <v>145</v>
      </c>
      <c r="BW87" s="8">
        <f t="shared" si="7"/>
        <v>0</v>
      </c>
      <c r="BX87" s="8">
        <f t="shared" si="8"/>
        <v>0</v>
      </c>
      <c r="BY87" s="8">
        <f t="shared" si="9"/>
        <v>0</v>
      </c>
      <c r="BZ87" s="8">
        <f t="shared" si="10"/>
        <v>0</v>
      </c>
      <c r="CA87" s="8">
        <f t="shared" si="11"/>
        <v>0</v>
      </c>
      <c r="CB87" s="8">
        <f t="shared" si="12"/>
        <v>0</v>
      </c>
      <c r="CE87" s="5"/>
      <c r="CF87" s="5"/>
      <c r="CG87" s="5"/>
      <c r="CH87" s="5"/>
      <c r="CI87" s="5"/>
    </row>
    <row r="88" spans="1:87" x14ac:dyDescent="0.25">
      <c r="A88" s="9" t="s">
        <v>120</v>
      </c>
      <c r="B88" s="8">
        <v>172905472</v>
      </c>
      <c r="C88" s="8">
        <v>158959999</v>
      </c>
      <c r="D88" s="8">
        <v>166302563</v>
      </c>
      <c r="E88" s="8">
        <v>183466730</v>
      </c>
      <c r="F88" s="8">
        <v>195488714</v>
      </c>
      <c r="G88" s="8">
        <v>205545512</v>
      </c>
      <c r="H88" s="8">
        <v>214529081</v>
      </c>
      <c r="I88" s="8">
        <v>218498837</v>
      </c>
      <c r="J88" s="8">
        <v>208189867</v>
      </c>
      <c r="K88" s="8">
        <v>196471986</v>
      </c>
      <c r="L88" s="8">
        <v>185050738</v>
      </c>
      <c r="M88" s="8">
        <v>190646912</v>
      </c>
      <c r="N88" s="8">
        <v>198238324</v>
      </c>
      <c r="O88" s="8">
        <v>174152032</v>
      </c>
      <c r="P88" s="8">
        <v>177473618</v>
      </c>
      <c r="Q88" s="8">
        <v>180388119</v>
      </c>
      <c r="R88" s="8">
        <v>196109863</v>
      </c>
      <c r="S88" s="8">
        <v>206613709</v>
      </c>
      <c r="T88" s="8">
        <v>213702842</v>
      </c>
      <c r="U88" s="8">
        <v>211890182</v>
      </c>
      <c r="V88" s="8">
        <v>209893261</v>
      </c>
      <c r="W88" s="8">
        <v>198424644</v>
      </c>
      <c r="X88" s="8">
        <v>187257162</v>
      </c>
      <c r="Y88" s="8">
        <v>192680282</v>
      </c>
      <c r="Z88" s="8">
        <v>199392540</v>
      </c>
      <c r="AA88" s="8">
        <v>173896631</v>
      </c>
      <c r="AB88" s="8">
        <v>177001613</v>
      </c>
      <c r="AC88" s="8">
        <v>180921760</v>
      </c>
      <c r="AD88" s="8">
        <v>195980853</v>
      </c>
      <c r="AE88" s="8">
        <v>206566448</v>
      </c>
      <c r="AF88" s="8">
        <v>213514599</v>
      </c>
      <c r="AG88" s="8">
        <v>211818452</v>
      </c>
      <c r="AH88" s="8">
        <v>209605324</v>
      </c>
      <c r="AI88" s="8">
        <v>198627564</v>
      </c>
      <c r="AJ88" s="8">
        <v>187573514</v>
      </c>
      <c r="AK88" s="8">
        <v>192737456</v>
      </c>
      <c r="AL88" s="8">
        <v>199599085</v>
      </c>
      <c r="AM88" s="8">
        <v>174391218</v>
      </c>
      <c r="AN88" s="8">
        <v>177851340</v>
      </c>
      <c r="AO88" s="8">
        <v>182076609</v>
      </c>
      <c r="AP88" s="8">
        <v>197153550</v>
      </c>
      <c r="AQ88" s="8">
        <v>207768151</v>
      </c>
      <c r="AR88" s="8">
        <v>214664322</v>
      </c>
      <c r="AS88" s="8">
        <v>212825493</v>
      </c>
      <c r="AT88" s="8">
        <v>210392321</v>
      </c>
      <c r="AU88" s="8">
        <v>199624106</v>
      </c>
      <c r="AV88" s="8">
        <v>188656832</v>
      </c>
      <c r="AW88" s="8">
        <v>194010933</v>
      </c>
      <c r="AX88" s="8">
        <v>200742699</v>
      </c>
      <c r="AY88" s="8">
        <v>175694622</v>
      </c>
      <c r="AZ88" s="8">
        <v>179000347</v>
      </c>
      <c r="BA88" s="8">
        <v>183011677</v>
      </c>
      <c r="BB88" s="8">
        <v>197890248</v>
      </c>
      <c r="BC88" s="8">
        <v>208461446</v>
      </c>
      <c r="BD88" s="8">
        <v>215236250</v>
      </c>
      <c r="BE88" s="8">
        <v>213411747</v>
      </c>
      <c r="BF88" s="8">
        <v>210850339</v>
      </c>
      <c r="BG88" s="8">
        <v>200265862</v>
      </c>
      <c r="BH88" s="8">
        <v>189541481</v>
      </c>
      <c r="BI88" s="8">
        <v>195073851</v>
      </c>
      <c r="BJ88" s="8">
        <v>201685999</v>
      </c>
      <c r="BK88" s="8">
        <v>179753693</v>
      </c>
      <c r="BL88" s="8">
        <v>182389693</v>
      </c>
      <c r="BM88" s="8">
        <v>184463434</v>
      </c>
      <c r="BN88" s="8">
        <v>199495778</v>
      </c>
      <c r="BO88" s="8">
        <v>210068974</v>
      </c>
      <c r="BP88" s="8">
        <v>216796892</v>
      </c>
      <c r="BQ88" s="8">
        <v>214933711</v>
      </c>
      <c r="BR88" s="8">
        <v>212225005</v>
      </c>
      <c r="BS88" s="8">
        <v>201725293</v>
      </c>
      <c r="BT88" s="8">
        <v>191076055</v>
      </c>
      <c r="BU88" s="8">
        <v>196753431</v>
      </c>
      <c r="BW88" s="8">
        <f t="shared" si="7"/>
        <v>2296056.4109999998</v>
      </c>
      <c r="BX88" s="8">
        <f t="shared" si="8"/>
        <v>2346824.0380000002</v>
      </c>
      <c r="BY88" s="8">
        <f t="shared" si="9"/>
        <v>2347636.7540000002</v>
      </c>
      <c r="BZ88" s="8">
        <f t="shared" si="10"/>
        <v>2359013.96</v>
      </c>
      <c r="CA88" s="8">
        <f t="shared" si="11"/>
        <v>2369180.5690000001</v>
      </c>
      <c r="CB88" s="8">
        <f t="shared" si="12"/>
        <v>2391367.9580000001</v>
      </c>
      <c r="CC88" s="8"/>
      <c r="CD88" s="8"/>
      <c r="CE88" s="5">
        <f>IF($BW88=0," ",(BX88/$BW88)^(1/1)-1)</f>
        <v>2.2110792555784631E-2</v>
      </c>
      <c r="CF88" s="5">
        <f>IF($BW88=0," ",(BY88/$BW88)^(1/2)-1)</f>
        <v>1.1169992752201097E-2</v>
      </c>
      <c r="CG88" s="5">
        <f>IF($BW88=0," ",(BZ88/$BW88)^(1/3))-1</f>
        <v>9.0576648706741647E-3</v>
      </c>
      <c r="CH88" s="5">
        <f>IF($BW88=0," ",(CA88/$BW88)^(1/4))-1</f>
        <v>7.8685698752354316E-3</v>
      </c>
      <c r="CI88" s="5">
        <f>IF($BW88=0," ",(CB88/$BW88)^(1/6)-1)</f>
        <v>6.8017814481280414E-3</v>
      </c>
    </row>
    <row r="89" spans="1:87" x14ac:dyDescent="0.25">
      <c r="A89" s="12" t="s">
        <v>168</v>
      </c>
      <c r="BW89" s="8">
        <f t="shared" si="7"/>
        <v>0</v>
      </c>
      <c r="BX89" s="8">
        <f t="shared" si="8"/>
        <v>0</v>
      </c>
      <c r="BY89" s="8">
        <f t="shared" si="9"/>
        <v>0</v>
      </c>
      <c r="BZ89" s="8">
        <f t="shared" si="10"/>
        <v>0</v>
      </c>
      <c r="CA89" s="8">
        <f t="shared" si="11"/>
        <v>0</v>
      </c>
      <c r="CB89" s="8">
        <f t="shared" si="12"/>
        <v>0</v>
      </c>
      <c r="CE89" s="5"/>
      <c r="CF89" s="5"/>
      <c r="CG89" s="5"/>
      <c r="CH89" s="5"/>
      <c r="CI89" s="5"/>
    </row>
    <row r="90" spans="1:87" x14ac:dyDescent="0.25">
      <c r="A90" s="12" t="s">
        <v>146</v>
      </c>
      <c r="BW90" s="8">
        <f t="shared" si="7"/>
        <v>0</v>
      </c>
      <c r="BX90" s="8">
        <f t="shared" si="8"/>
        <v>0</v>
      </c>
      <c r="BY90" s="8">
        <f t="shared" si="9"/>
        <v>0</v>
      </c>
      <c r="BZ90" s="8">
        <f t="shared" si="10"/>
        <v>0</v>
      </c>
      <c r="CA90" s="8">
        <f t="shared" si="11"/>
        <v>0</v>
      </c>
      <c r="CB90" s="8">
        <f t="shared" si="12"/>
        <v>0</v>
      </c>
      <c r="CE90" s="5"/>
      <c r="CF90" s="5"/>
      <c r="CG90" s="5"/>
      <c r="CH90" s="5"/>
      <c r="CI90" s="5"/>
    </row>
    <row r="91" spans="1:87" x14ac:dyDescent="0.25">
      <c r="A91" s="9" t="s">
        <v>120</v>
      </c>
      <c r="B91" s="8">
        <v>1856400</v>
      </c>
      <c r="C91" s="8">
        <v>1923600</v>
      </c>
      <c r="D91" s="8">
        <v>2116800</v>
      </c>
      <c r="E91" s="8">
        <v>1876000</v>
      </c>
      <c r="F91" s="8">
        <v>1934800</v>
      </c>
      <c r="G91" s="8">
        <v>2170000</v>
      </c>
      <c r="H91" s="8">
        <v>1988000</v>
      </c>
      <c r="I91" s="8">
        <v>2184000</v>
      </c>
      <c r="J91" s="8">
        <v>2000423</v>
      </c>
      <c r="K91" s="8">
        <v>1914234</v>
      </c>
      <c r="L91" s="8">
        <v>1836403</v>
      </c>
      <c r="M91" s="8">
        <v>1737820</v>
      </c>
      <c r="N91" s="8">
        <v>1833161</v>
      </c>
      <c r="O91" s="8">
        <v>1949904</v>
      </c>
      <c r="P91" s="8">
        <v>2145238</v>
      </c>
      <c r="Q91" s="8">
        <v>1975255</v>
      </c>
      <c r="R91" s="8">
        <v>1943697</v>
      </c>
      <c r="S91" s="8">
        <v>2044434</v>
      </c>
      <c r="T91" s="8">
        <v>2063809</v>
      </c>
      <c r="U91" s="8">
        <v>2118425</v>
      </c>
      <c r="V91" s="8">
        <v>2056727</v>
      </c>
      <c r="W91" s="8">
        <v>1968367</v>
      </c>
      <c r="X91" s="8">
        <v>1886642</v>
      </c>
      <c r="Y91" s="8">
        <v>1783867</v>
      </c>
      <c r="Z91" s="8">
        <v>1881146</v>
      </c>
      <c r="AA91" s="8">
        <v>2000323</v>
      </c>
      <c r="AB91" s="8">
        <v>2199947</v>
      </c>
      <c r="AC91" s="8">
        <v>2024728</v>
      </c>
      <c r="AD91" s="8">
        <v>1992131</v>
      </c>
      <c r="AE91" s="8">
        <v>2093352</v>
      </c>
      <c r="AF91" s="8">
        <v>2111674</v>
      </c>
      <c r="AG91" s="8">
        <v>2165821</v>
      </c>
      <c r="AH91" s="8">
        <v>2100929</v>
      </c>
      <c r="AI91" s="8">
        <v>2011059</v>
      </c>
      <c r="AJ91" s="8">
        <v>1927266</v>
      </c>
      <c r="AK91" s="8">
        <v>1821589</v>
      </c>
      <c r="AL91" s="8">
        <v>1920292</v>
      </c>
      <c r="AM91" s="8">
        <v>2041543</v>
      </c>
      <c r="AN91" s="8">
        <v>2244152</v>
      </c>
      <c r="AO91" s="8">
        <v>2064170</v>
      </c>
      <c r="AP91" s="8">
        <v>2029816</v>
      </c>
      <c r="AQ91" s="8">
        <v>2131258</v>
      </c>
      <c r="AR91" s="8">
        <v>2148532</v>
      </c>
      <c r="AS91" s="8">
        <v>2202538</v>
      </c>
      <c r="AT91" s="8">
        <v>2135711</v>
      </c>
      <c r="AU91" s="8">
        <v>2044937</v>
      </c>
      <c r="AV91" s="8">
        <v>1959142</v>
      </c>
      <c r="AW91" s="8">
        <v>1850882</v>
      </c>
      <c r="AX91" s="8">
        <v>1950861</v>
      </c>
      <c r="AY91" s="8">
        <v>2073992</v>
      </c>
      <c r="AZ91" s="8">
        <v>2279067</v>
      </c>
      <c r="BA91" s="8">
        <v>2095350</v>
      </c>
      <c r="BB91" s="8">
        <v>2060082</v>
      </c>
      <c r="BC91" s="8">
        <v>2161535</v>
      </c>
      <c r="BD91" s="8">
        <v>2178006</v>
      </c>
      <c r="BE91" s="8">
        <v>2232056</v>
      </c>
      <c r="BF91" s="8">
        <v>2163104</v>
      </c>
      <c r="BG91" s="8">
        <v>2071435</v>
      </c>
      <c r="BH91" s="8">
        <v>1984422</v>
      </c>
      <c r="BI91" s="8">
        <v>1874290</v>
      </c>
      <c r="BJ91" s="8">
        <v>1975032</v>
      </c>
      <c r="BK91" s="8">
        <v>2099501</v>
      </c>
      <c r="BL91" s="8">
        <v>2306568</v>
      </c>
      <c r="BM91" s="8">
        <v>2119939</v>
      </c>
      <c r="BN91" s="8">
        <v>2079700</v>
      </c>
      <c r="BO91" s="8">
        <v>2181331</v>
      </c>
      <c r="BP91" s="8">
        <v>2197035</v>
      </c>
      <c r="BQ91" s="8">
        <v>2250729</v>
      </c>
      <c r="BR91" s="8">
        <v>2180707</v>
      </c>
      <c r="BS91" s="8">
        <v>2088426</v>
      </c>
      <c r="BT91" s="8">
        <v>2000737</v>
      </c>
      <c r="BU91" s="8">
        <v>1889227</v>
      </c>
      <c r="BW91" s="8">
        <f t="shared" si="7"/>
        <v>23538.48</v>
      </c>
      <c r="BX91" s="8">
        <f t="shared" si="8"/>
        <v>23769.526000000002</v>
      </c>
      <c r="BY91" s="8">
        <f t="shared" si="9"/>
        <v>24329.965</v>
      </c>
      <c r="BZ91" s="8">
        <f t="shared" si="10"/>
        <v>24772.973000000002</v>
      </c>
      <c r="CA91" s="8">
        <f t="shared" si="11"/>
        <v>25124.2</v>
      </c>
      <c r="CB91" s="8">
        <f t="shared" si="12"/>
        <v>25368.932000000001</v>
      </c>
      <c r="CC91" s="8"/>
      <c r="CD91" s="8"/>
      <c r="CE91" s="5">
        <f>IF($BW91=0," ",(BX91/$BW91)^(1/1)-1)</f>
        <v>9.815672039995782E-3</v>
      </c>
      <c r="CF91" s="5">
        <f>IF($BW91=0," ",(BY91/$BW91)^(1/2)-1)</f>
        <v>1.6673572670153014E-2</v>
      </c>
      <c r="CG91" s="5">
        <f>IF($BW91=0," ",(BZ91/$BW91)^(1/3))-1</f>
        <v>1.7184900802062586E-2</v>
      </c>
      <c r="CH91" s="5">
        <f>IF($BW91=0," ",(CA91/$BW91)^(1/4))-1</f>
        <v>1.6432298253604927E-2</v>
      </c>
      <c r="CI91" s="5">
        <f>IF($BW91=0," ",(CB91/$BW91)^(1/6)-1)</f>
        <v>1.2559676308848911E-2</v>
      </c>
    </row>
    <row r="92" spans="1:87" x14ac:dyDescent="0.25">
      <c r="A92" s="12" t="s">
        <v>168</v>
      </c>
      <c r="BW92" s="8">
        <f t="shared" si="7"/>
        <v>0</v>
      </c>
      <c r="BX92" s="8">
        <f t="shared" si="8"/>
        <v>0</v>
      </c>
      <c r="BY92" s="8">
        <f t="shared" si="9"/>
        <v>0</v>
      </c>
      <c r="BZ92" s="8">
        <f t="shared" si="10"/>
        <v>0</v>
      </c>
      <c r="CA92" s="8">
        <f t="shared" si="11"/>
        <v>0</v>
      </c>
      <c r="CB92" s="8">
        <f t="shared" si="12"/>
        <v>0</v>
      </c>
      <c r="CE92" s="5"/>
      <c r="CF92" s="5"/>
      <c r="CG92" s="5"/>
      <c r="CH92" s="5"/>
      <c r="CI92" s="5"/>
    </row>
    <row r="93" spans="1:87" x14ac:dyDescent="0.25">
      <c r="A93" s="12" t="s">
        <v>147</v>
      </c>
      <c r="BW93" s="8">
        <f t="shared" si="7"/>
        <v>0</v>
      </c>
      <c r="BX93" s="8">
        <f t="shared" si="8"/>
        <v>0</v>
      </c>
      <c r="BY93" s="8">
        <f t="shared" si="9"/>
        <v>0</v>
      </c>
      <c r="BZ93" s="8">
        <f t="shared" si="10"/>
        <v>0</v>
      </c>
      <c r="CA93" s="8">
        <f t="shared" si="11"/>
        <v>0</v>
      </c>
      <c r="CB93" s="8">
        <f t="shared" si="12"/>
        <v>0</v>
      </c>
      <c r="CE93" s="5"/>
      <c r="CF93" s="5"/>
      <c r="CG93" s="5"/>
      <c r="CH93" s="5"/>
      <c r="CI93" s="5"/>
    </row>
    <row r="94" spans="1:87" x14ac:dyDescent="0.25">
      <c r="A94" s="9" t="s">
        <v>120</v>
      </c>
      <c r="B94" s="8">
        <v>1667331569</v>
      </c>
      <c r="C94" s="8">
        <v>1499047858</v>
      </c>
      <c r="D94" s="8">
        <v>1602975524</v>
      </c>
      <c r="E94" s="8">
        <v>1776242544</v>
      </c>
      <c r="F94" s="8">
        <v>1879781941</v>
      </c>
      <c r="G94" s="8">
        <v>1951324862</v>
      </c>
      <c r="H94" s="8">
        <v>2046022316</v>
      </c>
      <c r="I94" s="8">
        <v>2046325143</v>
      </c>
      <c r="J94" s="8">
        <v>1958740897</v>
      </c>
      <c r="K94" s="8">
        <v>1837102288</v>
      </c>
      <c r="L94" s="8">
        <v>1680282730</v>
      </c>
      <c r="M94" s="8">
        <v>1703895298</v>
      </c>
      <c r="N94" s="8">
        <v>1759506481</v>
      </c>
      <c r="O94" s="8">
        <v>1553522094</v>
      </c>
      <c r="P94" s="8">
        <v>1604471214</v>
      </c>
      <c r="Q94" s="8">
        <v>1647888012</v>
      </c>
      <c r="R94" s="8">
        <v>1819220614</v>
      </c>
      <c r="S94" s="8">
        <v>1921917015</v>
      </c>
      <c r="T94" s="8">
        <v>2008891261</v>
      </c>
      <c r="U94" s="8">
        <v>2001055374</v>
      </c>
      <c r="V94" s="8">
        <v>1974683984</v>
      </c>
      <c r="W94" s="8">
        <v>1855563798</v>
      </c>
      <c r="X94" s="8">
        <v>1700365545</v>
      </c>
      <c r="Y94" s="8">
        <v>1722030368</v>
      </c>
      <c r="Z94" s="8">
        <v>1770053181</v>
      </c>
      <c r="AA94" s="8">
        <v>1551459217</v>
      </c>
      <c r="AB94" s="8">
        <v>1600375601</v>
      </c>
      <c r="AC94" s="8">
        <v>1652878985</v>
      </c>
      <c r="AD94" s="8">
        <v>1817652268</v>
      </c>
      <c r="AE94" s="8">
        <v>1921487025</v>
      </c>
      <c r="AF94" s="8">
        <v>2007138457</v>
      </c>
      <c r="AG94" s="8">
        <v>2000635126</v>
      </c>
      <c r="AH94" s="8">
        <v>1972184020</v>
      </c>
      <c r="AI94" s="8">
        <v>1857636389</v>
      </c>
      <c r="AJ94" s="8">
        <v>1703302577</v>
      </c>
      <c r="AK94" s="8">
        <v>1722476126</v>
      </c>
      <c r="AL94" s="8">
        <v>1771706742</v>
      </c>
      <c r="AM94" s="8">
        <v>1555767267</v>
      </c>
      <c r="AN94" s="8">
        <v>1607893621</v>
      </c>
      <c r="AO94" s="8">
        <v>1663163128</v>
      </c>
      <c r="AP94" s="8">
        <v>1828615505</v>
      </c>
      <c r="AQ94" s="8">
        <v>1932649241</v>
      </c>
      <c r="AR94" s="8">
        <v>2017813500</v>
      </c>
      <c r="AS94" s="8">
        <v>2010332539</v>
      </c>
      <c r="AT94" s="8">
        <v>1979607423</v>
      </c>
      <c r="AU94" s="8">
        <v>1866855159</v>
      </c>
      <c r="AV94" s="8">
        <v>1712943336</v>
      </c>
      <c r="AW94" s="8">
        <v>1733694425</v>
      </c>
      <c r="AX94" s="8">
        <v>1781677082</v>
      </c>
      <c r="AY94" s="8">
        <v>1567407315</v>
      </c>
      <c r="AZ94" s="8">
        <v>1618241297</v>
      </c>
      <c r="BA94" s="8">
        <v>1671971431</v>
      </c>
      <c r="BB94" s="8">
        <v>1835601230</v>
      </c>
      <c r="BC94" s="8">
        <v>1939195515</v>
      </c>
      <c r="BD94" s="8">
        <v>2023277027</v>
      </c>
      <c r="BE94" s="8">
        <v>2015928502</v>
      </c>
      <c r="BF94" s="8">
        <v>1983995081</v>
      </c>
      <c r="BG94" s="8">
        <v>1872939095</v>
      </c>
      <c r="BH94" s="8">
        <v>1720998818</v>
      </c>
      <c r="BI94" s="8">
        <v>1743171341</v>
      </c>
      <c r="BJ94" s="8">
        <v>1790424797</v>
      </c>
      <c r="BK94" s="8">
        <v>1603644909</v>
      </c>
      <c r="BL94" s="8">
        <v>1648916496</v>
      </c>
      <c r="BM94" s="8">
        <v>1685250639</v>
      </c>
      <c r="BN94" s="8">
        <v>1850470104</v>
      </c>
      <c r="BO94" s="8">
        <v>1954010110</v>
      </c>
      <c r="BP94" s="8">
        <v>2037683084</v>
      </c>
      <c r="BQ94" s="8">
        <v>2029731144</v>
      </c>
      <c r="BR94" s="8">
        <v>1996723872</v>
      </c>
      <c r="BS94" s="8">
        <v>1886374373</v>
      </c>
      <c r="BT94" s="8">
        <v>1734709079</v>
      </c>
      <c r="BU94" s="8">
        <v>1758395124</v>
      </c>
      <c r="BW94" s="8">
        <f t="shared" si="7"/>
        <v>21649072.969999999</v>
      </c>
      <c r="BX94" s="8">
        <f t="shared" si="8"/>
        <v>21569115.760000002</v>
      </c>
      <c r="BY94" s="8">
        <f t="shared" si="9"/>
        <v>21577278.971999999</v>
      </c>
      <c r="BZ94" s="8">
        <f t="shared" si="10"/>
        <v>21681041.886</v>
      </c>
      <c r="CA94" s="8">
        <f t="shared" si="11"/>
        <v>21774403.734000001</v>
      </c>
      <c r="CB94" s="8">
        <f t="shared" si="12"/>
        <v>21976333.730999999</v>
      </c>
      <c r="CC94" s="8"/>
      <c r="CD94" s="8"/>
      <c r="CE94" s="5">
        <f>IF($BW94=0," ",(BX94/$BW94)^(1/1)-1)</f>
        <v>-3.6933318166000317E-3</v>
      </c>
      <c r="CF94" s="5">
        <f>IF($BW94=0," ",(BY94/$BW94)^(1/2)-1)</f>
        <v>-1.6595079827803616E-3</v>
      </c>
      <c r="CG94" s="5">
        <f>IF($BW94=0," ",(BZ94/$BW94)^(1/3))-1</f>
        <v>4.9198708428122018E-4</v>
      </c>
      <c r="CH94" s="5">
        <f>IF($BW94=0," ",(CA94/$BW94)^(1/4))-1</f>
        <v>1.4441679865735413E-3</v>
      </c>
      <c r="CI94" s="5">
        <f>IF($BW94=0," ",(CB94/$BW94)^(1/6)-1)</f>
        <v>2.5037124397562227E-3</v>
      </c>
    </row>
    <row r="95" spans="1:87" x14ac:dyDescent="0.25">
      <c r="A95" s="12" t="s">
        <v>168</v>
      </c>
      <c r="BW95" s="8">
        <f t="shared" si="7"/>
        <v>0</v>
      </c>
      <c r="BX95" s="8">
        <f t="shared" si="8"/>
        <v>0</v>
      </c>
      <c r="BY95" s="8">
        <f t="shared" si="9"/>
        <v>0</v>
      </c>
      <c r="BZ95" s="8">
        <f t="shared" si="10"/>
        <v>0</v>
      </c>
      <c r="CA95" s="8">
        <f t="shared" si="11"/>
        <v>0</v>
      </c>
      <c r="CB95" s="8">
        <f t="shared" si="12"/>
        <v>0</v>
      </c>
      <c r="CE95" s="5"/>
      <c r="CF95" s="5"/>
      <c r="CG95" s="5"/>
      <c r="CH95" s="5"/>
      <c r="CI95" s="5"/>
    </row>
    <row r="96" spans="1:87" x14ac:dyDescent="0.25">
      <c r="A96" s="12" t="s">
        <v>148</v>
      </c>
      <c r="BW96" s="8">
        <f t="shared" si="7"/>
        <v>0</v>
      </c>
      <c r="BX96" s="8">
        <f t="shared" si="8"/>
        <v>0</v>
      </c>
      <c r="BY96" s="8">
        <f t="shared" si="9"/>
        <v>0</v>
      </c>
      <c r="BZ96" s="8">
        <f t="shared" si="10"/>
        <v>0</v>
      </c>
      <c r="CA96" s="8">
        <f t="shared" si="11"/>
        <v>0</v>
      </c>
      <c r="CB96" s="8">
        <f t="shared" si="12"/>
        <v>0</v>
      </c>
      <c r="CE96" s="5"/>
      <c r="CF96" s="5"/>
      <c r="CG96" s="5"/>
      <c r="CH96" s="5"/>
      <c r="CI96" s="5"/>
    </row>
    <row r="97" spans="1:87" x14ac:dyDescent="0.25">
      <c r="A97" s="9" t="s">
        <v>120</v>
      </c>
      <c r="B97" s="8">
        <v>5216600</v>
      </c>
      <c r="C97" s="8">
        <v>5392620</v>
      </c>
      <c r="D97" s="8">
        <v>4643680</v>
      </c>
      <c r="E97" s="8">
        <v>5275300</v>
      </c>
      <c r="F97" s="8">
        <v>5345747</v>
      </c>
      <c r="G97" s="8">
        <v>5354400</v>
      </c>
      <c r="H97" s="8">
        <v>5515000</v>
      </c>
      <c r="I97" s="8">
        <v>5563320</v>
      </c>
      <c r="J97" s="8">
        <v>5200834</v>
      </c>
      <c r="K97" s="8">
        <v>5139464</v>
      </c>
      <c r="L97" s="8">
        <v>4943455</v>
      </c>
      <c r="M97" s="8">
        <v>5014025</v>
      </c>
      <c r="N97" s="8">
        <v>4988583</v>
      </c>
      <c r="O97" s="8">
        <v>4907730</v>
      </c>
      <c r="P97" s="8">
        <v>4943207</v>
      </c>
      <c r="Q97" s="8">
        <v>4988704</v>
      </c>
      <c r="R97" s="8">
        <v>5269058</v>
      </c>
      <c r="S97" s="8">
        <v>5372769</v>
      </c>
      <c r="T97" s="8">
        <v>5512604</v>
      </c>
      <c r="U97" s="8">
        <v>5464765</v>
      </c>
      <c r="V97" s="8">
        <v>5212237</v>
      </c>
      <c r="W97" s="8">
        <v>5162084</v>
      </c>
      <c r="X97" s="8">
        <v>4971058</v>
      </c>
      <c r="Y97" s="8">
        <v>5035792</v>
      </c>
      <c r="Z97" s="8">
        <v>4991948</v>
      </c>
      <c r="AA97" s="8">
        <v>4887243</v>
      </c>
      <c r="AB97" s="8">
        <v>4917774</v>
      </c>
      <c r="AC97" s="8">
        <v>4983269</v>
      </c>
      <c r="AD97" s="8">
        <v>5246347</v>
      </c>
      <c r="AE97" s="8">
        <v>5350334</v>
      </c>
      <c r="AF97" s="8">
        <v>5484359</v>
      </c>
      <c r="AG97" s="8">
        <v>5438365</v>
      </c>
      <c r="AH97" s="8">
        <v>5181768</v>
      </c>
      <c r="AI97" s="8">
        <v>5145048</v>
      </c>
      <c r="AJ97" s="8">
        <v>4956376</v>
      </c>
      <c r="AK97" s="8">
        <v>5014619</v>
      </c>
      <c r="AL97" s="8">
        <v>4972982</v>
      </c>
      <c r="AM97" s="8">
        <v>4878759</v>
      </c>
      <c r="AN97" s="8">
        <v>4915746</v>
      </c>
      <c r="AO97" s="8">
        <v>4986063</v>
      </c>
      <c r="AP97" s="8">
        <v>5246961</v>
      </c>
      <c r="AQ97" s="8">
        <v>5348713</v>
      </c>
      <c r="AR97" s="8">
        <v>5479031</v>
      </c>
      <c r="AS97" s="8">
        <v>5747663</v>
      </c>
      <c r="AT97" s="8">
        <v>5472057</v>
      </c>
      <c r="AU97" s="8">
        <v>5433674</v>
      </c>
      <c r="AV97" s="8">
        <v>5237818</v>
      </c>
      <c r="AW97" s="8">
        <v>5303326</v>
      </c>
      <c r="AX97" s="8">
        <v>5256448</v>
      </c>
      <c r="AY97" s="8">
        <v>5157969</v>
      </c>
      <c r="AZ97" s="8">
        <v>5193011</v>
      </c>
      <c r="BA97" s="8">
        <v>5263230</v>
      </c>
      <c r="BB97" s="8">
        <v>5535039</v>
      </c>
      <c r="BC97" s="8">
        <v>5641224</v>
      </c>
      <c r="BD97" s="8">
        <v>5777695</v>
      </c>
      <c r="BE97" s="8">
        <v>5727133</v>
      </c>
      <c r="BF97" s="8">
        <v>5449326</v>
      </c>
      <c r="BG97" s="8">
        <v>5417820</v>
      </c>
      <c r="BH97" s="8">
        <v>5227923</v>
      </c>
      <c r="BI97" s="8">
        <v>5295842</v>
      </c>
      <c r="BJ97" s="8">
        <v>5246321</v>
      </c>
      <c r="BK97" s="8">
        <v>5219649</v>
      </c>
      <c r="BL97" s="8">
        <v>5238725</v>
      </c>
      <c r="BM97" s="8">
        <v>5265913</v>
      </c>
      <c r="BN97" s="8">
        <v>5535081</v>
      </c>
      <c r="BO97" s="8">
        <v>5638771</v>
      </c>
      <c r="BP97" s="8">
        <v>5772028</v>
      </c>
      <c r="BQ97" s="8">
        <v>5719965</v>
      </c>
      <c r="BR97" s="8">
        <v>5440635</v>
      </c>
      <c r="BS97" s="8">
        <v>5413720</v>
      </c>
      <c r="BT97" s="8">
        <v>5226908</v>
      </c>
      <c r="BU97" s="8">
        <v>5297334</v>
      </c>
      <c r="BW97" s="8">
        <f t="shared" si="7"/>
        <v>62604.445</v>
      </c>
      <c r="BX97" s="8">
        <f t="shared" si="8"/>
        <v>61828.591</v>
      </c>
      <c r="BY97" s="8">
        <f t="shared" si="9"/>
        <v>61597.45</v>
      </c>
      <c r="BZ97" s="8">
        <f t="shared" si="10"/>
        <v>63022.792999999998</v>
      </c>
      <c r="CA97" s="8">
        <f t="shared" si="11"/>
        <v>64942.66</v>
      </c>
      <c r="CB97" s="8">
        <f t="shared" si="12"/>
        <v>65015.05</v>
      </c>
      <c r="CC97" s="8"/>
      <c r="CD97" s="8"/>
      <c r="CE97" s="5">
        <f>IF($BW97=0," ",(BX97/$BW97)^(1/1)-1)</f>
        <v>-1.2392953886900537E-2</v>
      </c>
      <c r="CF97" s="5">
        <f>IF($BW97=0," ",(BY97/$BW97)^(1/2)-1)</f>
        <v>-8.0751237961660394E-3</v>
      </c>
      <c r="CG97" s="5">
        <f>IF($BW97=0," ",(BZ97/$BW97)^(1/3))-1</f>
        <v>2.2225236976778362E-3</v>
      </c>
      <c r="CH97" s="5">
        <f>IF($BW97=0," ",(CA97/$BW97)^(1/4))-1</f>
        <v>9.2092578399483038E-3</v>
      </c>
      <c r="CI97" s="5">
        <f>IF($BW97=0," ",(CB97/$BW97)^(1/6)-1)</f>
        <v>6.3169515746046567E-3</v>
      </c>
    </row>
    <row r="98" spans="1:87" x14ac:dyDescent="0.25">
      <c r="A98" s="12" t="s">
        <v>168</v>
      </c>
      <c r="BW98" s="8">
        <f t="shared" si="7"/>
        <v>0</v>
      </c>
      <c r="BX98" s="8">
        <f t="shared" si="8"/>
        <v>0</v>
      </c>
      <c r="BY98" s="8">
        <f t="shared" si="9"/>
        <v>0</v>
      </c>
      <c r="BZ98" s="8">
        <f t="shared" si="10"/>
        <v>0</v>
      </c>
      <c r="CA98" s="8">
        <f t="shared" si="11"/>
        <v>0</v>
      </c>
      <c r="CB98" s="8">
        <f t="shared" si="12"/>
        <v>0</v>
      </c>
      <c r="CE98" s="5"/>
      <c r="CF98" s="5"/>
      <c r="CG98" s="5"/>
      <c r="CH98" s="5"/>
      <c r="CI98" s="5"/>
    </row>
    <row r="99" spans="1:87" x14ac:dyDescent="0.25">
      <c r="A99" s="12" t="s">
        <v>149</v>
      </c>
      <c r="BW99" s="8">
        <f t="shared" si="7"/>
        <v>0</v>
      </c>
      <c r="BX99" s="8">
        <f t="shared" si="8"/>
        <v>0</v>
      </c>
      <c r="BY99" s="8">
        <f t="shared" si="9"/>
        <v>0</v>
      </c>
      <c r="BZ99" s="8">
        <f t="shared" si="10"/>
        <v>0</v>
      </c>
      <c r="CA99" s="8">
        <f t="shared" si="11"/>
        <v>0</v>
      </c>
      <c r="CB99" s="8">
        <f t="shared" si="12"/>
        <v>0</v>
      </c>
      <c r="CE99" s="5"/>
      <c r="CF99" s="5"/>
      <c r="CG99" s="5"/>
      <c r="CH99" s="5"/>
      <c r="CI99" s="5"/>
    </row>
    <row r="100" spans="1:87" x14ac:dyDescent="0.25">
      <c r="A100" s="9" t="s">
        <v>120</v>
      </c>
      <c r="B100" s="8">
        <v>3617540</v>
      </c>
      <c r="C100" s="8">
        <v>3240660</v>
      </c>
      <c r="D100" s="8">
        <v>3350914</v>
      </c>
      <c r="E100" s="8">
        <v>3523960</v>
      </c>
      <c r="F100" s="8">
        <v>3615080</v>
      </c>
      <c r="G100" s="8">
        <v>3710900</v>
      </c>
      <c r="H100" s="8">
        <v>3697540</v>
      </c>
      <c r="I100" s="8">
        <v>3091160</v>
      </c>
      <c r="J100" s="8">
        <v>2952764</v>
      </c>
      <c r="K100" s="8">
        <v>2792240</v>
      </c>
      <c r="L100" s="8">
        <v>2713936</v>
      </c>
      <c r="M100" s="8">
        <v>2802067</v>
      </c>
      <c r="N100" s="8">
        <v>2889071</v>
      </c>
      <c r="O100" s="8">
        <v>2677801</v>
      </c>
      <c r="P100" s="8">
        <v>2754825</v>
      </c>
      <c r="Q100" s="8">
        <v>2777334</v>
      </c>
      <c r="R100" s="8">
        <v>2882930</v>
      </c>
      <c r="S100" s="8">
        <v>3058295</v>
      </c>
      <c r="T100" s="8">
        <v>3005224</v>
      </c>
      <c r="U100" s="8">
        <v>3047322</v>
      </c>
      <c r="V100" s="8">
        <v>2981111</v>
      </c>
      <c r="W100" s="8">
        <v>2823347</v>
      </c>
      <c r="X100" s="8">
        <v>2745306</v>
      </c>
      <c r="Y100" s="8">
        <v>2830538</v>
      </c>
      <c r="Z100" s="8">
        <v>2908873</v>
      </c>
      <c r="AA100" s="8">
        <v>2688506</v>
      </c>
      <c r="AB100" s="8">
        <v>2762914</v>
      </c>
      <c r="AC100" s="8">
        <v>2794007</v>
      </c>
      <c r="AD100" s="8">
        <v>2892957</v>
      </c>
      <c r="AE100" s="8">
        <v>3068325</v>
      </c>
      <c r="AF100" s="8">
        <v>3012763</v>
      </c>
      <c r="AG100" s="8">
        <v>3055954</v>
      </c>
      <c r="AH100" s="8">
        <v>2987373</v>
      </c>
      <c r="AI100" s="8">
        <v>2834279</v>
      </c>
      <c r="AJ100" s="8">
        <v>2755932</v>
      </c>
      <c r="AK100" s="8">
        <v>2837788</v>
      </c>
      <c r="AL100" s="8">
        <v>2915503</v>
      </c>
      <c r="AM100" s="8">
        <v>2700539</v>
      </c>
      <c r="AN100" s="8">
        <v>2777051</v>
      </c>
      <c r="AO100" s="8">
        <v>2810189</v>
      </c>
      <c r="AP100" s="8">
        <v>2908098</v>
      </c>
      <c r="AQ100" s="8">
        <v>3082691</v>
      </c>
      <c r="AR100" s="8">
        <v>3025107</v>
      </c>
      <c r="AS100" s="8">
        <v>3067776</v>
      </c>
      <c r="AT100" s="8">
        <v>2997252</v>
      </c>
      <c r="AU100" s="8">
        <v>2846680</v>
      </c>
      <c r="AV100" s="8">
        <v>2768114</v>
      </c>
      <c r="AW100" s="8">
        <v>2850342</v>
      </c>
      <c r="AX100" s="8">
        <v>2925697</v>
      </c>
      <c r="AY100" s="8">
        <v>2714930</v>
      </c>
      <c r="AZ100" s="8">
        <v>2789547</v>
      </c>
      <c r="BA100" s="8">
        <v>2820823</v>
      </c>
      <c r="BB100" s="8">
        <v>2916097</v>
      </c>
      <c r="BC100" s="8">
        <v>3089224</v>
      </c>
      <c r="BD100" s="8">
        <v>3029576</v>
      </c>
      <c r="BE100" s="8">
        <v>3072605</v>
      </c>
      <c r="BF100" s="8">
        <v>3000692</v>
      </c>
      <c r="BG100" s="8">
        <v>2852330</v>
      </c>
      <c r="BH100" s="8">
        <v>2775172</v>
      </c>
      <c r="BI100" s="8">
        <v>2857863</v>
      </c>
      <c r="BJ100" s="8">
        <v>2931285</v>
      </c>
      <c r="BK100" s="8">
        <v>2747673</v>
      </c>
      <c r="BL100" s="8">
        <v>2816750</v>
      </c>
      <c r="BM100" s="8">
        <v>2831671</v>
      </c>
      <c r="BN100" s="8">
        <v>2924239</v>
      </c>
      <c r="BO100" s="8">
        <v>3096500</v>
      </c>
      <c r="BP100" s="8">
        <v>3035283</v>
      </c>
      <c r="BQ100" s="8">
        <v>3077823</v>
      </c>
      <c r="BR100" s="8">
        <v>3005131</v>
      </c>
      <c r="BS100" s="8">
        <v>2858150</v>
      </c>
      <c r="BT100" s="8">
        <v>2781714</v>
      </c>
      <c r="BU100" s="8">
        <v>2865060</v>
      </c>
      <c r="BW100" s="8">
        <f t="shared" si="7"/>
        <v>39108.760999999999</v>
      </c>
      <c r="BX100" s="8">
        <f t="shared" si="8"/>
        <v>34473.103999999999</v>
      </c>
      <c r="BY100" s="8">
        <f t="shared" si="9"/>
        <v>34599.671000000002</v>
      </c>
      <c r="BZ100" s="8">
        <f t="shared" si="10"/>
        <v>34749.341999999997</v>
      </c>
      <c r="CA100" s="8">
        <f t="shared" si="11"/>
        <v>34844.555999999997</v>
      </c>
      <c r="CB100" s="8">
        <f t="shared" si="12"/>
        <v>34971.279000000002</v>
      </c>
      <c r="CC100" s="8"/>
      <c r="CD100" s="8"/>
      <c r="CE100" s="5">
        <f>IF($BW100=0," ",(BX100/$BW100)^(1/1)-1)</f>
        <v>-0.11853244340826852</v>
      </c>
      <c r="CF100" s="5">
        <f>IF($BW100=0," ",(BY100/$BW100)^(1/2)-1)</f>
        <v>-5.9413034790573582E-2</v>
      </c>
      <c r="CG100" s="5">
        <f>IF($BW100=0," ",(BZ100/$BW100)^(1/3))-1</f>
        <v>-3.8629386742145777E-2</v>
      </c>
      <c r="CH100" s="5">
        <f>IF($BW100=0," ",(CA100/$BW100)^(1/4))-1</f>
        <v>-2.8449858392304739E-2</v>
      </c>
      <c r="CI100" s="5">
        <f>IF($BW100=0," ",(CB100/$BW100)^(1/6)-1)</f>
        <v>-1.8463977010011901E-2</v>
      </c>
    </row>
    <row r="101" spans="1:87" x14ac:dyDescent="0.25">
      <c r="A101" s="12" t="s">
        <v>168</v>
      </c>
      <c r="BW101" s="8">
        <f t="shared" si="7"/>
        <v>0</v>
      </c>
      <c r="BX101" s="8">
        <f t="shared" si="8"/>
        <v>0</v>
      </c>
      <c r="BY101" s="8">
        <f t="shared" si="9"/>
        <v>0</v>
      </c>
      <c r="BZ101" s="8">
        <f t="shared" si="10"/>
        <v>0</v>
      </c>
      <c r="CA101" s="8">
        <f t="shared" si="11"/>
        <v>0</v>
      </c>
      <c r="CB101" s="8">
        <f t="shared" si="12"/>
        <v>0</v>
      </c>
      <c r="CE101" s="5"/>
      <c r="CF101" s="5"/>
      <c r="CG101" s="5"/>
      <c r="CH101" s="5"/>
      <c r="CI101" s="5"/>
    </row>
    <row r="102" spans="1:87" x14ac:dyDescent="0.25">
      <c r="A102" s="12" t="s">
        <v>150</v>
      </c>
      <c r="BW102" s="8">
        <f t="shared" si="7"/>
        <v>0</v>
      </c>
      <c r="BX102" s="8">
        <f t="shared" si="8"/>
        <v>0</v>
      </c>
      <c r="BY102" s="8">
        <f t="shared" si="9"/>
        <v>0</v>
      </c>
      <c r="BZ102" s="8">
        <f t="shared" si="10"/>
        <v>0</v>
      </c>
      <c r="CA102" s="8">
        <f t="shared" si="11"/>
        <v>0</v>
      </c>
      <c r="CB102" s="8">
        <f t="shared" si="12"/>
        <v>0</v>
      </c>
      <c r="CE102" s="5"/>
      <c r="CF102" s="5"/>
      <c r="CG102" s="5"/>
      <c r="CH102" s="5"/>
      <c r="CI102" s="5"/>
    </row>
    <row r="103" spans="1:87" x14ac:dyDescent="0.25">
      <c r="A103" s="9" t="s">
        <v>120</v>
      </c>
      <c r="B103" s="8">
        <v>4324000</v>
      </c>
      <c r="C103" s="8">
        <v>4351123</v>
      </c>
      <c r="D103" s="8">
        <v>4266000</v>
      </c>
      <c r="E103" s="8">
        <v>4022000</v>
      </c>
      <c r="F103" s="8">
        <v>4371600</v>
      </c>
      <c r="G103" s="8">
        <v>4120000</v>
      </c>
      <c r="H103" s="8">
        <v>3330400</v>
      </c>
      <c r="I103" s="8">
        <v>3572400</v>
      </c>
      <c r="J103" s="8">
        <v>1558003</v>
      </c>
      <c r="K103" s="8">
        <v>2159029</v>
      </c>
      <c r="L103" s="8">
        <v>2484719</v>
      </c>
      <c r="M103" s="8">
        <v>2255382</v>
      </c>
      <c r="N103" s="8">
        <v>2550853</v>
      </c>
      <c r="O103" s="8">
        <v>2787547</v>
      </c>
      <c r="P103" s="8">
        <v>2597237</v>
      </c>
      <c r="Q103" s="8">
        <v>2360156</v>
      </c>
      <c r="R103" s="8">
        <v>2553901</v>
      </c>
      <c r="S103" s="8">
        <v>2453655</v>
      </c>
      <c r="T103" s="8">
        <v>2427791</v>
      </c>
      <c r="U103" s="8">
        <v>2766334</v>
      </c>
      <c r="V103" s="8">
        <v>1583599</v>
      </c>
      <c r="W103" s="8">
        <v>2181416</v>
      </c>
      <c r="X103" s="8">
        <v>2511195</v>
      </c>
      <c r="Y103" s="8">
        <v>2277160</v>
      </c>
      <c r="Z103" s="8">
        <v>2567103</v>
      </c>
      <c r="AA103" s="8">
        <v>2790584</v>
      </c>
      <c r="AB103" s="8">
        <v>2601682</v>
      </c>
      <c r="AC103" s="8">
        <v>2365317</v>
      </c>
      <c r="AD103" s="8">
        <v>2553048</v>
      </c>
      <c r="AE103" s="8">
        <v>2451662</v>
      </c>
      <c r="AF103" s="8">
        <v>2422284</v>
      </c>
      <c r="AG103" s="8">
        <v>2763436</v>
      </c>
      <c r="AH103" s="8">
        <v>1598362</v>
      </c>
      <c r="AI103" s="8">
        <v>2188082</v>
      </c>
      <c r="AJ103" s="8">
        <v>2518337</v>
      </c>
      <c r="AK103" s="8">
        <v>2281664</v>
      </c>
      <c r="AL103" s="8">
        <v>2571738</v>
      </c>
      <c r="AM103" s="8">
        <v>2796939</v>
      </c>
      <c r="AN103" s="8">
        <v>2612830</v>
      </c>
      <c r="AO103" s="8">
        <v>2372381</v>
      </c>
      <c r="AP103" s="8">
        <v>2560040</v>
      </c>
      <c r="AQ103" s="8">
        <v>2456456</v>
      </c>
      <c r="AR103" s="8">
        <v>2424546</v>
      </c>
      <c r="AS103" s="8">
        <v>2766779</v>
      </c>
      <c r="AT103" s="8">
        <v>1611630</v>
      </c>
      <c r="AU103" s="8">
        <v>2196382</v>
      </c>
      <c r="AV103" s="8">
        <v>2527662</v>
      </c>
      <c r="AW103" s="8">
        <v>2290907</v>
      </c>
      <c r="AX103" s="8">
        <v>2579899</v>
      </c>
      <c r="AY103" s="8">
        <v>2807740</v>
      </c>
      <c r="AZ103" s="8">
        <v>2622956</v>
      </c>
      <c r="BA103" s="8">
        <v>2375763</v>
      </c>
      <c r="BB103" s="8">
        <v>2561315</v>
      </c>
      <c r="BC103" s="8">
        <v>2455535</v>
      </c>
      <c r="BD103" s="8">
        <v>2420981</v>
      </c>
      <c r="BE103" s="8">
        <v>2764379</v>
      </c>
      <c r="BF103" s="8">
        <v>1620632</v>
      </c>
      <c r="BG103" s="8">
        <v>2199603</v>
      </c>
      <c r="BH103" s="8">
        <v>2532538</v>
      </c>
      <c r="BI103" s="8">
        <v>2296210</v>
      </c>
      <c r="BJ103" s="8">
        <v>2584113</v>
      </c>
      <c r="BK103" s="8">
        <v>2841508</v>
      </c>
      <c r="BL103" s="8">
        <v>2648188</v>
      </c>
      <c r="BM103" s="8">
        <v>2380942</v>
      </c>
      <c r="BN103" s="8">
        <v>2565226</v>
      </c>
      <c r="BO103" s="8">
        <v>2457821</v>
      </c>
      <c r="BP103" s="8">
        <v>2421488</v>
      </c>
      <c r="BQ103" s="8">
        <v>2765214</v>
      </c>
      <c r="BR103" s="8">
        <v>1627159</v>
      </c>
      <c r="BS103" s="8">
        <v>2203443</v>
      </c>
      <c r="BT103" s="8">
        <v>2537608</v>
      </c>
      <c r="BU103" s="8">
        <v>2301584</v>
      </c>
      <c r="BW103" s="8">
        <f t="shared" si="7"/>
        <v>40814.656000000003</v>
      </c>
      <c r="BX103" s="8">
        <f t="shared" si="8"/>
        <v>29050.844000000001</v>
      </c>
      <c r="BY103" s="8">
        <f t="shared" si="9"/>
        <v>29101.561000000002</v>
      </c>
      <c r="BZ103" s="8">
        <f t="shared" si="10"/>
        <v>29188.29</v>
      </c>
      <c r="CA103" s="8">
        <f t="shared" si="11"/>
        <v>29237.550999999999</v>
      </c>
      <c r="CB103" s="8">
        <f t="shared" si="12"/>
        <v>29334.294000000002</v>
      </c>
      <c r="CC103" s="8"/>
      <c r="CD103" s="8"/>
      <c r="CE103" s="5">
        <f>IF($BW103=0," ",(BX103/$BW103)^(1/1)-1)</f>
        <v>-0.28822519048059603</v>
      </c>
      <c r="CF103" s="5">
        <f>IF($BW103=0," ",(BY103/$BW103)^(1/2)-1)</f>
        <v>-0.15559640758861804</v>
      </c>
      <c r="CG103" s="5">
        <f>IF($BW103=0," ",(BZ103/$BW103)^(1/3))-1</f>
        <v>-0.10573924765842857</v>
      </c>
      <c r="CH103" s="5">
        <f>IF($BW103=0," ",(CA103/$BW103)^(1/4))-1</f>
        <v>-8.0014011629854775E-2</v>
      </c>
      <c r="CI103" s="5">
        <f>IF($BW103=0," ",(CB103/$BW103)^(1/6)-1)</f>
        <v>-5.3559644550925323E-2</v>
      </c>
    </row>
    <row r="104" spans="1:87" x14ac:dyDescent="0.25">
      <c r="A104" s="12" t="s">
        <v>168</v>
      </c>
      <c r="BW104" s="8">
        <f t="shared" si="7"/>
        <v>0</v>
      </c>
      <c r="BX104" s="8">
        <f t="shared" si="8"/>
        <v>0</v>
      </c>
      <c r="BY104" s="8">
        <f t="shared" si="9"/>
        <v>0</v>
      </c>
      <c r="BZ104" s="8">
        <f t="shared" si="10"/>
        <v>0</v>
      </c>
      <c r="CA104" s="8">
        <f t="shared" si="11"/>
        <v>0</v>
      </c>
      <c r="CB104" s="8">
        <f t="shared" si="12"/>
        <v>0</v>
      </c>
      <c r="CE104" s="5"/>
      <c r="CF104" s="5"/>
      <c r="CG104" s="5"/>
      <c r="CH104" s="5"/>
      <c r="CI104" s="5"/>
    </row>
    <row r="105" spans="1:87" x14ac:dyDescent="0.25">
      <c r="A105" s="12" t="s">
        <v>160</v>
      </c>
      <c r="BW105" s="8">
        <f t="shared" si="7"/>
        <v>0</v>
      </c>
      <c r="BX105" s="8">
        <f t="shared" si="8"/>
        <v>0</v>
      </c>
      <c r="BY105" s="8">
        <f t="shared" si="9"/>
        <v>0</v>
      </c>
      <c r="BZ105" s="8">
        <f t="shared" si="10"/>
        <v>0</v>
      </c>
      <c r="CA105" s="8">
        <f t="shared" si="11"/>
        <v>0</v>
      </c>
      <c r="CB105" s="8">
        <f t="shared" si="12"/>
        <v>0</v>
      </c>
      <c r="CE105" s="5"/>
      <c r="CF105" s="5"/>
      <c r="CG105" s="5"/>
      <c r="CH105" s="5"/>
      <c r="CI105" s="5"/>
    </row>
    <row r="106" spans="1:87" x14ac:dyDescent="0.25">
      <c r="A106" s="9" t="s">
        <v>120</v>
      </c>
      <c r="B106" s="8">
        <v>7690550</v>
      </c>
      <c r="C106" s="8">
        <v>6969900</v>
      </c>
      <c r="D106" s="8">
        <v>6698300</v>
      </c>
      <c r="E106" s="8">
        <v>7953050</v>
      </c>
      <c r="F106" s="8">
        <v>7576450</v>
      </c>
      <c r="G106" s="8">
        <v>7674450</v>
      </c>
      <c r="H106" s="8">
        <v>8353800</v>
      </c>
      <c r="I106" s="8">
        <v>7917700</v>
      </c>
      <c r="J106" s="8">
        <v>8135609</v>
      </c>
      <c r="K106" s="8">
        <v>8018597</v>
      </c>
      <c r="L106" s="8">
        <v>7236974</v>
      </c>
      <c r="M106" s="8">
        <v>6942950</v>
      </c>
      <c r="N106" s="8">
        <v>7754425</v>
      </c>
      <c r="O106" s="8">
        <v>7096425</v>
      </c>
      <c r="P106" s="8">
        <v>6611500</v>
      </c>
      <c r="Q106" s="8">
        <v>7592025</v>
      </c>
      <c r="R106" s="8">
        <v>7956550</v>
      </c>
      <c r="S106" s="8">
        <v>7737100</v>
      </c>
      <c r="T106" s="8">
        <v>8150808</v>
      </c>
      <c r="U106" s="8">
        <v>8111018</v>
      </c>
      <c r="V106" s="8">
        <v>8063404</v>
      </c>
      <c r="W106" s="8">
        <v>8004374</v>
      </c>
      <c r="X106" s="8">
        <v>7282462</v>
      </c>
      <c r="Y106" s="8">
        <v>6913900</v>
      </c>
      <c r="Z106" s="8">
        <v>7722488</v>
      </c>
      <c r="AA106" s="8">
        <v>7033163</v>
      </c>
      <c r="AB106" s="8">
        <v>6654900</v>
      </c>
      <c r="AC106" s="8">
        <v>7772538</v>
      </c>
      <c r="AD106" s="8">
        <v>7766500</v>
      </c>
      <c r="AE106" s="8">
        <v>7705775</v>
      </c>
      <c r="AF106" s="8">
        <v>8084445</v>
      </c>
      <c r="AG106" s="8">
        <v>8169352</v>
      </c>
      <c r="AH106" s="8">
        <v>8099506</v>
      </c>
      <c r="AI106" s="8">
        <v>8011486</v>
      </c>
      <c r="AJ106" s="8">
        <v>7259718</v>
      </c>
      <c r="AK106" s="8">
        <v>6928425</v>
      </c>
      <c r="AL106" s="8">
        <v>7738456</v>
      </c>
      <c r="AM106" s="8">
        <v>7064794</v>
      </c>
      <c r="AN106" s="8">
        <v>6633200</v>
      </c>
      <c r="AO106" s="8">
        <v>7682281</v>
      </c>
      <c r="AP106" s="8">
        <v>7861525</v>
      </c>
      <c r="AQ106" s="8">
        <v>7721438</v>
      </c>
      <c r="AR106" s="8">
        <v>8117627</v>
      </c>
      <c r="AS106" s="8">
        <v>8140185</v>
      </c>
      <c r="AT106" s="8">
        <v>8081455</v>
      </c>
      <c r="AU106" s="8">
        <v>8007930</v>
      </c>
      <c r="AV106" s="8">
        <v>7271090</v>
      </c>
      <c r="AW106" s="8">
        <v>6921163</v>
      </c>
      <c r="AX106" s="8">
        <v>7730472</v>
      </c>
      <c r="AY106" s="8">
        <v>7048978</v>
      </c>
      <c r="AZ106" s="8">
        <v>6644050</v>
      </c>
      <c r="BA106" s="8">
        <v>7727409</v>
      </c>
      <c r="BB106" s="8">
        <v>7814013</v>
      </c>
      <c r="BC106" s="8">
        <v>7713606</v>
      </c>
      <c r="BD106" s="8">
        <v>8101036</v>
      </c>
      <c r="BE106" s="8">
        <v>8154768</v>
      </c>
      <c r="BF106" s="8">
        <v>8090481</v>
      </c>
      <c r="BG106" s="8">
        <v>8009708</v>
      </c>
      <c r="BH106" s="8">
        <v>7265404</v>
      </c>
      <c r="BI106" s="8">
        <v>6924794</v>
      </c>
      <c r="BJ106" s="8">
        <v>7734464</v>
      </c>
      <c r="BK106" s="8">
        <v>7056886</v>
      </c>
      <c r="BL106" s="8">
        <v>6638625</v>
      </c>
      <c r="BM106" s="8">
        <v>7704845</v>
      </c>
      <c r="BN106" s="8">
        <v>7837769</v>
      </c>
      <c r="BO106" s="8">
        <v>7717522</v>
      </c>
      <c r="BP106" s="8">
        <v>8109331</v>
      </c>
      <c r="BQ106" s="8">
        <v>8147476</v>
      </c>
      <c r="BR106" s="8">
        <v>8085968</v>
      </c>
      <c r="BS106" s="8">
        <v>8008819</v>
      </c>
      <c r="BT106" s="8">
        <v>7268247</v>
      </c>
      <c r="BU106" s="8">
        <v>6922978</v>
      </c>
      <c r="BW106" s="8">
        <f t="shared" si="7"/>
        <v>91168.33</v>
      </c>
      <c r="BX106" s="8">
        <f t="shared" si="8"/>
        <v>91273.990999999995</v>
      </c>
      <c r="BY106" s="8">
        <f t="shared" si="9"/>
        <v>91208.296000000002</v>
      </c>
      <c r="BZ106" s="8">
        <f t="shared" si="10"/>
        <v>91241.144</v>
      </c>
      <c r="CA106" s="8">
        <f t="shared" si="11"/>
        <v>91224.718999999997</v>
      </c>
      <c r="CB106" s="8">
        <f t="shared" si="12"/>
        <v>91232.93</v>
      </c>
      <c r="CC106" s="8"/>
      <c r="CD106" s="8"/>
      <c r="CE106" s="5">
        <f>IF($BW106=0," ",(BX106/$BW106)^(1/1)-1)</f>
        <v>1.1589660576210026E-3</v>
      </c>
      <c r="CF106" s="5">
        <f>IF($BW106=0," ",(BY106/$BW106)^(1/2)-1)</f>
        <v>2.1916394062948541E-4</v>
      </c>
      <c r="CG106" s="5">
        <f>IF($BW106=0," ",(BZ106/$BW106)^(1/3))-1</f>
        <v>2.6615464549251122E-4</v>
      </c>
      <c r="CH106" s="5">
        <f>IF($BW106=0," ",(CA106/$BW106)^(1/4))-1</f>
        <v>1.5459295369146808E-4</v>
      </c>
      <c r="CI106" s="5">
        <f>IF($BW106=0," ",(CB106/$BW106)^(1/6)-1)</f>
        <v>1.1806171371753216E-4</v>
      </c>
    </row>
    <row r="107" spans="1:87" x14ac:dyDescent="0.25">
      <c r="A107" s="12" t="s">
        <v>168</v>
      </c>
      <c r="BW107" s="8">
        <f t="shared" si="7"/>
        <v>0</v>
      </c>
      <c r="BX107" s="8">
        <f t="shared" si="8"/>
        <v>0</v>
      </c>
      <c r="BY107" s="8">
        <f t="shared" si="9"/>
        <v>0</v>
      </c>
      <c r="BZ107" s="8">
        <f t="shared" si="10"/>
        <v>0</v>
      </c>
      <c r="CA107" s="8">
        <f t="shared" si="11"/>
        <v>0</v>
      </c>
      <c r="CB107" s="8">
        <f t="shared" si="12"/>
        <v>0</v>
      </c>
      <c r="CE107" s="5"/>
      <c r="CF107" s="5"/>
      <c r="CG107" s="5"/>
      <c r="CH107" s="5"/>
      <c r="CI107" s="5"/>
    </row>
    <row r="108" spans="1:87" x14ac:dyDescent="0.25">
      <c r="A108" s="12" t="s">
        <v>158</v>
      </c>
      <c r="BW108" s="8">
        <f t="shared" si="7"/>
        <v>0</v>
      </c>
      <c r="BX108" s="8">
        <f t="shared" si="8"/>
        <v>0</v>
      </c>
      <c r="BY108" s="8">
        <f t="shared" si="9"/>
        <v>0</v>
      </c>
      <c r="BZ108" s="8">
        <f t="shared" si="10"/>
        <v>0</v>
      </c>
      <c r="CA108" s="8">
        <f t="shared" si="11"/>
        <v>0</v>
      </c>
      <c r="CB108" s="8">
        <f t="shared" si="12"/>
        <v>0</v>
      </c>
      <c r="CE108" s="5"/>
      <c r="CF108" s="5"/>
      <c r="CG108" s="5"/>
      <c r="CH108" s="5"/>
      <c r="CI108" s="5"/>
    </row>
    <row r="109" spans="1:87" x14ac:dyDescent="0.25">
      <c r="A109" s="9" t="s">
        <v>120</v>
      </c>
      <c r="B109" s="8">
        <v>1036000</v>
      </c>
      <c r="C109" s="8">
        <v>1414000</v>
      </c>
      <c r="D109" s="8">
        <v>2016000</v>
      </c>
      <c r="E109" s="8">
        <v>2170000</v>
      </c>
      <c r="F109" s="8">
        <v>1498000</v>
      </c>
      <c r="G109" s="8">
        <v>2772000</v>
      </c>
      <c r="H109" s="8">
        <v>2562000</v>
      </c>
      <c r="I109" s="8">
        <v>3570000</v>
      </c>
      <c r="J109" s="8">
        <v>767234</v>
      </c>
      <c r="K109" s="8">
        <v>1268815</v>
      </c>
      <c r="L109" s="8">
        <v>948857</v>
      </c>
      <c r="M109" s="8">
        <v>878728</v>
      </c>
      <c r="N109" s="8">
        <v>1206783</v>
      </c>
      <c r="O109" s="8">
        <v>1428273</v>
      </c>
      <c r="P109" s="8">
        <v>1729029</v>
      </c>
      <c r="Q109" s="8">
        <v>1600367</v>
      </c>
      <c r="R109" s="8">
        <v>1238495</v>
      </c>
      <c r="S109" s="8">
        <v>1389421</v>
      </c>
      <c r="T109" s="8">
        <v>1348704</v>
      </c>
      <c r="U109" s="8">
        <v>1902376</v>
      </c>
      <c r="V109" s="8">
        <v>788828</v>
      </c>
      <c r="W109" s="8">
        <v>1304696</v>
      </c>
      <c r="X109" s="8">
        <v>974815</v>
      </c>
      <c r="Y109" s="8">
        <v>902011</v>
      </c>
      <c r="Z109" s="8">
        <v>1238372</v>
      </c>
      <c r="AA109" s="8">
        <v>1465205</v>
      </c>
      <c r="AB109" s="8">
        <v>1773124</v>
      </c>
      <c r="AC109" s="8">
        <v>1640451</v>
      </c>
      <c r="AD109" s="8">
        <v>1269357</v>
      </c>
      <c r="AE109" s="8">
        <v>1422666</v>
      </c>
      <c r="AF109" s="8">
        <v>1379984</v>
      </c>
      <c r="AG109" s="8">
        <v>1944938</v>
      </c>
      <c r="AH109" s="8">
        <v>805781</v>
      </c>
      <c r="AI109" s="8">
        <v>1332993</v>
      </c>
      <c r="AJ109" s="8">
        <v>995805</v>
      </c>
      <c r="AK109" s="8">
        <v>921085</v>
      </c>
      <c r="AL109" s="8">
        <v>1264142</v>
      </c>
      <c r="AM109" s="8">
        <v>1495398</v>
      </c>
      <c r="AN109" s="8">
        <v>1808752</v>
      </c>
      <c r="AO109" s="8">
        <v>1672407</v>
      </c>
      <c r="AP109" s="8">
        <v>1293369</v>
      </c>
      <c r="AQ109" s="8">
        <v>1448428</v>
      </c>
      <c r="AR109" s="8">
        <v>1404071</v>
      </c>
      <c r="AS109" s="8">
        <v>1977911</v>
      </c>
      <c r="AT109" s="8">
        <v>819122</v>
      </c>
      <c r="AU109" s="8">
        <v>1355449</v>
      </c>
      <c r="AV109" s="8">
        <v>1012275</v>
      </c>
      <c r="AW109" s="8">
        <v>935897</v>
      </c>
      <c r="AX109" s="8">
        <v>1284266</v>
      </c>
      <c r="AY109" s="8">
        <v>1519166</v>
      </c>
      <c r="AZ109" s="8">
        <v>1836893</v>
      </c>
      <c r="BA109" s="8">
        <v>1697670</v>
      </c>
      <c r="BB109" s="8">
        <v>1312653</v>
      </c>
      <c r="BC109" s="8">
        <v>1469005</v>
      </c>
      <c r="BD109" s="8">
        <v>1423332</v>
      </c>
      <c r="BE109" s="8">
        <v>2004418</v>
      </c>
      <c r="BF109" s="8">
        <v>829628</v>
      </c>
      <c r="BG109" s="8">
        <v>1373013</v>
      </c>
      <c r="BH109" s="8">
        <v>1025337</v>
      </c>
      <c r="BI109" s="8">
        <v>947734</v>
      </c>
      <c r="BJ109" s="8">
        <v>1300178</v>
      </c>
      <c r="BK109" s="8">
        <v>1537851</v>
      </c>
      <c r="BL109" s="8">
        <v>1859058</v>
      </c>
      <c r="BM109" s="8">
        <v>1717592</v>
      </c>
      <c r="BN109" s="8">
        <v>1325154</v>
      </c>
      <c r="BO109" s="8">
        <v>1482458</v>
      </c>
      <c r="BP109" s="8">
        <v>1435767</v>
      </c>
      <c r="BQ109" s="8">
        <v>2021186</v>
      </c>
      <c r="BR109" s="8">
        <v>836379</v>
      </c>
      <c r="BS109" s="8">
        <v>1384275</v>
      </c>
      <c r="BT109" s="8">
        <v>1033767</v>
      </c>
      <c r="BU109" s="8">
        <v>955287</v>
      </c>
      <c r="BW109" s="8">
        <f t="shared" si="7"/>
        <v>20901.633999999998</v>
      </c>
      <c r="BX109" s="8">
        <f t="shared" si="8"/>
        <v>15813.798000000001</v>
      </c>
      <c r="BY109" s="8">
        <f t="shared" si="9"/>
        <v>16189.761</v>
      </c>
      <c r="BZ109" s="8">
        <f t="shared" si="10"/>
        <v>16487.221000000001</v>
      </c>
      <c r="CA109" s="8">
        <f t="shared" si="11"/>
        <v>16723.115000000002</v>
      </c>
      <c r="CB109" s="8">
        <f t="shared" si="12"/>
        <v>16888.952000000001</v>
      </c>
      <c r="CC109" s="8"/>
      <c r="CD109" s="8"/>
      <c r="CE109" s="5">
        <f>IF($BW109=0," ",(BX109/$BW109)^(1/1)-1)</f>
        <v>-0.24341809831709793</v>
      </c>
      <c r="CF109" s="5">
        <f>IF($BW109=0," ",(BY109/$BW109)^(1/2)-1)</f>
        <v>-0.11990389405829049</v>
      </c>
      <c r="CG109" s="5">
        <f>IF($BW109=0," ",(BZ109/$BW109)^(1/3))-1</f>
        <v>-7.603453222902945E-2</v>
      </c>
      <c r="CH109" s="5">
        <f>IF($BW109=0," ",(CA109/$BW109)^(1/4))-1</f>
        <v>-5.4232830160752088E-2</v>
      </c>
      <c r="CI109" s="5">
        <f>IF($BW109=0," ",(CB109/$BW109)^(1/6)-1)</f>
        <v>-3.4904233719292743E-2</v>
      </c>
    </row>
    <row r="110" spans="1:87" x14ac:dyDescent="0.25">
      <c r="A110" s="12" t="s">
        <v>168</v>
      </c>
      <c r="BW110" s="8">
        <f t="shared" si="7"/>
        <v>0</v>
      </c>
      <c r="BX110" s="8">
        <f t="shared" si="8"/>
        <v>0</v>
      </c>
      <c r="BY110" s="8">
        <f t="shared" si="9"/>
        <v>0</v>
      </c>
      <c r="BZ110" s="8">
        <f t="shared" si="10"/>
        <v>0</v>
      </c>
      <c r="CA110" s="8">
        <f t="shared" si="11"/>
        <v>0</v>
      </c>
      <c r="CB110" s="8">
        <f t="shared" si="12"/>
        <v>0</v>
      </c>
      <c r="CE110" s="5"/>
      <c r="CF110" s="5"/>
      <c r="CG110" s="5"/>
      <c r="CH110" s="5"/>
      <c r="CI110" s="5"/>
    </row>
    <row r="111" spans="1:87" x14ac:dyDescent="0.25">
      <c r="A111" s="12" t="s">
        <v>151</v>
      </c>
      <c r="BW111" s="8">
        <f t="shared" si="7"/>
        <v>0</v>
      </c>
      <c r="BX111" s="8">
        <f t="shared" si="8"/>
        <v>0</v>
      </c>
      <c r="BY111" s="8">
        <f t="shared" si="9"/>
        <v>0</v>
      </c>
      <c r="BZ111" s="8">
        <f t="shared" si="10"/>
        <v>0</v>
      </c>
      <c r="CA111" s="8">
        <f t="shared" si="11"/>
        <v>0</v>
      </c>
      <c r="CB111" s="8">
        <f t="shared" si="12"/>
        <v>0</v>
      </c>
      <c r="CE111" s="5"/>
      <c r="CF111" s="5"/>
      <c r="CG111" s="5"/>
      <c r="CH111" s="5"/>
      <c r="CI111" s="5"/>
    </row>
    <row r="112" spans="1:87" x14ac:dyDescent="0.25">
      <c r="A112" s="9" t="s">
        <v>120</v>
      </c>
      <c r="B112" s="8">
        <v>5734</v>
      </c>
      <c r="C112" s="8">
        <v>6109</v>
      </c>
      <c r="D112" s="8">
        <v>2205</v>
      </c>
      <c r="E112" s="8">
        <v>3186</v>
      </c>
      <c r="F112" s="8">
        <v>971</v>
      </c>
      <c r="G112" s="8">
        <v>3300</v>
      </c>
      <c r="H112" s="8">
        <v>2252</v>
      </c>
      <c r="I112" s="8">
        <v>1023</v>
      </c>
      <c r="J112" s="8">
        <v>3176</v>
      </c>
      <c r="K112" s="8">
        <v>2092</v>
      </c>
      <c r="L112" s="8">
        <v>2836</v>
      </c>
      <c r="M112" s="8">
        <v>2252</v>
      </c>
      <c r="N112" s="8">
        <v>1112</v>
      </c>
      <c r="O112" s="8">
        <v>1180</v>
      </c>
      <c r="P112" s="8">
        <v>3016</v>
      </c>
      <c r="Q112" s="8">
        <v>2360</v>
      </c>
      <c r="R112" s="8">
        <v>2372</v>
      </c>
      <c r="S112" s="8">
        <v>3392</v>
      </c>
      <c r="T112" s="8">
        <v>1844</v>
      </c>
      <c r="U112" s="8">
        <v>2636</v>
      </c>
      <c r="V112" s="8">
        <v>3176</v>
      </c>
      <c r="W112" s="8">
        <v>2092</v>
      </c>
      <c r="X112" s="8">
        <v>2836</v>
      </c>
      <c r="Y112" s="8">
        <v>2252</v>
      </c>
      <c r="Z112" s="8">
        <v>1112</v>
      </c>
      <c r="AA112" s="8">
        <v>1180</v>
      </c>
      <c r="AB112" s="8">
        <v>3016</v>
      </c>
      <c r="AC112" s="8">
        <v>2360</v>
      </c>
      <c r="AD112" s="8">
        <v>2372</v>
      </c>
      <c r="AE112" s="8">
        <v>3392</v>
      </c>
      <c r="AF112" s="8">
        <v>1844</v>
      </c>
      <c r="AG112" s="8">
        <v>2636</v>
      </c>
      <c r="AH112" s="8">
        <v>3176</v>
      </c>
      <c r="AI112" s="8">
        <v>2092</v>
      </c>
      <c r="AJ112" s="8">
        <v>2836</v>
      </c>
      <c r="AK112" s="8">
        <v>2252</v>
      </c>
      <c r="AL112" s="8">
        <v>1112</v>
      </c>
      <c r="AM112" s="8">
        <v>1180</v>
      </c>
      <c r="AN112" s="8">
        <v>3016</v>
      </c>
      <c r="AO112" s="8">
        <v>2360</v>
      </c>
      <c r="AP112" s="8">
        <v>2372</v>
      </c>
      <c r="AQ112" s="8">
        <v>3392</v>
      </c>
      <c r="AR112" s="8">
        <v>1844</v>
      </c>
      <c r="AS112" s="8">
        <v>2636</v>
      </c>
      <c r="AT112" s="8">
        <v>3176</v>
      </c>
      <c r="AU112" s="8">
        <v>2092</v>
      </c>
      <c r="AV112" s="8">
        <v>2836</v>
      </c>
      <c r="AW112" s="8">
        <v>2252</v>
      </c>
      <c r="AX112" s="8">
        <v>1112</v>
      </c>
      <c r="AY112" s="8">
        <v>1180</v>
      </c>
      <c r="AZ112" s="8">
        <v>3016</v>
      </c>
      <c r="BA112" s="8">
        <v>2360</v>
      </c>
      <c r="BB112" s="8">
        <v>2372</v>
      </c>
      <c r="BC112" s="8">
        <v>3392</v>
      </c>
      <c r="BD112" s="8">
        <v>1844</v>
      </c>
      <c r="BE112" s="8">
        <v>2636</v>
      </c>
      <c r="BF112" s="8">
        <v>3176</v>
      </c>
      <c r="BG112" s="8">
        <v>2092</v>
      </c>
      <c r="BH112" s="8">
        <v>2836</v>
      </c>
      <c r="BI112" s="8">
        <v>2252</v>
      </c>
      <c r="BJ112" s="8">
        <v>1112</v>
      </c>
      <c r="BK112" s="8">
        <v>1180</v>
      </c>
      <c r="BL112" s="8">
        <v>3016</v>
      </c>
      <c r="BM112" s="8">
        <v>2360</v>
      </c>
      <c r="BN112" s="8">
        <v>2372</v>
      </c>
      <c r="BO112" s="8">
        <v>3392</v>
      </c>
      <c r="BP112" s="8">
        <v>1844</v>
      </c>
      <c r="BQ112" s="8">
        <v>2636</v>
      </c>
      <c r="BR112" s="8">
        <v>3176</v>
      </c>
      <c r="BS112" s="8">
        <v>2092</v>
      </c>
      <c r="BT112" s="8">
        <v>2836</v>
      </c>
      <c r="BU112" s="8">
        <v>2252</v>
      </c>
      <c r="BW112" s="8">
        <f t="shared" si="7"/>
        <v>35.136000000000003</v>
      </c>
      <c r="BX112" s="8">
        <f t="shared" si="8"/>
        <v>28.268000000000001</v>
      </c>
      <c r="BY112" s="8">
        <f t="shared" si="9"/>
        <v>28.268000000000001</v>
      </c>
      <c r="BZ112" s="8">
        <f t="shared" si="10"/>
        <v>28.268000000000001</v>
      </c>
      <c r="CA112" s="8">
        <f t="shared" si="11"/>
        <v>28.268000000000001</v>
      </c>
      <c r="CB112" s="8">
        <f t="shared" si="12"/>
        <v>28.268000000000001</v>
      </c>
      <c r="CC112" s="8"/>
      <c r="CD112" s="8"/>
      <c r="CE112" s="5">
        <f>IF($BW112=0," ",(BX112/$BW112)^(1/1)-1)</f>
        <v>-0.19546903460837894</v>
      </c>
      <c r="CF112" s="5">
        <f>IF($BW112=0," ",(BY112/$BW112)^(1/2)-1)</f>
        <v>-0.103043498606749</v>
      </c>
      <c r="CG112" s="5">
        <f>IF($BW112=0," ",(BZ112/$BW112)^(1/3))-1</f>
        <v>-6.9932958395401923E-2</v>
      </c>
      <c r="CH112" s="5">
        <f>IF($BW112=0," ",(CA112/$BW112)^(1/4))-1</f>
        <v>-5.2922124958432515E-2</v>
      </c>
      <c r="CI112" s="5">
        <f>IF($BW112=0," ",(CB112/$BW112)^(1/6)-1)</f>
        <v>-3.5600165074361922E-2</v>
      </c>
    </row>
    <row r="113" spans="1:87" x14ac:dyDescent="0.25">
      <c r="A113" s="12" t="s">
        <v>168</v>
      </c>
      <c r="BW113" s="8">
        <f t="shared" si="7"/>
        <v>0</v>
      </c>
      <c r="BX113" s="8">
        <f t="shared" si="8"/>
        <v>0</v>
      </c>
      <c r="BY113" s="8">
        <f t="shared" si="9"/>
        <v>0</v>
      </c>
      <c r="BZ113" s="8">
        <f t="shared" si="10"/>
        <v>0</v>
      </c>
      <c r="CA113" s="8">
        <f t="shared" si="11"/>
        <v>0</v>
      </c>
      <c r="CB113" s="8">
        <f t="shared" si="12"/>
        <v>0</v>
      </c>
      <c r="CE113" s="5"/>
      <c r="CF113" s="5"/>
      <c r="CG113" s="5"/>
      <c r="CH113" s="5"/>
      <c r="CI113" s="5"/>
    </row>
    <row r="114" spans="1:87" x14ac:dyDescent="0.25">
      <c r="A114" s="12" t="s">
        <v>152</v>
      </c>
      <c r="BW114" s="8">
        <f t="shared" si="7"/>
        <v>0</v>
      </c>
      <c r="BX114" s="8">
        <f t="shared" si="8"/>
        <v>0</v>
      </c>
      <c r="BY114" s="8">
        <f t="shared" si="9"/>
        <v>0</v>
      </c>
      <c r="BZ114" s="8">
        <f t="shared" si="10"/>
        <v>0</v>
      </c>
      <c r="CA114" s="8">
        <f t="shared" si="11"/>
        <v>0</v>
      </c>
      <c r="CB114" s="8">
        <f t="shared" si="12"/>
        <v>0</v>
      </c>
      <c r="CE114" s="5"/>
      <c r="CF114" s="5"/>
      <c r="CG114" s="5"/>
      <c r="CH114" s="5"/>
      <c r="CI114" s="5"/>
    </row>
    <row r="115" spans="1:87" x14ac:dyDescent="0.25">
      <c r="A115" s="9" t="s">
        <v>120</v>
      </c>
      <c r="B115" s="8">
        <v>490069</v>
      </c>
      <c r="C115" s="8">
        <v>554601</v>
      </c>
      <c r="D115" s="8">
        <v>397078</v>
      </c>
      <c r="E115" s="8">
        <v>891280</v>
      </c>
      <c r="F115" s="8">
        <v>1243860</v>
      </c>
      <c r="G115" s="8">
        <v>969076</v>
      </c>
      <c r="H115" s="8">
        <v>970724</v>
      </c>
      <c r="I115" s="8">
        <v>871585</v>
      </c>
      <c r="J115" s="8">
        <v>1201899</v>
      </c>
      <c r="K115" s="8">
        <v>1237220</v>
      </c>
      <c r="L115" s="8">
        <v>796779</v>
      </c>
      <c r="M115" s="8">
        <v>505292</v>
      </c>
      <c r="N115" s="8">
        <v>601744</v>
      </c>
      <c r="O115" s="8">
        <v>684604</v>
      </c>
      <c r="P115" s="8">
        <v>663569</v>
      </c>
      <c r="Q115" s="8">
        <v>1228339</v>
      </c>
      <c r="R115" s="8">
        <v>1459711</v>
      </c>
      <c r="S115" s="8">
        <v>1184465</v>
      </c>
      <c r="T115" s="8">
        <v>1085869</v>
      </c>
      <c r="U115" s="8">
        <v>1179167</v>
      </c>
      <c r="V115" s="8">
        <v>1201899</v>
      </c>
      <c r="W115" s="8">
        <v>1237220</v>
      </c>
      <c r="X115" s="8">
        <v>796779</v>
      </c>
      <c r="Y115" s="8">
        <v>505292</v>
      </c>
      <c r="Z115" s="8">
        <v>601744</v>
      </c>
      <c r="AA115" s="8">
        <v>684604</v>
      </c>
      <c r="AB115" s="8">
        <v>663569</v>
      </c>
      <c r="AC115" s="8">
        <v>1228339</v>
      </c>
      <c r="AD115" s="8">
        <v>1459711</v>
      </c>
      <c r="AE115" s="8">
        <v>1184465</v>
      </c>
      <c r="AF115" s="8">
        <v>1085869</v>
      </c>
      <c r="AG115" s="8">
        <v>1179167</v>
      </c>
      <c r="AH115" s="8">
        <v>1201899</v>
      </c>
      <c r="AI115" s="8">
        <v>1237220</v>
      </c>
      <c r="AJ115" s="8">
        <v>796779</v>
      </c>
      <c r="AK115" s="8">
        <v>505292</v>
      </c>
      <c r="AL115" s="8">
        <v>601744</v>
      </c>
      <c r="AM115" s="8">
        <v>684604</v>
      </c>
      <c r="AN115" s="8">
        <v>663569</v>
      </c>
      <c r="AO115" s="8">
        <v>1228339</v>
      </c>
      <c r="AP115" s="8">
        <v>1459711</v>
      </c>
      <c r="AQ115" s="8">
        <v>1184465</v>
      </c>
      <c r="AR115" s="8">
        <v>1085869</v>
      </c>
      <c r="AS115" s="8">
        <v>1179167</v>
      </c>
      <c r="AT115" s="8">
        <v>1201899</v>
      </c>
      <c r="AU115" s="8">
        <v>1237220</v>
      </c>
      <c r="AV115" s="8">
        <v>796779</v>
      </c>
      <c r="AW115" s="8">
        <v>505292</v>
      </c>
      <c r="AX115" s="8">
        <v>601744</v>
      </c>
      <c r="AY115" s="8">
        <v>684604</v>
      </c>
      <c r="AZ115" s="8">
        <v>663569</v>
      </c>
      <c r="BA115" s="8">
        <v>1228339</v>
      </c>
      <c r="BB115" s="8">
        <v>1459711</v>
      </c>
      <c r="BC115" s="8">
        <v>1184465</v>
      </c>
      <c r="BD115" s="8">
        <v>1085869</v>
      </c>
      <c r="BE115" s="8">
        <v>1179167</v>
      </c>
      <c r="BF115" s="8">
        <v>1201899</v>
      </c>
      <c r="BG115" s="8">
        <v>1237220</v>
      </c>
      <c r="BH115" s="8">
        <v>796779</v>
      </c>
      <c r="BI115" s="8">
        <v>505292</v>
      </c>
      <c r="BJ115" s="8">
        <v>601744</v>
      </c>
      <c r="BK115" s="8">
        <v>684604</v>
      </c>
      <c r="BL115" s="8">
        <v>663569</v>
      </c>
      <c r="BM115" s="8">
        <v>1228339</v>
      </c>
      <c r="BN115" s="8">
        <v>1459711</v>
      </c>
      <c r="BO115" s="8">
        <v>1184465</v>
      </c>
      <c r="BP115" s="8">
        <v>1085869</v>
      </c>
      <c r="BQ115" s="8">
        <v>1179167</v>
      </c>
      <c r="BR115" s="8">
        <v>1201899</v>
      </c>
      <c r="BS115" s="8">
        <v>1237220</v>
      </c>
      <c r="BT115" s="8">
        <v>796779</v>
      </c>
      <c r="BU115" s="8">
        <v>505292</v>
      </c>
      <c r="BW115" s="8">
        <f t="shared" si="7"/>
        <v>10129.463</v>
      </c>
      <c r="BX115" s="8">
        <f t="shared" si="8"/>
        <v>11828.657999999999</v>
      </c>
      <c r="BY115" s="8">
        <f t="shared" si="9"/>
        <v>11828.657999999999</v>
      </c>
      <c r="BZ115" s="8">
        <f t="shared" si="10"/>
        <v>11828.657999999999</v>
      </c>
      <c r="CA115" s="8">
        <f t="shared" si="11"/>
        <v>11828.657999999999</v>
      </c>
      <c r="CB115" s="8">
        <f t="shared" si="12"/>
        <v>11828.657999999999</v>
      </c>
      <c r="CC115" s="8"/>
      <c r="CD115" s="8"/>
      <c r="CE115" s="5">
        <f>IF($BW115=0," ",(BX115/$BW115)^(1/1)-1)</f>
        <v>0.16774778682739644</v>
      </c>
      <c r="CF115" s="5">
        <f>IF($BW115=0," ",(BY115/$BW115)^(1/2)-1)</f>
        <v>8.0623795234676665E-2</v>
      </c>
      <c r="CG115" s="5">
        <f>IF($BW115=0," ",(BZ115/$BW115)^(1/3))-1</f>
        <v>5.3051677487872428E-2</v>
      </c>
      <c r="CH115" s="5">
        <f>IF($BW115=0," ",(CA115/$BW115)^(1/4))-1</f>
        <v>3.9530564839089566E-2</v>
      </c>
      <c r="CI115" s="5">
        <f>IF($BW115=0," ",(CB115/$BW115)^(1/6)-1)</f>
        <v>2.618306236649226E-2</v>
      </c>
    </row>
    <row r="116" spans="1:87" x14ac:dyDescent="0.25">
      <c r="A116" s="12" t="s">
        <v>168</v>
      </c>
      <c r="BW116" s="8">
        <f t="shared" si="7"/>
        <v>0</v>
      </c>
      <c r="BX116" s="8">
        <f t="shared" si="8"/>
        <v>0</v>
      </c>
      <c r="BY116" s="8">
        <f t="shared" si="9"/>
        <v>0</v>
      </c>
      <c r="BZ116" s="8">
        <f t="shared" si="10"/>
        <v>0</v>
      </c>
      <c r="CA116" s="8">
        <f t="shared" si="11"/>
        <v>0</v>
      </c>
      <c r="CB116" s="8">
        <f t="shared" si="12"/>
        <v>0</v>
      </c>
      <c r="CE116" s="5"/>
      <c r="CF116" s="5"/>
      <c r="CG116" s="5"/>
      <c r="CH116" s="5"/>
      <c r="CI116" s="5"/>
    </row>
    <row r="117" spans="1:87" x14ac:dyDescent="0.25">
      <c r="A117" s="12" t="s">
        <v>153</v>
      </c>
      <c r="BW117" s="8">
        <f t="shared" si="7"/>
        <v>0</v>
      </c>
      <c r="BX117" s="8">
        <f t="shared" si="8"/>
        <v>0</v>
      </c>
      <c r="BY117" s="8">
        <f t="shared" si="9"/>
        <v>0</v>
      </c>
      <c r="BZ117" s="8">
        <f t="shared" si="10"/>
        <v>0</v>
      </c>
      <c r="CA117" s="8">
        <f t="shared" si="11"/>
        <v>0</v>
      </c>
      <c r="CB117" s="8">
        <f t="shared" si="12"/>
        <v>0</v>
      </c>
      <c r="CE117" s="5"/>
      <c r="CF117" s="5"/>
      <c r="CG117" s="5"/>
      <c r="CH117" s="5"/>
      <c r="CI117" s="5"/>
    </row>
    <row r="118" spans="1:87" x14ac:dyDescent="0.25">
      <c r="A118" s="9" t="s">
        <v>120</v>
      </c>
      <c r="B118" s="8">
        <v>4627957</v>
      </c>
      <c r="C118" s="8">
        <v>8125852</v>
      </c>
      <c r="D118" s="8">
        <v>10322567</v>
      </c>
      <c r="E118" s="8">
        <v>7675356</v>
      </c>
      <c r="F118" s="8">
        <v>12103791</v>
      </c>
      <c r="G118" s="8">
        <v>7891831</v>
      </c>
      <c r="H118" s="8">
        <v>10162700</v>
      </c>
      <c r="I118" s="8">
        <v>9799365</v>
      </c>
      <c r="J118" s="8">
        <v>4740820</v>
      </c>
      <c r="K118" s="8">
        <v>9837782</v>
      </c>
      <c r="L118" s="8">
        <v>9758504</v>
      </c>
      <c r="M118" s="8">
        <v>5002770</v>
      </c>
      <c r="N118" s="8">
        <v>5811710</v>
      </c>
      <c r="O118" s="8">
        <v>6787344</v>
      </c>
      <c r="P118" s="8">
        <v>8318048</v>
      </c>
      <c r="Q118" s="8">
        <v>7683818</v>
      </c>
      <c r="R118" s="8">
        <v>10687136</v>
      </c>
      <c r="S118" s="8">
        <v>7415962</v>
      </c>
      <c r="T118" s="8">
        <v>7202482</v>
      </c>
      <c r="U118" s="8">
        <v>6421378</v>
      </c>
      <c r="V118" s="8">
        <v>4740820</v>
      </c>
      <c r="W118" s="8">
        <v>9837782</v>
      </c>
      <c r="X118" s="8">
        <v>9758504</v>
      </c>
      <c r="Y118" s="8">
        <v>5002770</v>
      </c>
      <c r="Z118" s="8">
        <v>5811710</v>
      </c>
      <c r="AA118" s="8">
        <v>6787344</v>
      </c>
      <c r="AB118" s="8">
        <v>8318048</v>
      </c>
      <c r="AC118" s="8">
        <v>7683818</v>
      </c>
      <c r="AD118" s="8">
        <v>10687136</v>
      </c>
      <c r="AE118" s="8">
        <v>7415962</v>
      </c>
      <c r="AF118" s="8">
        <v>7202482</v>
      </c>
      <c r="AG118" s="8">
        <v>6421378</v>
      </c>
      <c r="AH118" s="8">
        <v>4740820</v>
      </c>
      <c r="AI118" s="8">
        <v>9837782</v>
      </c>
      <c r="AJ118" s="8">
        <v>9758504</v>
      </c>
      <c r="AK118" s="8">
        <v>5002770</v>
      </c>
      <c r="AL118" s="8">
        <v>5811710</v>
      </c>
      <c r="AM118" s="8">
        <v>6787344</v>
      </c>
      <c r="AN118" s="8">
        <v>8318048</v>
      </c>
      <c r="AO118" s="8">
        <v>7683818</v>
      </c>
      <c r="AP118" s="8">
        <v>10687136</v>
      </c>
      <c r="AQ118" s="8">
        <v>7415962</v>
      </c>
      <c r="AR118" s="8">
        <v>7202482</v>
      </c>
      <c r="AS118" s="8">
        <v>6421378</v>
      </c>
      <c r="AT118" s="8">
        <v>4740820</v>
      </c>
      <c r="AU118" s="8">
        <v>9837782</v>
      </c>
      <c r="AV118" s="8">
        <v>9758504</v>
      </c>
      <c r="AW118" s="8">
        <v>5002770</v>
      </c>
      <c r="AX118" s="8">
        <v>5811710</v>
      </c>
      <c r="AY118" s="8">
        <v>6787344</v>
      </c>
      <c r="AZ118" s="8">
        <v>8318048</v>
      </c>
      <c r="BA118" s="8">
        <v>7683818</v>
      </c>
      <c r="BB118" s="8">
        <v>10687136</v>
      </c>
      <c r="BC118" s="8">
        <v>7415962</v>
      </c>
      <c r="BD118" s="8">
        <v>7202482</v>
      </c>
      <c r="BE118" s="8">
        <v>6421378</v>
      </c>
      <c r="BF118" s="8">
        <v>4740820</v>
      </c>
      <c r="BG118" s="8">
        <v>9837782</v>
      </c>
      <c r="BH118" s="8">
        <v>9758504</v>
      </c>
      <c r="BI118" s="8">
        <v>5002770</v>
      </c>
      <c r="BJ118" s="8">
        <v>5811710</v>
      </c>
      <c r="BK118" s="8">
        <v>6787344</v>
      </c>
      <c r="BL118" s="8">
        <v>8318048</v>
      </c>
      <c r="BM118" s="8">
        <v>7683818</v>
      </c>
      <c r="BN118" s="8">
        <v>10687136</v>
      </c>
      <c r="BO118" s="8">
        <v>7415962</v>
      </c>
      <c r="BP118" s="8">
        <v>7202482</v>
      </c>
      <c r="BQ118" s="8">
        <v>6421378</v>
      </c>
      <c r="BR118" s="8">
        <v>4740820</v>
      </c>
      <c r="BS118" s="8">
        <v>9837782</v>
      </c>
      <c r="BT118" s="8">
        <v>9758504</v>
      </c>
      <c r="BU118" s="8">
        <v>5002770</v>
      </c>
      <c r="BW118" s="8">
        <f t="shared" si="7"/>
        <v>100049.295</v>
      </c>
      <c r="BX118" s="8">
        <f t="shared" si="8"/>
        <v>89667.754000000001</v>
      </c>
      <c r="BY118" s="8">
        <f t="shared" si="9"/>
        <v>89667.754000000001</v>
      </c>
      <c r="BZ118" s="8">
        <f t="shared" si="10"/>
        <v>89667.754000000001</v>
      </c>
      <c r="CA118" s="8">
        <f t="shared" si="11"/>
        <v>89667.754000000001</v>
      </c>
      <c r="CB118" s="8">
        <f t="shared" si="12"/>
        <v>89667.754000000001</v>
      </c>
      <c r="CC118" s="8"/>
      <c r="CD118" s="8"/>
      <c r="CE118" s="5">
        <f>IF($BW118=0," ",(BX118/$BW118)^(1/1)-1)</f>
        <v>-0.10376425940832468</v>
      </c>
      <c r="CF118" s="5">
        <f>IF($BW118=0," ",(BY118/$BW118)^(1/2)-1)</f>
        <v>-5.3302719666061704E-2</v>
      </c>
      <c r="CG118" s="5">
        <f>IF($BW118=0," ",(BZ118/$BW118)^(1/3))-1</f>
        <v>-3.5858552880255856E-2</v>
      </c>
      <c r="CH118" s="5">
        <f>IF($BW118=0," ",(CA118/$BW118)^(1/4))-1</f>
        <v>-2.7016300067704946E-2</v>
      </c>
      <c r="CI118" s="5">
        <f>IF($BW118=0," ",(CB118/$BW118)^(1/6)-1)</f>
        <v>-1.8092953931104439E-2</v>
      </c>
    </row>
    <row r="119" spans="1:87" x14ac:dyDescent="0.25">
      <c r="A119" s="12" t="s">
        <v>168</v>
      </c>
      <c r="BW119" s="8">
        <f t="shared" si="7"/>
        <v>0</v>
      </c>
      <c r="BX119" s="8">
        <f t="shared" si="8"/>
        <v>0</v>
      </c>
      <c r="BY119" s="8">
        <f t="shared" si="9"/>
        <v>0</v>
      </c>
      <c r="BZ119" s="8">
        <f t="shared" si="10"/>
        <v>0</v>
      </c>
      <c r="CA119" s="8">
        <f t="shared" si="11"/>
        <v>0</v>
      </c>
      <c r="CB119" s="8">
        <f t="shared" si="12"/>
        <v>0</v>
      </c>
      <c r="CE119" s="5"/>
      <c r="CF119" s="5"/>
      <c r="CG119" s="5"/>
      <c r="CH119" s="5"/>
      <c r="CI119" s="5"/>
    </row>
    <row r="120" spans="1:87" x14ac:dyDescent="0.25">
      <c r="A120" s="12" t="s">
        <v>154</v>
      </c>
      <c r="BW120" s="8">
        <f t="shared" si="7"/>
        <v>0</v>
      </c>
      <c r="BX120" s="8">
        <f t="shared" si="8"/>
        <v>0</v>
      </c>
      <c r="BY120" s="8">
        <f t="shared" si="9"/>
        <v>0</v>
      </c>
      <c r="BZ120" s="8">
        <f t="shared" si="10"/>
        <v>0</v>
      </c>
      <c r="CA120" s="8">
        <f t="shared" si="11"/>
        <v>0</v>
      </c>
      <c r="CB120" s="8">
        <f t="shared" si="12"/>
        <v>0</v>
      </c>
      <c r="CE120" s="5"/>
      <c r="CF120" s="5"/>
      <c r="CG120" s="5"/>
      <c r="CH120" s="5"/>
      <c r="CI120" s="5"/>
    </row>
    <row r="121" spans="1:87" x14ac:dyDescent="0.25">
      <c r="A121" s="9" t="s">
        <v>120</v>
      </c>
      <c r="B121" s="8">
        <v>2608368</v>
      </c>
      <c r="C121" s="8">
        <v>2609013</v>
      </c>
      <c r="D121" s="8">
        <v>2609859</v>
      </c>
      <c r="E121" s="8">
        <v>2610570</v>
      </c>
      <c r="F121" s="8">
        <v>2616184</v>
      </c>
      <c r="G121" s="8">
        <v>2619179</v>
      </c>
      <c r="H121" s="8">
        <v>2620448</v>
      </c>
      <c r="I121" s="8">
        <v>2473742</v>
      </c>
      <c r="J121" s="8">
        <v>2625590</v>
      </c>
      <c r="K121" s="8">
        <v>2633360</v>
      </c>
      <c r="L121" s="8">
        <v>2637248</v>
      </c>
      <c r="M121" s="8">
        <v>2641526</v>
      </c>
      <c r="N121" s="8">
        <v>2639277</v>
      </c>
      <c r="O121" s="8">
        <v>2645291</v>
      </c>
      <c r="P121" s="8">
        <v>2653067</v>
      </c>
      <c r="Q121" s="8">
        <v>2656076</v>
      </c>
      <c r="R121" s="8">
        <v>2664746</v>
      </c>
      <c r="S121" s="8">
        <v>2672542</v>
      </c>
      <c r="T121" s="8">
        <v>2675556</v>
      </c>
      <c r="U121" s="8">
        <v>2681584</v>
      </c>
      <c r="V121" s="8">
        <v>2682818</v>
      </c>
      <c r="W121" s="8">
        <v>2690626</v>
      </c>
      <c r="X121" s="8">
        <v>2697548</v>
      </c>
      <c r="Y121" s="8">
        <v>2698773</v>
      </c>
      <c r="Z121" s="8">
        <v>2699417</v>
      </c>
      <c r="AA121" s="8">
        <v>2705431</v>
      </c>
      <c r="AB121" s="8">
        <v>2710238</v>
      </c>
      <c r="AC121" s="8">
        <v>2716256</v>
      </c>
      <c r="AD121" s="8">
        <v>2721974</v>
      </c>
      <c r="AE121" s="8">
        <v>2729808</v>
      </c>
      <c r="AF121" s="8">
        <v>2735836</v>
      </c>
      <c r="AG121" s="8">
        <v>2738850</v>
      </c>
      <c r="AH121" s="8">
        <v>2743058</v>
      </c>
      <c r="AI121" s="8">
        <v>2747892</v>
      </c>
      <c r="AJ121" s="8">
        <v>2754833</v>
      </c>
      <c r="AK121" s="8">
        <v>2759033</v>
      </c>
      <c r="AL121" s="8">
        <v>2756550</v>
      </c>
      <c r="AM121" s="8">
        <v>2762564</v>
      </c>
      <c r="AN121" s="8">
        <v>2767409</v>
      </c>
      <c r="AO121" s="8">
        <v>2773427</v>
      </c>
      <c r="AP121" s="8">
        <v>2782214</v>
      </c>
      <c r="AQ121" s="8">
        <v>2787074</v>
      </c>
      <c r="AR121" s="8">
        <v>2793102</v>
      </c>
      <c r="AS121" s="8">
        <v>2796116</v>
      </c>
      <c r="AT121" s="8">
        <v>2800286</v>
      </c>
      <c r="AU121" s="8">
        <v>2808172</v>
      </c>
      <c r="AV121" s="8">
        <v>2812118</v>
      </c>
      <c r="AW121" s="8">
        <v>2816280</v>
      </c>
      <c r="AX121" s="8">
        <v>2813683</v>
      </c>
      <c r="AY121" s="8">
        <v>2819697</v>
      </c>
      <c r="AZ121" s="8">
        <v>2827589</v>
      </c>
      <c r="BA121" s="8">
        <v>2830598</v>
      </c>
      <c r="BB121" s="8">
        <v>2839442</v>
      </c>
      <c r="BC121" s="8">
        <v>2844340</v>
      </c>
      <c r="BD121" s="8">
        <v>2850368</v>
      </c>
      <c r="BE121" s="8">
        <v>2853382</v>
      </c>
      <c r="BF121" s="8">
        <v>2857514</v>
      </c>
      <c r="BG121" s="8">
        <v>2865438</v>
      </c>
      <c r="BH121" s="8">
        <v>2869403</v>
      </c>
      <c r="BI121" s="8">
        <v>2873527</v>
      </c>
      <c r="BJ121" s="8">
        <v>2870816</v>
      </c>
      <c r="BK121" s="8">
        <v>2876830</v>
      </c>
      <c r="BL121" s="8">
        <v>2881751</v>
      </c>
      <c r="BM121" s="8">
        <v>2887769</v>
      </c>
      <c r="BN121" s="8">
        <v>2896670</v>
      </c>
      <c r="BO121" s="8">
        <v>2901606</v>
      </c>
      <c r="BP121" s="8">
        <v>2907634</v>
      </c>
      <c r="BQ121" s="8">
        <v>2910648</v>
      </c>
      <c r="BR121" s="8">
        <v>2914742</v>
      </c>
      <c r="BS121" s="8">
        <v>2919690</v>
      </c>
      <c r="BT121" s="8">
        <v>2926688</v>
      </c>
      <c r="BU121" s="8">
        <v>2930774</v>
      </c>
      <c r="BW121" s="8">
        <f t="shared" si="7"/>
        <v>31305.087</v>
      </c>
      <c r="BX121" s="8">
        <f t="shared" si="8"/>
        <v>32057.903999999999</v>
      </c>
      <c r="BY121" s="8">
        <f t="shared" si="9"/>
        <v>32762.626</v>
      </c>
      <c r="BZ121" s="8">
        <f t="shared" si="10"/>
        <v>33455.311999999998</v>
      </c>
      <c r="CA121" s="8">
        <f t="shared" si="11"/>
        <v>34144.981</v>
      </c>
      <c r="CB121" s="8">
        <f t="shared" si="12"/>
        <v>34825.618000000002</v>
      </c>
      <c r="CC121" s="8"/>
      <c r="CD121" s="8"/>
      <c r="CE121" s="5">
        <f>IF($BW121=0," ",(BX121/$BW121)^(1/1)-1)</f>
        <v>2.4047753005765449E-2</v>
      </c>
      <c r="CF121" s="5">
        <f>IF($BW121=0," ",(BY121/$BW121)^(1/2)-1)</f>
        <v>2.3014747807972524E-2</v>
      </c>
      <c r="CG121" s="5">
        <f>IF($BW121=0," ",(BZ121/$BW121)^(1/3))-1</f>
        <v>2.2390306305521301E-2</v>
      </c>
      <c r="CH121" s="5">
        <f>IF($BW121=0," ",(CA121/$BW121)^(1/4))-1</f>
        <v>2.1946098722949836E-2</v>
      </c>
      <c r="CI121" s="5">
        <f>IF($BW121=0," ",(CB121/$BW121)^(1/6)-1)</f>
        <v>1.7920793911167632E-2</v>
      </c>
    </row>
    <row r="122" spans="1:87" x14ac:dyDescent="0.25">
      <c r="A122" s="12" t="s">
        <v>168</v>
      </c>
      <c r="BW122" s="8">
        <f t="shared" si="7"/>
        <v>0</v>
      </c>
      <c r="BX122" s="8">
        <f t="shared" si="8"/>
        <v>0</v>
      </c>
      <c r="BY122" s="8">
        <f t="shared" si="9"/>
        <v>0</v>
      </c>
      <c r="BZ122" s="8">
        <f t="shared" si="10"/>
        <v>0</v>
      </c>
      <c r="CA122" s="8">
        <f t="shared" si="11"/>
        <v>0</v>
      </c>
      <c r="CB122" s="8">
        <f t="shared" si="12"/>
        <v>0</v>
      </c>
      <c r="CE122" s="5"/>
      <c r="CF122" s="5"/>
      <c r="CG122" s="5"/>
      <c r="CH122" s="5"/>
      <c r="CI122" s="5"/>
    </row>
    <row r="123" spans="1:87" x14ac:dyDescent="0.25">
      <c r="A123" s="12" t="s">
        <v>155</v>
      </c>
      <c r="BW123" s="8">
        <f t="shared" si="7"/>
        <v>0</v>
      </c>
      <c r="BX123" s="8">
        <f t="shared" si="8"/>
        <v>0</v>
      </c>
      <c r="BY123" s="8">
        <f t="shared" si="9"/>
        <v>0</v>
      </c>
      <c r="BZ123" s="8">
        <f t="shared" si="10"/>
        <v>0</v>
      </c>
      <c r="CA123" s="8">
        <f t="shared" si="11"/>
        <v>0</v>
      </c>
      <c r="CB123" s="8">
        <f t="shared" si="12"/>
        <v>0</v>
      </c>
      <c r="CE123" s="5"/>
      <c r="CF123" s="5"/>
      <c r="CG123" s="5"/>
      <c r="CH123" s="5"/>
      <c r="CI123" s="5"/>
    </row>
    <row r="124" spans="1:87" x14ac:dyDescent="0.25">
      <c r="A124" s="9" t="s">
        <v>120</v>
      </c>
      <c r="B124" s="8">
        <v>42961756</v>
      </c>
      <c r="C124" s="8">
        <v>43186911</v>
      </c>
      <c r="D124" s="8">
        <v>43068944</v>
      </c>
      <c r="E124" s="8">
        <v>47104089</v>
      </c>
      <c r="F124" s="8">
        <v>42963703</v>
      </c>
      <c r="G124" s="8">
        <v>42143623</v>
      </c>
      <c r="H124" s="8">
        <v>44129212</v>
      </c>
      <c r="I124" s="8">
        <v>41881240</v>
      </c>
      <c r="J124" s="8">
        <v>44813003</v>
      </c>
      <c r="K124" s="8">
        <v>42260347</v>
      </c>
      <c r="L124" s="8">
        <v>41812412</v>
      </c>
      <c r="M124" s="8">
        <v>48023239</v>
      </c>
      <c r="N124" s="8">
        <v>48174083</v>
      </c>
      <c r="O124" s="8">
        <v>44675133</v>
      </c>
      <c r="P124" s="8">
        <v>44932085</v>
      </c>
      <c r="Q124" s="8">
        <v>46308634</v>
      </c>
      <c r="R124" s="8">
        <v>46167749</v>
      </c>
      <c r="S124" s="8">
        <v>43695955</v>
      </c>
      <c r="T124" s="8">
        <v>45197734</v>
      </c>
      <c r="U124" s="8">
        <v>51483554</v>
      </c>
      <c r="V124" s="8">
        <v>45694635</v>
      </c>
      <c r="W124" s="8">
        <v>43097778</v>
      </c>
      <c r="X124" s="8">
        <v>42650157</v>
      </c>
      <c r="Y124" s="8">
        <v>48984218</v>
      </c>
      <c r="Z124" s="8">
        <v>49089770</v>
      </c>
      <c r="AA124" s="8">
        <v>45452138</v>
      </c>
      <c r="AB124" s="8">
        <v>45698883</v>
      </c>
      <c r="AC124" s="8">
        <v>47161001</v>
      </c>
      <c r="AD124" s="8">
        <v>46982784</v>
      </c>
      <c r="AE124" s="8">
        <v>44454046</v>
      </c>
      <c r="AF124" s="8">
        <v>45978606</v>
      </c>
      <c r="AG124" s="8">
        <v>52412648</v>
      </c>
      <c r="AH124" s="8">
        <v>46488434</v>
      </c>
      <c r="AI124" s="8">
        <v>43851383</v>
      </c>
      <c r="AJ124" s="8">
        <v>43397174</v>
      </c>
      <c r="AK124" s="8">
        <v>49840091</v>
      </c>
      <c r="AL124" s="8">
        <v>49954501</v>
      </c>
      <c r="AM124" s="8">
        <v>46262213</v>
      </c>
      <c r="AN124" s="8">
        <v>46526540</v>
      </c>
      <c r="AO124" s="8">
        <v>48037603</v>
      </c>
      <c r="AP124" s="8">
        <v>47848318</v>
      </c>
      <c r="AQ124" s="8">
        <v>45261755</v>
      </c>
      <c r="AR124" s="8">
        <v>46811116</v>
      </c>
      <c r="AS124" s="8">
        <v>53380049</v>
      </c>
      <c r="AT124" s="8">
        <v>47321203</v>
      </c>
      <c r="AU124" s="8">
        <v>44630969</v>
      </c>
      <c r="AV124" s="8">
        <v>44174215</v>
      </c>
      <c r="AW124" s="8">
        <v>50751782</v>
      </c>
      <c r="AX124" s="8">
        <v>50857468</v>
      </c>
      <c r="AY124" s="8">
        <v>47107456</v>
      </c>
      <c r="AZ124" s="8">
        <v>47360377</v>
      </c>
      <c r="BA124" s="8">
        <v>48900747</v>
      </c>
      <c r="BB124" s="8">
        <v>48692418</v>
      </c>
      <c r="BC124" s="8">
        <v>46042783</v>
      </c>
      <c r="BD124" s="8">
        <v>47615814</v>
      </c>
      <c r="BE124" s="8">
        <v>54323381</v>
      </c>
      <c r="BF124" s="8">
        <v>48136071</v>
      </c>
      <c r="BG124" s="8">
        <v>45392584</v>
      </c>
      <c r="BH124" s="8">
        <v>44936865</v>
      </c>
      <c r="BI124" s="8">
        <v>51647326</v>
      </c>
      <c r="BJ124" s="8">
        <v>51747225</v>
      </c>
      <c r="BK124" s="8">
        <v>48087798</v>
      </c>
      <c r="BL124" s="8">
        <v>48309489</v>
      </c>
      <c r="BM124" s="8">
        <v>49780847</v>
      </c>
      <c r="BN124" s="8">
        <v>49567554</v>
      </c>
      <c r="BO124" s="8">
        <v>46854836</v>
      </c>
      <c r="BP124" s="8">
        <v>48453240</v>
      </c>
      <c r="BQ124" s="8">
        <v>55294425</v>
      </c>
      <c r="BR124" s="8">
        <v>48979232</v>
      </c>
      <c r="BS124" s="8">
        <v>46187364</v>
      </c>
      <c r="BT124" s="8">
        <v>45724125</v>
      </c>
      <c r="BU124" s="8">
        <v>52567777</v>
      </c>
      <c r="BW124" s="8">
        <f t="shared" si="7"/>
        <v>524348.47900000005</v>
      </c>
      <c r="BX124" s="8">
        <f t="shared" si="8"/>
        <v>551061.71499999997</v>
      </c>
      <c r="BY124" s="8">
        <f t="shared" si="9"/>
        <v>560806.95799999998</v>
      </c>
      <c r="BZ124" s="8">
        <f t="shared" si="10"/>
        <v>570960.26399999997</v>
      </c>
      <c r="CA124" s="8">
        <f t="shared" si="11"/>
        <v>581013.29</v>
      </c>
      <c r="CB124" s="8">
        <f t="shared" si="12"/>
        <v>591553.91200000001</v>
      </c>
      <c r="CC124" s="8"/>
      <c r="CD124" s="8"/>
      <c r="CE124" s="5">
        <f>IF($BW124=0," ",(BX124/$BW124)^(1/1)-1)</f>
        <v>5.0945577359059913E-2</v>
      </c>
      <c r="CF124" s="5">
        <f>IF($BW124=0," ",(BY124/$BW124)^(1/2)-1)</f>
        <v>3.4181323249271589E-2</v>
      </c>
      <c r="CG124" s="5">
        <f>IF($BW124=0," ",(BZ124/$BW124)^(1/3))-1</f>
        <v>2.879447672926938E-2</v>
      </c>
      <c r="CH124" s="5">
        <f>IF($BW124=0," ",(CA124/$BW124)^(1/4))-1</f>
        <v>2.5986186133795774E-2</v>
      </c>
      <c r="CI124" s="5">
        <f>IF($BW124=0," ",(CB124/$BW124)^(1/6)-1)</f>
        <v>2.0302740202318814E-2</v>
      </c>
    </row>
    <row r="125" spans="1:87" x14ac:dyDescent="0.25">
      <c r="A125" s="12" t="s">
        <v>168</v>
      </c>
      <c r="BW125" s="8">
        <f t="shared" si="7"/>
        <v>0</v>
      </c>
      <c r="BX125" s="8">
        <f t="shared" si="8"/>
        <v>0</v>
      </c>
      <c r="BY125" s="8">
        <f t="shared" si="9"/>
        <v>0</v>
      </c>
      <c r="BZ125" s="8">
        <f t="shared" si="10"/>
        <v>0</v>
      </c>
      <c r="CA125" s="8">
        <f t="shared" si="11"/>
        <v>0</v>
      </c>
      <c r="CB125" s="8">
        <f t="shared" si="12"/>
        <v>0</v>
      </c>
      <c r="CE125" s="5"/>
      <c r="CF125" s="5"/>
      <c r="CG125" s="5"/>
      <c r="CH125" s="5"/>
      <c r="CI125" s="5"/>
    </row>
    <row r="126" spans="1:87" x14ac:dyDescent="0.25">
      <c r="A126" s="12" t="s">
        <v>156</v>
      </c>
      <c r="BW126" s="8">
        <f t="shared" si="7"/>
        <v>0</v>
      </c>
      <c r="BX126" s="8">
        <f t="shared" si="8"/>
        <v>0</v>
      </c>
      <c r="BY126" s="8">
        <f t="shared" si="9"/>
        <v>0</v>
      </c>
      <c r="BZ126" s="8">
        <f t="shared" si="10"/>
        <v>0</v>
      </c>
      <c r="CA126" s="8">
        <f t="shared" si="11"/>
        <v>0</v>
      </c>
      <c r="CB126" s="8">
        <f t="shared" si="12"/>
        <v>0</v>
      </c>
      <c r="CE126" s="5"/>
      <c r="CF126" s="5"/>
      <c r="CG126" s="5"/>
      <c r="CH126" s="5"/>
      <c r="CI126" s="5"/>
    </row>
    <row r="127" spans="1:87" x14ac:dyDescent="0.25">
      <c r="A127" s="9" t="s">
        <v>120</v>
      </c>
      <c r="B127" s="8">
        <v>13315200</v>
      </c>
      <c r="C127" s="8">
        <v>12973000</v>
      </c>
      <c r="D127" s="8">
        <v>17891462</v>
      </c>
      <c r="E127" s="8">
        <v>16130200</v>
      </c>
      <c r="F127" s="8">
        <v>17340400</v>
      </c>
      <c r="G127" s="8">
        <v>14486200</v>
      </c>
      <c r="H127" s="8">
        <v>13069232</v>
      </c>
      <c r="I127" s="8">
        <v>11378100</v>
      </c>
      <c r="J127" s="8">
        <v>11531448</v>
      </c>
      <c r="K127" s="8">
        <v>11383319</v>
      </c>
      <c r="L127" s="8">
        <v>10569223</v>
      </c>
      <c r="M127" s="8">
        <v>11634446</v>
      </c>
      <c r="N127" s="8">
        <v>13609813</v>
      </c>
      <c r="O127" s="8">
        <v>14657495</v>
      </c>
      <c r="P127" s="8">
        <v>12869443</v>
      </c>
      <c r="Q127" s="8">
        <v>13261106</v>
      </c>
      <c r="R127" s="8">
        <v>14716427</v>
      </c>
      <c r="S127" s="8">
        <v>14405812</v>
      </c>
      <c r="T127" s="8">
        <v>12175702</v>
      </c>
      <c r="U127" s="8">
        <v>12052929</v>
      </c>
      <c r="V127" s="8">
        <v>11849906</v>
      </c>
      <c r="W127" s="8">
        <v>11676592</v>
      </c>
      <c r="X127" s="8">
        <v>10827756</v>
      </c>
      <c r="Y127" s="8">
        <v>11933656</v>
      </c>
      <c r="Z127" s="8">
        <v>13909791</v>
      </c>
      <c r="AA127" s="8">
        <v>14978400</v>
      </c>
      <c r="AB127" s="8">
        <v>13187615</v>
      </c>
      <c r="AC127" s="8">
        <v>13566015</v>
      </c>
      <c r="AD127" s="8">
        <v>14847123</v>
      </c>
      <c r="AE127" s="8">
        <v>14681407</v>
      </c>
      <c r="AF127" s="8">
        <v>12363758</v>
      </c>
      <c r="AG127" s="8">
        <v>12263316</v>
      </c>
      <c r="AH127" s="8">
        <v>12016520</v>
      </c>
      <c r="AI127" s="8">
        <v>11862003</v>
      </c>
      <c r="AJ127" s="8">
        <v>11008885</v>
      </c>
      <c r="AK127" s="8">
        <v>12117666</v>
      </c>
      <c r="AL127" s="8">
        <v>14160966</v>
      </c>
      <c r="AM127" s="8">
        <v>15253524</v>
      </c>
      <c r="AN127" s="8">
        <v>13389547</v>
      </c>
      <c r="AO127" s="8">
        <v>13775319</v>
      </c>
      <c r="AP127" s="8">
        <v>15165053</v>
      </c>
      <c r="AQ127" s="8">
        <v>14904115</v>
      </c>
      <c r="AR127" s="8">
        <v>12545181</v>
      </c>
      <c r="AS127" s="8">
        <v>12431193</v>
      </c>
      <c r="AT127" s="8">
        <v>12187579</v>
      </c>
      <c r="AU127" s="8">
        <v>12030281</v>
      </c>
      <c r="AV127" s="8">
        <v>11162903</v>
      </c>
      <c r="AW127" s="8">
        <v>12289646</v>
      </c>
      <c r="AX127" s="8">
        <v>14354146</v>
      </c>
      <c r="AY127" s="8">
        <v>15467247</v>
      </c>
      <c r="AZ127" s="8">
        <v>13578973</v>
      </c>
      <c r="BA127" s="8">
        <v>13957176</v>
      </c>
      <c r="BB127" s="8">
        <v>15309905</v>
      </c>
      <c r="BC127" s="8">
        <v>15076428</v>
      </c>
      <c r="BD127" s="8">
        <v>12670184</v>
      </c>
      <c r="BE127" s="8">
        <v>12562580</v>
      </c>
      <c r="BF127" s="8">
        <v>12301212</v>
      </c>
      <c r="BG127" s="8">
        <v>12150081</v>
      </c>
      <c r="BH127" s="8">
        <v>11278706</v>
      </c>
      <c r="BI127" s="8">
        <v>12412845</v>
      </c>
      <c r="BJ127" s="8">
        <v>14508417</v>
      </c>
      <c r="BK127" s="8">
        <v>15649083</v>
      </c>
      <c r="BL127" s="8">
        <v>13722952</v>
      </c>
      <c r="BM127" s="8">
        <v>14093185</v>
      </c>
      <c r="BN127" s="8">
        <v>15453123</v>
      </c>
      <c r="BO127" s="8">
        <v>15192033</v>
      </c>
      <c r="BP127" s="8">
        <v>12760020</v>
      </c>
      <c r="BQ127" s="8">
        <v>12647316</v>
      </c>
      <c r="BR127" s="8">
        <v>12383765</v>
      </c>
      <c r="BS127" s="8">
        <v>12232396</v>
      </c>
      <c r="BT127" s="8">
        <v>11356697</v>
      </c>
      <c r="BU127" s="8">
        <v>12498421</v>
      </c>
      <c r="BW127" s="8">
        <f t="shared" si="7"/>
        <v>161702.23000000001</v>
      </c>
      <c r="BX127" s="8">
        <f t="shared" si="8"/>
        <v>154036.63699999999</v>
      </c>
      <c r="BY127" s="8">
        <f t="shared" si="9"/>
        <v>156802.49900000001</v>
      </c>
      <c r="BZ127" s="8">
        <f t="shared" si="10"/>
        <v>159295.307</v>
      </c>
      <c r="CA127" s="8">
        <f t="shared" si="11"/>
        <v>161119.48300000001</v>
      </c>
      <c r="CB127" s="8">
        <f t="shared" si="12"/>
        <v>162497.408</v>
      </c>
      <c r="CC127" s="8"/>
      <c r="CD127" s="8"/>
      <c r="CE127" s="5">
        <f>IF($BW127=0," ",(BX127/$BW127)^(1/1)-1)</f>
        <v>-4.7405610918291097E-2</v>
      </c>
      <c r="CF127" s="5">
        <f>IF($BW127=0," ",(BY127/$BW127)^(1/2)-1)</f>
        <v>-1.526701530262764E-2</v>
      </c>
      <c r="CG127" s="5">
        <f>IF($BW127=0," ",(BZ127/$BW127)^(1/3))-1</f>
        <v>-4.9864598299073082E-3</v>
      </c>
      <c r="CH127" s="5">
        <f>IF($BW127=0," ",(CA127/$BW127)^(1/4))-1</f>
        <v>-9.021771138634227E-4</v>
      </c>
      <c r="CI127" s="5">
        <f>IF($BW127=0," ",(CB127/$BW127)^(1/6)-1)</f>
        <v>8.1791654719998164E-4</v>
      </c>
    </row>
    <row r="128" spans="1:87" x14ac:dyDescent="0.25">
      <c r="A128" s="12" t="s">
        <v>168</v>
      </c>
      <c r="BW128" s="8">
        <f t="shared" si="7"/>
        <v>0</v>
      </c>
      <c r="BX128" s="8">
        <f t="shared" si="8"/>
        <v>0</v>
      </c>
      <c r="BY128" s="8">
        <f t="shared" si="9"/>
        <v>0</v>
      </c>
      <c r="BZ128" s="8">
        <f t="shared" si="10"/>
        <v>0</v>
      </c>
      <c r="CA128" s="8">
        <f t="shared" si="11"/>
        <v>0</v>
      </c>
      <c r="CB128" s="8">
        <f t="shared" si="12"/>
        <v>0</v>
      </c>
      <c r="CE128" s="5"/>
      <c r="CF128" s="5"/>
      <c r="CG128" s="5"/>
      <c r="CH128" s="5"/>
      <c r="CI128" s="5"/>
    </row>
    <row r="129" spans="1:87" x14ac:dyDescent="0.25">
      <c r="A129" s="12" t="s">
        <v>157</v>
      </c>
      <c r="BW129" s="8">
        <f t="shared" si="7"/>
        <v>0</v>
      </c>
      <c r="BX129" s="8">
        <f t="shared" si="8"/>
        <v>0</v>
      </c>
      <c r="BY129" s="8">
        <f t="shared" si="9"/>
        <v>0</v>
      </c>
      <c r="BZ129" s="8">
        <f t="shared" si="10"/>
        <v>0</v>
      </c>
      <c r="CA129" s="8">
        <f t="shared" si="11"/>
        <v>0</v>
      </c>
      <c r="CB129" s="8">
        <f t="shared" si="12"/>
        <v>0</v>
      </c>
      <c r="CE129" s="5"/>
      <c r="CF129" s="5"/>
      <c r="CG129" s="5"/>
      <c r="CH129" s="5"/>
      <c r="CI129" s="5"/>
    </row>
    <row r="130" spans="1:87" x14ac:dyDescent="0.25">
      <c r="A130" s="9" t="s">
        <v>120</v>
      </c>
      <c r="B130" s="8">
        <v>1914000</v>
      </c>
      <c r="C130" s="8">
        <v>966000</v>
      </c>
      <c r="D130" s="8">
        <v>-2880000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W130" s="8">
        <f t="shared" si="7"/>
        <v>0</v>
      </c>
      <c r="BX130" s="8">
        <f t="shared" si="8"/>
        <v>0</v>
      </c>
      <c r="BY130" s="8">
        <f t="shared" si="9"/>
        <v>0</v>
      </c>
      <c r="BZ130" s="8">
        <f t="shared" si="10"/>
        <v>0</v>
      </c>
      <c r="CA130" s="8">
        <f t="shared" si="11"/>
        <v>0</v>
      </c>
      <c r="CB130" s="8">
        <f t="shared" si="12"/>
        <v>0</v>
      </c>
      <c r="CC130" s="8"/>
      <c r="CD130" s="8"/>
      <c r="CE130" s="5" t="str">
        <f>IF($BW130=0," ",(BX130/$BW130)^(1/1)-1)</f>
        <v xml:space="preserve"> </v>
      </c>
      <c r="CF130" s="5" t="str">
        <f>IF($BW130=0," ",(BY130/$BW130)^(1/2)-1)</f>
        <v xml:space="preserve"> </v>
      </c>
      <c r="CG130" s="5" t="e">
        <f>IF($BW130=0," ",(BZ130/$BW130)^(1/3))-1</f>
        <v>#VALUE!</v>
      </c>
      <c r="CH130" s="5" t="e">
        <f>IF($BW130=0," ",(CA130/$BW130)^(1/4))-1</f>
        <v>#VALUE!</v>
      </c>
      <c r="CI130" s="5" t="str">
        <f>IF($BW130=0," ",(CB130/$BW130)^(1/6)-1)</f>
        <v xml:space="preserve"> </v>
      </c>
    </row>
    <row r="131" spans="1:87" x14ac:dyDescent="0.25">
      <c r="A131" s="12" t="s">
        <v>168</v>
      </c>
      <c r="BW131" s="8">
        <f t="shared" si="7"/>
        <v>0</v>
      </c>
      <c r="BX131" s="8">
        <f t="shared" si="8"/>
        <v>0</v>
      </c>
      <c r="BY131" s="8">
        <f t="shared" si="9"/>
        <v>0</v>
      </c>
      <c r="BZ131" s="8">
        <f t="shared" si="10"/>
        <v>0</v>
      </c>
      <c r="CA131" s="8">
        <f t="shared" si="11"/>
        <v>0</v>
      </c>
      <c r="CB131" s="8">
        <f t="shared" si="12"/>
        <v>0</v>
      </c>
      <c r="CC131" s="8"/>
    </row>
    <row r="132" spans="1:87" x14ac:dyDescent="0.25">
      <c r="A132" s="12" t="s">
        <v>125</v>
      </c>
      <c r="BW132" s="8">
        <f t="shared" si="7"/>
        <v>0</v>
      </c>
      <c r="BX132" s="8">
        <f t="shared" si="8"/>
        <v>0</v>
      </c>
      <c r="BY132" s="8">
        <f t="shared" si="9"/>
        <v>0</v>
      </c>
      <c r="BZ132" s="8">
        <f t="shared" si="10"/>
        <v>0</v>
      </c>
      <c r="CA132" s="8">
        <f t="shared" si="11"/>
        <v>0</v>
      </c>
      <c r="CB132" s="8">
        <f t="shared" si="12"/>
        <v>0</v>
      </c>
      <c r="CC132" s="8"/>
    </row>
    <row r="133" spans="1:87" x14ac:dyDescent="0.25">
      <c r="A133" s="9" t="s">
        <v>120</v>
      </c>
      <c r="B133" s="8">
        <v>7954413052</v>
      </c>
      <c r="C133" s="8">
        <v>7113174773</v>
      </c>
      <c r="D133" s="8">
        <v>7752924515</v>
      </c>
      <c r="E133" s="8">
        <v>8634798845</v>
      </c>
      <c r="F133" s="8">
        <v>9380232035</v>
      </c>
      <c r="G133" s="8">
        <v>10001639015</v>
      </c>
      <c r="H133" s="8">
        <v>10763691577</v>
      </c>
      <c r="I133" s="8">
        <v>10646987154</v>
      </c>
      <c r="J133" s="8">
        <v>10141708852</v>
      </c>
      <c r="K133" s="8">
        <v>9349046140</v>
      </c>
      <c r="L133" s="8">
        <v>8130155363</v>
      </c>
      <c r="M133" s="8">
        <v>8038513966</v>
      </c>
      <c r="N133" s="8">
        <v>8527170794</v>
      </c>
      <c r="O133" s="8">
        <v>7700765999</v>
      </c>
      <c r="P133" s="8">
        <v>7706434081</v>
      </c>
      <c r="Q133" s="8">
        <v>7847735601</v>
      </c>
      <c r="R133" s="8">
        <v>8885331127</v>
      </c>
      <c r="S133" s="8">
        <v>9741009851</v>
      </c>
      <c r="T133" s="8">
        <v>10358922962</v>
      </c>
      <c r="U133" s="8">
        <v>10492455408</v>
      </c>
      <c r="V133" s="8">
        <v>10259106328</v>
      </c>
      <c r="W133" s="8">
        <v>9461096403</v>
      </c>
      <c r="X133" s="8">
        <v>8244627478</v>
      </c>
      <c r="Y133" s="8">
        <v>8149357407</v>
      </c>
      <c r="Z133" s="8">
        <v>8602770446</v>
      </c>
      <c r="AA133" s="8">
        <v>7652283994</v>
      </c>
      <c r="AB133" s="8">
        <v>7662445933</v>
      </c>
      <c r="AC133" s="8">
        <v>7853706898</v>
      </c>
      <c r="AD133" s="8">
        <v>8864946365</v>
      </c>
      <c r="AE133" s="8">
        <v>9721869953</v>
      </c>
      <c r="AF133" s="8">
        <v>10341278767</v>
      </c>
      <c r="AG133" s="8">
        <v>10480570003</v>
      </c>
      <c r="AH133" s="8">
        <v>10248259294</v>
      </c>
      <c r="AI133" s="8">
        <v>9451902191</v>
      </c>
      <c r="AJ133" s="8">
        <v>8235753901</v>
      </c>
      <c r="AK133" s="8">
        <v>8130689441</v>
      </c>
      <c r="AL133" s="8">
        <v>8630440919</v>
      </c>
      <c r="AM133" s="8">
        <v>7674183465</v>
      </c>
      <c r="AN133" s="8">
        <v>7701859792</v>
      </c>
      <c r="AO133" s="8">
        <v>7909634636</v>
      </c>
      <c r="AP133" s="8">
        <v>8929410566</v>
      </c>
      <c r="AQ133" s="8">
        <v>9784721602</v>
      </c>
      <c r="AR133" s="8">
        <v>10401229397</v>
      </c>
      <c r="AS133" s="8">
        <v>10538401172</v>
      </c>
      <c r="AT133" s="8">
        <v>10303721382</v>
      </c>
      <c r="AU133" s="8">
        <v>9505239989</v>
      </c>
      <c r="AV133" s="8">
        <v>8288665643</v>
      </c>
      <c r="AW133" s="8">
        <v>8191367612</v>
      </c>
      <c r="AX133" s="8">
        <v>8698308229</v>
      </c>
      <c r="AY133" s="8">
        <v>7730734629</v>
      </c>
      <c r="AZ133" s="8">
        <v>7755226173</v>
      </c>
      <c r="BA133" s="8">
        <v>7960265401</v>
      </c>
      <c r="BB133" s="8">
        <v>8979691564</v>
      </c>
      <c r="BC133" s="8">
        <v>9833797298</v>
      </c>
      <c r="BD133" s="8">
        <v>10448528038</v>
      </c>
      <c r="BE133" s="8">
        <v>10585315070</v>
      </c>
      <c r="BF133" s="8">
        <v>10349921038</v>
      </c>
      <c r="BG133" s="8">
        <v>9550863745</v>
      </c>
      <c r="BH133" s="8">
        <v>8334744630</v>
      </c>
      <c r="BI133" s="8">
        <v>8244550192</v>
      </c>
      <c r="BJ133" s="8">
        <v>8763403992</v>
      </c>
      <c r="BK133" s="8">
        <v>7916442382</v>
      </c>
      <c r="BL133" s="8">
        <v>7911288821</v>
      </c>
      <c r="BM133" s="8">
        <v>8038503461</v>
      </c>
      <c r="BN133" s="8">
        <v>9065554935</v>
      </c>
      <c r="BO133" s="8">
        <v>9921519337</v>
      </c>
      <c r="BP133" s="8">
        <v>10536110076</v>
      </c>
      <c r="BQ133" s="8">
        <v>10671429570</v>
      </c>
      <c r="BR133" s="8">
        <v>10434027332</v>
      </c>
      <c r="BS133" s="8">
        <v>9631740608</v>
      </c>
      <c r="BT133" s="8">
        <v>8411990053</v>
      </c>
      <c r="BU133" s="8">
        <v>8328453859</v>
      </c>
      <c r="BW133" s="8">
        <f t="shared" si="7"/>
        <v>107907285.287</v>
      </c>
      <c r="BX133" s="8">
        <f t="shared" si="8"/>
        <v>107374013.439</v>
      </c>
      <c r="BY133" s="8">
        <f t="shared" si="9"/>
        <v>107246477.186</v>
      </c>
      <c r="BZ133" s="8">
        <f t="shared" si="10"/>
        <v>107858876.175</v>
      </c>
      <c r="CA133" s="8">
        <f t="shared" si="11"/>
        <v>108471946.007</v>
      </c>
      <c r="CB133" s="8">
        <f t="shared" si="12"/>
        <v>109630464.426</v>
      </c>
      <c r="CC133" s="8"/>
      <c r="CD133" s="8"/>
      <c r="CE133" s="8"/>
      <c r="CF133" s="8"/>
    </row>
    <row r="134" spans="1:87" x14ac:dyDescent="0.25">
      <c r="A134" s="12"/>
      <c r="B134" s="4"/>
      <c r="C134" s="4"/>
      <c r="D134" s="4"/>
      <c r="E134" s="4"/>
      <c r="F134" s="4"/>
      <c r="G134" s="4"/>
      <c r="H134" s="4"/>
      <c r="I134" s="4"/>
      <c r="CC134" s="8"/>
    </row>
    <row r="135" spans="1:87" x14ac:dyDescent="0.25">
      <c r="A135" s="12"/>
      <c r="CC135" s="8"/>
    </row>
    <row r="136" spans="1:87" x14ac:dyDescent="0.25">
      <c r="A136" s="9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CC136" s="8"/>
    </row>
    <row r="137" spans="1:87" x14ac:dyDescent="0.25">
      <c r="A137" s="12"/>
      <c r="CC137" s="8"/>
    </row>
    <row r="138" spans="1:87" x14ac:dyDescent="0.25">
      <c r="A138" s="12"/>
      <c r="CC138" s="8"/>
    </row>
    <row r="139" spans="1:87" x14ac:dyDescent="0.25">
      <c r="A139" s="9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CC139" s="8"/>
    </row>
    <row r="140" spans="1:87" x14ac:dyDescent="0.25">
      <c r="A140" s="12"/>
      <c r="CC140" s="8"/>
    </row>
    <row r="141" spans="1:87" x14ac:dyDescent="0.25">
      <c r="A141" s="12"/>
      <c r="CC141" s="8"/>
    </row>
    <row r="142" spans="1:87" x14ac:dyDescent="0.25">
      <c r="A142" s="9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CC142" s="8"/>
    </row>
    <row r="143" spans="1:87" x14ac:dyDescent="0.25">
      <c r="A143" s="12"/>
      <c r="CC143" s="8"/>
    </row>
    <row r="144" spans="1:87" x14ac:dyDescent="0.25">
      <c r="A144" s="12"/>
      <c r="CC144" s="8"/>
    </row>
    <row r="145" spans="1:81" x14ac:dyDescent="0.25">
      <c r="A145" s="9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CC145" s="8"/>
    </row>
    <row r="146" spans="1:81" x14ac:dyDescent="0.25">
      <c r="A146" s="12"/>
      <c r="CC146" s="8"/>
    </row>
    <row r="147" spans="1:81" x14ac:dyDescent="0.25">
      <c r="A147" s="12"/>
      <c r="CC147" s="8"/>
    </row>
    <row r="148" spans="1:81" x14ac:dyDescent="0.25">
      <c r="A148" s="9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CC148" s="8"/>
    </row>
    <row r="149" spans="1:81" x14ac:dyDescent="0.25">
      <c r="A149" s="12"/>
      <c r="CC149" s="8"/>
    </row>
    <row r="150" spans="1:81" x14ac:dyDescent="0.25">
      <c r="A150" s="12"/>
      <c r="CC150" s="8"/>
    </row>
    <row r="151" spans="1:81" x14ac:dyDescent="0.25">
      <c r="A151" s="9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CC151" s="8"/>
    </row>
    <row r="152" spans="1:81" x14ac:dyDescent="0.25">
      <c r="A152" s="12"/>
      <c r="CC152" s="8"/>
    </row>
    <row r="153" spans="1:81" x14ac:dyDescent="0.25">
      <c r="A153" s="12"/>
      <c r="CC153" s="8"/>
    </row>
    <row r="154" spans="1:81" x14ac:dyDescent="0.25">
      <c r="A154" s="9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CC154" s="8"/>
    </row>
    <row r="155" spans="1:81" x14ac:dyDescent="0.25">
      <c r="A155" s="12"/>
      <c r="CC155" s="8"/>
    </row>
    <row r="156" spans="1:81" x14ac:dyDescent="0.25">
      <c r="A156" s="12"/>
      <c r="CC156" s="8"/>
    </row>
    <row r="157" spans="1:81" x14ac:dyDescent="0.25">
      <c r="A157" s="9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CC157" s="8"/>
    </row>
    <row r="158" spans="1:81" x14ac:dyDescent="0.25">
      <c r="A158" s="12"/>
      <c r="CC158" s="8"/>
    </row>
    <row r="159" spans="1:81" x14ac:dyDescent="0.25">
      <c r="A159" s="12"/>
      <c r="CC159" s="8"/>
    </row>
    <row r="160" spans="1:81" x14ac:dyDescent="0.25">
      <c r="A160" s="9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CC160" s="8"/>
    </row>
    <row r="161" spans="1:81" x14ac:dyDescent="0.25">
      <c r="A161" s="12"/>
      <c r="CC161" s="8"/>
    </row>
    <row r="162" spans="1:81" x14ac:dyDescent="0.25">
      <c r="A162" s="12"/>
      <c r="CC162" s="8"/>
    </row>
    <row r="163" spans="1:81" x14ac:dyDescent="0.25">
      <c r="A163" s="9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CC163" s="8"/>
    </row>
    <row r="164" spans="1:81" x14ac:dyDescent="0.25">
      <c r="A164" s="12"/>
      <c r="CC164" s="8"/>
    </row>
    <row r="165" spans="1:81" x14ac:dyDescent="0.25">
      <c r="A165" s="12"/>
      <c r="CC165" s="8"/>
    </row>
    <row r="166" spans="1:81" x14ac:dyDescent="0.25">
      <c r="A166" s="9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CC166" s="8"/>
    </row>
    <row r="167" spans="1:81" x14ac:dyDescent="0.25">
      <c r="A167" s="12"/>
      <c r="CC167" s="8"/>
    </row>
    <row r="168" spans="1:81" x14ac:dyDescent="0.25">
      <c r="A168" s="12"/>
      <c r="CC168" s="8"/>
    </row>
    <row r="169" spans="1:81" x14ac:dyDescent="0.25">
      <c r="A169" s="9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CC169" s="8"/>
    </row>
    <row r="170" spans="1:81" x14ac:dyDescent="0.25">
      <c r="A170" s="12"/>
      <c r="CC170" s="8"/>
    </row>
    <row r="171" spans="1:81" x14ac:dyDescent="0.25">
      <c r="A171" s="12"/>
      <c r="CC171" s="8"/>
    </row>
    <row r="172" spans="1:81" x14ac:dyDescent="0.25">
      <c r="A172" s="9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CC172" s="8"/>
    </row>
    <row r="173" spans="1:81" x14ac:dyDescent="0.25">
      <c r="A173" s="12"/>
      <c r="CC173" s="8"/>
    </row>
    <row r="174" spans="1:81" x14ac:dyDescent="0.25">
      <c r="A174" s="12"/>
      <c r="CC174" s="8"/>
    </row>
    <row r="175" spans="1:81" x14ac:dyDescent="0.25">
      <c r="A175" s="9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CC175" s="8"/>
    </row>
    <row r="176" spans="1:81" x14ac:dyDescent="0.25">
      <c r="A176" s="12"/>
      <c r="CC176" s="8"/>
    </row>
    <row r="177" spans="1:81" x14ac:dyDescent="0.25">
      <c r="A177" s="12"/>
      <c r="CC177" s="8"/>
    </row>
    <row r="178" spans="1:81" x14ac:dyDescent="0.25">
      <c r="A178" s="9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CC178" s="8"/>
    </row>
    <row r="179" spans="1:81" x14ac:dyDescent="0.25">
      <c r="A179" s="12"/>
      <c r="CC179" s="8"/>
    </row>
    <row r="180" spans="1:81" x14ac:dyDescent="0.25">
      <c r="A180" s="12"/>
      <c r="CC180" s="8"/>
    </row>
    <row r="181" spans="1:81" x14ac:dyDescent="0.25">
      <c r="A181" s="9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CC181" s="8"/>
    </row>
    <row r="182" spans="1:81" x14ac:dyDescent="0.25">
      <c r="A182" s="12"/>
      <c r="CC182" s="8"/>
    </row>
    <row r="183" spans="1:81" x14ac:dyDescent="0.25">
      <c r="A183" s="12"/>
      <c r="CC183" s="8"/>
    </row>
    <row r="184" spans="1:81" x14ac:dyDescent="0.25">
      <c r="A184" s="9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CC184" s="8"/>
    </row>
    <row r="185" spans="1:81" x14ac:dyDescent="0.25">
      <c r="A185" s="12"/>
      <c r="CC185" s="8"/>
    </row>
    <row r="186" spans="1:81" x14ac:dyDescent="0.25">
      <c r="A186" s="12"/>
      <c r="CC186" s="8"/>
    </row>
    <row r="187" spans="1:81" x14ac:dyDescent="0.25">
      <c r="A187" s="9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CC187" s="8"/>
    </row>
    <row r="188" spans="1:81" x14ac:dyDescent="0.25">
      <c r="A188" s="12"/>
      <c r="CC188" s="8"/>
    </row>
    <row r="189" spans="1:81" x14ac:dyDescent="0.25">
      <c r="A189" s="12"/>
      <c r="CC189" s="8"/>
    </row>
    <row r="190" spans="1:81" x14ac:dyDescent="0.25">
      <c r="A190" s="9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CC190" s="8"/>
    </row>
    <row r="191" spans="1:81" x14ac:dyDescent="0.25">
      <c r="A191" s="12"/>
      <c r="CC191" s="8"/>
    </row>
    <row r="192" spans="1:81" x14ac:dyDescent="0.25">
      <c r="A192" s="12"/>
      <c r="CC192" s="8"/>
    </row>
    <row r="193" spans="1:81" x14ac:dyDescent="0.25">
      <c r="A193" s="9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CC193" s="8"/>
    </row>
    <row r="194" spans="1:81" x14ac:dyDescent="0.25">
      <c r="A194" s="12"/>
      <c r="CC194" s="8"/>
    </row>
    <row r="195" spans="1:81" x14ac:dyDescent="0.25">
      <c r="A195" s="12"/>
      <c r="CC195" s="8"/>
    </row>
    <row r="196" spans="1:81" x14ac:dyDescent="0.25">
      <c r="A196" s="9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CC196" s="8"/>
    </row>
    <row r="197" spans="1:81" x14ac:dyDescent="0.25">
      <c r="A197" s="12"/>
      <c r="CC197" s="8"/>
    </row>
    <row r="198" spans="1:81" x14ac:dyDescent="0.25">
      <c r="A198" s="12"/>
      <c r="CC198" s="8"/>
    </row>
    <row r="199" spans="1:81" x14ac:dyDescent="0.25">
      <c r="A199" s="9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CC199" s="8"/>
    </row>
    <row r="200" spans="1:81" x14ac:dyDescent="0.25">
      <c r="A200" s="12"/>
      <c r="CC200" s="8"/>
    </row>
    <row r="201" spans="1:81" x14ac:dyDescent="0.25">
      <c r="A201" s="12"/>
      <c r="CC201" s="8"/>
    </row>
    <row r="202" spans="1:81" x14ac:dyDescent="0.25">
      <c r="A202" s="9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CC202" s="8"/>
    </row>
    <row r="203" spans="1:81" x14ac:dyDescent="0.25">
      <c r="A203" s="12"/>
      <c r="CC203" s="8"/>
    </row>
    <row r="204" spans="1:81" x14ac:dyDescent="0.25">
      <c r="A204" s="12"/>
      <c r="CC204" s="8"/>
    </row>
    <row r="205" spans="1:81" x14ac:dyDescent="0.25">
      <c r="A205" s="9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CC205" s="8"/>
    </row>
    <row r="206" spans="1:81" x14ac:dyDescent="0.25">
      <c r="A206" s="12"/>
      <c r="CC206" s="8"/>
    </row>
    <row r="207" spans="1:81" x14ac:dyDescent="0.25">
      <c r="A207" s="12"/>
      <c r="CC207" s="8"/>
    </row>
    <row r="208" spans="1:81" x14ac:dyDescent="0.25">
      <c r="A208" s="9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CC208" s="8"/>
    </row>
    <row r="209" spans="1:81" x14ac:dyDescent="0.25">
      <c r="A209" s="12"/>
      <c r="CC209" s="8"/>
    </row>
    <row r="210" spans="1:81" x14ac:dyDescent="0.25">
      <c r="A210" s="12"/>
      <c r="CC210" s="8"/>
    </row>
    <row r="211" spans="1:81" x14ac:dyDescent="0.25">
      <c r="A211" s="9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CC211" s="8"/>
    </row>
    <row r="212" spans="1:81" x14ac:dyDescent="0.25">
      <c r="A212" s="12"/>
      <c r="CC212" s="8"/>
    </row>
    <row r="213" spans="1:81" x14ac:dyDescent="0.25">
      <c r="A213" s="12"/>
      <c r="CC213" s="8"/>
    </row>
    <row r="214" spans="1:81" x14ac:dyDescent="0.25">
      <c r="A214" s="9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CC214" s="8"/>
    </row>
    <row r="215" spans="1:81" x14ac:dyDescent="0.25">
      <c r="A215" s="12"/>
      <c r="CC215" s="8"/>
    </row>
    <row r="216" spans="1:81" x14ac:dyDescent="0.25">
      <c r="A216" s="12"/>
      <c r="CC216" s="8"/>
    </row>
    <row r="217" spans="1:81" x14ac:dyDescent="0.25">
      <c r="A217" s="9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CC217" s="8"/>
    </row>
    <row r="218" spans="1:81" x14ac:dyDescent="0.25">
      <c r="A218" s="12"/>
      <c r="CC218" s="8"/>
    </row>
    <row r="219" spans="1:81" x14ac:dyDescent="0.25">
      <c r="A219" s="12"/>
      <c r="CC219" s="8"/>
    </row>
    <row r="220" spans="1:81" x14ac:dyDescent="0.25">
      <c r="A220" s="9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CC220" s="8"/>
    </row>
    <row r="221" spans="1:81" x14ac:dyDescent="0.25">
      <c r="A221" s="12"/>
      <c r="CC221" s="8"/>
    </row>
    <row r="222" spans="1:81" x14ac:dyDescent="0.25">
      <c r="A222" s="12"/>
      <c r="CC222" s="8"/>
    </row>
    <row r="223" spans="1:81" x14ac:dyDescent="0.25">
      <c r="A223" s="9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CC223" s="8"/>
    </row>
    <row r="224" spans="1:81" x14ac:dyDescent="0.25">
      <c r="A224" s="12"/>
      <c r="CC224" s="8"/>
    </row>
    <row r="225" spans="1:81" x14ac:dyDescent="0.25">
      <c r="A225" s="12"/>
      <c r="CC225" s="8"/>
    </row>
    <row r="226" spans="1:81" x14ac:dyDescent="0.25">
      <c r="A226" s="9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CC226" s="8"/>
    </row>
    <row r="227" spans="1:81" x14ac:dyDescent="0.25">
      <c r="A227" s="12"/>
      <c r="CC227" s="8"/>
    </row>
    <row r="228" spans="1:81" x14ac:dyDescent="0.25">
      <c r="A228" s="12"/>
      <c r="CC228" s="8"/>
    </row>
    <row r="229" spans="1:81" x14ac:dyDescent="0.25">
      <c r="A229" s="9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CC229" s="8"/>
    </row>
    <row r="230" spans="1:81" x14ac:dyDescent="0.25">
      <c r="A230" s="12"/>
      <c r="CC230" s="8"/>
    </row>
    <row r="231" spans="1:81" x14ac:dyDescent="0.25">
      <c r="A231" s="12"/>
      <c r="CC231" s="8"/>
    </row>
    <row r="232" spans="1:81" x14ac:dyDescent="0.25">
      <c r="A232" s="9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CC232" s="8"/>
    </row>
    <row r="233" spans="1:81" x14ac:dyDescent="0.25">
      <c r="A233" s="12"/>
      <c r="CC233" s="8"/>
    </row>
    <row r="234" spans="1:81" x14ac:dyDescent="0.25">
      <c r="A234" s="12"/>
      <c r="CC234" s="8"/>
    </row>
    <row r="235" spans="1:81" x14ac:dyDescent="0.25">
      <c r="A235" s="9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CC235" s="8"/>
    </row>
    <row r="236" spans="1:81" x14ac:dyDescent="0.25">
      <c r="A236" s="12"/>
      <c r="CC236" s="8"/>
    </row>
    <row r="237" spans="1:81" x14ac:dyDescent="0.25">
      <c r="A237" s="12"/>
      <c r="CC237" s="8"/>
    </row>
    <row r="238" spans="1:81" x14ac:dyDescent="0.25">
      <c r="A238" s="9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CC238" s="8"/>
    </row>
    <row r="239" spans="1:81" x14ac:dyDescent="0.25">
      <c r="A239" s="12"/>
      <c r="CC239" s="8"/>
    </row>
    <row r="240" spans="1:81" x14ac:dyDescent="0.25">
      <c r="A240" s="12"/>
      <c r="CC240" s="8"/>
    </row>
    <row r="241" spans="1:81" x14ac:dyDescent="0.25">
      <c r="A241" s="9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CC241" s="8"/>
    </row>
    <row r="242" spans="1:81" x14ac:dyDescent="0.25">
      <c r="A242" s="12"/>
      <c r="CC242" s="8"/>
    </row>
    <row r="243" spans="1:81" x14ac:dyDescent="0.25">
      <c r="A243" s="12"/>
      <c r="CC243" s="8"/>
    </row>
    <row r="244" spans="1:81" x14ac:dyDescent="0.25">
      <c r="A244" s="9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CC244" s="8"/>
    </row>
    <row r="245" spans="1:81" x14ac:dyDescent="0.25">
      <c r="A245" s="12"/>
      <c r="CC245" s="8"/>
    </row>
    <row r="246" spans="1:81" x14ac:dyDescent="0.25">
      <c r="A246" s="12"/>
      <c r="CC246" s="8"/>
    </row>
    <row r="247" spans="1:81" x14ac:dyDescent="0.25">
      <c r="A247" s="9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CC247" s="8"/>
    </row>
    <row r="248" spans="1:81" x14ac:dyDescent="0.25">
      <c r="A248" s="12"/>
      <c r="CC248" s="8"/>
    </row>
    <row r="249" spans="1:81" x14ac:dyDescent="0.25">
      <c r="A249" s="12"/>
      <c r="CC249" s="8"/>
    </row>
    <row r="250" spans="1:81" x14ac:dyDescent="0.25">
      <c r="A250" s="9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CC250" s="8"/>
    </row>
    <row r="251" spans="1:81" x14ac:dyDescent="0.25">
      <c r="A251" s="12"/>
      <c r="CC251" s="8"/>
    </row>
    <row r="252" spans="1:81" x14ac:dyDescent="0.25">
      <c r="A252" s="12"/>
      <c r="CC252" s="8"/>
    </row>
    <row r="253" spans="1:81" x14ac:dyDescent="0.25">
      <c r="A253" s="9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CC253" s="8"/>
    </row>
    <row r="254" spans="1:81" x14ac:dyDescent="0.25">
      <c r="A254" s="12"/>
      <c r="CC254" s="8"/>
    </row>
    <row r="255" spans="1:81" x14ac:dyDescent="0.25">
      <c r="A255" s="12"/>
      <c r="CC255" s="8"/>
    </row>
    <row r="256" spans="1:81" x14ac:dyDescent="0.25">
      <c r="A256" s="9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CC256" s="8"/>
    </row>
    <row r="257" spans="1:81" x14ac:dyDescent="0.25">
      <c r="A257" s="12"/>
      <c r="CC257" s="8"/>
    </row>
    <row r="258" spans="1:81" x14ac:dyDescent="0.25">
      <c r="A258" s="12"/>
      <c r="CC258" s="8"/>
    </row>
    <row r="259" spans="1:81" x14ac:dyDescent="0.25">
      <c r="A259" s="9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CC259" s="8"/>
    </row>
    <row r="260" spans="1:81" x14ac:dyDescent="0.25">
      <c r="A260" s="12"/>
      <c r="CC260" s="8"/>
    </row>
    <row r="261" spans="1:81" x14ac:dyDescent="0.25">
      <c r="A261" s="12"/>
      <c r="CC261" s="8"/>
    </row>
    <row r="262" spans="1:81" x14ac:dyDescent="0.25">
      <c r="A262" s="9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CC262" s="8"/>
    </row>
    <row r="263" spans="1:81" x14ac:dyDescent="0.25">
      <c r="A263" s="12"/>
      <c r="CC263" s="8"/>
    </row>
    <row r="264" spans="1:81" x14ac:dyDescent="0.25">
      <c r="A264" s="12"/>
      <c r="CC264" s="8"/>
    </row>
    <row r="265" spans="1:81" x14ac:dyDescent="0.25">
      <c r="A265" s="9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CC265" s="8"/>
    </row>
    <row r="266" spans="1:81" x14ac:dyDescent="0.25">
      <c r="A266" s="12"/>
      <c r="CC266" s="8"/>
    </row>
    <row r="267" spans="1:81" x14ac:dyDescent="0.25">
      <c r="A267" s="12"/>
      <c r="CC267" s="8"/>
    </row>
    <row r="268" spans="1:81" x14ac:dyDescent="0.25">
      <c r="A268" s="9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CC268" s="8"/>
    </row>
    <row r="269" spans="1:81" x14ac:dyDescent="0.25">
      <c r="A269" s="12"/>
      <c r="CC269" s="8"/>
    </row>
    <row r="270" spans="1:81" x14ac:dyDescent="0.25">
      <c r="A270" s="12"/>
      <c r="CC270" s="8"/>
    </row>
    <row r="271" spans="1:81" x14ac:dyDescent="0.25">
      <c r="A271" s="9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CC271" s="8"/>
    </row>
    <row r="272" spans="1:81" x14ac:dyDescent="0.25">
      <c r="A272" s="12"/>
      <c r="CC272" s="8"/>
    </row>
    <row r="273" spans="1:81" x14ac:dyDescent="0.25">
      <c r="A273" s="12"/>
      <c r="CC273" s="8"/>
    </row>
    <row r="274" spans="1:81" x14ac:dyDescent="0.25">
      <c r="A274" s="9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CC274" s="8"/>
    </row>
    <row r="275" spans="1:81" x14ac:dyDescent="0.25">
      <c r="A275" s="12"/>
      <c r="CC275" s="8"/>
    </row>
    <row r="276" spans="1:81" x14ac:dyDescent="0.25">
      <c r="A276" s="12"/>
      <c r="CC276" s="8"/>
    </row>
    <row r="277" spans="1:81" x14ac:dyDescent="0.25">
      <c r="A277" s="9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CC277" s="8"/>
    </row>
    <row r="278" spans="1:81" x14ac:dyDescent="0.25">
      <c r="A278" s="12"/>
      <c r="CC278" s="8"/>
    </row>
    <row r="279" spans="1:81" x14ac:dyDescent="0.25">
      <c r="A279" s="12"/>
      <c r="CC279" s="8"/>
    </row>
    <row r="280" spans="1:81" x14ac:dyDescent="0.25">
      <c r="A280" s="9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CC280" s="8"/>
    </row>
    <row r="281" spans="1:81" x14ac:dyDescent="0.25">
      <c r="A281" s="12"/>
      <c r="CC281" s="8"/>
    </row>
    <row r="282" spans="1:81" x14ac:dyDescent="0.25">
      <c r="A282" s="12"/>
      <c r="CC282" s="8"/>
    </row>
    <row r="283" spans="1:81" x14ac:dyDescent="0.25">
      <c r="A283" s="9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CC283" s="8"/>
    </row>
    <row r="284" spans="1:81" x14ac:dyDescent="0.25">
      <c r="A284" s="12"/>
      <c r="CC284" s="8"/>
    </row>
    <row r="285" spans="1:81" x14ac:dyDescent="0.25">
      <c r="A285" s="12"/>
      <c r="CC285" s="8"/>
    </row>
    <row r="286" spans="1:81" x14ac:dyDescent="0.25">
      <c r="A286" s="9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CC286" s="8"/>
    </row>
    <row r="287" spans="1:81" x14ac:dyDescent="0.25">
      <c r="A287" s="12"/>
      <c r="CC287" s="8"/>
    </row>
    <row r="288" spans="1:81" x14ac:dyDescent="0.25">
      <c r="A288" s="12"/>
      <c r="CC288" s="8"/>
    </row>
    <row r="289" spans="1:81" x14ac:dyDescent="0.25">
      <c r="A289" s="9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CC289" s="8"/>
    </row>
    <row r="290" spans="1:81" x14ac:dyDescent="0.25">
      <c r="A290" s="12"/>
      <c r="CC290" s="8"/>
    </row>
    <row r="291" spans="1:81" x14ac:dyDescent="0.25">
      <c r="A291" s="12"/>
      <c r="CC291" s="8"/>
    </row>
    <row r="292" spans="1:81" x14ac:dyDescent="0.25">
      <c r="A292" s="9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CC292" s="8"/>
    </row>
    <row r="293" spans="1:81" x14ac:dyDescent="0.25">
      <c r="A293" s="12"/>
      <c r="CC293" s="8"/>
    </row>
    <row r="294" spans="1:81" x14ac:dyDescent="0.25">
      <c r="A294" s="12"/>
      <c r="CC294" s="8"/>
    </row>
    <row r="295" spans="1:81" x14ac:dyDescent="0.25">
      <c r="A295" s="9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CC295" s="8"/>
    </row>
    <row r="296" spans="1:81" x14ac:dyDescent="0.25">
      <c r="A296" s="12"/>
      <c r="CC296" s="8"/>
    </row>
    <row r="297" spans="1:81" x14ac:dyDescent="0.25">
      <c r="A297" s="12"/>
      <c r="CC297" s="8"/>
    </row>
    <row r="298" spans="1:81" x14ac:dyDescent="0.25">
      <c r="A298" s="9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CC298" s="8"/>
    </row>
    <row r="299" spans="1:81" x14ac:dyDescent="0.25">
      <c r="A299" s="12"/>
      <c r="CC299" s="8"/>
    </row>
    <row r="300" spans="1:81" x14ac:dyDescent="0.25">
      <c r="A300" s="12"/>
      <c r="CC300" s="8"/>
    </row>
    <row r="301" spans="1:81" x14ac:dyDescent="0.25">
      <c r="A301" s="9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CC301" s="8"/>
    </row>
    <row r="302" spans="1:81" x14ac:dyDescent="0.25">
      <c r="A302" s="12"/>
      <c r="CC302" s="8"/>
    </row>
    <row r="303" spans="1:81" x14ac:dyDescent="0.25">
      <c r="A303" s="12"/>
      <c r="CC303" s="8"/>
    </row>
    <row r="304" spans="1:81" x14ac:dyDescent="0.25">
      <c r="A304" s="9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CC304" s="8"/>
    </row>
    <row r="305" spans="1:81" x14ac:dyDescent="0.25">
      <c r="A305" s="12"/>
      <c r="CC305" s="8"/>
    </row>
    <row r="306" spans="1:81" x14ac:dyDescent="0.25">
      <c r="A306" s="12"/>
      <c r="CC306" s="8"/>
    </row>
    <row r="307" spans="1:81" x14ac:dyDescent="0.25">
      <c r="A307" s="9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CC307" s="8"/>
    </row>
    <row r="308" spans="1:81" x14ac:dyDescent="0.25">
      <c r="A308" s="12"/>
      <c r="CC308" s="8"/>
    </row>
    <row r="309" spans="1:81" x14ac:dyDescent="0.25">
      <c r="A309" s="12"/>
      <c r="CC309" s="8"/>
    </row>
    <row r="310" spans="1:81" x14ac:dyDescent="0.25">
      <c r="A310" s="9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CC310" s="8"/>
    </row>
    <row r="311" spans="1:81" x14ac:dyDescent="0.25">
      <c r="A311" s="12"/>
      <c r="CC311" s="8"/>
    </row>
    <row r="312" spans="1:81" x14ac:dyDescent="0.25">
      <c r="A312" s="12"/>
      <c r="CC312" s="8"/>
    </row>
    <row r="313" spans="1:81" x14ac:dyDescent="0.25">
      <c r="A313" s="9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CC313" s="8"/>
    </row>
    <row r="314" spans="1:81" x14ac:dyDescent="0.25">
      <c r="A314" s="12"/>
      <c r="CC314" s="8"/>
    </row>
    <row r="315" spans="1:81" x14ac:dyDescent="0.25">
      <c r="A315" s="12"/>
      <c r="CC315" s="8"/>
    </row>
    <row r="316" spans="1:81" x14ac:dyDescent="0.25">
      <c r="A316" s="9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CC316" s="8"/>
    </row>
    <row r="317" spans="1:81" x14ac:dyDescent="0.25">
      <c r="A317" s="12"/>
      <c r="CC317" s="8"/>
    </row>
    <row r="318" spans="1:81" x14ac:dyDescent="0.25">
      <c r="A318" s="12"/>
      <c r="CC318" s="8"/>
    </row>
    <row r="319" spans="1:81" x14ac:dyDescent="0.25">
      <c r="A319" s="9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CC319" s="8"/>
    </row>
    <row r="320" spans="1:81" x14ac:dyDescent="0.25">
      <c r="A320" s="12"/>
      <c r="CC320" s="8"/>
    </row>
    <row r="321" spans="1:81" x14ac:dyDescent="0.25">
      <c r="A321" s="12"/>
      <c r="CC321" s="8"/>
    </row>
    <row r="322" spans="1:81" x14ac:dyDescent="0.25">
      <c r="A322" s="9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CC322" s="8"/>
    </row>
    <row r="323" spans="1:81" x14ac:dyDescent="0.25">
      <c r="A323" s="12"/>
      <c r="CC323" s="8"/>
    </row>
    <row r="324" spans="1:81" x14ac:dyDescent="0.25">
      <c r="A324" s="12"/>
      <c r="CC324" s="8"/>
    </row>
    <row r="325" spans="1:81" x14ac:dyDescent="0.25">
      <c r="A325" s="9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CC325" s="8"/>
    </row>
    <row r="326" spans="1:81" x14ac:dyDescent="0.25">
      <c r="A326" s="12"/>
      <c r="CC326" s="8"/>
    </row>
    <row r="327" spans="1:81" x14ac:dyDescent="0.25">
      <c r="A327" s="12"/>
      <c r="CC327" s="8"/>
    </row>
    <row r="328" spans="1:81" x14ac:dyDescent="0.25">
      <c r="A328" s="9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CC328" s="8"/>
    </row>
    <row r="329" spans="1:81" x14ac:dyDescent="0.25">
      <c r="A329" s="12"/>
      <c r="CC329" s="8"/>
    </row>
    <row r="330" spans="1:81" x14ac:dyDescent="0.25">
      <c r="A330" s="12"/>
      <c r="CC330" s="8"/>
    </row>
    <row r="331" spans="1:81" x14ac:dyDescent="0.25">
      <c r="A331" s="9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CC331" s="8"/>
    </row>
    <row r="332" spans="1:81" x14ac:dyDescent="0.25">
      <c r="A332" s="12"/>
      <c r="CC332" s="8"/>
    </row>
    <row r="333" spans="1:81" x14ac:dyDescent="0.25">
      <c r="A333" s="12"/>
      <c r="CC333" s="8"/>
    </row>
    <row r="334" spans="1:81" x14ac:dyDescent="0.25">
      <c r="A334" s="9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CC334" s="8"/>
    </row>
    <row r="335" spans="1:81" x14ac:dyDescent="0.25">
      <c r="A335" s="12"/>
      <c r="CC335" s="8"/>
    </row>
    <row r="336" spans="1:81" x14ac:dyDescent="0.25">
      <c r="A336" s="12"/>
      <c r="CC336" s="8"/>
    </row>
    <row r="337" spans="1:81" x14ac:dyDescent="0.25">
      <c r="A337" s="9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CC337" s="8"/>
    </row>
    <row r="338" spans="1:81" x14ac:dyDescent="0.25">
      <c r="A338" s="12"/>
      <c r="CC338" s="8"/>
    </row>
    <row r="339" spans="1:81" x14ac:dyDescent="0.25">
      <c r="A339" s="12"/>
      <c r="CC339" s="8"/>
    </row>
    <row r="340" spans="1:81" x14ac:dyDescent="0.25">
      <c r="A340" s="9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CC340" s="8"/>
    </row>
    <row r="341" spans="1:81" x14ac:dyDescent="0.25">
      <c r="A341" s="12"/>
      <c r="CC341" s="8"/>
    </row>
    <row r="342" spans="1:81" x14ac:dyDescent="0.25">
      <c r="A342" s="12"/>
      <c r="CC342" s="8"/>
    </row>
    <row r="343" spans="1:81" x14ac:dyDescent="0.25">
      <c r="A343" s="9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CC343" s="8"/>
    </row>
    <row r="344" spans="1:81" x14ac:dyDescent="0.25">
      <c r="A344" s="12"/>
      <c r="CC344" s="8"/>
    </row>
    <row r="345" spans="1:81" x14ac:dyDescent="0.25">
      <c r="A345" s="12"/>
      <c r="CC345" s="8"/>
    </row>
    <row r="346" spans="1:81" x14ac:dyDescent="0.25">
      <c r="A346" s="9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CC346" s="8"/>
    </row>
    <row r="347" spans="1:81" x14ac:dyDescent="0.25">
      <c r="A347" s="12"/>
      <c r="CC347" s="8"/>
    </row>
    <row r="348" spans="1:81" x14ac:dyDescent="0.25">
      <c r="A348" s="12"/>
      <c r="CC348" s="8"/>
    </row>
    <row r="349" spans="1:81" x14ac:dyDescent="0.25">
      <c r="A349" s="9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CC349" s="8"/>
    </row>
    <row r="350" spans="1:81" x14ac:dyDescent="0.25">
      <c r="A350" s="12"/>
      <c r="CC350" s="8"/>
    </row>
    <row r="351" spans="1:81" x14ac:dyDescent="0.25">
      <c r="A351" s="12"/>
      <c r="CC351" s="8"/>
    </row>
    <row r="352" spans="1:81" x14ac:dyDescent="0.25">
      <c r="A352" s="9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CC352" s="8"/>
    </row>
    <row r="353" spans="1:81" x14ac:dyDescent="0.25">
      <c r="A353" s="12"/>
      <c r="CC353" s="8"/>
    </row>
    <row r="354" spans="1:81" x14ac:dyDescent="0.25">
      <c r="A354" s="12"/>
      <c r="CC354" s="8"/>
    </row>
    <row r="355" spans="1:81" x14ac:dyDescent="0.25">
      <c r="A355" s="9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CC355" s="8"/>
    </row>
    <row r="356" spans="1:81" x14ac:dyDescent="0.25">
      <c r="A356" s="12"/>
      <c r="CC356" s="8"/>
    </row>
    <row r="357" spans="1:81" x14ac:dyDescent="0.25">
      <c r="A357" s="12"/>
      <c r="CC357" s="8"/>
    </row>
    <row r="358" spans="1:81" x14ac:dyDescent="0.25">
      <c r="A358" s="9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CC358" s="8"/>
    </row>
    <row r="359" spans="1:81" x14ac:dyDescent="0.25">
      <c r="A359" s="12"/>
      <c r="CC359" s="8"/>
    </row>
    <row r="360" spans="1:81" x14ac:dyDescent="0.25">
      <c r="A360" s="12"/>
      <c r="CC360" s="8"/>
    </row>
    <row r="361" spans="1:81" x14ac:dyDescent="0.25">
      <c r="A361" s="9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CC361" s="8"/>
    </row>
    <row r="362" spans="1:81" x14ac:dyDescent="0.25">
      <c r="A362" s="12"/>
      <c r="CC362" s="8"/>
    </row>
    <row r="363" spans="1:81" x14ac:dyDescent="0.25">
      <c r="A363" s="12"/>
      <c r="CC363" s="8"/>
    </row>
    <row r="364" spans="1:81" x14ac:dyDescent="0.25">
      <c r="A364" s="9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CC364" s="8"/>
    </row>
    <row r="365" spans="1:81" x14ac:dyDescent="0.25">
      <c r="A365" s="12"/>
      <c r="CC365" s="8"/>
    </row>
    <row r="366" spans="1:81" x14ac:dyDescent="0.25">
      <c r="A366" s="12"/>
      <c r="CC366" s="8"/>
    </row>
    <row r="367" spans="1:81" x14ac:dyDescent="0.25">
      <c r="A367" s="9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CC367" s="8"/>
    </row>
    <row r="368" spans="1:81" x14ac:dyDescent="0.25">
      <c r="A368" s="12"/>
    </row>
    <row r="369" spans="1:73" x14ac:dyDescent="0.25">
      <c r="A369" s="12"/>
    </row>
    <row r="370" spans="1:73" x14ac:dyDescent="0.25">
      <c r="A370" s="9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</row>
  </sheetData>
  <mergeCells count="3">
    <mergeCell ref="BW8:CB8"/>
    <mergeCell ref="CD8:CI8"/>
    <mergeCell ref="B8:BU8"/>
  </mergeCells>
  <pageMargins left="0.5" right="0.5" top="0.5" bottom="0.5" header="0.3" footer="0.3"/>
  <pageSetup scale="39" fitToWidth="7" orientation="portrait" r:id="rId1"/>
  <headerFooter>
    <oddHeader>&amp;L&amp;F&amp;R&amp;P of &amp;N</oddHeader>
  </headerFooter>
  <colBreaks count="6" manualBreakCount="6">
    <brk id="13" max="1048575" man="1"/>
    <brk id="25" max="1048575" man="1"/>
    <brk id="37" max="1048575" man="1"/>
    <brk id="49" max="1048575" man="1"/>
    <brk id="61" max="1048575" man="1"/>
    <brk id="74" max="1048575" man="1"/>
  </col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818E36178B94781A02277E6388794" ma:contentTypeVersion="" ma:contentTypeDescription="Create a new document." ma:contentTypeScope="" ma:versionID="54d9ba6360560417abd314c466598ee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2FA894C-74DC-4638-8918-C8F728A91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B5E2EC-A00F-43A6-8470-A410539BDE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3AAD1-6337-4255-84D0-766B7574C0C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2012RC</vt:lpstr>
      <vt:lpstr>2016RC</vt:lpstr>
      <vt:lpstr>'2016RC'!Print_Titles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