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4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18195" windowHeight="10545" tabRatio="852"/>
  </bookViews>
  <sheets>
    <sheet name="CONTROL" sheetId="1" r:id="rId1"/>
    <sheet name="RAP-SOLID FUEL PRICES" sheetId="2" r:id="rId2"/>
    <sheet name="RAP-LIGHT OIL" sheetId="3" r:id="rId3"/>
    <sheet name="RAP-HEAVY OIL&amp;WTI" sheetId="4" r:id="rId4"/>
    <sheet name="RAP-NATURAL GAS PRICES" sheetId="5" r:id="rId5"/>
    <sheet name="RAP TEMPLATE-GAS AVAILABILITY" sheetId="6" r:id="rId6"/>
  </sheets>
  <externalReferences>
    <externalReference r:id="rId7"/>
    <externalReference r:id="rId8"/>
    <externalReference r:id="rId9"/>
    <externalReference r:id="rId10"/>
  </externalReferences>
  <definedNames>
    <definedName name="__123Graph_A" hidden="1">'[1]FPL MOST LIKELY GAS BACKUP 1'!#REF!</definedName>
    <definedName name="__123Graph_B" hidden="1">'[1]FPL MOST LIKELY GAS BACKUP 1'!#REF!</definedName>
    <definedName name="__123Graph_X" hidden="1">'[1]FPL MOST LIKELY GAS BACKUP 1'!#REF!</definedName>
    <definedName name="_1">#REF!</definedName>
    <definedName name="_1A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394GAS">#REF!</definedName>
    <definedName name="_9394OIL">#REF!</definedName>
    <definedName name="_C1">#REF!</definedName>
    <definedName name="_GIP1">#REF!</definedName>
    <definedName name="_SYP1">#REF!</definedName>
    <definedName name="C_">#REF!</definedName>
    <definedName name="CC1_">#REF!</definedName>
    <definedName name="COMPET">#REF!</definedName>
    <definedName name="CopyXC">#REF!</definedName>
    <definedName name="DatabaseNameCopy">#REF!</definedName>
    <definedName name="DatabaseNameDG">#REF!</definedName>
    <definedName name="DateColumn">[2]_Setup_!#REF!</definedName>
    <definedName name="DestColRowXC">#REF!</definedName>
    <definedName name="DestDBname">#REF!</definedName>
    <definedName name="DestHdrRowColXC">#REF!</definedName>
    <definedName name="DestLayoutXC">#REF!</definedName>
    <definedName name="DestRowColXC">#REF!</definedName>
    <definedName name="DestStudyName">#REF!</definedName>
    <definedName name="DestStudyNameCopy">#REF!</definedName>
    <definedName name="DestUserName">#REF!</definedName>
    <definedName name="DestWorksheetXC">#REF!</definedName>
    <definedName name="EffectiveDate">[2]_Setup_!#REF!</definedName>
    <definedName name="FIRM">#REF!</definedName>
    <definedName name="FIRM1">#REF!</definedName>
    <definedName name="GAS">#REF!</definedName>
    <definedName name="GASAVAIL">#REF!</definedName>
    <definedName name="GIP">#REF!</definedName>
    <definedName name="HeaderXC">#REF!</definedName>
    <definedName name="I5_">#REF!</definedName>
    <definedName name="I6_">#REF!</definedName>
    <definedName name="I7_">#REF!</definedName>
    <definedName name="ImportListDG">#REF!</definedName>
    <definedName name="INDEXDATA">'[3]Index-Data'!$A$2:$CG$68</definedName>
    <definedName name="INFLAT">#REF!</definedName>
    <definedName name="LayoutXC">#REF!</definedName>
    <definedName name="Messages">[4]_UnregulatedCurves_!#REF!</definedName>
    <definedName name="MessagesDG">#REF!</definedName>
    <definedName name="MessagesDW">[4]_UnregulatedCurves_!#REF!</definedName>
    <definedName name="MONTH">#REF!</definedName>
    <definedName name="MONTH1">#REF!</definedName>
    <definedName name="MONTHID">'[3]Misc-Data'!$A$2:$F$85</definedName>
    <definedName name="MONTHS2">#REF!</definedName>
    <definedName name="MONTHS3">#REF!</definedName>
    <definedName name="MONTHS4">#REF!</definedName>
    <definedName name="MONTHS5">#REF!</definedName>
    <definedName name="MONTHS6">#REF!</definedName>
    <definedName name="MONTHS7">#REF!</definedName>
    <definedName name="OIPBBL">#REF!</definedName>
    <definedName name="OIPBBL1">#REF!</definedName>
    <definedName name="PasswordCopy">#REF!</definedName>
    <definedName name="PasswordDG">#REF!</definedName>
    <definedName name="PHASEII">#REF!</definedName>
    <definedName name="PHASEII1">#REF!</definedName>
    <definedName name="PHASEIII">#REF!</definedName>
    <definedName name="PHASEIII1">#REF!</definedName>
    <definedName name="pipedes">'[3]Misc-Data'!$D$2:$F$69</definedName>
    <definedName name="_xlnm.Print_Area" localSheetId="5">'RAP TEMPLATE-GAS AVAILABILITY'!$A$12:$Q$663</definedName>
    <definedName name="_xlnm.Print_Area" localSheetId="3">'RAP-HEAVY OIL&amp;WTI'!$A$12:$J$662</definedName>
    <definedName name="_xlnm.Print_Area" localSheetId="2">'RAP-LIGHT OIL'!$A$12:$L$663</definedName>
    <definedName name="_xlnm.Print_Area" localSheetId="4">'RAP-NATURAL GAS PRICES'!$A$13:$Y$664</definedName>
    <definedName name="_xlnm.Print_Area" localSheetId="1">'RAP-SOLID FUEL PRICES'!$A$14:$O$666</definedName>
    <definedName name="_xlnm.Print_Titles" localSheetId="5">'RAP TEMPLATE-GAS AVAILABILITY'!$1:$11</definedName>
    <definedName name="_xlnm.Print_Titles" localSheetId="3">'RAP-HEAVY OIL&amp;WTI'!$1:$11</definedName>
    <definedName name="_xlnm.Print_Titles" localSheetId="2">'RAP-LIGHT OIL'!$1:$11</definedName>
    <definedName name="_xlnm.Print_Titles" localSheetId="4">'RAP-NATURAL GAS PRICES'!$1:$12</definedName>
    <definedName name="_xlnm.Print_Titles" localSheetId="1">'RAP-SOLID FUEL PRICES'!$1:$13</definedName>
    <definedName name="RESULTS">#REF!</definedName>
    <definedName name="RESULTS1">#REF!</definedName>
    <definedName name="RESULTS2">#REF!</definedName>
    <definedName name="RESULTS3">#REF!</definedName>
    <definedName name="RESULTS4">#REF!</definedName>
    <definedName name="RESULTSA">#REF!</definedName>
    <definedName name="RowStart">[2]_Setup_!#REF!</definedName>
    <definedName name="SelectListCopy">#REF!</definedName>
    <definedName name="SFOR">#REF!</definedName>
    <definedName name="SFOR1">#REF!</definedName>
    <definedName name="SourceDBname">#REF!</definedName>
    <definedName name="SourceStudyName">#REF!</definedName>
    <definedName name="SourceStudyNameCopy">#REF!</definedName>
    <definedName name="SourceUserName">#REF!</definedName>
    <definedName name="SrcColRowXC">#REF!</definedName>
    <definedName name="SrcFileXC">#REF!</definedName>
    <definedName name="SrcStartRowColXC">#REF!</definedName>
    <definedName name="SrcWorksheetXC">#REF!</definedName>
    <definedName name="StatusCopy">#REF!</definedName>
    <definedName name="StatusDG">#REF!</definedName>
    <definedName name="StatusXC">#REF!</definedName>
    <definedName name="StudyNameDG">#REF!</definedName>
    <definedName name="SYP">#REF!</definedName>
    <definedName name="SYSGAS">#REF!</definedName>
    <definedName name="TITLES">#REF!</definedName>
    <definedName name="TOBBL">#REF!</definedName>
    <definedName name="TotalRowColXC">#REF!</definedName>
    <definedName name="TransferListDG">#REF!</definedName>
    <definedName name="TTG">#REF!</definedName>
    <definedName name="UserNameCopy">#REF!</definedName>
    <definedName name="UserNameDG">#REF!</definedName>
    <definedName name="VOLUMES">#REF!</definedName>
    <definedName name="VOLUMES1">#REF!</definedName>
    <definedName name="YEAR">#REF!</definedName>
    <definedName name="YEARS">#REF!</definedName>
  </definedNames>
  <calcPr calcId="145621" calcMode="manual"/>
</workbook>
</file>

<file path=xl/calcChain.xml><?xml version="1.0" encoding="utf-8"?>
<calcChain xmlns="http://schemas.openxmlformats.org/spreadsheetml/2006/main">
  <c r="Q662" i="6" l="1"/>
  <c r="M662" i="6"/>
  <c r="L662" i="6"/>
  <c r="I662" i="6"/>
  <c r="F662" i="6"/>
  <c r="E662" i="6"/>
  <c r="D662" i="6"/>
  <c r="C662" i="6"/>
  <c r="Q661" i="6"/>
  <c r="M661" i="6"/>
  <c r="L661" i="6"/>
  <c r="I661" i="6"/>
  <c r="F661" i="6"/>
  <c r="E661" i="6"/>
  <c r="D661" i="6"/>
  <c r="C661" i="6"/>
  <c r="Q660" i="6"/>
  <c r="M660" i="6"/>
  <c r="L660" i="6"/>
  <c r="I660" i="6"/>
  <c r="F660" i="6"/>
  <c r="E660" i="6"/>
  <c r="D660" i="6"/>
  <c r="C660" i="6"/>
  <c r="Q659" i="6"/>
  <c r="M659" i="6"/>
  <c r="L659" i="6"/>
  <c r="I659" i="6"/>
  <c r="F659" i="6"/>
  <c r="E659" i="6"/>
  <c r="D659" i="6"/>
  <c r="C659" i="6"/>
  <c r="Q658" i="6"/>
  <c r="O658" i="6"/>
  <c r="M658" i="6"/>
  <c r="L658" i="6"/>
  <c r="I658" i="6"/>
  <c r="F658" i="6"/>
  <c r="E658" i="6"/>
  <c r="D658" i="6"/>
  <c r="C658" i="6"/>
  <c r="Q657" i="6"/>
  <c r="M657" i="6"/>
  <c r="L657" i="6"/>
  <c r="I657" i="6"/>
  <c r="F657" i="6"/>
  <c r="E657" i="6"/>
  <c r="D657" i="6"/>
  <c r="C657" i="6"/>
  <c r="Q656" i="6"/>
  <c r="M656" i="6"/>
  <c r="L656" i="6"/>
  <c r="I656" i="6"/>
  <c r="F656" i="6"/>
  <c r="E656" i="6"/>
  <c r="D656" i="6"/>
  <c r="C656" i="6"/>
  <c r="Q655" i="6"/>
  <c r="O655" i="6"/>
  <c r="M655" i="6"/>
  <c r="L655" i="6"/>
  <c r="I655" i="6"/>
  <c r="F655" i="6"/>
  <c r="E655" i="6"/>
  <c r="D655" i="6"/>
  <c r="C655" i="6"/>
  <c r="Q654" i="6"/>
  <c r="M654" i="6"/>
  <c r="L654" i="6"/>
  <c r="I654" i="6"/>
  <c r="F654" i="6"/>
  <c r="E654" i="6"/>
  <c r="D654" i="6"/>
  <c r="C654" i="6"/>
  <c r="Q653" i="6"/>
  <c r="N653" i="6"/>
  <c r="M653" i="6"/>
  <c r="L653" i="6"/>
  <c r="I653" i="6"/>
  <c r="F653" i="6"/>
  <c r="E653" i="6"/>
  <c r="D653" i="6"/>
  <c r="C653" i="6"/>
  <c r="Q652" i="6"/>
  <c r="M652" i="6"/>
  <c r="L652" i="6"/>
  <c r="I652" i="6"/>
  <c r="F652" i="6"/>
  <c r="E652" i="6"/>
  <c r="D652" i="6"/>
  <c r="C652" i="6"/>
  <c r="Q651" i="6"/>
  <c r="M651" i="6"/>
  <c r="L651" i="6"/>
  <c r="I651" i="6"/>
  <c r="F651" i="6"/>
  <c r="E651" i="6"/>
  <c r="D651" i="6"/>
  <c r="C651" i="6"/>
  <c r="Q650" i="6"/>
  <c r="M650" i="6"/>
  <c r="L650" i="6"/>
  <c r="I650" i="6"/>
  <c r="F650" i="6"/>
  <c r="E650" i="6"/>
  <c r="D650" i="6"/>
  <c r="C650" i="6"/>
  <c r="Q649" i="6"/>
  <c r="M649" i="6"/>
  <c r="L649" i="6"/>
  <c r="I649" i="6"/>
  <c r="F649" i="6"/>
  <c r="E649" i="6"/>
  <c r="D649" i="6"/>
  <c r="C649" i="6"/>
  <c r="Q648" i="6"/>
  <c r="M648" i="6"/>
  <c r="L648" i="6"/>
  <c r="I648" i="6"/>
  <c r="F648" i="6"/>
  <c r="E648" i="6"/>
  <c r="D648" i="6"/>
  <c r="C648" i="6"/>
  <c r="Q647" i="6"/>
  <c r="M647" i="6"/>
  <c r="L647" i="6"/>
  <c r="I647" i="6"/>
  <c r="F647" i="6"/>
  <c r="E647" i="6"/>
  <c r="D647" i="6"/>
  <c r="C647" i="6"/>
  <c r="Q646" i="6"/>
  <c r="M646" i="6"/>
  <c r="L646" i="6"/>
  <c r="I646" i="6"/>
  <c r="F646" i="6"/>
  <c r="E646" i="6"/>
  <c r="D646" i="6"/>
  <c r="C646" i="6"/>
  <c r="Q645" i="6"/>
  <c r="M645" i="6"/>
  <c r="L645" i="6"/>
  <c r="I645" i="6"/>
  <c r="F645" i="6"/>
  <c r="E645" i="6"/>
  <c r="D645" i="6"/>
  <c r="C645" i="6"/>
  <c r="Q644" i="6"/>
  <c r="M644" i="6"/>
  <c r="L644" i="6"/>
  <c r="I644" i="6"/>
  <c r="F644" i="6"/>
  <c r="E644" i="6"/>
  <c r="D644" i="6"/>
  <c r="C644" i="6"/>
  <c r="Q643" i="6"/>
  <c r="M643" i="6"/>
  <c r="L643" i="6"/>
  <c r="I643" i="6"/>
  <c r="F643" i="6"/>
  <c r="E643" i="6"/>
  <c r="D643" i="6"/>
  <c r="C643" i="6"/>
  <c r="Q642" i="6"/>
  <c r="M642" i="6"/>
  <c r="L642" i="6"/>
  <c r="I642" i="6"/>
  <c r="F642" i="6"/>
  <c r="E642" i="6"/>
  <c r="D642" i="6"/>
  <c r="C642" i="6"/>
  <c r="Q641" i="6"/>
  <c r="M641" i="6"/>
  <c r="L641" i="6"/>
  <c r="I641" i="6"/>
  <c r="F641" i="6"/>
  <c r="E641" i="6"/>
  <c r="D641" i="6"/>
  <c r="C641" i="6"/>
  <c r="Q640" i="6"/>
  <c r="M640" i="6"/>
  <c r="L640" i="6"/>
  <c r="I640" i="6"/>
  <c r="F640" i="6"/>
  <c r="E640" i="6"/>
  <c r="D640" i="6"/>
  <c r="C640" i="6"/>
  <c r="A640" i="6"/>
  <c r="A641" i="6" s="1"/>
  <c r="A642" i="6" s="1"/>
  <c r="A643" i="6" s="1"/>
  <c r="A644" i="6" s="1"/>
  <c r="A645" i="6" s="1"/>
  <c r="A646" i="6" s="1"/>
  <c r="A647" i="6" s="1"/>
  <c r="A648" i="6" s="1"/>
  <c r="A649" i="6" s="1"/>
  <c r="A650" i="6" s="1"/>
  <c r="A651" i="6" s="1"/>
  <c r="A652" i="6" s="1"/>
  <c r="A653" i="6" s="1"/>
  <c r="A654" i="6" s="1"/>
  <c r="A655" i="6" s="1"/>
  <c r="A656" i="6" s="1"/>
  <c r="A657" i="6" s="1"/>
  <c r="A658" i="6" s="1"/>
  <c r="A659" i="6" s="1"/>
  <c r="A660" i="6" s="1"/>
  <c r="A661" i="6" s="1"/>
  <c r="A662" i="6" s="1"/>
  <c r="Q639" i="6"/>
  <c r="M639" i="6"/>
  <c r="L639" i="6"/>
  <c r="I639" i="6"/>
  <c r="F639" i="6"/>
  <c r="E639" i="6"/>
  <c r="D639" i="6"/>
  <c r="C639" i="6"/>
  <c r="A639" i="6"/>
  <c r="Q638" i="6"/>
  <c r="M638" i="6"/>
  <c r="L638" i="6"/>
  <c r="I638" i="6"/>
  <c r="F638" i="6"/>
  <c r="E638" i="6"/>
  <c r="D638" i="6"/>
  <c r="C638" i="6"/>
  <c r="Q637" i="6"/>
  <c r="M637" i="6"/>
  <c r="L637" i="6"/>
  <c r="I637" i="6"/>
  <c r="F637" i="6"/>
  <c r="E637" i="6"/>
  <c r="D637" i="6"/>
  <c r="C637" i="6"/>
  <c r="Q636" i="6"/>
  <c r="M636" i="6"/>
  <c r="L636" i="6"/>
  <c r="I636" i="6"/>
  <c r="F636" i="6"/>
  <c r="E636" i="6"/>
  <c r="D636" i="6"/>
  <c r="C636" i="6"/>
  <c r="Q635" i="6"/>
  <c r="M635" i="6"/>
  <c r="L635" i="6"/>
  <c r="I635" i="6"/>
  <c r="F635" i="6"/>
  <c r="E635" i="6"/>
  <c r="D635" i="6"/>
  <c r="C635" i="6"/>
  <c r="Q634" i="6"/>
  <c r="M634" i="6"/>
  <c r="L634" i="6"/>
  <c r="I634" i="6"/>
  <c r="F634" i="6"/>
  <c r="E634" i="6"/>
  <c r="D634" i="6"/>
  <c r="C634" i="6"/>
  <c r="Q633" i="6"/>
  <c r="M633" i="6"/>
  <c r="L633" i="6"/>
  <c r="I633" i="6"/>
  <c r="F633" i="6"/>
  <c r="E633" i="6"/>
  <c r="D633" i="6"/>
  <c r="C633" i="6"/>
  <c r="Q632" i="6"/>
  <c r="M632" i="6"/>
  <c r="L632" i="6"/>
  <c r="I632" i="6"/>
  <c r="F632" i="6"/>
  <c r="E632" i="6"/>
  <c r="D632" i="6"/>
  <c r="C632" i="6"/>
  <c r="Q631" i="6"/>
  <c r="M631" i="6"/>
  <c r="L631" i="6"/>
  <c r="I631" i="6"/>
  <c r="F631" i="6"/>
  <c r="E631" i="6"/>
  <c r="D631" i="6"/>
  <c r="C631" i="6"/>
  <c r="Q630" i="6"/>
  <c r="M630" i="6"/>
  <c r="L630" i="6"/>
  <c r="I630" i="6"/>
  <c r="F630" i="6"/>
  <c r="E630" i="6"/>
  <c r="D630" i="6"/>
  <c r="C630" i="6"/>
  <c r="Q629" i="6"/>
  <c r="M629" i="6"/>
  <c r="L629" i="6"/>
  <c r="I629" i="6"/>
  <c r="F629" i="6"/>
  <c r="E629" i="6"/>
  <c r="D629" i="6"/>
  <c r="C629" i="6"/>
  <c r="Q628" i="6"/>
  <c r="M628" i="6"/>
  <c r="L628" i="6"/>
  <c r="I628" i="6"/>
  <c r="F628" i="6"/>
  <c r="E628" i="6"/>
  <c r="D628" i="6"/>
  <c r="C628" i="6"/>
  <c r="Q627" i="6"/>
  <c r="M627" i="6"/>
  <c r="L627" i="6"/>
  <c r="I627" i="6"/>
  <c r="F627" i="6"/>
  <c r="E627" i="6"/>
  <c r="D627" i="6"/>
  <c r="C627" i="6"/>
  <c r="Q626" i="6"/>
  <c r="M626" i="6"/>
  <c r="L626" i="6"/>
  <c r="I626" i="6"/>
  <c r="F626" i="6"/>
  <c r="E626" i="6"/>
  <c r="D626" i="6"/>
  <c r="C626" i="6"/>
  <c r="Q625" i="6"/>
  <c r="M625" i="6"/>
  <c r="L625" i="6"/>
  <c r="I625" i="6"/>
  <c r="F625" i="6"/>
  <c r="E625" i="6"/>
  <c r="D625" i="6"/>
  <c r="C625" i="6"/>
  <c r="Q624" i="6"/>
  <c r="M624" i="6"/>
  <c r="L624" i="6"/>
  <c r="I624" i="6"/>
  <c r="F624" i="6"/>
  <c r="E624" i="6"/>
  <c r="D624" i="6"/>
  <c r="Q623" i="6"/>
  <c r="M623" i="6"/>
  <c r="L623" i="6"/>
  <c r="I623" i="6"/>
  <c r="F623" i="6"/>
  <c r="E623" i="6"/>
  <c r="D623" i="6"/>
  <c r="C623" i="6"/>
  <c r="Q622" i="6"/>
  <c r="M622" i="6"/>
  <c r="L622" i="6"/>
  <c r="I622" i="6"/>
  <c r="F622" i="6"/>
  <c r="E622" i="6"/>
  <c r="D622" i="6"/>
  <c r="C622" i="6"/>
  <c r="Q621" i="6"/>
  <c r="M621" i="6"/>
  <c r="L621" i="6"/>
  <c r="I621" i="6"/>
  <c r="F621" i="6"/>
  <c r="E621" i="6"/>
  <c r="D621" i="6"/>
  <c r="C621" i="6"/>
  <c r="Q620" i="6"/>
  <c r="M620" i="6"/>
  <c r="L620" i="6"/>
  <c r="I620" i="6"/>
  <c r="F620" i="6"/>
  <c r="E620" i="6"/>
  <c r="D620" i="6"/>
  <c r="C620" i="6"/>
  <c r="Q619" i="6"/>
  <c r="M619" i="6"/>
  <c r="L619" i="6"/>
  <c r="I619" i="6"/>
  <c r="F619" i="6"/>
  <c r="E619" i="6"/>
  <c r="D619" i="6"/>
  <c r="C619" i="6"/>
  <c r="Q618" i="6"/>
  <c r="M618" i="6"/>
  <c r="L618" i="6"/>
  <c r="I618" i="6"/>
  <c r="H618" i="6"/>
  <c r="F618" i="6"/>
  <c r="E618" i="6"/>
  <c r="D618" i="6"/>
  <c r="C618" i="6"/>
  <c r="Q617" i="6"/>
  <c r="M617" i="6"/>
  <c r="L617" i="6"/>
  <c r="I617" i="6"/>
  <c r="F617" i="6"/>
  <c r="E617" i="6"/>
  <c r="D617" i="6"/>
  <c r="C617" i="6"/>
  <c r="Q616" i="6"/>
  <c r="M616" i="6"/>
  <c r="L616" i="6"/>
  <c r="I616" i="6"/>
  <c r="G616" i="6"/>
  <c r="F616" i="6"/>
  <c r="E616" i="6"/>
  <c r="D616" i="6"/>
  <c r="C616" i="6"/>
  <c r="Q615" i="6"/>
  <c r="M615" i="6"/>
  <c r="L615" i="6"/>
  <c r="I615" i="6"/>
  <c r="G615" i="6"/>
  <c r="F615" i="6"/>
  <c r="E615" i="6"/>
  <c r="D615" i="6"/>
  <c r="C615" i="6"/>
  <c r="Q614" i="6"/>
  <c r="M614" i="6"/>
  <c r="L614" i="6"/>
  <c r="I614" i="6"/>
  <c r="G614" i="6"/>
  <c r="F614" i="6"/>
  <c r="E614" i="6"/>
  <c r="D614" i="6"/>
  <c r="C614" i="6"/>
  <c r="Q613" i="6"/>
  <c r="M613" i="6"/>
  <c r="L613" i="6"/>
  <c r="I613" i="6"/>
  <c r="G613" i="6"/>
  <c r="F613" i="6"/>
  <c r="E613" i="6"/>
  <c r="D613" i="6"/>
  <c r="C613" i="6"/>
  <c r="P611" i="6"/>
  <c r="O611" i="6"/>
  <c r="N611" i="6"/>
  <c r="J611" i="6"/>
  <c r="H611" i="6"/>
  <c r="G611" i="6"/>
  <c r="O610" i="6"/>
  <c r="N610" i="6" s="1"/>
  <c r="P610" i="6" s="1"/>
  <c r="H610" i="6"/>
  <c r="G610" i="6"/>
  <c r="J610" i="6" s="1"/>
  <c r="O609" i="6"/>
  <c r="N609" i="6" s="1"/>
  <c r="P609" i="6" s="1"/>
  <c r="H609" i="6"/>
  <c r="G609" i="6" s="1"/>
  <c r="J609" i="6" s="1"/>
  <c r="O608" i="6"/>
  <c r="N608" i="6" s="1"/>
  <c r="P608" i="6" s="1"/>
  <c r="H608" i="6"/>
  <c r="G608" i="6"/>
  <c r="J608" i="6" s="1"/>
  <c r="O607" i="6"/>
  <c r="N607" i="6"/>
  <c r="P607" i="6" s="1"/>
  <c r="H607" i="6"/>
  <c r="G607" i="6"/>
  <c r="J607" i="6" s="1"/>
  <c r="O606" i="6"/>
  <c r="N606" i="6" s="1"/>
  <c r="P606" i="6" s="1"/>
  <c r="H606" i="6"/>
  <c r="G606" i="6"/>
  <c r="J606" i="6" s="1"/>
  <c r="O605" i="6"/>
  <c r="N605" i="6" s="1"/>
  <c r="H605" i="6"/>
  <c r="G605" i="6" s="1"/>
  <c r="J605" i="6" s="1"/>
  <c r="O604" i="6"/>
  <c r="N604" i="6" s="1"/>
  <c r="P604" i="6" s="1"/>
  <c r="J604" i="6"/>
  <c r="H604" i="6"/>
  <c r="G604" i="6"/>
  <c r="O603" i="6"/>
  <c r="N603" i="6"/>
  <c r="P603" i="6" s="1"/>
  <c r="H603" i="6"/>
  <c r="G603" i="6"/>
  <c r="J603" i="6" s="1"/>
  <c r="O602" i="6"/>
  <c r="N602" i="6"/>
  <c r="P602" i="6" s="1"/>
  <c r="H602" i="6"/>
  <c r="G602" i="6" s="1"/>
  <c r="J602" i="6" s="1"/>
  <c r="O601" i="6"/>
  <c r="N601" i="6" s="1"/>
  <c r="P601" i="6" s="1"/>
  <c r="H601" i="6"/>
  <c r="G601" i="6" s="1"/>
  <c r="J601" i="6" s="1"/>
  <c r="P600" i="6"/>
  <c r="O600" i="6"/>
  <c r="N600" i="6" s="1"/>
  <c r="J600" i="6"/>
  <c r="H600" i="6"/>
  <c r="G600" i="6"/>
  <c r="P599" i="6"/>
  <c r="O599" i="6"/>
  <c r="N599" i="6"/>
  <c r="J599" i="6"/>
  <c r="H599" i="6"/>
  <c r="G599" i="6"/>
  <c r="O598" i="6"/>
  <c r="N598" i="6" s="1"/>
  <c r="P598" i="6" s="1"/>
  <c r="H598" i="6"/>
  <c r="G598" i="6" s="1"/>
  <c r="J598" i="6" s="1"/>
  <c r="O597" i="6"/>
  <c r="N597" i="6" s="1"/>
  <c r="P597" i="6" s="1"/>
  <c r="J597" i="6"/>
  <c r="H597" i="6"/>
  <c r="G597" i="6" s="1"/>
  <c r="O596" i="6"/>
  <c r="N596" i="6" s="1"/>
  <c r="P596" i="6" s="1"/>
  <c r="H596" i="6"/>
  <c r="G596" i="6"/>
  <c r="J596" i="6" s="1"/>
  <c r="P595" i="6"/>
  <c r="O595" i="6"/>
  <c r="N595" i="6"/>
  <c r="J595" i="6"/>
  <c r="H595" i="6"/>
  <c r="G595" i="6"/>
  <c r="O594" i="6"/>
  <c r="N594" i="6" s="1"/>
  <c r="P594" i="6" s="1"/>
  <c r="H594" i="6"/>
  <c r="G594" i="6" s="1"/>
  <c r="J594" i="6" s="1"/>
  <c r="O593" i="6"/>
  <c r="N593" i="6" s="1"/>
  <c r="P593" i="6" s="1"/>
  <c r="H593" i="6"/>
  <c r="G593" i="6" s="1"/>
  <c r="J593" i="6" s="1"/>
  <c r="O592" i="6"/>
  <c r="N592" i="6" s="1"/>
  <c r="P592" i="6" s="1"/>
  <c r="H592" i="6"/>
  <c r="G592" i="6"/>
  <c r="O591" i="6"/>
  <c r="N591" i="6"/>
  <c r="H591" i="6"/>
  <c r="G591" i="6"/>
  <c r="J591" i="6" s="1"/>
  <c r="O590" i="6"/>
  <c r="N590" i="6"/>
  <c r="P590" i="6" s="1"/>
  <c r="H590" i="6"/>
  <c r="G590" i="6"/>
  <c r="J590" i="6" s="1"/>
  <c r="O589" i="6"/>
  <c r="N589" i="6" s="1"/>
  <c r="P589" i="6" s="1"/>
  <c r="H589" i="6"/>
  <c r="G589" i="6" s="1"/>
  <c r="J589" i="6" s="1"/>
  <c r="O588" i="6"/>
  <c r="N588" i="6" s="1"/>
  <c r="P588" i="6" s="1"/>
  <c r="J588" i="6"/>
  <c r="H588" i="6"/>
  <c r="G588" i="6"/>
  <c r="O587" i="6"/>
  <c r="N587" i="6"/>
  <c r="P587" i="6" s="1"/>
  <c r="H587" i="6"/>
  <c r="G587" i="6"/>
  <c r="J587" i="6" s="1"/>
  <c r="O586" i="6"/>
  <c r="N586" i="6"/>
  <c r="P586" i="6" s="1"/>
  <c r="H586" i="6"/>
  <c r="G586" i="6" s="1"/>
  <c r="J586" i="6" s="1"/>
  <c r="O585" i="6"/>
  <c r="N585" i="6" s="1"/>
  <c r="P585" i="6" s="1"/>
  <c r="H585" i="6"/>
  <c r="G585" i="6" s="1"/>
  <c r="J585" i="6" s="1"/>
  <c r="P584" i="6"/>
  <c r="O584" i="6"/>
  <c r="N584" i="6" s="1"/>
  <c r="J584" i="6"/>
  <c r="H584" i="6"/>
  <c r="G584" i="6"/>
  <c r="P583" i="6"/>
  <c r="O583" i="6"/>
  <c r="N583" i="6"/>
  <c r="J583" i="6"/>
  <c r="H583" i="6"/>
  <c r="G583" i="6"/>
  <c r="O582" i="6"/>
  <c r="N582" i="6" s="1"/>
  <c r="P582" i="6" s="1"/>
  <c r="H582" i="6"/>
  <c r="G582" i="6" s="1"/>
  <c r="J582" i="6" s="1"/>
  <c r="O581" i="6"/>
  <c r="N581" i="6" s="1"/>
  <c r="P581" i="6" s="1"/>
  <c r="J581" i="6"/>
  <c r="H581" i="6"/>
  <c r="G581" i="6" s="1"/>
  <c r="O580" i="6"/>
  <c r="N580" i="6" s="1"/>
  <c r="P580" i="6" s="1"/>
  <c r="H580" i="6"/>
  <c r="G580" i="6"/>
  <c r="J580" i="6" s="1"/>
  <c r="P579" i="6"/>
  <c r="O579" i="6"/>
  <c r="N579" i="6"/>
  <c r="J579" i="6"/>
  <c r="H579" i="6"/>
  <c r="G579" i="6"/>
  <c r="O578" i="6"/>
  <c r="N578" i="6" s="1"/>
  <c r="P578" i="6" s="1"/>
  <c r="H578" i="6"/>
  <c r="G578" i="6" s="1"/>
  <c r="J578" i="6" s="1"/>
  <c r="O577" i="6"/>
  <c r="N577" i="6" s="1"/>
  <c r="P577" i="6" s="1"/>
  <c r="H577" i="6"/>
  <c r="G577" i="6" s="1"/>
  <c r="J577" i="6" s="1"/>
  <c r="O576" i="6"/>
  <c r="N576" i="6" s="1"/>
  <c r="P576" i="6" s="1"/>
  <c r="H576" i="6"/>
  <c r="G576" i="6"/>
  <c r="J576" i="6" s="1"/>
  <c r="O575" i="6"/>
  <c r="N575" i="6"/>
  <c r="P575" i="6" s="1"/>
  <c r="H575" i="6"/>
  <c r="G575" i="6"/>
  <c r="J575" i="6" s="1"/>
  <c r="O574" i="6"/>
  <c r="N574" i="6" s="1"/>
  <c r="P574" i="6" s="1"/>
  <c r="H574" i="6"/>
  <c r="G574" i="6"/>
  <c r="J574" i="6" s="1"/>
  <c r="O573" i="6"/>
  <c r="N573" i="6" s="1"/>
  <c r="P573" i="6" s="1"/>
  <c r="H573" i="6"/>
  <c r="G573" i="6" s="1"/>
  <c r="J573" i="6" s="1"/>
  <c r="O572" i="6"/>
  <c r="N572" i="6" s="1"/>
  <c r="P572" i="6" s="1"/>
  <c r="J572" i="6"/>
  <c r="H572" i="6"/>
  <c r="G572" i="6"/>
  <c r="P571" i="6"/>
  <c r="O571" i="6"/>
  <c r="N571" i="6"/>
  <c r="H571" i="6"/>
  <c r="G571" i="6"/>
  <c r="J571" i="6" s="1"/>
  <c r="O570" i="6"/>
  <c r="N570" i="6"/>
  <c r="P570" i="6" s="1"/>
  <c r="H570" i="6"/>
  <c r="G570" i="6" s="1"/>
  <c r="J570" i="6" s="1"/>
  <c r="O569" i="6"/>
  <c r="N569" i="6" s="1"/>
  <c r="P569" i="6" s="1"/>
  <c r="H569" i="6"/>
  <c r="G569" i="6" s="1"/>
  <c r="J569" i="6" s="1"/>
  <c r="P568" i="6"/>
  <c r="O568" i="6"/>
  <c r="N568" i="6" s="1"/>
  <c r="J568" i="6"/>
  <c r="H568" i="6"/>
  <c r="G568" i="6"/>
  <c r="O567" i="6"/>
  <c r="N567" i="6"/>
  <c r="P567" i="6" s="1"/>
  <c r="J567" i="6"/>
  <c r="H567" i="6"/>
  <c r="G567" i="6"/>
  <c r="O566" i="6"/>
  <c r="N566" i="6" s="1"/>
  <c r="P566" i="6" s="1"/>
  <c r="H566" i="6"/>
  <c r="G566" i="6" s="1"/>
  <c r="J566" i="6" s="1"/>
  <c r="O565" i="6"/>
  <c r="N565" i="6" s="1"/>
  <c r="P565" i="6" s="1"/>
  <c r="J565" i="6"/>
  <c r="H565" i="6"/>
  <c r="G565" i="6" s="1"/>
  <c r="O564" i="6"/>
  <c r="N564" i="6" s="1"/>
  <c r="P564" i="6" s="1"/>
  <c r="H564" i="6"/>
  <c r="G564" i="6"/>
  <c r="J564" i="6" s="1"/>
  <c r="P563" i="6"/>
  <c r="O563" i="6"/>
  <c r="N563" i="6"/>
  <c r="J563" i="6"/>
  <c r="H563" i="6"/>
  <c r="G563" i="6"/>
  <c r="O562" i="6"/>
  <c r="N562" i="6" s="1"/>
  <c r="P562" i="6" s="1"/>
  <c r="H562" i="6"/>
  <c r="G562" i="6" s="1"/>
  <c r="J562" i="6" s="1"/>
  <c r="O561" i="6"/>
  <c r="N561" i="6" s="1"/>
  <c r="P561" i="6" s="1"/>
  <c r="H561" i="6"/>
  <c r="G561" i="6" s="1"/>
  <c r="J561" i="6" s="1"/>
  <c r="O560" i="6"/>
  <c r="N560" i="6" s="1"/>
  <c r="P560" i="6" s="1"/>
  <c r="H560" i="6"/>
  <c r="G560" i="6"/>
  <c r="J560" i="6" s="1"/>
  <c r="O559" i="6"/>
  <c r="N559" i="6"/>
  <c r="P559" i="6" s="1"/>
  <c r="H559" i="6"/>
  <c r="G559" i="6"/>
  <c r="J559" i="6" s="1"/>
  <c r="O558" i="6"/>
  <c r="N558" i="6"/>
  <c r="P558" i="6" s="1"/>
  <c r="H558" i="6"/>
  <c r="G558" i="6"/>
  <c r="J558" i="6" s="1"/>
  <c r="O557" i="6"/>
  <c r="N557" i="6" s="1"/>
  <c r="P557" i="6" s="1"/>
  <c r="H557" i="6"/>
  <c r="G557" i="6" s="1"/>
  <c r="J557" i="6" s="1"/>
  <c r="O556" i="6"/>
  <c r="N556" i="6" s="1"/>
  <c r="P556" i="6" s="1"/>
  <c r="J556" i="6"/>
  <c r="H556" i="6"/>
  <c r="G556" i="6"/>
  <c r="O555" i="6"/>
  <c r="N555" i="6"/>
  <c r="P555" i="6" s="1"/>
  <c r="H555" i="6"/>
  <c r="G555" i="6"/>
  <c r="J555" i="6" s="1"/>
  <c r="O554" i="6"/>
  <c r="N554" i="6"/>
  <c r="P554" i="6" s="1"/>
  <c r="H554" i="6"/>
  <c r="G554" i="6" s="1"/>
  <c r="J554" i="6" s="1"/>
  <c r="O553" i="6"/>
  <c r="N553" i="6" s="1"/>
  <c r="P553" i="6" s="1"/>
  <c r="H553" i="6"/>
  <c r="G553" i="6" s="1"/>
  <c r="J553" i="6" s="1"/>
  <c r="P552" i="6"/>
  <c r="O552" i="6"/>
  <c r="N552" i="6" s="1"/>
  <c r="J552" i="6"/>
  <c r="H552" i="6"/>
  <c r="G552" i="6"/>
  <c r="P551" i="6"/>
  <c r="O551" i="6"/>
  <c r="N551" i="6"/>
  <c r="J551" i="6"/>
  <c r="H551" i="6"/>
  <c r="G551" i="6"/>
  <c r="O550" i="6"/>
  <c r="N550" i="6" s="1"/>
  <c r="H550" i="6"/>
  <c r="G550" i="6" s="1"/>
  <c r="J550" i="6" s="1"/>
  <c r="O549" i="6"/>
  <c r="N549" i="6" s="1"/>
  <c r="J549" i="6"/>
  <c r="H549" i="6"/>
  <c r="G549" i="6" s="1"/>
  <c r="O548" i="6"/>
  <c r="N548" i="6" s="1"/>
  <c r="P548" i="6" s="1"/>
  <c r="H548" i="6"/>
  <c r="G548" i="6"/>
  <c r="J548" i="6" s="1"/>
  <c r="P547" i="6"/>
  <c r="O547" i="6"/>
  <c r="N547" i="6"/>
  <c r="J547" i="6"/>
  <c r="H547" i="6"/>
  <c r="G547" i="6"/>
  <c r="O546" i="6"/>
  <c r="N546" i="6" s="1"/>
  <c r="P546" i="6" s="1"/>
  <c r="H546" i="6"/>
  <c r="G546" i="6"/>
  <c r="J546" i="6" s="1"/>
  <c r="O545" i="6"/>
  <c r="N545" i="6" s="1"/>
  <c r="P545" i="6" s="1"/>
  <c r="H545" i="6"/>
  <c r="G545" i="6" s="1"/>
  <c r="J545" i="6" s="1"/>
  <c r="O544" i="6"/>
  <c r="N544" i="6" s="1"/>
  <c r="P544" i="6" s="1"/>
  <c r="H544" i="6"/>
  <c r="G544" i="6"/>
  <c r="J544" i="6" s="1"/>
  <c r="O543" i="6"/>
  <c r="N543" i="6"/>
  <c r="P543" i="6" s="1"/>
  <c r="H543" i="6"/>
  <c r="G543" i="6"/>
  <c r="J543" i="6" s="1"/>
  <c r="O542" i="6"/>
  <c r="N542" i="6" s="1"/>
  <c r="H542" i="6"/>
  <c r="G542" i="6"/>
  <c r="J542" i="6" s="1"/>
  <c r="O541" i="6"/>
  <c r="N541" i="6" s="1"/>
  <c r="P541" i="6" s="1"/>
  <c r="H541" i="6"/>
  <c r="G541" i="6" s="1"/>
  <c r="J541" i="6" s="1"/>
  <c r="O540" i="6"/>
  <c r="N540" i="6" s="1"/>
  <c r="P540" i="6" s="1"/>
  <c r="J540" i="6"/>
  <c r="H540" i="6"/>
  <c r="G540" i="6"/>
  <c r="P539" i="6"/>
  <c r="O539" i="6"/>
  <c r="N539" i="6"/>
  <c r="H539" i="6"/>
  <c r="G539" i="6"/>
  <c r="J539" i="6" s="1"/>
  <c r="O538" i="6"/>
  <c r="N538" i="6"/>
  <c r="P538" i="6" s="1"/>
  <c r="H538" i="6"/>
  <c r="G538" i="6" s="1"/>
  <c r="J538" i="6" s="1"/>
  <c r="O537" i="6"/>
  <c r="N537" i="6" s="1"/>
  <c r="P537" i="6" s="1"/>
  <c r="H537" i="6"/>
  <c r="G537" i="6" s="1"/>
  <c r="J537" i="6" s="1"/>
  <c r="P536" i="6"/>
  <c r="O536" i="6"/>
  <c r="N536" i="6" s="1"/>
  <c r="J536" i="6"/>
  <c r="H536" i="6"/>
  <c r="G536" i="6"/>
  <c r="O535" i="6"/>
  <c r="N535" i="6"/>
  <c r="P535" i="6" s="1"/>
  <c r="J535" i="6"/>
  <c r="H535" i="6"/>
  <c r="G535" i="6"/>
  <c r="O534" i="6"/>
  <c r="N534" i="6" s="1"/>
  <c r="P534" i="6" s="1"/>
  <c r="H534" i="6"/>
  <c r="G534" i="6" s="1"/>
  <c r="J534" i="6" s="1"/>
  <c r="O533" i="6"/>
  <c r="N533" i="6" s="1"/>
  <c r="P533" i="6" s="1"/>
  <c r="J533" i="6"/>
  <c r="H533" i="6"/>
  <c r="G533" i="6" s="1"/>
  <c r="O532" i="6"/>
  <c r="N532" i="6" s="1"/>
  <c r="P532" i="6" s="1"/>
  <c r="H532" i="6"/>
  <c r="G532" i="6"/>
  <c r="J532" i="6" s="1"/>
  <c r="P531" i="6"/>
  <c r="O531" i="6"/>
  <c r="N531" i="6"/>
  <c r="J531" i="6"/>
  <c r="H531" i="6"/>
  <c r="G531" i="6"/>
  <c r="O530" i="6"/>
  <c r="N530" i="6" s="1"/>
  <c r="P530" i="6" s="1"/>
  <c r="H530" i="6"/>
  <c r="G530" i="6" s="1"/>
  <c r="J530" i="6" s="1"/>
  <c r="O529" i="6"/>
  <c r="N529" i="6" s="1"/>
  <c r="P529" i="6" s="1"/>
  <c r="H529" i="6"/>
  <c r="G529" i="6" s="1"/>
  <c r="J529" i="6" s="1"/>
  <c r="O528" i="6"/>
  <c r="N528" i="6" s="1"/>
  <c r="P528" i="6" s="1"/>
  <c r="H528" i="6"/>
  <c r="G528" i="6"/>
  <c r="J528" i="6" s="1"/>
  <c r="O527" i="6"/>
  <c r="N527" i="6"/>
  <c r="P527" i="6" s="1"/>
  <c r="H527" i="6"/>
  <c r="G527" i="6"/>
  <c r="J527" i="6" s="1"/>
  <c r="O526" i="6"/>
  <c r="N526" i="6"/>
  <c r="P526" i="6" s="1"/>
  <c r="H526" i="6"/>
  <c r="G526" i="6"/>
  <c r="J526" i="6" s="1"/>
  <c r="O525" i="6"/>
  <c r="N525" i="6" s="1"/>
  <c r="P525" i="6" s="1"/>
  <c r="H525" i="6"/>
  <c r="G525" i="6" s="1"/>
  <c r="J525" i="6" s="1"/>
  <c r="O524" i="6"/>
  <c r="N524" i="6" s="1"/>
  <c r="P524" i="6" s="1"/>
  <c r="J524" i="6"/>
  <c r="H524" i="6"/>
  <c r="G524" i="6"/>
  <c r="P523" i="6"/>
  <c r="P662" i="6" s="1"/>
  <c r="O523" i="6"/>
  <c r="N523" i="6"/>
  <c r="N662" i="6" s="1"/>
  <c r="H523" i="6"/>
  <c r="O522" i="6"/>
  <c r="N522" i="6"/>
  <c r="H522" i="6"/>
  <c r="O521" i="6"/>
  <c r="H521" i="6"/>
  <c r="P520" i="6"/>
  <c r="O520" i="6"/>
  <c r="N520" i="6"/>
  <c r="J520" i="6"/>
  <c r="H520" i="6"/>
  <c r="G520" i="6"/>
  <c r="O519" i="6"/>
  <c r="N519" i="6"/>
  <c r="H519" i="6"/>
  <c r="G519" i="6"/>
  <c r="O518" i="6"/>
  <c r="N518" i="6"/>
  <c r="H518" i="6"/>
  <c r="O517" i="6"/>
  <c r="H517" i="6"/>
  <c r="O516" i="6"/>
  <c r="N516" i="6"/>
  <c r="J516" i="6"/>
  <c r="H516" i="6"/>
  <c r="G516" i="6"/>
  <c r="P515" i="6"/>
  <c r="O515" i="6"/>
  <c r="N515" i="6"/>
  <c r="H515" i="6"/>
  <c r="G515" i="6" s="1"/>
  <c r="J515" i="6" s="1"/>
  <c r="O514" i="6"/>
  <c r="N514" i="6"/>
  <c r="P514" i="6" s="1"/>
  <c r="H514" i="6"/>
  <c r="G514" i="6" s="1"/>
  <c r="J514" i="6" s="1"/>
  <c r="O513" i="6"/>
  <c r="N513" i="6" s="1"/>
  <c r="P513" i="6" s="1"/>
  <c r="H513" i="6"/>
  <c r="G513" i="6" s="1"/>
  <c r="J513" i="6" s="1"/>
  <c r="O512" i="6"/>
  <c r="N512" i="6"/>
  <c r="P512" i="6" s="1"/>
  <c r="J512" i="6"/>
  <c r="H512" i="6"/>
  <c r="G512" i="6"/>
  <c r="P511" i="6"/>
  <c r="O511" i="6"/>
  <c r="N511" i="6"/>
  <c r="H511" i="6"/>
  <c r="G511" i="6"/>
  <c r="J511" i="6" s="1"/>
  <c r="O510" i="6"/>
  <c r="N510" i="6"/>
  <c r="P510" i="6" s="1"/>
  <c r="H510" i="6"/>
  <c r="G510" i="6" s="1"/>
  <c r="J510" i="6" s="1"/>
  <c r="P509" i="6"/>
  <c r="O509" i="6"/>
  <c r="N509" i="6" s="1"/>
  <c r="H509" i="6"/>
  <c r="G509" i="6" s="1"/>
  <c r="J509" i="6" s="1"/>
  <c r="O508" i="6"/>
  <c r="N508" i="6"/>
  <c r="P508" i="6" s="1"/>
  <c r="J508" i="6"/>
  <c r="H508" i="6"/>
  <c r="G508" i="6"/>
  <c r="O507" i="6"/>
  <c r="N507" i="6"/>
  <c r="P507" i="6" s="1"/>
  <c r="H507" i="6"/>
  <c r="G507" i="6"/>
  <c r="J507" i="6" s="1"/>
  <c r="O506" i="6"/>
  <c r="N506" i="6"/>
  <c r="P506" i="6" s="1"/>
  <c r="H506" i="6"/>
  <c r="O505" i="6"/>
  <c r="H505" i="6"/>
  <c r="G505" i="6" s="1"/>
  <c r="J505" i="6" s="1"/>
  <c r="P504" i="6"/>
  <c r="O504" i="6"/>
  <c r="N504" i="6"/>
  <c r="J504" i="6"/>
  <c r="H504" i="6"/>
  <c r="G504" i="6"/>
  <c r="O503" i="6"/>
  <c r="N503" i="6"/>
  <c r="P503" i="6" s="1"/>
  <c r="H503" i="6"/>
  <c r="G503" i="6" s="1"/>
  <c r="J503" i="6" s="1"/>
  <c r="O502" i="6"/>
  <c r="N502" i="6"/>
  <c r="P502" i="6" s="1"/>
  <c r="H502" i="6"/>
  <c r="G502" i="6" s="1"/>
  <c r="J502" i="6" s="1"/>
  <c r="P501" i="6"/>
  <c r="O501" i="6"/>
  <c r="N501" i="6" s="1"/>
  <c r="H501" i="6"/>
  <c r="G501" i="6" s="1"/>
  <c r="J501" i="6" s="1"/>
  <c r="P500" i="6"/>
  <c r="O500" i="6"/>
  <c r="N500" i="6"/>
  <c r="J500" i="6"/>
  <c r="H500" i="6"/>
  <c r="G500" i="6"/>
  <c r="O499" i="6"/>
  <c r="N499" i="6"/>
  <c r="P499" i="6" s="1"/>
  <c r="H499" i="6"/>
  <c r="G499" i="6" s="1"/>
  <c r="J499" i="6" s="1"/>
  <c r="O498" i="6"/>
  <c r="N498" i="6"/>
  <c r="P498" i="6" s="1"/>
  <c r="H498" i="6"/>
  <c r="G498" i="6" s="1"/>
  <c r="J498" i="6" s="1"/>
  <c r="O497" i="6"/>
  <c r="N497" i="6" s="1"/>
  <c r="P497" i="6" s="1"/>
  <c r="H497" i="6"/>
  <c r="G497" i="6" s="1"/>
  <c r="J497" i="6" s="1"/>
  <c r="J653" i="6" s="1"/>
  <c r="O496" i="6"/>
  <c r="N496" i="6"/>
  <c r="P496" i="6" s="1"/>
  <c r="J496" i="6"/>
  <c r="H496" i="6"/>
  <c r="G496" i="6"/>
  <c r="P495" i="6"/>
  <c r="O495" i="6"/>
  <c r="N495" i="6"/>
  <c r="H495" i="6"/>
  <c r="G495" i="6"/>
  <c r="J495" i="6" s="1"/>
  <c r="O494" i="6"/>
  <c r="N494" i="6"/>
  <c r="P494" i="6" s="1"/>
  <c r="H494" i="6"/>
  <c r="G494" i="6"/>
  <c r="J494" i="6" s="1"/>
  <c r="P493" i="6"/>
  <c r="O493" i="6"/>
  <c r="N493" i="6" s="1"/>
  <c r="H493" i="6"/>
  <c r="G493" i="6" s="1"/>
  <c r="J493" i="6" s="1"/>
  <c r="P492" i="6"/>
  <c r="O492" i="6"/>
  <c r="N492" i="6"/>
  <c r="J492" i="6"/>
  <c r="H492" i="6"/>
  <c r="G492" i="6"/>
  <c r="O491" i="6"/>
  <c r="N491" i="6"/>
  <c r="P491" i="6" s="1"/>
  <c r="H491" i="6"/>
  <c r="G491" i="6" s="1"/>
  <c r="J491" i="6" s="1"/>
  <c r="O490" i="6"/>
  <c r="N490" i="6"/>
  <c r="P490" i="6" s="1"/>
  <c r="H490" i="6"/>
  <c r="G490" i="6" s="1"/>
  <c r="J490" i="6" s="1"/>
  <c r="P489" i="6"/>
  <c r="O489" i="6"/>
  <c r="N489" i="6" s="1"/>
  <c r="H489" i="6"/>
  <c r="G489" i="6" s="1"/>
  <c r="J489" i="6" s="1"/>
  <c r="O488" i="6"/>
  <c r="N488" i="6"/>
  <c r="P488" i="6" s="1"/>
  <c r="J488" i="6"/>
  <c r="H488" i="6"/>
  <c r="G488" i="6"/>
  <c r="O487" i="6"/>
  <c r="N487" i="6"/>
  <c r="P487" i="6" s="1"/>
  <c r="J487" i="6"/>
  <c r="H487" i="6"/>
  <c r="G487" i="6" s="1"/>
  <c r="O486" i="6"/>
  <c r="N486" i="6"/>
  <c r="P486" i="6" s="1"/>
  <c r="H486" i="6"/>
  <c r="G486" i="6"/>
  <c r="J486" i="6" s="1"/>
  <c r="O485" i="6"/>
  <c r="N485" i="6" s="1"/>
  <c r="P485" i="6" s="1"/>
  <c r="H485" i="6"/>
  <c r="G485" i="6" s="1"/>
  <c r="J485" i="6" s="1"/>
  <c r="O484" i="6"/>
  <c r="N484" i="6"/>
  <c r="P484" i="6" s="1"/>
  <c r="J484" i="6"/>
  <c r="H484" i="6"/>
  <c r="G484" i="6"/>
  <c r="P483" i="6"/>
  <c r="O483" i="6"/>
  <c r="N483" i="6"/>
  <c r="H483" i="6"/>
  <c r="G483" i="6" s="1"/>
  <c r="J483" i="6" s="1"/>
  <c r="O482" i="6"/>
  <c r="N482" i="6"/>
  <c r="P482" i="6" s="1"/>
  <c r="H482" i="6"/>
  <c r="G482" i="6" s="1"/>
  <c r="J482" i="6" s="1"/>
  <c r="P481" i="6"/>
  <c r="O481" i="6"/>
  <c r="N481" i="6" s="1"/>
  <c r="H481" i="6"/>
  <c r="O480" i="6"/>
  <c r="J480" i="6"/>
  <c r="H480" i="6"/>
  <c r="G480" i="6"/>
  <c r="P479" i="6"/>
  <c r="O479" i="6"/>
  <c r="N479" i="6"/>
  <c r="J479" i="6"/>
  <c r="H479" i="6"/>
  <c r="G479" i="6"/>
  <c r="O478" i="6"/>
  <c r="N478" i="6"/>
  <c r="P478" i="6" s="1"/>
  <c r="H478" i="6"/>
  <c r="G478" i="6"/>
  <c r="J478" i="6" s="1"/>
  <c r="O477" i="6"/>
  <c r="N477" i="6" s="1"/>
  <c r="P477" i="6" s="1"/>
  <c r="H477" i="6"/>
  <c r="G477" i="6" s="1"/>
  <c r="J477" i="6" s="1"/>
  <c r="P476" i="6"/>
  <c r="O476" i="6"/>
  <c r="N476" i="6" s="1"/>
  <c r="J476" i="6"/>
  <c r="H476" i="6"/>
  <c r="G476" i="6"/>
  <c r="O475" i="6"/>
  <c r="N475" i="6"/>
  <c r="Y476" i="5" s="1"/>
  <c r="J475" i="6"/>
  <c r="H475" i="6"/>
  <c r="G475" i="6" s="1"/>
  <c r="O474" i="6"/>
  <c r="N474" i="6"/>
  <c r="P474" i="6" s="1"/>
  <c r="H474" i="6"/>
  <c r="G474" i="6" s="1"/>
  <c r="J474" i="6" s="1"/>
  <c r="P473" i="6"/>
  <c r="O473" i="6"/>
  <c r="N473" i="6" s="1"/>
  <c r="H473" i="6"/>
  <c r="G473" i="6" s="1"/>
  <c r="J473" i="6" s="1"/>
  <c r="O472" i="6"/>
  <c r="N472" i="6" s="1"/>
  <c r="P472" i="6" s="1"/>
  <c r="J472" i="6"/>
  <c r="H472" i="6"/>
  <c r="G472" i="6"/>
  <c r="P471" i="6"/>
  <c r="O471" i="6"/>
  <c r="N471" i="6"/>
  <c r="J471" i="6"/>
  <c r="H471" i="6"/>
  <c r="G471" i="6"/>
  <c r="O470" i="6"/>
  <c r="N470" i="6"/>
  <c r="P470" i="6" s="1"/>
  <c r="H470" i="6"/>
  <c r="G470" i="6" s="1"/>
  <c r="J470" i="6" s="1"/>
  <c r="O469" i="6"/>
  <c r="N469" i="6" s="1"/>
  <c r="H469" i="6"/>
  <c r="G469" i="6" s="1"/>
  <c r="J469" i="6" s="1"/>
  <c r="P468" i="6"/>
  <c r="O468" i="6"/>
  <c r="N468" i="6"/>
  <c r="J468" i="6"/>
  <c r="H468" i="6"/>
  <c r="G468" i="6"/>
  <c r="O467" i="6"/>
  <c r="N467" i="6"/>
  <c r="Y468" i="5" s="1"/>
  <c r="H467" i="6"/>
  <c r="G467" i="6" s="1"/>
  <c r="J467" i="6" s="1"/>
  <c r="O466" i="6"/>
  <c r="N466" i="6"/>
  <c r="P466" i="6" s="1"/>
  <c r="H466" i="6"/>
  <c r="G466" i="6" s="1"/>
  <c r="J466" i="6" s="1"/>
  <c r="P465" i="6"/>
  <c r="O465" i="6"/>
  <c r="N465" i="6" s="1"/>
  <c r="H465" i="6"/>
  <c r="G465" i="6" s="1"/>
  <c r="J465" i="6" s="1"/>
  <c r="P464" i="6"/>
  <c r="O464" i="6"/>
  <c r="N464" i="6" s="1"/>
  <c r="J464" i="6"/>
  <c r="H464" i="6"/>
  <c r="G464" i="6"/>
  <c r="O463" i="6"/>
  <c r="N463" i="6"/>
  <c r="P463" i="6" s="1"/>
  <c r="H463" i="6"/>
  <c r="G463" i="6"/>
  <c r="J463" i="6" s="1"/>
  <c r="O462" i="6"/>
  <c r="N462" i="6"/>
  <c r="P462" i="6" s="1"/>
  <c r="H462" i="6"/>
  <c r="G462" i="6"/>
  <c r="J462" i="6" s="1"/>
  <c r="P461" i="6"/>
  <c r="O461" i="6"/>
  <c r="N461" i="6" s="1"/>
  <c r="H461" i="6"/>
  <c r="G461" i="6" s="1"/>
  <c r="J461" i="6" s="1"/>
  <c r="P460" i="6"/>
  <c r="O460" i="6"/>
  <c r="N460" i="6"/>
  <c r="J460" i="6"/>
  <c r="H460" i="6"/>
  <c r="G460" i="6"/>
  <c r="O459" i="6"/>
  <c r="N459" i="6"/>
  <c r="P459" i="6" s="1"/>
  <c r="H459" i="6"/>
  <c r="G459" i="6" s="1"/>
  <c r="J459" i="6" s="1"/>
  <c r="O458" i="6"/>
  <c r="N458" i="6"/>
  <c r="P458" i="6" s="1"/>
  <c r="H458" i="6"/>
  <c r="G458" i="6" s="1"/>
  <c r="J458" i="6" s="1"/>
  <c r="P457" i="6"/>
  <c r="O457" i="6"/>
  <c r="N457" i="6" s="1"/>
  <c r="H457" i="6"/>
  <c r="G457" i="6" s="1"/>
  <c r="J457" i="6" s="1"/>
  <c r="O456" i="6"/>
  <c r="O650" i="6" s="1"/>
  <c r="N456" i="6"/>
  <c r="Y457" i="5" s="1"/>
  <c r="J456" i="6"/>
  <c r="H456" i="6"/>
  <c r="G456" i="6"/>
  <c r="O455" i="6"/>
  <c r="N455" i="6"/>
  <c r="P455" i="6" s="1"/>
  <c r="H455" i="6"/>
  <c r="G455" i="6" s="1"/>
  <c r="J455" i="6" s="1"/>
  <c r="O454" i="6"/>
  <c r="N454" i="6"/>
  <c r="P454" i="6" s="1"/>
  <c r="H454" i="6"/>
  <c r="G454" i="6"/>
  <c r="J454" i="6" s="1"/>
  <c r="O453" i="6"/>
  <c r="N453" i="6" s="1"/>
  <c r="P453" i="6" s="1"/>
  <c r="J453" i="6"/>
  <c r="H453" i="6"/>
  <c r="G453" i="6" s="1"/>
  <c r="O452" i="6"/>
  <c r="N452" i="6" s="1"/>
  <c r="P452" i="6" s="1"/>
  <c r="J452" i="6"/>
  <c r="H452" i="6"/>
  <c r="G452" i="6"/>
  <c r="P451" i="6"/>
  <c r="O451" i="6"/>
  <c r="N451" i="6"/>
  <c r="H451" i="6"/>
  <c r="G451" i="6"/>
  <c r="J451" i="6" s="1"/>
  <c r="O450" i="6"/>
  <c r="N450" i="6"/>
  <c r="P450" i="6" s="1"/>
  <c r="H450" i="6"/>
  <c r="G450" i="6" s="1"/>
  <c r="J450" i="6" s="1"/>
  <c r="O449" i="6"/>
  <c r="N449" i="6" s="1"/>
  <c r="P449" i="6" s="1"/>
  <c r="H449" i="6"/>
  <c r="G449" i="6" s="1"/>
  <c r="J449" i="6" s="1"/>
  <c r="O448" i="6"/>
  <c r="N448" i="6"/>
  <c r="P448" i="6" s="1"/>
  <c r="H448" i="6"/>
  <c r="G448" i="6"/>
  <c r="J448" i="6" s="1"/>
  <c r="O447" i="6"/>
  <c r="N447" i="6"/>
  <c r="P447" i="6" s="1"/>
  <c r="H447" i="6"/>
  <c r="G447" i="6" s="1"/>
  <c r="J447" i="6" s="1"/>
  <c r="O446" i="6"/>
  <c r="N446" i="6"/>
  <c r="P446" i="6" s="1"/>
  <c r="H446" i="6"/>
  <c r="G446" i="6"/>
  <c r="J446" i="6" s="1"/>
  <c r="O445" i="6"/>
  <c r="N445" i="6" s="1"/>
  <c r="P445" i="6" s="1"/>
  <c r="J445" i="6"/>
  <c r="H445" i="6"/>
  <c r="G445" i="6" s="1"/>
  <c r="O444" i="6"/>
  <c r="H444" i="6"/>
  <c r="G444" i="6"/>
  <c r="P443" i="6"/>
  <c r="O443" i="6"/>
  <c r="N443" i="6"/>
  <c r="H443" i="6"/>
  <c r="G443" i="6"/>
  <c r="J443" i="6" s="1"/>
  <c r="O442" i="6"/>
  <c r="N442" i="6"/>
  <c r="H442" i="6"/>
  <c r="G442" i="6" s="1"/>
  <c r="J442" i="6" s="1"/>
  <c r="O441" i="6"/>
  <c r="N441" i="6" s="1"/>
  <c r="P441" i="6" s="1"/>
  <c r="H441" i="6"/>
  <c r="G441" i="6" s="1"/>
  <c r="J441" i="6" s="1"/>
  <c r="O440" i="6"/>
  <c r="N440" i="6"/>
  <c r="P440" i="6" s="1"/>
  <c r="H440" i="6"/>
  <c r="G440" i="6"/>
  <c r="O439" i="6"/>
  <c r="N439" i="6"/>
  <c r="P439" i="6" s="1"/>
  <c r="H439" i="6"/>
  <c r="G439" i="6" s="1"/>
  <c r="J439" i="6" s="1"/>
  <c r="O438" i="6"/>
  <c r="N438" i="6"/>
  <c r="P438" i="6" s="1"/>
  <c r="H438" i="6"/>
  <c r="G438" i="6"/>
  <c r="J438" i="6" s="1"/>
  <c r="O437" i="6"/>
  <c r="N437" i="6" s="1"/>
  <c r="J437" i="6"/>
  <c r="H437" i="6"/>
  <c r="G437" i="6" s="1"/>
  <c r="O436" i="6"/>
  <c r="N436" i="6" s="1"/>
  <c r="P436" i="6" s="1"/>
  <c r="H436" i="6"/>
  <c r="G436" i="6"/>
  <c r="J436" i="6" s="1"/>
  <c r="P435" i="6"/>
  <c r="O435" i="6"/>
  <c r="N435" i="6"/>
  <c r="J435" i="6"/>
  <c r="H435" i="6"/>
  <c r="G435" i="6"/>
  <c r="O434" i="6"/>
  <c r="N434" i="6"/>
  <c r="P434" i="6" s="1"/>
  <c r="H434" i="6"/>
  <c r="G434" i="6" s="1"/>
  <c r="J434" i="6" s="1"/>
  <c r="O433" i="6"/>
  <c r="N433" i="6" s="1"/>
  <c r="P433" i="6" s="1"/>
  <c r="H433" i="6"/>
  <c r="O432" i="6"/>
  <c r="N432" i="6"/>
  <c r="H432" i="6"/>
  <c r="G432" i="6"/>
  <c r="O431" i="6"/>
  <c r="N431" i="6"/>
  <c r="P431" i="6" s="1"/>
  <c r="J431" i="6"/>
  <c r="H431" i="6"/>
  <c r="G431" i="6" s="1"/>
  <c r="O430" i="6"/>
  <c r="N430" i="6"/>
  <c r="P430" i="6" s="1"/>
  <c r="H430" i="6"/>
  <c r="G430" i="6"/>
  <c r="J430" i="6" s="1"/>
  <c r="O429" i="6"/>
  <c r="N429" i="6" s="1"/>
  <c r="P429" i="6" s="1"/>
  <c r="J429" i="6"/>
  <c r="H429" i="6"/>
  <c r="G429" i="6" s="1"/>
  <c r="O428" i="6"/>
  <c r="N428" i="6" s="1"/>
  <c r="P428" i="6" s="1"/>
  <c r="J428" i="6"/>
  <c r="H428" i="6"/>
  <c r="G428" i="6"/>
  <c r="P427" i="6"/>
  <c r="O427" i="6"/>
  <c r="N427" i="6"/>
  <c r="J427" i="6"/>
  <c r="H427" i="6"/>
  <c r="G427" i="6"/>
  <c r="O426" i="6"/>
  <c r="N426" i="6" s="1"/>
  <c r="P426" i="6" s="1"/>
  <c r="H426" i="6"/>
  <c r="G426" i="6" s="1"/>
  <c r="J426" i="6" s="1"/>
  <c r="O425" i="6"/>
  <c r="N425" i="6" s="1"/>
  <c r="P425" i="6" s="1"/>
  <c r="H425" i="6"/>
  <c r="G425" i="6" s="1"/>
  <c r="J425" i="6" s="1"/>
  <c r="P424" i="6"/>
  <c r="O424" i="6"/>
  <c r="N424" i="6"/>
  <c r="H424" i="6"/>
  <c r="G424" i="6"/>
  <c r="J424" i="6" s="1"/>
  <c r="O423" i="6"/>
  <c r="N423" i="6"/>
  <c r="P423" i="6" s="1"/>
  <c r="H423" i="6"/>
  <c r="G423" i="6" s="1"/>
  <c r="J423" i="6" s="1"/>
  <c r="O422" i="6"/>
  <c r="N422" i="6"/>
  <c r="P422" i="6" s="1"/>
  <c r="H422" i="6"/>
  <c r="G422" i="6"/>
  <c r="J422" i="6" s="1"/>
  <c r="P421" i="6"/>
  <c r="O421" i="6"/>
  <c r="N421" i="6" s="1"/>
  <c r="J421" i="6"/>
  <c r="H421" i="6"/>
  <c r="G421" i="6" s="1"/>
  <c r="O420" i="6"/>
  <c r="N420" i="6" s="1"/>
  <c r="J420" i="6"/>
  <c r="H420" i="6"/>
  <c r="G420" i="6"/>
  <c r="P419" i="6"/>
  <c r="O419" i="6"/>
  <c r="N419" i="6"/>
  <c r="J419" i="6"/>
  <c r="H419" i="6"/>
  <c r="G419" i="6"/>
  <c r="O418" i="6"/>
  <c r="N418" i="6" s="1"/>
  <c r="H418" i="6"/>
  <c r="G418" i="6" s="1"/>
  <c r="J418" i="6" s="1"/>
  <c r="O417" i="6"/>
  <c r="N417" i="6" s="1"/>
  <c r="P417" i="6" s="1"/>
  <c r="H417" i="6"/>
  <c r="G417" i="6" s="1"/>
  <c r="J417" i="6" s="1"/>
  <c r="P416" i="6"/>
  <c r="O416" i="6"/>
  <c r="N416" i="6"/>
  <c r="H416" i="6"/>
  <c r="G416" i="6"/>
  <c r="J416" i="6" s="1"/>
  <c r="O415" i="6"/>
  <c r="N415" i="6"/>
  <c r="P415" i="6" s="1"/>
  <c r="J415" i="6"/>
  <c r="H415" i="6"/>
  <c r="G415" i="6" s="1"/>
  <c r="O414" i="6"/>
  <c r="N414" i="6" s="1"/>
  <c r="P414" i="6" s="1"/>
  <c r="H414" i="6"/>
  <c r="G414" i="6"/>
  <c r="J414" i="6" s="1"/>
  <c r="O413" i="6"/>
  <c r="N413" i="6" s="1"/>
  <c r="H413" i="6"/>
  <c r="G413" i="6" s="1"/>
  <c r="J413" i="6" s="1"/>
  <c r="O412" i="6"/>
  <c r="N412" i="6"/>
  <c r="P412" i="6" s="1"/>
  <c r="H412" i="6"/>
  <c r="G412" i="6" s="1"/>
  <c r="J412" i="6" s="1"/>
  <c r="P411" i="6"/>
  <c r="O411" i="6"/>
  <c r="N411" i="6"/>
  <c r="H411" i="6"/>
  <c r="G411" i="6" s="1"/>
  <c r="J411" i="6" s="1"/>
  <c r="O410" i="6"/>
  <c r="N410" i="6" s="1"/>
  <c r="P410" i="6" s="1"/>
  <c r="H410" i="6"/>
  <c r="G410" i="6" s="1"/>
  <c r="J410" i="6" s="1"/>
  <c r="O409" i="6"/>
  <c r="N409" i="6" s="1"/>
  <c r="P409" i="6" s="1"/>
  <c r="J409" i="6"/>
  <c r="H409" i="6"/>
  <c r="G409" i="6" s="1"/>
  <c r="O408" i="6"/>
  <c r="H408" i="6"/>
  <c r="P407" i="6"/>
  <c r="O407" i="6"/>
  <c r="N407" i="6"/>
  <c r="J407" i="6"/>
  <c r="H407" i="6"/>
  <c r="G407" i="6"/>
  <c r="P406" i="6"/>
  <c r="O406" i="6"/>
  <c r="N406" i="6"/>
  <c r="H406" i="6"/>
  <c r="G406" i="6" s="1"/>
  <c r="J406" i="6" s="1"/>
  <c r="P405" i="6"/>
  <c r="O405" i="6"/>
  <c r="N405" i="6"/>
  <c r="H405" i="6"/>
  <c r="G405" i="6" s="1"/>
  <c r="J405" i="6" s="1"/>
  <c r="O404" i="6"/>
  <c r="N404" i="6" s="1"/>
  <c r="P404" i="6" s="1"/>
  <c r="H404" i="6"/>
  <c r="G404" i="6"/>
  <c r="J404" i="6" s="1"/>
  <c r="O403" i="6"/>
  <c r="N403" i="6"/>
  <c r="H403" i="6"/>
  <c r="G403" i="6"/>
  <c r="J403" i="6" s="1"/>
  <c r="O402" i="6"/>
  <c r="N402" i="6"/>
  <c r="H402" i="6"/>
  <c r="G402" i="6" s="1"/>
  <c r="J402" i="6" s="1"/>
  <c r="O401" i="6"/>
  <c r="N401" i="6"/>
  <c r="P401" i="6" s="1"/>
  <c r="H401" i="6"/>
  <c r="G401" i="6" s="1"/>
  <c r="J401" i="6" s="1"/>
  <c r="O400" i="6"/>
  <c r="N400" i="6"/>
  <c r="P400" i="6" s="1"/>
  <c r="H400" i="6"/>
  <c r="G400" i="6"/>
  <c r="J400" i="6" s="1"/>
  <c r="O399" i="6"/>
  <c r="N399" i="6"/>
  <c r="P399" i="6" s="1"/>
  <c r="H399" i="6"/>
  <c r="G399" i="6" s="1"/>
  <c r="J399" i="6" s="1"/>
  <c r="O398" i="6"/>
  <c r="N398" i="6" s="1"/>
  <c r="P398" i="6" s="1"/>
  <c r="H398" i="6"/>
  <c r="G398" i="6" s="1"/>
  <c r="J398" i="6" s="1"/>
  <c r="O397" i="6"/>
  <c r="N397" i="6" s="1"/>
  <c r="P397" i="6" s="1"/>
  <c r="H397" i="6"/>
  <c r="G397" i="6" s="1"/>
  <c r="J397" i="6" s="1"/>
  <c r="O396" i="6"/>
  <c r="N396" i="6"/>
  <c r="H396" i="6"/>
  <c r="P395" i="6"/>
  <c r="O395" i="6"/>
  <c r="N395" i="6"/>
  <c r="J395" i="6"/>
  <c r="H395" i="6"/>
  <c r="G395" i="6"/>
  <c r="O394" i="6"/>
  <c r="N394" i="6" s="1"/>
  <c r="P394" i="6" s="1"/>
  <c r="H394" i="6"/>
  <c r="G394" i="6" s="1"/>
  <c r="J394" i="6" s="1"/>
  <c r="O393" i="6"/>
  <c r="N393" i="6"/>
  <c r="J393" i="6"/>
  <c r="H393" i="6"/>
  <c r="G393" i="6" s="1"/>
  <c r="O392" i="6"/>
  <c r="N392" i="6" s="1"/>
  <c r="P392" i="6" s="1"/>
  <c r="H392" i="6"/>
  <c r="G392" i="6" s="1"/>
  <c r="J392" i="6" s="1"/>
  <c r="P391" i="6"/>
  <c r="O391" i="6"/>
  <c r="N391" i="6"/>
  <c r="H391" i="6"/>
  <c r="G391" i="6"/>
  <c r="J391" i="6" s="1"/>
  <c r="P390" i="6"/>
  <c r="O390" i="6"/>
  <c r="N390" i="6"/>
  <c r="H390" i="6"/>
  <c r="G390" i="6" s="1"/>
  <c r="J390" i="6" s="1"/>
  <c r="O389" i="6"/>
  <c r="N389" i="6"/>
  <c r="P389" i="6" s="1"/>
  <c r="H389" i="6"/>
  <c r="G389" i="6" s="1"/>
  <c r="J389" i="6" s="1"/>
  <c r="O388" i="6"/>
  <c r="N388" i="6" s="1"/>
  <c r="P388" i="6" s="1"/>
  <c r="J388" i="6"/>
  <c r="H388" i="6"/>
  <c r="G388" i="6"/>
  <c r="O387" i="6"/>
  <c r="N387" i="6"/>
  <c r="P387" i="6" s="1"/>
  <c r="H387" i="6"/>
  <c r="G387" i="6"/>
  <c r="J387" i="6" s="1"/>
  <c r="O386" i="6"/>
  <c r="N386" i="6" s="1"/>
  <c r="P386" i="6" s="1"/>
  <c r="J386" i="6"/>
  <c r="H386" i="6"/>
  <c r="G386" i="6" s="1"/>
  <c r="O385" i="6"/>
  <c r="N385" i="6" s="1"/>
  <c r="P385" i="6" s="1"/>
  <c r="J385" i="6"/>
  <c r="H385" i="6"/>
  <c r="G385" i="6"/>
  <c r="P384" i="6"/>
  <c r="O384" i="6"/>
  <c r="N384" i="6" s="1"/>
  <c r="J384" i="6"/>
  <c r="H384" i="6"/>
  <c r="G384" i="6"/>
  <c r="P383" i="6"/>
  <c r="O383" i="6"/>
  <c r="N383" i="6"/>
  <c r="H383" i="6"/>
  <c r="G383" i="6"/>
  <c r="J383" i="6" s="1"/>
  <c r="O382" i="6"/>
  <c r="N382" i="6" s="1"/>
  <c r="P382" i="6" s="1"/>
  <c r="J382" i="6"/>
  <c r="H382" i="6"/>
  <c r="G382" i="6" s="1"/>
  <c r="O381" i="6"/>
  <c r="N381" i="6" s="1"/>
  <c r="P381" i="6" s="1"/>
  <c r="H381" i="6"/>
  <c r="G381" i="6" s="1"/>
  <c r="J381" i="6" s="1"/>
  <c r="P380" i="6"/>
  <c r="O380" i="6"/>
  <c r="N380" i="6" s="1"/>
  <c r="J380" i="6"/>
  <c r="H380" i="6"/>
  <c r="G380" i="6"/>
  <c r="O379" i="6"/>
  <c r="N379" i="6" s="1"/>
  <c r="P379" i="6" s="1"/>
  <c r="H379" i="6"/>
  <c r="G379" i="6"/>
  <c r="J379" i="6" s="1"/>
  <c r="O378" i="6"/>
  <c r="N378" i="6"/>
  <c r="H378" i="6"/>
  <c r="G378" i="6" s="1"/>
  <c r="J378" i="6" s="1"/>
  <c r="O377" i="6"/>
  <c r="N377" i="6" s="1"/>
  <c r="P377" i="6" s="1"/>
  <c r="H377" i="6"/>
  <c r="G377" i="6" s="1"/>
  <c r="J377" i="6" s="1"/>
  <c r="O376" i="6"/>
  <c r="N376" i="6" s="1"/>
  <c r="P376" i="6" s="1"/>
  <c r="H376" i="6"/>
  <c r="G376" i="6"/>
  <c r="O375" i="6"/>
  <c r="N375" i="6" s="1"/>
  <c r="H375" i="6"/>
  <c r="G375" i="6"/>
  <c r="J375" i="6" s="1"/>
  <c r="O374" i="6"/>
  <c r="N374" i="6"/>
  <c r="P374" i="6" s="1"/>
  <c r="J374" i="6"/>
  <c r="H374" i="6"/>
  <c r="G374" i="6" s="1"/>
  <c r="O373" i="6"/>
  <c r="N373" i="6" s="1"/>
  <c r="H373" i="6"/>
  <c r="G373" i="6" s="1"/>
  <c r="J373" i="6" s="1"/>
  <c r="O372" i="6"/>
  <c r="N372" i="6" s="1"/>
  <c r="H372" i="6"/>
  <c r="G372" i="6"/>
  <c r="O371" i="6"/>
  <c r="N371" i="6"/>
  <c r="H371" i="6"/>
  <c r="G371" i="6"/>
  <c r="J371" i="6" s="1"/>
  <c r="O370" i="6"/>
  <c r="N370" i="6" s="1"/>
  <c r="P370" i="6" s="1"/>
  <c r="J370" i="6"/>
  <c r="H370" i="6"/>
  <c r="G370" i="6" s="1"/>
  <c r="O369" i="6"/>
  <c r="N369" i="6" s="1"/>
  <c r="J369" i="6"/>
  <c r="H369" i="6"/>
  <c r="G369" i="6"/>
  <c r="P368" i="6"/>
  <c r="O368" i="6"/>
  <c r="N368" i="6" s="1"/>
  <c r="H368" i="6"/>
  <c r="G368" i="6"/>
  <c r="X369" i="5" s="1"/>
  <c r="P367" i="6"/>
  <c r="O367" i="6"/>
  <c r="N367" i="6"/>
  <c r="H367" i="6"/>
  <c r="G367" i="6"/>
  <c r="J367" i="6" s="1"/>
  <c r="O366" i="6"/>
  <c r="N366" i="6" s="1"/>
  <c r="H366" i="6"/>
  <c r="G366" i="6" s="1"/>
  <c r="J366" i="6" s="1"/>
  <c r="O365" i="6"/>
  <c r="N365" i="6" s="1"/>
  <c r="P365" i="6" s="1"/>
  <c r="H365" i="6"/>
  <c r="G365" i="6" s="1"/>
  <c r="J365" i="6" s="1"/>
  <c r="P364" i="6"/>
  <c r="O364" i="6"/>
  <c r="N364" i="6" s="1"/>
  <c r="J364" i="6"/>
  <c r="H364" i="6"/>
  <c r="G364" i="6"/>
  <c r="O363" i="6"/>
  <c r="N363" i="6" s="1"/>
  <c r="H363" i="6"/>
  <c r="G363" i="6"/>
  <c r="J363" i="6" s="1"/>
  <c r="O362" i="6"/>
  <c r="N362" i="6" s="1"/>
  <c r="H362" i="6"/>
  <c r="G362" i="6" s="1"/>
  <c r="J362" i="6" s="1"/>
  <c r="O361" i="6"/>
  <c r="H361" i="6"/>
  <c r="G361" i="6" s="1"/>
  <c r="J361" i="6" s="1"/>
  <c r="P360" i="6"/>
  <c r="O360" i="6"/>
  <c r="N360" i="6" s="1"/>
  <c r="H360" i="6"/>
  <c r="G360" i="6"/>
  <c r="O359" i="6"/>
  <c r="N359" i="6" s="1"/>
  <c r="P359" i="6" s="1"/>
  <c r="H359" i="6"/>
  <c r="G359" i="6"/>
  <c r="J359" i="6" s="1"/>
  <c r="O358" i="6"/>
  <c r="N358" i="6"/>
  <c r="P358" i="6" s="1"/>
  <c r="J358" i="6"/>
  <c r="H358" i="6"/>
  <c r="G358" i="6" s="1"/>
  <c r="O357" i="6"/>
  <c r="N357" i="6" s="1"/>
  <c r="H357" i="6"/>
  <c r="G357" i="6"/>
  <c r="J357" i="6" s="1"/>
  <c r="O356" i="6"/>
  <c r="N356" i="6" s="1"/>
  <c r="P356" i="6" s="1"/>
  <c r="H356" i="6"/>
  <c r="G356" i="6"/>
  <c r="J356" i="6" s="1"/>
  <c r="O355" i="6"/>
  <c r="N355" i="6"/>
  <c r="H355" i="6"/>
  <c r="G355" i="6"/>
  <c r="J355" i="6" s="1"/>
  <c r="O354" i="6"/>
  <c r="N354" i="6" s="1"/>
  <c r="J354" i="6"/>
  <c r="H354" i="6"/>
  <c r="G354" i="6" s="1"/>
  <c r="O353" i="6"/>
  <c r="N353" i="6" s="1"/>
  <c r="P353" i="6" s="1"/>
  <c r="J353" i="6"/>
  <c r="H353" i="6"/>
  <c r="G353" i="6"/>
  <c r="P352" i="6"/>
  <c r="O352" i="6"/>
  <c r="N352" i="6" s="1"/>
  <c r="H352" i="6"/>
  <c r="G352" i="6"/>
  <c r="J352" i="6" s="1"/>
  <c r="P351" i="6"/>
  <c r="O351" i="6"/>
  <c r="N351" i="6"/>
  <c r="H351" i="6"/>
  <c r="G351" i="6"/>
  <c r="J351" i="6" s="1"/>
  <c r="O350" i="6"/>
  <c r="N350" i="6" s="1"/>
  <c r="P350" i="6" s="1"/>
  <c r="J350" i="6"/>
  <c r="H350" i="6"/>
  <c r="G350" i="6" s="1"/>
  <c r="O349" i="6"/>
  <c r="N349" i="6" s="1"/>
  <c r="P349" i="6" s="1"/>
  <c r="H349" i="6"/>
  <c r="G349" i="6" s="1"/>
  <c r="J349" i="6" s="1"/>
  <c r="P348" i="6"/>
  <c r="O348" i="6"/>
  <c r="N348" i="6" s="1"/>
  <c r="J348" i="6"/>
  <c r="H348" i="6"/>
  <c r="G348" i="6"/>
  <c r="O347" i="6"/>
  <c r="N347" i="6" s="1"/>
  <c r="P347" i="6" s="1"/>
  <c r="H347" i="6"/>
  <c r="G347" i="6"/>
  <c r="J347" i="6" s="1"/>
  <c r="O346" i="6"/>
  <c r="N346" i="6"/>
  <c r="P346" i="6" s="1"/>
  <c r="H346" i="6"/>
  <c r="G346" i="6" s="1"/>
  <c r="J346" i="6" s="1"/>
  <c r="O345" i="6"/>
  <c r="N345" i="6" s="1"/>
  <c r="P345" i="6" s="1"/>
  <c r="H345" i="6"/>
  <c r="G345" i="6" s="1"/>
  <c r="J345" i="6" s="1"/>
  <c r="O344" i="6"/>
  <c r="N344" i="6" s="1"/>
  <c r="P344" i="6" s="1"/>
  <c r="H344" i="6"/>
  <c r="G344" i="6"/>
  <c r="J344" i="6" s="1"/>
  <c r="O343" i="6"/>
  <c r="N343" i="6" s="1"/>
  <c r="P343" i="6" s="1"/>
  <c r="H343" i="6"/>
  <c r="G343" i="6"/>
  <c r="J343" i="6" s="1"/>
  <c r="O342" i="6"/>
  <c r="N342" i="6"/>
  <c r="P342" i="6" s="1"/>
  <c r="J342" i="6"/>
  <c r="H342" i="6"/>
  <c r="G342" i="6" s="1"/>
  <c r="O341" i="6"/>
  <c r="N341" i="6" s="1"/>
  <c r="P341" i="6" s="1"/>
  <c r="H341" i="6"/>
  <c r="G341" i="6"/>
  <c r="J341" i="6" s="1"/>
  <c r="O340" i="6"/>
  <c r="N340" i="6" s="1"/>
  <c r="P340" i="6" s="1"/>
  <c r="H340" i="6"/>
  <c r="G340" i="6"/>
  <c r="X341" i="5" s="1"/>
  <c r="O339" i="6"/>
  <c r="N339" i="6" s="1"/>
  <c r="H339" i="6"/>
  <c r="G339" i="6"/>
  <c r="J339" i="6" s="1"/>
  <c r="O338" i="6"/>
  <c r="N338" i="6" s="1"/>
  <c r="P338" i="6" s="1"/>
  <c r="J338" i="6"/>
  <c r="H338" i="6"/>
  <c r="G338" i="6" s="1"/>
  <c r="O337" i="6"/>
  <c r="N337" i="6" s="1"/>
  <c r="J337" i="6"/>
  <c r="H337" i="6"/>
  <c r="G337" i="6"/>
  <c r="P336" i="6"/>
  <c r="O336" i="6"/>
  <c r="N336" i="6" s="1"/>
  <c r="J336" i="6"/>
  <c r="H336" i="6"/>
  <c r="G336" i="6"/>
  <c r="X337" i="5" s="1"/>
  <c r="P335" i="6"/>
  <c r="O335" i="6"/>
  <c r="N335" i="6"/>
  <c r="H335" i="6"/>
  <c r="G335" i="6"/>
  <c r="J335" i="6" s="1"/>
  <c r="O334" i="6"/>
  <c r="N334" i="6" s="1"/>
  <c r="H334" i="6"/>
  <c r="G334" i="6" s="1"/>
  <c r="J334" i="6" s="1"/>
  <c r="O333" i="6"/>
  <c r="N333" i="6" s="1"/>
  <c r="P333" i="6" s="1"/>
  <c r="H333" i="6"/>
  <c r="G333" i="6"/>
  <c r="J333" i="6" s="1"/>
  <c r="O332" i="6"/>
  <c r="N332" i="6" s="1"/>
  <c r="P332" i="6" s="1"/>
  <c r="J332" i="6"/>
  <c r="H332" i="6"/>
  <c r="G332" i="6"/>
  <c r="P331" i="6"/>
  <c r="O331" i="6"/>
  <c r="N331" i="6"/>
  <c r="H331" i="6"/>
  <c r="G331" i="6"/>
  <c r="J331" i="6" s="1"/>
  <c r="O330" i="6"/>
  <c r="N330" i="6"/>
  <c r="P330" i="6" s="1"/>
  <c r="J330" i="6"/>
  <c r="H330" i="6"/>
  <c r="G330" i="6"/>
  <c r="O329" i="6"/>
  <c r="N329" i="6" s="1"/>
  <c r="P329" i="6" s="1"/>
  <c r="J329" i="6"/>
  <c r="H329" i="6"/>
  <c r="G329" i="6" s="1"/>
  <c r="O328" i="6"/>
  <c r="N328" i="6" s="1"/>
  <c r="P328" i="6" s="1"/>
  <c r="H328" i="6"/>
  <c r="G328" i="6"/>
  <c r="J328" i="6" s="1"/>
  <c r="P327" i="6"/>
  <c r="O327" i="6"/>
  <c r="N327" i="6" s="1"/>
  <c r="J327" i="6"/>
  <c r="H327" i="6"/>
  <c r="G327" i="6"/>
  <c r="O326" i="6"/>
  <c r="N326" i="6" s="1"/>
  <c r="H326" i="6"/>
  <c r="G326" i="6" s="1"/>
  <c r="J326" i="6" s="1"/>
  <c r="O325" i="6"/>
  <c r="N325" i="6" s="1"/>
  <c r="P325" i="6" s="1"/>
  <c r="H325" i="6"/>
  <c r="G325" i="6"/>
  <c r="O324" i="6"/>
  <c r="J324" i="6"/>
  <c r="H324" i="6"/>
  <c r="G324" i="6"/>
  <c r="P323" i="6"/>
  <c r="O323" i="6"/>
  <c r="N323" i="6"/>
  <c r="H323" i="6"/>
  <c r="G323" i="6"/>
  <c r="J323" i="6" s="1"/>
  <c r="O322" i="6"/>
  <c r="N322" i="6"/>
  <c r="P322" i="6" s="1"/>
  <c r="J322" i="6"/>
  <c r="H322" i="6"/>
  <c r="G322" i="6"/>
  <c r="O321" i="6"/>
  <c r="N321" i="6" s="1"/>
  <c r="P321" i="6" s="1"/>
  <c r="J321" i="6"/>
  <c r="H321" i="6"/>
  <c r="G321" i="6" s="1"/>
  <c r="O320" i="6"/>
  <c r="N320" i="6" s="1"/>
  <c r="P320" i="6" s="1"/>
  <c r="H320" i="6"/>
  <c r="G320" i="6"/>
  <c r="J320" i="6" s="1"/>
  <c r="P319" i="6"/>
  <c r="O319" i="6"/>
  <c r="N319" i="6" s="1"/>
  <c r="H319" i="6"/>
  <c r="G319" i="6" s="1"/>
  <c r="J319" i="6" s="1"/>
  <c r="O318" i="6"/>
  <c r="N318" i="6" s="1"/>
  <c r="H318" i="6"/>
  <c r="G318" i="6" s="1"/>
  <c r="J318" i="6" s="1"/>
  <c r="O317" i="6"/>
  <c r="N317" i="6" s="1"/>
  <c r="P317" i="6" s="1"/>
  <c r="H317" i="6"/>
  <c r="G317" i="6" s="1"/>
  <c r="J317" i="6" s="1"/>
  <c r="P316" i="6"/>
  <c r="O316" i="6"/>
  <c r="N316" i="6" s="1"/>
  <c r="J316" i="6"/>
  <c r="H316" i="6"/>
  <c r="G316" i="6"/>
  <c r="P315" i="6"/>
  <c r="O315" i="6"/>
  <c r="N315" i="6"/>
  <c r="Y316" i="5" s="1"/>
  <c r="J315" i="6"/>
  <c r="H315" i="6"/>
  <c r="G315" i="6"/>
  <c r="O314" i="6"/>
  <c r="N314" i="6" s="1"/>
  <c r="H314" i="6"/>
  <c r="G314" i="6"/>
  <c r="J314" i="6" s="1"/>
  <c r="P313" i="6"/>
  <c r="O313" i="6"/>
  <c r="N313" i="6" s="1"/>
  <c r="H313" i="6"/>
  <c r="G313" i="6" s="1"/>
  <c r="J313" i="6" s="1"/>
  <c r="P312" i="6"/>
  <c r="O312" i="6"/>
  <c r="N312" i="6"/>
  <c r="J312" i="6"/>
  <c r="H312" i="6"/>
  <c r="G312" i="6"/>
  <c r="P311" i="6"/>
  <c r="O311" i="6"/>
  <c r="N311" i="6"/>
  <c r="H311" i="6"/>
  <c r="G311" i="6" s="1"/>
  <c r="J311" i="6" s="1"/>
  <c r="O310" i="6"/>
  <c r="N310" i="6"/>
  <c r="P310" i="6" s="1"/>
  <c r="J310" i="6"/>
  <c r="H310" i="6"/>
  <c r="G310" i="6"/>
  <c r="O309" i="6"/>
  <c r="N309" i="6" s="1"/>
  <c r="P309" i="6" s="1"/>
  <c r="J309" i="6"/>
  <c r="H309" i="6"/>
  <c r="G309" i="6"/>
  <c r="O308" i="6"/>
  <c r="N308" i="6"/>
  <c r="P308" i="6" s="1"/>
  <c r="H308" i="6"/>
  <c r="G308" i="6"/>
  <c r="J308" i="6" s="1"/>
  <c r="O307" i="6"/>
  <c r="N307" i="6"/>
  <c r="P307" i="6" s="1"/>
  <c r="H307" i="6"/>
  <c r="G307" i="6" s="1"/>
  <c r="J307" i="6" s="1"/>
  <c r="O306" i="6"/>
  <c r="N306" i="6"/>
  <c r="H306" i="6"/>
  <c r="G306" i="6"/>
  <c r="J306" i="6" s="1"/>
  <c r="O305" i="6"/>
  <c r="N305" i="6" s="1"/>
  <c r="P305" i="6" s="1"/>
  <c r="H305" i="6"/>
  <c r="G305" i="6" s="1"/>
  <c r="J305" i="6" s="1"/>
  <c r="O304" i="6"/>
  <c r="N304" i="6"/>
  <c r="P304" i="6" s="1"/>
  <c r="H304" i="6"/>
  <c r="G304" i="6"/>
  <c r="J304" i="6" s="1"/>
  <c r="O303" i="6"/>
  <c r="N303" i="6" s="1"/>
  <c r="P303" i="6" s="1"/>
  <c r="H303" i="6"/>
  <c r="G303" i="6" s="1"/>
  <c r="J303" i="6" s="1"/>
  <c r="O302" i="6"/>
  <c r="N302" i="6" s="1"/>
  <c r="P302" i="6" s="1"/>
  <c r="J302" i="6"/>
  <c r="H302" i="6"/>
  <c r="G302" i="6" s="1"/>
  <c r="O301" i="6"/>
  <c r="N301" i="6" s="1"/>
  <c r="H301" i="6"/>
  <c r="G301" i="6" s="1"/>
  <c r="J301" i="6" s="1"/>
  <c r="O300" i="6"/>
  <c r="J300" i="6"/>
  <c r="H300" i="6"/>
  <c r="G300" i="6"/>
  <c r="O299" i="6"/>
  <c r="N299" i="6"/>
  <c r="J299" i="6"/>
  <c r="H299" i="6"/>
  <c r="G299" i="6"/>
  <c r="O298" i="6"/>
  <c r="N298" i="6"/>
  <c r="P298" i="6" s="1"/>
  <c r="H298" i="6"/>
  <c r="G298" i="6"/>
  <c r="J298" i="6" s="1"/>
  <c r="O297" i="6"/>
  <c r="N297" i="6"/>
  <c r="P297" i="6" s="1"/>
  <c r="H297" i="6"/>
  <c r="G297" i="6" s="1"/>
  <c r="J297" i="6" s="1"/>
  <c r="O296" i="6"/>
  <c r="N296" i="6" s="1"/>
  <c r="P296" i="6" s="1"/>
  <c r="H296" i="6"/>
  <c r="G296" i="6" s="1"/>
  <c r="J296" i="6" s="1"/>
  <c r="P295" i="6"/>
  <c r="O295" i="6"/>
  <c r="N295" i="6"/>
  <c r="J295" i="6"/>
  <c r="H295" i="6"/>
  <c r="G295" i="6"/>
  <c r="O294" i="6"/>
  <c r="N294" i="6"/>
  <c r="Y295" i="5" s="1"/>
  <c r="H294" i="6"/>
  <c r="G294" i="6" s="1"/>
  <c r="J294" i="6" s="1"/>
  <c r="O293" i="6"/>
  <c r="N293" i="6"/>
  <c r="H293" i="6"/>
  <c r="G293" i="6" s="1"/>
  <c r="J293" i="6" s="1"/>
  <c r="P292" i="6"/>
  <c r="O292" i="6"/>
  <c r="N292" i="6" s="1"/>
  <c r="H292" i="6"/>
  <c r="G292" i="6" s="1"/>
  <c r="P291" i="6"/>
  <c r="O291" i="6"/>
  <c r="N291" i="6"/>
  <c r="J291" i="6"/>
  <c r="H291" i="6"/>
  <c r="G291" i="6"/>
  <c r="O290" i="6"/>
  <c r="N290" i="6"/>
  <c r="H290" i="6"/>
  <c r="G290" i="6"/>
  <c r="J290" i="6" s="1"/>
  <c r="O289" i="6"/>
  <c r="N289" i="6"/>
  <c r="P289" i="6" s="1"/>
  <c r="H289" i="6"/>
  <c r="G289" i="6" s="1"/>
  <c r="J289" i="6" s="1"/>
  <c r="O288" i="6"/>
  <c r="H288" i="6"/>
  <c r="O287" i="6"/>
  <c r="N287" i="6"/>
  <c r="J287" i="6"/>
  <c r="H287" i="6"/>
  <c r="G287" i="6"/>
  <c r="P286" i="6"/>
  <c r="O286" i="6"/>
  <c r="N286" i="6"/>
  <c r="H286" i="6"/>
  <c r="G286" i="6"/>
  <c r="J286" i="6" s="1"/>
  <c r="O285" i="6"/>
  <c r="N285" i="6"/>
  <c r="H285" i="6"/>
  <c r="G285" i="6" s="1"/>
  <c r="J285" i="6" s="1"/>
  <c r="O284" i="6"/>
  <c r="N284" i="6" s="1"/>
  <c r="Y285" i="5" s="1"/>
  <c r="H284" i="6"/>
  <c r="G284" i="6" s="1"/>
  <c r="J284" i="6" s="1"/>
  <c r="P283" i="6"/>
  <c r="O283" i="6"/>
  <c r="N283" i="6"/>
  <c r="J283" i="6"/>
  <c r="H283" i="6"/>
  <c r="G283" i="6"/>
  <c r="P282" i="6"/>
  <c r="O282" i="6"/>
  <c r="N282" i="6"/>
  <c r="H282" i="6"/>
  <c r="G282" i="6" s="1"/>
  <c r="J282" i="6" s="1"/>
  <c r="O281" i="6"/>
  <c r="N281" i="6"/>
  <c r="P281" i="6" s="1"/>
  <c r="H281" i="6"/>
  <c r="G281" i="6" s="1"/>
  <c r="J281" i="6" s="1"/>
  <c r="P280" i="6"/>
  <c r="O280" i="6"/>
  <c r="N280" i="6" s="1"/>
  <c r="H280" i="6"/>
  <c r="G280" i="6" s="1"/>
  <c r="J280" i="6" s="1"/>
  <c r="P279" i="6"/>
  <c r="O279" i="6"/>
  <c r="N279" i="6"/>
  <c r="Y280" i="5" s="1"/>
  <c r="J279" i="6"/>
  <c r="H279" i="6"/>
  <c r="G279" i="6"/>
  <c r="O278" i="6"/>
  <c r="N278" i="6"/>
  <c r="H278" i="6"/>
  <c r="G278" i="6"/>
  <c r="J278" i="6" s="1"/>
  <c r="O277" i="6"/>
  <c r="N277" i="6"/>
  <c r="H277" i="6"/>
  <c r="G277" i="6" s="1"/>
  <c r="J277" i="6" s="1"/>
  <c r="O276" i="6"/>
  <c r="H276" i="6"/>
  <c r="O275" i="6"/>
  <c r="N275" i="6"/>
  <c r="P275" i="6" s="1"/>
  <c r="J275" i="6"/>
  <c r="H275" i="6"/>
  <c r="G275" i="6"/>
  <c r="P274" i="6"/>
  <c r="O274" i="6"/>
  <c r="N274" i="6"/>
  <c r="H274" i="6"/>
  <c r="G274" i="6" s="1"/>
  <c r="J274" i="6" s="1"/>
  <c r="O273" i="6"/>
  <c r="N273" i="6"/>
  <c r="H273" i="6"/>
  <c r="G273" i="6" s="1"/>
  <c r="J273" i="6" s="1"/>
  <c r="O272" i="6"/>
  <c r="N272" i="6" s="1"/>
  <c r="P272" i="6" s="1"/>
  <c r="H272" i="6"/>
  <c r="G272" i="6" s="1"/>
  <c r="J272" i="6" s="1"/>
  <c r="P271" i="6"/>
  <c r="O271" i="6"/>
  <c r="N271" i="6"/>
  <c r="Y272" i="5" s="1"/>
  <c r="J271" i="6"/>
  <c r="H271" i="6"/>
  <c r="G271" i="6"/>
  <c r="P270" i="6"/>
  <c r="O270" i="6"/>
  <c r="N270" i="6"/>
  <c r="Y271" i="5" s="1"/>
  <c r="H270" i="6"/>
  <c r="G270" i="6"/>
  <c r="J270" i="6" s="1"/>
  <c r="O269" i="6"/>
  <c r="N269" i="6"/>
  <c r="P269" i="6" s="1"/>
  <c r="H269" i="6"/>
  <c r="G269" i="6" s="1"/>
  <c r="J269" i="6" s="1"/>
  <c r="P268" i="6"/>
  <c r="O268" i="6"/>
  <c r="N268" i="6" s="1"/>
  <c r="H268" i="6"/>
  <c r="G268" i="6" s="1"/>
  <c r="O267" i="6"/>
  <c r="N267" i="6"/>
  <c r="J267" i="6"/>
  <c r="H267" i="6"/>
  <c r="G267" i="6"/>
  <c r="O266" i="6"/>
  <c r="N266" i="6"/>
  <c r="P266" i="6" s="1"/>
  <c r="H266" i="6"/>
  <c r="G266" i="6"/>
  <c r="J266" i="6" s="1"/>
  <c r="O265" i="6"/>
  <c r="N265" i="6"/>
  <c r="P265" i="6" s="1"/>
  <c r="H265" i="6"/>
  <c r="G265" i="6" s="1"/>
  <c r="J265" i="6" s="1"/>
  <c r="O264" i="6"/>
  <c r="H264" i="6"/>
  <c r="G264" i="6" s="1"/>
  <c r="P263" i="6"/>
  <c r="O263" i="6"/>
  <c r="N263" i="6"/>
  <c r="J263" i="6"/>
  <c r="H263" i="6"/>
  <c r="G263" i="6"/>
  <c r="P262" i="6"/>
  <c r="O262" i="6"/>
  <c r="N262" i="6"/>
  <c r="Y263" i="5" s="1"/>
  <c r="H262" i="6"/>
  <c r="G262" i="6" s="1"/>
  <c r="J262" i="6" s="1"/>
  <c r="O261" i="6"/>
  <c r="N261" i="6"/>
  <c r="H261" i="6"/>
  <c r="G261" i="6" s="1"/>
  <c r="J261" i="6" s="1"/>
  <c r="P260" i="6"/>
  <c r="O260" i="6"/>
  <c r="N260" i="6" s="1"/>
  <c r="H260" i="6"/>
  <c r="G260" i="6" s="1"/>
  <c r="P259" i="6"/>
  <c r="O259" i="6"/>
  <c r="N259" i="6"/>
  <c r="J259" i="6"/>
  <c r="H259" i="6"/>
  <c r="G259" i="6"/>
  <c r="O258" i="6"/>
  <c r="N258" i="6"/>
  <c r="H258" i="6"/>
  <c r="G258" i="6"/>
  <c r="J258" i="6" s="1"/>
  <c r="O257" i="6"/>
  <c r="N257" i="6"/>
  <c r="P257" i="6" s="1"/>
  <c r="H257" i="6"/>
  <c r="G257" i="6" s="1"/>
  <c r="J257" i="6" s="1"/>
  <c r="O256" i="6"/>
  <c r="N256" i="6" s="1"/>
  <c r="P256" i="6" s="1"/>
  <c r="H256" i="6"/>
  <c r="G256" i="6" s="1"/>
  <c r="O255" i="6"/>
  <c r="N255" i="6"/>
  <c r="J255" i="6"/>
  <c r="H255" i="6"/>
  <c r="G255" i="6"/>
  <c r="P254" i="6"/>
  <c r="O254" i="6"/>
  <c r="N254" i="6"/>
  <c r="H254" i="6"/>
  <c r="G254" i="6"/>
  <c r="J254" i="6" s="1"/>
  <c r="O253" i="6"/>
  <c r="N253" i="6"/>
  <c r="H253" i="6"/>
  <c r="G253" i="6" s="1"/>
  <c r="J253" i="6" s="1"/>
  <c r="O252" i="6"/>
  <c r="H252" i="6"/>
  <c r="P251" i="6"/>
  <c r="O251" i="6"/>
  <c r="N251" i="6"/>
  <c r="J251" i="6"/>
  <c r="H251" i="6"/>
  <c r="G251" i="6"/>
  <c r="P250" i="6"/>
  <c r="O250" i="6"/>
  <c r="N250" i="6"/>
  <c r="H250" i="6"/>
  <c r="G250" i="6" s="1"/>
  <c r="J250" i="6" s="1"/>
  <c r="O249" i="6"/>
  <c r="N249" i="6"/>
  <c r="P249" i="6" s="1"/>
  <c r="H249" i="6"/>
  <c r="G249" i="6" s="1"/>
  <c r="J249" i="6" s="1"/>
  <c r="P248" i="6"/>
  <c r="O248" i="6"/>
  <c r="N248" i="6" s="1"/>
  <c r="H248" i="6"/>
  <c r="G248" i="6" s="1"/>
  <c r="J248" i="6" s="1"/>
  <c r="P247" i="6"/>
  <c r="O247" i="6"/>
  <c r="N247" i="6"/>
  <c r="Y248" i="5" s="1"/>
  <c r="J247" i="6"/>
  <c r="H247" i="6"/>
  <c r="G247" i="6"/>
  <c r="O246" i="6"/>
  <c r="N246" i="6"/>
  <c r="H246" i="6"/>
  <c r="G246" i="6"/>
  <c r="J246" i="6" s="1"/>
  <c r="O245" i="6"/>
  <c r="N245" i="6"/>
  <c r="H245" i="6"/>
  <c r="G245" i="6" s="1"/>
  <c r="J245" i="6" s="1"/>
  <c r="O244" i="6"/>
  <c r="N244" i="6" s="1"/>
  <c r="P244" i="6" s="1"/>
  <c r="H244" i="6"/>
  <c r="G244" i="6" s="1"/>
  <c r="O243" i="6"/>
  <c r="N243" i="6"/>
  <c r="P243" i="6" s="1"/>
  <c r="J243" i="6"/>
  <c r="H243" i="6"/>
  <c r="G243" i="6"/>
  <c r="P242" i="6"/>
  <c r="O242" i="6"/>
  <c r="N242" i="6"/>
  <c r="H242" i="6"/>
  <c r="G242" i="6" s="1"/>
  <c r="J242" i="6" s="1"/>
  <c r="O241" i="6"/>
  <c r="N241" i="6"/>
  <c r="H241" i="6"/>
  <c r="G241" i="6" s="1"/>
  <c r="J241" i="6" s="1"/>
  <c r="O240" i="6"/>
  <c r="H240" i="6"/>
  <c r="P239" i="6"/>
  <c r="O239" i="6"/>
  <c r="N239" i="6"/>
  <c r="Y240" i="5" s="1"/>
  <c r="J239" i="6"/>
  <c r="H239" i="6"/>
  <c r="G239" i="6"/>
  <c r="O238" i="6"/>
  <c r="N238" i="6"/>
  <c r="Y239" i="5" s="1"/>
  <c r="H238" i="6"/>
  <c r="G238" i="6"/>
  <c r="J238" i="6" s="1"/>
  <c r="O237" i="6"/>
  <c r="N237" i="6"/>
  <c r="P237" i="6" s="1"/>
  <c r="H237" i="6"/>
  <c r="G237" i="6" s="1"/>
  <c r="J237" i="6" s="1"/>
  <c r="P236" i="6"/>
  <c r="O236" i="6"/>
  <c r="N236" i="6" s="1"/>
  <c r="H236" i="6"/>
  <c r="G236" i="6" s="1"/>
  <c r="O235" i="6"/>
  <c r="N235" i="6"/>
  <c r="J235" i="6"/>
  <c r="H235" i="6"/>
  <c r="G235" i="6"/>
  <c r="O234" i="6"/>
  <c r="N234" i="6"/>
  <c r="P234" i="6" s="1"/>
  <c r="H234" i="6"/>
  <c r="G234" i="6" s="1"/>
  <c r="O233" i="6"/>
  <c r="N233" i="6"/>
  <c r="P233" i="6" s="1"/>
  <c r="H233" i="6"/>
  <c r="G233" i="6" s="1"/>
  <c r="J233" i="6" s="1"/>
  <c r="O232" i="6"/>
  <c r="N232" i="6" s="1"/>
  <c r="P232" i="6" s="1"/>
  <c r="H232" i="6"/>
  <c r="G232" i="6" s="1"/>
  <c r="J232" i="6" s="1"/>
  <c r="P231" i="6"/>
  <c r="O231" i="6"/>
  <c r="N231" i="6"/>
  <c r="J231" i="6"/>
  <c r="H231" i="6"/>
  <c r="G231" i="6"/>
  <c r="P230" i="6"/>
  <c r="O230" i="6"/>
  <c r="N230" i="6"/>
  <c r="Y231" i="5" s="1"/>
  <c r="H230" i="6"/>
  <c r="G230" i="6" s="1"/>
  <c r="J230" i="6" s="1"/>
  <c r="O229" i="6"/>
  <c r="N229" i="6"/>
  <c r="H229" i="6"/>
  <c r="G229" i="6" s="1"/>
  <c r="J229" i="6" s="1"/>
  <c r="O228" i="6"/>
  <c r="H228" i="6"/>
  <c r="P227" i="6"/>
  <c r="O227" i="6"/>
  <c r="N227" i="6"/>
  <c r="J227" i="6"/>
  <c r="H227" i="6"/>
  <c r="G227" i="6"/>
  <c r="O226" i="6"/>
  <c r="N226" i="6"/>
  <c r="H226" i="6"/>
  <c r="G226" i="6"/>
  <c r="J226" i="6" s="1"/>
  <c r="O225" i="6"/>
  <c r="N225" i="6"/>
  <c r="P225" i="6" s="1"/>
  <c r="H225" i="6"/>
  <c r="G225" i="6" s="1"/>
  <c r="J225" i="6" s="1"/>
  <c r="O224" i="6"/>
  <c r="N224" i="6" s="1"/>
  <c r="P224" i="6" s="1"/>
  <c r="H224" i="6"/>
  <c r="G224" i="6" s="1"/>
  <c r="J224" i="6" s="1"/>
  <c r="O223" i="6"/>
  <c r="N223" i="6"/>
  <c r="J223" i="6"/>
  <c r="H223" i="6"/>
  <c r="G223" i="6"/>
  <c r="P222" i="6"/>
  <c r="O222" i="6"/>
  <c r="N222" i="6"/>
  <c r="H222" i="6"/>
  <c r="G222" i="6"/>
  <c r="J222" i="6" s="1"/>
  <c r="O221" i="6"/>
  <c r="N221" i="6"/>
  <c r="H221" i="6"/>
  <c r="G221" i="6"/>
  <c r="J221" i="6" s="1"/>
  <c r="P220" i="6"/>
  <c r="O220" i="6"/>
  <c r="N220" i="6" s="1"/>
  <c r="H220" i="6"/>
  <c r="G220" i="6" s="1"/>
  <c r="J220" i="6" s="1"/>
  <c r="O219" i="6"/>
  <c r="N219" i="6"/>
  <c r="Y220" i="5" s="1"/>
  <c r="J219" i="6"/>
  <c r="H219" i="6"/>
  <c r="G219" i="6"/>
  <c r="O218" i="6"/>
  <c r="N218" i="6"/>
  <c r="H218" i="6"/>
  <c r="G218" i="6" s="1"/>
  <c r="J218" i="6" s="1"/>
  <c r="O217" i="6"/>
  <c r="N217" i="6"/>
  <c r="H217" i="6"/>
  <c r="G217" i="6"/>
  <c r="J217" i="6" s="1"/>
  <c r="O216" i="6"/>
  <c r="H216" i="6"/>
  <c r="O215" i="6"/>
  <c r="N215" i="6"/>
  <c r="J215" i="6"/>
  <c r="H215" i="6"/>
  <c r="G215" i="6"/>
  <c r="O214" i="6"/>
  <c r="N214" i="6"/>
  <c r="P214" i="6" s="1"/>
  <c r="J214" i="6"/>
  <c r="H214" i="6"/>
  <c r="G214" i="6" s="1"/>
  <c r="O213" i="6"/>
  <c r="N213" i="6"/>
  <c r="H213" i="6"/>
  <c r="G213" i="6"/>
  <c r="J213" i="6" s="1"/>
  <c r="O212" i="6"/>
  <c r="N212" i="6" s="1"/>
  <c r="P212" i="6" s="1"/>
  <c r="H212" i="6"/>
  <c r="G212" i="6" s="1"/>
  <c r="J212" i="6" s="1"/>
  <c r="O211" i="6"/>
  <c r="N211" i="6"/>
  <c r="J211" i="6"/>
  <c r="H211" i="6"/>
  <c r="G211" i="6"/>
  <c r="P210" i="6"/>
  <c r="O210" i="6"/>
  <c r="N210" i="6"/>
  <c r="H210" i="6"/>
  <c r="G210" i="6" s="1"/>
  <c r="J210" i="6" s="1"/>
  <c r="O209" i="6"/>
  <c r="N209" i="6"/>
  <c r="P209" i="6" s="1"/>
  <c r="H209" i="6"/>
  <c r="G209" i="6"/>
  <c r="J209" i="6" s="1"/>
  <c r="O208" i="6"/>
  <c r="N208" i="6" s="1"/>
  <c r="P208" i="6" s="1"/>
  <c r="H208" i="6"/>
  <c r="G208" i="6" s="1"/>
  <c r="J208" i="6" s="1"/>
  <c r="O207" i="6"/>
  <c r="N207" i="6" s="1"/>
  <c r="J207" i="6"/>
  <c r="H207" i="6"/>
  <c r="G207" i="6"/>
  <c r="P206" i="6"/>
  <c r="O206" i="6"/>
  <c r="N206" i="6"/>
  <c r="H206" i="6"/>
  <c r="G206" i="6"/>
  <c r="J206" i="6" s="1"/>
  <c r="O205" i="6"/>
  <c r="N205" i="6"/>
  <c r="P205" i="6" s="1"/>
  <c r="H205" i="6"/>
  <c r="G205" i="6"/>
  <c r="J205" i="6" s="1"/>
  <c r="O204" i="6"/>
  <c r="H204" i="6"/>
  <c r="O203" i="6"/>
  <c r="N203" i="6" s="1"/>
  <c r="Y204" i="5" s="1"/>
  <c r="J203" i="6"/>
  <c r="H203" i="6"/>
  <c r="G203" i="6"/>
  <c r="P202" i="6"/>
  <c r="O202" i="6"/>
  <c r="N202" i="6"/>
  <c r="Y203" i="5" s="1"/>
  <c r="J202" i="6"/>
  <c r="H202" i="6"/>
  <c r="G202" i="6"/>
  <c r="O201" i="6"/>
  <c r="N201" i="6"/>
  <c r="P201" i="6" s="1"/>
  <c r="H201" i="6"/>
  <c r="G201" i="6" s="1"/>
  <c r="J201" i="6" s="1"/>
  <c r="P200" i="6"/>
  <c r="O200" i="6"/>
  <c r="N200" i="6" s="1"/>
  <c r="H200" i="6"/>
  <c r="G200" i="6" s="1"/>
  <c r="J200" i="6" s="1"/>
  <c r="O199" i="6"/>
  <c r="N199" i="6" s="1"/>
  <c r="J199" i="6"/>
  <c r="H199" i="6"/>
  <c r="G199" i="6"/>
  <c r="P198" i="6"/>
  <c r="O198" i="6"/>
  <c r="N198" i="6"/>
  <c r="J198" i="6"/>
  <c r="H198" i="6"/>
  <c r="G198" i="6"/>
  <c r="O197" i="6"/>
  <c r="N197" i="6"/>
  <c r="H197" i="6"/>
  <c r="G197" i="6" s="1"/>
  <c r="J197" i="6" s="1"/>
  <c r="O196" i="6"/>
  <c r="N196" i="6" s="1"/>
  <c r="P196" i="6" s="1"/>
  <c r="H196" i="6"/>
  <c r="G196" i="6" s="1"/>
  <c r="J196" i="6" s="1"/>
  <c r="P195" i="6"/>
  <c r="O195" i="6"/>
  <c r="N195" i="6"/>
  <c r="Y196" i="5" s="1"/>
  <c r="J195" i="6"/>
  <c r="H195" i="6"/>
  <c r="G195" i="6"/>
  <c r="P194" i="6"/>
  <c r="O194" i="6"/>
  <c r="N194" i="6"/>
  <c r="Y195" i="5" s="1"/>
  <c r="H194" i="6"/>
  <c r="G194" i="6" s="1"/>
  <c r="O193" i="6"/>
  <c r="N193" i="6"/>
  <c r="P193" i="6" s="1"/>
  <c r="H193" i="6"/>
  <c r="G193" i="6" s="1"/>
  <c r="J193" i="6" s="1"/>
  <c r="P192" i="6"/>
  <c r="O192" i="6"/>
  <c r="N192" i="6" s="1"/>
  <c r="H192" i="6"/>
  <c r="P191" i="6"/>
  <c r="O191" i="6"/>
  <c r="N191" i="6"/>
  <c r="J191" i="6"/>
  <c r="H191" i="6"/>
  <c r="G191" i="6"/>
  <c r="O190" i="6"/>
  <c r="N190" i="6"/>
  <c r="H190" i="6"/>
  <c r="G190" i="6"/>
  <c r="J190" i="6" s="1"/>
  <c r="O189" i="6"/>
  <c r="N189" i="6"/>
  <c r="H189" i="6"/>
  <c r="G189" i="6"/>
  <c r="J189" i="6" s="1"/>
  <c r="P188" i="6"/>
  <c r="O188" i="6"/>
  <c r="N188" i="6" s="1"/>
  <c r="H188" i="6"/>
  <c r="G188" i="6" s="1"/>
  <c r="J188" i="6" s="1"/>
  <c r="O187" i="6"/>
  <c r="N187" i="6"/>
  <c r="Y188" i="5" s="1"/>
  <c r="J187" i="6"/>
  <c r="H187" i="6"/>
  <c r="G187" i="6"/>
  <c r="O186" i="6"/>
  <c r="N186" i="6"/>
  <c r="H186" i="6"/>
  <c r="G186" i="6" s="1"/>
  <c r="J186" i="6" s="1"/>
  <c r="O185" i="6"/>
  <c r="N185" i="6"/>
  <c r="H185" i="6"/>
  <c r="G185" i="6"/>
  <c r="J185" i="6" s="1"/>
  <c r="P184" i="6"/>
  <c r="O184" i="6"/>
  <c r="N184" i="6" s="1"/>
  <c r="H184" i="6"/>
  <c r="G184" i="6" s="1"/>
  <c r="J184" i="6" s="1"/>
  <c r="O183" i="6"/>
  <c r="N183" i="6"/>
  <c r="J183" i="6"/>
  <c r="H183" i="6"/>
  <c r="G183" i="6"/>
  <c r="O182" i="6"/>
  <c r="N182" i="6"/>
  <c r="P182" i="6" s="1"/>
  <c r="J182" i="6"/>
  <c r="H182" i="6"/>
  <c r="G182" i="6" s="1"/>
  <c r="O181" i="6"/>
  <c r="N181" i="6"/>
  <c r="H181" i="6"/>
  <c r="G181" i="6"/>
  <c r="J181" i="6" s="1"/>
  <c r="O180" i="6"/>
  <c r="H180" i="6"/>
  <c r="O179" i="6"/>
  <c r="N179" i="6"/>
  <c r="J179" i="6"/>
  <c r="H179" i="6"/>
  <c r="G179" i="6"/>
  <c r="P178" i="6"/>
  <c r="O178" i="6"/>
  <c r="N178" i="6"/>
  <c r="H178" i="6"/>
  <c r="G178" i="6" s="1"/>
  <c r="J178" i="6" s="1"/>
  <c r="O177" i="6"/>
  <c r="N177" i="6"/>
  <c r="P177" i="6" s="1"/>
  <c r="H177" i="6"/>
  <c r="G177" i="6"/>
  <c r="J177" i="6" s="1"/>
  <c r="O176" i="6"/>
  <c r="N176" i="6" s="1"/>
  <c r="P176" i="6" s="1"/>
  <c r="H176" i="6"/>
  <c r="G176" i="6" s="1"/>
  <c r="J176" i="6" s="1"/>
  <c r="O175" i="6"/>
  <c r="N175" i="6" s="1"/>
  <c r="J175" i="6"/>
  <c r="H175" i="6"/>
  <c r="G175" i="6"/>
  <c r="P174" i="6"/>
  <c r="O174" i="6"/>
  <c r="N174" i="6"/>
  <c r="H174" i="6"/>
  <c r="G174" i="6"/>
  <c r="J174" i="6" s="1"/>
  <c r="O173" i="6"/>
  <c r="N173" i="6"/>
  <c r="P173" i="6" s="1"/>
  <c r="H173" i="6"/>
  <c r="G173" i="6"/>
  <c r="J173" i="6" s="1"/>
  <c r="O172" i="6"/>
  <c r="N172" i="6" s="1"/>
  <c r="P172" i="6" s="1"/>
  <c r="H172" i="6"/>
  <c r="G172" i="6" s="1"/>
  <c r="J172" i="6" s="1"/>
  <c r="O171" i="6"/>
  <c r="N171" i="6" s="1"/>
  <c r="Y172" i="5" s="1"/>
  <c r="J171" i="6"/>
  <c r="H171" i="6"/>
  <c r="G171" i="6"/>
  <c r="P170" i="6"/>
  <c r="O170" i="6"/>
  <c r="N170" i="6"/>
  <c r="Y171" i="5" s="1"/>
  <c r="J170" i="6"/>
  <c r="H170" i="6"/>
  <c r="G170" i="6"/>
  <c r="O169" i="6"/>
  <c r="N169" i="6"/>
  <c r="P169" i="6" s="1"/>
  <c r="H169" i="6"/>
  <c r="G169" i="6" s="1"/>
  <c r="J169" i="6" s="1"/>
  <c r="P168" i="6"/>
  <c r="O168" i="6"/>
  <c r="N168" i="6" s="1"/>
  <c r="H168" i="6"/>
  <c r="O167" i="6"/>
  <c r="N167" i="6" s="1"/>
  <c r="J167" i="6"/>
  <c r="H167" i="6"/>
  <c r="G167" i="6"/>
  <c r="P166" i="6"/>
  <c r="O166" i="6"/>
  <c r="N166" i="6"/>
  <c r="J166" i="6"/>
  <c r="H166" i="6"/>
  <c r="G166" i="6"/>
  <c r="O165" i="6"/>
  <c r="N165" i="6"/>
  <c r="H165" i="6"/>
  <c r="G165" i="6" s="1"/>
  <c r="J165" i="6" s="1"/>
  <c r="O164" i="6"/>
  <c r="N164" i="6" s="1"/>
  <c r="P164" i="6" s="1"/>
  <c r="H164" i="6"/>
  <c r="G164" i="6" s="1"/>
  <c r="J164" i="6" s="1"/>
  <c r="P163" i="6"/>
  <c r="O163" i="6"/>
  <c r="N163" i="6"/>
  <c r="Y164" i="5" s="1"/>
  <c r="J163" i="6"/>
  <c r="H163" i="6"/>
  <c r="G163" i="6"/>
  <c r="P162" i="6"/>
  <c r="O162" i="6"/>
  <c r="N162" i="6"/>
  <c r="Y163" i="5" s="1"/>
  <c r="H162" i="6"/>
  <c r="G162" i="6" s="1"/>
  <c r="O161" i="6"/>
  <c r="N161" i="6"/>
  <c r="P161" i="6" s="1"/>
  <c r="H161" i="6"/>
  <c r="G161" i="6" s="1"/>
  <c r="J161" i="6" s="1"/>
  <c r="P160" i="6"/>
  <c r="O160" i="6"/>
  <c r="N160" i="6" s="1"/>
  <c r="H160" i="6"/>
  <c r="G160" i="6" s="1"/>
  <c r="J160" i="6" s="1"/>
  <c r="P159" i="6"/>
  <c r="O159" i="6"/>
  <c r="N159" i="6"/>
  <c r="J159" i="6"/>
  <c r="H159" i="6"/>
  <c r="G159" i="6"/>
  <c r="O158" i="6"/>
  <c r="N158" i="6"/>
  <c r="H158" i="6"/>
  <c r="G158" i="6"/>
  <c r="J158" i="6" s="1"/>
  <c r="O157" i="6"/>
  <c r="N157" i="6"/>
  <c r="H157" i="6"/>
  <c r="G157" i="6"/>
  <c r="J157" i="6" s="1"/>
  <c r="O156" i="6"/>
  <c r="H156" i="6"/>
  <c r="G156" i="6" s="1"/>
  <c r="P155" i="6"/>
  <c r="O155" i="6"/>
  <c r="N155" i="6"/>
  <c r="Y156" i="5" s="1"/>
  <c r="J155" i="6"/>
  <c r="H155" i="6"/>
  <c r="G155" i="6"/>
  <c r="O154" i="6"/>
  <c r="N154" i="6"/>
  <c r="H154" i="6"/>
  <c r="G154" i="6" s="1"/>
  <c r="J154" i="6" s="1"/>
  <c r="O153" i="6"/>
  <c r="N153" i="6"/>
  <c r="H153" i="6"/>
  <c r="G153" i="6"/>
  <c r="J153" i="6" s="1"/>
  <c r="P152" i="6"/>
  <c r="O152" i="6"/>
  <c r="N152" i="6" s="1"/>
  <c r="H152" i="6"/>
  <c r="G152" i="6" s="1"/>
  <c r="J152" i="6" s="1"/>
  <c r="O151" i="6"/>
  <c r="N151" i="6"/>
  <c r="H151" i="6"/>
  <c r="G151" i="6"/>
  <c r="J151" i="6" s="1"/>
  <c r="O150" i="6"/>
  <c r="N150" i="6"/>
  <c r="P150" i="6" s="1"/>
  <c r="H150" i="6"/>
  <c r="G150" i="6" s="1"/>
  <c r="J150" i="6" s="1"/>
  <c r="O149" i="6"/>
  <c r="N149" i="6"/>
  <c r="H149" i="6"/>
  <c r="G149" i="6"/>
  <c r="J149" i="6" s="1"/>
  <c r="O148" i="6"/>
  <c r="N148" i="6" s="1"/>
  <c r="P148" i="6" s="1"/>
  <c r="J148" i="6"/>
  <c r="H148" i="6"/>
  <c r="G148" i="6" s="1"/>
  <c r="O147" i="6"/>
  <c r="N147" i="6" s="1"/>
  <c r="H147" i="6"/>
  <c r="G147" i="6"/>
  <c r="J147" i="6" s="1"/>
  <c r="P146" i="6"/>
  <c r="O146" i="6"/>
  <c r="N146" i="6"/>
  <c r="J146" i="6"/>
  <c r="H146" i="6"/>
  <c r="G146" i="6"/>
  <c r="O145" i="6"/>
  <c r="N145" i="6"/>
  <c r="H145" i="6"/>
  <c r="G145" i="6" s="1"/>
  <c r="J145" i="6" s="1"/>
  <c r="O144" i="6"/>
  <c r="H144" i="6"/>
  <c r="O143" i="6"/>
  <c r="N143" i="6"/>
  <c r="H143" i="6"/>
  <c r="G143" i="6"/>
  <c r="J143" i="6" s="1"/>
  <c r="O142" i="6"/>
  <c r="N142" i="6"/>
  <c r="P142" i="6" s="1"/>
  <c r="J142" i="6"/>
  <c r="H142" i="6"/>
  <c r="G142" i="6" s="1"/>
  <c r="O141" i="6"/>
  <c r="N141" i="6"/>
  <c r="H141" i="6"/>
  <c r="G141" i="6"/>
  <c r="J141" i="6" s="1"/>
  <c r="O140" i="6"/>
  <c r="N140" i="6" s="1"/>
  <c r="P140" i="6" s="1"/>
  <c r="J140" i="6"/>
  <c r="H140" i="6"/>
  <c r="G140" i="6" s="1"/>
  <c r="O139" i="6"/>
  <c r="N139" i="6" s="1"/>
  <c r="J139" i="6"/>
  <c r="H139" i="6"/>
  <c r="G139" i="6"/>
  <c r="P138" i="6"/>
  <c r="O138" i="6"/>
  <c r="N138" i="6"/>
  <c r="J138" i="6"/>
  <c r="H138" i="6"/>
  <c r="G138" i="6"/>
  <c r="O137" i="6"/>
  <c r="N137" i="6"/>
  <c r="H137" i="6"/>
  <c r="G137" i="6" s="1"/>
  <c r="J137" i="6" s="1"/>
  <c r="O136" i="6"/>
  <c r="N136" i="6" s="1"/>
  <c r="P136" i="6" s="1"/>
  <c r="H136" i="6"/>
  <c r="G136" i="6" s="1"/>
  <c r="J136" i="6" s="1"/>
  <c r="O135" i="6"/>
  <c r="N135" i="6" s="1"/>
  <c r="H135" i="6"/>
  <c r="G135" i="6"/>
  <c r="J135" i="6" s="1"/>
  <c r="O134" i="6"/>
  <c r="N134" i="6"/>
  <c r="P134" i="6" s="1"/>
  <c r="H134" i="6"/>
  <c r="G134" i="6" s="1"/>
  <c r="J134" i="6" s="1"/>
  <c r="O133" i="6"/>
  <c r="N133" i="6"/>
  <c r="H133" i="6"/>
  <c r="G133" i="6"/>
  <c r="J133" i="6" s="1"/>
  <c r="O132" i="6"/>
  <c r="H132" i="6"/>
  <c r="O131" i="6"/>
  <c r="N131" i="6" s="1"/>
  <c r="J131" i="6"/>
  <c r="H131" i="6"/>
  <c r="G131" i="6"/>
  <c r="P130" i="6"/>
  <c r="O130" i="6"/>
  <c r="N130" i="6"/>
  <c r="H130" i="6"/>
  <c r="G130" i="6"/>
  <c r="X131" i="5" s="1"/>
  <c r="O129" i="6"/>
  <c r="N129" i="6"/>
  <c r="H129" i="6"/>
  <c r="G129" i="6" s="1"/>
  <c r="J129" i="6" s="1"/>
  <c r="O128" i="6"/>
  <c r="N128" i="6" s="1"/>
  <c r="P128" i="6" s="1"/>
  <c r="H128" i="6"/>
  <c r="G128" i="6" s="1"/>
  <c r="J128" i="6" s="1"/>
  <c r="O127" i="6"/>
  <c r="N127" i="6"/>
  <c r="H127" i="6"/>
  <c r="G127" i="6"/>
  <c r="J127" i="6" s="1"/>
  <c r="O126" i="6"/>
  <c r="N126" i="6"/>
  <c r="P126" i="6" s="1"/>
  <c r="H126" i="6"/>
  <c r="G126" i="6" s="1"/>
  <c r="J126" i="6" s="1"/>
  <c r="O125" i="6"/>
  <c r="N125" i="6"/>
  <c r="H125" i="6"/>
  <c r="G125" i="6"/>
  <c r="J125" i="6" s="1"/>
  <c r="O124" i="6"/>
  <c r="N124" i="6" s="1"/>
  <c r="P124" i="6" s="1"/>
  <c r="J124" i="6"/>
  <c r="H124" i="6"/>
  <c r="G124" i="6" s="1"/>
  <c r="O123" i="6"/>
  <c r="N123" i="6" s="1"/>
  <c r="H123" i="6"/>
  <c r="G123" i="6"/>
  <c r="J123" i="6" s="1"/>
  <c r="P122" i="6"/>
  <c r="O122" i="6"/>
  <c r="N122" i="6"/>
  <c r="H122" i="6"/>
  <c r="G122" i="6"/>
  <c r="J122" i="6" s="1"/>
  <c r="O121" i="6"/>
  <c r="N121" i="6"/>
  <c r="H121" i="6"/>
  <c r="G121" i="6" s="1"/>
  <c r="J121" i="6" s="1"/>
  <c r="O120" i="6"/>
  <c r="H120" i="6"/>
  <c r="O119" i="6"/>
  <c r="N119" i="6"/>
  <c r="H119" i="6"/>
  <c r="G119" i="6"/>
  <c r="J119" i="6" s="1"/>
  <c r="O118" i="6"/>
  <c r="N118" i="6"/>
  <c r="P118" i="6" s="1"/>
  <c r="H118" i="6"/>
  <c r="G118" i="6" s="1"/>
  <c r="J118" i="6" s="1"/>
  <c r="O117" i="6"/>
  <c r="N117" i="6"/>
  <c r="H117" i="6"/>
  <c r="G117" i="6"/>
  <c r="J117" i="6" s="1"/>
  <c r="O116" i="6"/>
  <c r="N116" i="6" s="1"/>
  <c r="P116" i="6" s="1"/>
  <c r="J116" i="6"/>
  <c r="H116" i="6"/>
  <c r="G116" i="6" s="1"/>
  <c r="O115" i="6"/>
  <c r="N115" i="6" s="1"/>
  <c r="H115" i="6"/>
  <c r="G115" i="6"/>
  <c r="J115" i="6" s="1"/>
  <c r="P114" i="6"/>
  <c r="O114" i="6"/>
  <c r="N114" i="6"/>
  <c r="J114" i="6"/>
  <c r="H114" i="6"/>
  <c r="G114" i="6"/>
  <c r="O113" i="6"/>
  <c r="N113" i="6"/>
  <c r="H113" i="6"/>
  <c r="G113" i="6" s="1"/>
  <c r="J113" i="6" s="1"/>
  <c r="O112" i="6"/>
  <c r="N112" i="6" s="1"/>
  <c r="P112" i="6" s="1"/>
  <c r="H112" i="6"/>
  <c r="G112" i="6" s="1"/>
  <c r="J112" i="6" s="1"/>
  <c r="O111" i="6"/>
  <c r="N111" i="6"/>
  <c r="H111" i="6"/>
  <c r="G111" i="6"/>
  <c r="J111" i="6" s="1"/>
  <c r="O110" i="6"/>
  <c r="N110" i="6"/>
  <c r="P110" i="6" s="1"/>
  <c r="J110" i="6"/>
  <c r="H110" i="6"/>
  <c r="G110" i="6" s="1"/>
  <c r="O109" i="6"/>
  <c r="N109" i="6"/>
  <c r="H109" i="6"/>
  <c r="G109" i="6"/>
  <c r="J109" i="6" s="1"/>
  <c r="O108" i="6"/>
  <c r="H108" i="6"/>
  <c r="O107" i="6"/>
  <c r="N107" i="6" s="1"/>
  <c r="J107" i="6"/>
  <c r="H107" i="6"/>
  <c r="G107" i="6"/>
  <c r="P106" i="6"/>
  <c r="O106" i="6"/>
  <c r="N106" i="6"/>
  <c r="J106" i="6"/>
  <c r="H106" i="6"/>
  <c r="G106" i="6"/>
  <c r="O105" i="6"/>
  <c r="N105" i="6" s="1"/>
  <c r="H105" i="6"/>
  <c r="G105" i="6"/>
  <c r="J105" i="6" s="1"/>
  <c r="O104" i="6"/>
  <c r="N104" i="6" s="1"/>
  <c r="P104" i="6" s="1"/>
  <c r="J104" i="6"/>
  <c r="H104" i="6"/>
  <c r="G104" i="6" s="1"/>
  <c r="O103" i="6"/>
  <c r="N103" i="6" s="1"/>
  <c r="H103" i="6"/>
  <c r="G103" i="6"/>
  <c r="J103" i="6" s="1"/>
  <c r="P102" i="6"/>
  <c r="O102" i="6"/>
  <c r="N102" i="6"/>
  <c r="H102" i="6"/>
  <c r="G102" i="6"/>
  <c r="J102" i="6" s="1"/>
  <c r="O101" i="6"/>
  <c r="N101" i="6"/>
  <c r="H101" i="6"/>
  <c r="G101" i="6"/>
  <c r="J101" i="6" s="1"/>
  <c r="O100" i="6"/>
  <c r="N100" i="6" s="1"/>
  <c r="P100" i="6" s="1"/>
  <c r="H100" i="6"/>
  <c r="G100" i="6" s="1"/>
  <c r="J100" i="6" s="1"/>
  <c r="O99" i="6"/>
  <c r="N99" i="6" s="1"/>
  <c r="H99" i="6"/>
  <c r="G99" i="6"/>
  <c r="J99" i="6" s="1"/>
  <c r="P98" i="6"/>
  <c r="O98" i="6"/>
  <c r="N98" i="6"/>
  <c r="J98" i="6"/>
  <c r="H98" i="6"/>
  <c r="G98" i="6"/>
  <c r="O97" i="6"/>
  <c r="N97" i="6" s="1"/>
  <c r="H97" i="6"/>
  <c r="G97" i="6"/>
  <c r="J97" i="6" s="1"/>
  <c r="O96" i="6"/>
  <c r="H96" i="6"/>
  <c r="O95" i="6"/>
  <c r="N95" i="6" s="1"/>
  <c r="H95" i="6"/>
  <c r="G95" i="6"/>
  <c r="J95" i="6" s="1"/>
  <c r="P94" i="6"/>
  <c r="O94" i="6"/>
  <c r="N94" i="6"/>
  <c r="H94" i="6"/>
  <c r="G94" i="6"/>
  <c r="J94" i="6" s="1"/>
  <c r="O93" i="6"/>
  <c r="N93" i="6"/>
  <c r="H93" i="6"/>
  <c r="G93" i="6"/>
  <c r="J93" i="6" s="1"/>
  <c r="O92" i="6"/>
  <c r="N92" i="6" s="1"/>
  <c r="P92" i="6" s="1"/>
  <c r="J92" i="6"/>
  <c r="H92" i="6"/>
  <c r="G92" i="6" s="1"/>
  <c r="O91" i="6"/>
  <c r="N91" i="6" s="1"/>
  <c r="H91" i="6"/>
  <c r="G91" i="6"/>
  <c r="J91" i="6" s="1"/>
  <c r="P90" i="6"/>
  <c r="O90" i="6"/>
  <c r="N90" i="6"/>
  <c r="H90" i="6"/>
  <c r="G90" i="6"/>
  <c r="J90" i="6" s="1"/>
  <c r="O89" i="6"/>
  <c r="N89" i="6"/>
  <c r="H89" i="6"/>
  <c r="G89" i="6"/>
  <c r="J89" i="6" s="1"/>
  <c r="O88" i="6"/>
  <c r="N88" i="6" s="1"/>
  <c r="P88" i="6" s="1"/>
  <c r="H88" i="6"/>
  <c r="G88" i="6" s="1"/>
  <c r="J88" i="6" s="1"/>
  <c r="O87" i="6"/>
  <c r="N87" i="6" s="1"/>
  <c r="J87" i="6"/>
  <c r="H87" i="6"/>
  <c r="G87" i="6"/>
  <c r="P86" i="6"/>
  <c r="O86" i="6"/>
  <c r="N86" i="6"/>
  <c r="H86" i="6"/>
  <c r="G86" i="6"/>
  <c r="J86" i="6" s="1"/>
  <c r="O85" i="6"/>
  <c r="N85" i="6" s="1"/>
  <c r="H85" i="6"/>
  <c r="G85" i="6"/>
  <c r="J85" i="6" s="1"/>
  <c r="O84" i="6"/>
  <c r="H84" i="6"/>
  <c r="O83" i="6"/>
  <c r="N83" i="6" s="1"/>
  <c r="J83" i="6"/>
  <c r="G83" i="6"/>
  <c r="O82" i="6"/>
  <c r="N82" i="6" s="1"/>
  <c r="Y83" i="5" s="1"/>
  <c r="G82" i="6"/>
  <c r="J82" i="6" s="1"/>
  <c r="O81" i="6"/>
  <c r="N81" i="6" s="1"/>
  <c r="G81" i="6"/>
  <c r="J81" i="6" s="1"/>
  <c r="O80" i="6"/>
  <c r="N80" i="6"/>
  <c r="P80" i="6" s="1"/>
  <c r="G80" i="6"/>
  <c r="J80" i="6" s="1"/>
  <c r="O79" i="6"/>
  <c r="N79" i="6" s="1"/>
  <c r="G79" i="6"/>
  <c r="J79" i="6" s="1"/>
  <c r="O78" i="6"/>
  <c r="N78" i="6"/>
  <c r="Y79" i="5" s="1"/>
  <c r="G78" i="6"/>
  <c r="J78" i="6" s="1"/>
  <c r="P77" i="6"/>
  <c r="O77" i="6"/>
  <c r="N77" i="6"/>
  <c r="J77" i="6"/>
  <c r="G77" i="6"/>
  <c r="P76" i="6"/>
  <c r="O76" i="6"/>
  <c r="N76" i="6"/>
  <c r="J76" i="6"/>
  <c r="G76" i="6"/>
  <c r="O75" i="6"/>
  <c r="N75" i="6" s="1"/>
  <c r="J75" i="6"/>
  <c r="G75" i="6"/>
  <c r="O74" i="6"/>
  <c r="N74" i="6" s="1"/>
  <c r="Y75" i="5" s="1"/>
  <c r="G74" i="6"/>
  <c r="J74" i="6" s="1"/>
  <c r="O73" i="6"/>
  <c r="N73" i="6" s="1"/>
  <c r="J73" i="6"/>
  <c r="G73" i="6"/>
  <c r="O72" i="6"/>
  <c r="N72" i="6"/>
  <c r="G72" i="6"/>
  <c r="X73" i="5" s="1"/>
  <c r="O71" i="6"/>
  <c r="N71" i="6" s="1"/>
  <c r="G71" i="6"/>
  <c r="J71" i="6" s="1"/>
  <c r="O70" i="6"/>
  <c r="N70" i="6"/>
  <c r="Y71" i="5" s="1"/>
  <c r="G70" i="6"/>
  <c r="J70" i="6" s="1"/>
  <c r="P69" i="6"/>
  <c r="O69" i="6"/>
  <c r="N69" i="6"/>
  <c r="J69" i="6"/>
  <c r="G69" i="6"/>
  <c r="O68" i="6"/>
  <c r="N68" i="6"/>
  <c r="P68" i="6" s="1"/>
  <c r="J68" i="6"/>
  <c r="G68" i="6"/>
  <c r="O67" i="6"/>
  <c r="N67" i="6" s="1"/>
  <c r="J67" i="6"/>
  <c r="G67" i="6"/>
  <c r="O66" i="6"/>
  <c r="N66" i="6" s="1"/>
  <c r="Y67" i="5" s="1"/>
  <c r="G66" i="6"/>
  <c r="J66" i="6" s="1"/>
  <c r="O65" i="6"/>
  <c r="N65" i="6" s="1"/>
  <c r="J65" i="6"/>
  <c r="G65" i="6"/>
  <c r="O64" i="6"/>
  <c r="N64" i="6"/>
  <c r="P64" i="6" s="1"/>
  <c r="G64" i="6"/>
  <c r="O63" i="6"/>
  <c r="N63" i="6" s="1"/>
  <c r="H63" i="6"/>
  <c r="J63" i="6" s="1"/>
  <c r="H62" i="6"/>
  <c r="P61" i="6"/>
  <c r="O61" i="6"/>
  <c r="N61" i="6"/>
  <c r="J61" i="6"/>
  <c r="H61" i="6"/>
  <c r="P60" i="6"/>
  <c r="O60" i="6"/>
  <c r="N60" i="6"/>
  <c r="J60" i="6"/>
  <c r="H60" i="6"/>
  <c r="O59" i="6"/>
  <c r="N59" i="6" s="1"/>
  <c r="J59" i="6"/>
  <c r="H59" i="6"/>
  <c r="H58" i="6"/>
  <c r="H57" i="6"/>
  <c r="J57" i="6" s="1"/>
  <c r="H56" i="6"/>
  <c r="O55" i="6"/>
  <c r="N55" i="6" s="1"/>
  <c r="H55" i="6"/>
  <c r="J55" i="6" s="1"/>
  <c r="H54" i="6"/>
  <c r="X55" i="5" s="1"/>
  <c r="P53" i="6"/>
  <c r="O53" i="6"/>
  <c r="N53" i="6"/>
  <c r="J53" i="6"/>
  <c r="H53" i="6"/>
  <c r="O52" i="6"/>
  <c r="N52" i="6"/>
  <c r="Y53" i="5" s="1"/>
  <c r="J52" i="6"/>
  <c r="H52" i="6"/>
  <c r="O51" i="6"/>
  <c r="N51" i="6" s="1"/>
  <c r="P51" i="6" s="1"/>
  <c r="J51" i="6"/>
  <c r="H51" i="6"/>
  <c r="H50" i="6"/>
  <c r="J50" i="6" s="1"/>
  <c r="H49" i="6"/>
  <c r="O49" i="6" s="1"/>
  <c r="N49" i="6" s="1"/>
  <c r="H48" i="6"/>
  <c r="O47" i="6"/>
  <c r="N47" i="6" s="1"/>
  <c r="H47" i="6"/>
  <c r="J47" i="6" s="1"/>
  <c r="H46" i="6"/>
  <c r="X47" i="5" s="1"/>
  <c r="P45" i="6"/>
  <c r="O45" i="6"/>
  <c r="N45" i="6"/>
  <c r="J45" i="6"/>
  <c r="H45" i="6"/>
  <c r="O44" i="6"/>
  <c r="N44" i="6"/>
  <c r="P44" i="6" s="1"/>
  <c r="J44" i="6"/>
  <c r="H44" i="6"/>
  <c r="O43" i="6"/>
  <c r="N43" i="6" s="1"/>
  <c r="P43" i="6" s="1"/>
  <c r="J43" i="6"/>
  <c r="H43" i="6"/>
  <c r="H42" i="6"/>
  <c r="J42" i="6" s="1"/>
  <c r="H41" i="6"/>
  <c r="O41" i="6" s="1"/>
  <c r="N41" i="6" s="1"/>
  <c r="H40" i="6"/>
  <c r="O39" i="6"/>
  <c r="N39" i="6"/>
  <c r="P39" i="6" s="1"/>
  <c r="H39" i="6"/>
  <c r="J39" i="6" s="1"/>
  <c r="H38" i="6"/>
  <c r="P37" i="6"/>
  <c r="O37" i="6"/>
  <c r="N37" i="6"/>
  <c r="J37" i="6"/>
  <c r="H37" i="6"/>
  <c r="O36" i="6"/>
  <c r="N36" i="6"/>
  <c r="J36" i="6"/>
  <c r="H36" i="6"/>
  <c r="O35" i="6"/>
  <c r="N35" i="6" s="1"/>
  <c r="P35" i="6" s="1"/>
  <c r="J35" i="6"/>
  <c r="H35" i="6"/>
  <c r="H34" i="6"/>
  <c r="J34" i="6" s="1"/>
  <c r="J33" i="6"/>
  <c r="H33" i="6"/>
  <c r="O33" i="6" s="1"/>
  <c r="N33" i="6" s="1"/>
  <c r="H32" i="6"/>
  <c r="X33" i="5" s="1"/>
  <c r="O31" i="6"/>
  <c r="N31" i="6"/>
  <c r="P31" i="6" s="1"/>
  <c r="H31" i="6"/>
  <c r="J31" i="6" s="1"/>
  <c r="H30" i="6"/>
  <c r="P29" i="6"/>
  <c r="O29" i="6"/>
  <c r="N29" i="6"/>
  <c r="J29" i="6"/>
  <c r="H29" i="6"/>
  <c r="O28" i="6"/>
  <c r="N28" i="6"/>
  <c r="P28" i="6" s="1"/>
  <c r="J28" i="6"/>
  <c r="H28" i="6"/>
  <c r="O27" i="6"/>
  <c r="N27" i="6" s="1"/>
  <c r="P27" i="6" s="1"/>
  <c r="J27" i="6"/>
  <c r="H27" i="6"/>
  <c r="O26" i="6"/>
  <c r="N26" i="6" s="1"/>
  <c r="P26" i="6" s="1"/>
  <c r="H26" i="6"/>
  <c r="J26" i="6" s="1"/>
  <c r="O25" i="6"/>
  <c r="N25" i="6" s="1"/>
  <c r="P25" i="6" s="1"/>
  <c r="J25" i="6"/>
  <c r="H25" i="6"/>
  <c r="H24" i="6"/>
  <c r="O23" i="6"/>
  <c r="N23" i="6"/>
  <c r="P23" i="6" s="1"/>
  <c r="H23" i="6"/>
  <c r="J23" i="6" s="1"/>
  <c r="H22" i="6"/>
  <c r="P21" i="6"/>
  <c r="O21" i="6"/>
  <c r="N21" i="6"/>
  <c r="J21" i="6"/>
  <c r="H21" i="6"/>
  <c r="P20" i="6"/>
  <c r="O20" i="6"/>
  <c r="N20" i="6"/>
  <c r="J20" i="6"/>
  <c r="H20" i="6"/>
  <c r="O19" i="6"/>
  <c r="N19" i="6" s="1"/>
  <c r="P19" i="6" s="1"/>
  <c r="J19" i="6"/>
  <c r="H19" i="6"/>
  <c r="O18" i="6"/>
  <c r="N18" i="6" s="1"/>
  <c r="P18" i="6" s="1"/>
  <c r="H18" i="6"/>
  <c r="J18" i="6" s="1"/>
  <c r="O17" i="6"/>
  <c r="N17" i="6" s="1"/>
  <c r="P17" i="6" s="1"/>
  <c r="J17" i="6"/>
  <c r="H17" i="6"/>
  <c r="H16" i="6"/>
  <c r="O15" i="6"/>
  <c r="N15" i="6"/>
  <c r="P15" i="6" s="1"/>
  <c r="H15" i="6"/>
  <c r="J15" i="6" s="1"/>
  <c r="H14" i="6"/>
  <c r="A8" i="6"/>
  <c r="T663" i="5"/>
  <c r="S663" i="5"/>
  <c r="R663" i="5"/>
  <c r="Q663" i="5"/>
  <c r="P663" i="5"/>
  <c r="O663" i="5"/>
  <c r="N663" i="5"/>
  <c r="M663" i="5"/>
  <c r="L663" i="5"/>
  <c r="K663" i="5"/>
  <c r="J663" i="5"/>
  <c r="I663" i="5"/>
  <c r="H663" i="5"/>
  <c r="G663" i="5"/>
  <c r="F663" i="5"/>
  <c r="E663" i="5"/>
  <c r="D663" i="5"/>
  <c r="C663" i="5"/>
  <c r="B663" i="5"/>
  <c r="T662" i="5"/>
  <c r="S662" i="5"/>
  <c r="R662" i="5"/>
  <c r="Q662" i="5"/>
  <c r="P662" i="5"/>
  <c r="O662" i="5"/>
  <c r="N662" i="5"/>
  <c r="M662" i="5"/>
  <c r="L662" i="5"/>
  <c r="K662" i="5"/>
  <c r="J662" i="5"/>
  <c r="I662" i="5"/>
  <c r="H662" i="5"/>
  <c r="G662" i="5"/>
  <c r="F662" i="5"/>
  <c r="E662" i="5"/>
  <c r="D662" i="5"/>
  <c r="C662" i="5"/>
  <c r="B662" i="5"/>
  <c r="T661" i="5"/>
  <c r="S661" i="5"/>
  <c r="R661" i="5"/>
  <c r="Q661" i="5"/>
  <c r="P661" i="5"/>
  <c r="O661" i="5"/>
  <c r="N661" i="5"/>
  <c r="M661" i="5"/>
  <c r="L661" i="5"/>
  <c r="K661" i="5"/>
  <c r="J661" i="5"/>
  <c r="I661" i="5"/>
  <c r="H661" i="5"/>
  <c r="G661" i="5"/>
  <c r="F661" i="5"/>
  <c r="E661" i="5"/>
  <c r="D661" i="5"/>
  <c r="C661" i="5"/>
  <c r="B661" i="5"/>
  <c r="T660" i="5"/>
  <c r="S660" i="5"/>
  <c r="R660" i="5"/>
  <c r="Q660" i="5"/>
  <c r="P660" i="5"/>
  <c r="O660" i="5"/>
  <c r="N660" i="5"/>
  <c r="M660" i="5"/>
  <c r="L660" i="5"/>
  <c r="K660" i="5"/>
  <c r="J660" i="5"/>
  <c r="I660" i="5"/>
  <c r="H660" i="5"/>
  <c r="G660" i="5"/>
  <c r="F660" i="5"/>
  <c r="E660" i="5"/>
  <c r="D660" i="5"/>
  <c r="C660" i="5"/>
  <c r="B660" i="5"/>
  <c r="T659" i="5"/>
  <c r="S659" i="5"/>
  <c r="R659" i="5"/>
  <c r="Q659" i="5"/>
  <c r="P659" i="5"/>
  <c r="O659" i="5"/>
  <c r="N659" i="5"/>
  <c r="M659" i="5"/>
  <c r="L659" i="5"/>
  <c r="K659" i="5"/>
  <c r="J659" i="5"/>
  <c r="I659" i="5"/>
  <c r="H659" i="5"/>
  <c r="G659" i="5"/>
  <c r="F659" i="5"/>
  <c r="E659" i="5"/>
  <c r="D659" i="5"/>
  <c r="C659" i="5"/>
  <c r="B659" i="5"/>
  <c r="T658" i="5"/>
  <c r="S658" i="5"/>
  <c r="R658" i="5"/>
  <c r="Q658" i="5"/>
  <c r="P658" i="5"/>
  <c r="O658" i="5"/>
  <c r="N658" i="5"/>
  <c r="M658" i="5"/>
  <c r="L658" i="5"/>
  <c r="K658" i="5"/>
  <c r="J658" i="5"/>
  <c r="I658" i="5"/>
  <c r="H658" i="5"/>
  <c r="G658" i="5"/>
  <c r="F658" i="5"/>
  <c r="E658" i="5"/>
  <c r="D658" i="5"/>
  <c r="C658" i="5"/>
  <c r="B658" i="5"/>
  <c r="T657" i="5"/>
  <c r="S657" i="5"/>
  <c r="R657" i="5"/>
  <c r="Q657" i="5"/>
  <c r="P657" i="5"/>
  <c r="O657" i="5"/>
  <c r="N657" i="5"/>
  <c r="M657" i="5"/>
  <c r="L657" i="5"/>
  <c r="K657" i="5"/>
  <c r="J657" i="5"/>
  <c r="I657" i="5"/>
  <c r="H657" i="5"/>
  <c r="G657" i="5"/>
  <c r="F657" i="5"/>
  <c r="E657" i="5"/>
  <c r="D657" i="5"/>
  <c r="C657" i="5"/>
  <c r="B657" i="5"/>
  <c r="T656" i="5"/>
  <c r="S656" i="5"/>
  <c r="R656" i="5"/>
  <c r="Q656" i="5"/>
  <c r="P656" i="5"/>
  <c r="O656" i="5"/>
  <c r="N656" i="5"/>
  <c r="M656" i="5"/>
  <c r="L656" i="5"/>
  <c r="K656" i="5"/>
  <c r="J656" i="5"/>
  <c r="I656" i="5"/>
  <c r="H656" i="5"/>
  <c r="G656" i="5"/>
  <c r="F656" i="5"/>
  <c r="E656" i="5"/>
  <c r="D656" i="5"/>
  <c r="C656" i="5"/>
  <c r="B656" i="5"/>
  <c r="T655" i="5"/>
  <c r="S655" i="5"/>
  <c r="R655" i="5"/>
  <c r="Q655" i="5"/>
  <c r="P655" i="5"/>
  <c r="O655" i="5"/>
  <c r="N655" i="5"/>
  <c r="M655" i="5"/>
  <c r="L655" i="5"/>
  <c r="K655" i="5"/>
  <c r="J655" i="5"/>
  <c r="I655" i="5"/>
  <c r="H655" i="5"/>
  <c r="G655" i="5"/>
  <c r="F655" i="5"/>
  <c r="E655" i="5"/>
  <c r="D655" i="5"/>
  <c r="C655" i="5"/>
  <c r="B655" i="5"/>
  <c r="T654" i="5"/>
  <c r="S654" i="5"/>
  <c r="R654" i="5"/>
  <c r="Q654" i="5"/>
  <c r="P654" i="5"/>
  <c r="O654" i="5"/>
  <c r="N654" i="5"/>
  <c r="M654" i="5"/>
  <c r="L654" i="5"/>
  <c r="K654" i="5"/>
  <c r="J654" i="5"/>
  <c r="I654" i="5"/>
  <c r="H654" i="5"/>
  <c r="G654" i="5"/>
  <c r="F654" i="5"/>
  <c r="E654" i="5"/>
  <c r="D654" i="5"/>
  <c r="C654" i="5"/>
  <c r="B654" i="5"/>
  <c r="T653" i="5"/>
  <c r="S653" i="5"/>
  <c r="R653" i="5"/>
  <c r="Q653" i="5"/>
  <c r="P653" i="5"/>
  <c r="O653" i="5"/>
  <c r="N653" i="5"/>
  <c r="M653" i="5"/>
  <c r="L653" i="5"/>
  <c r="K653" i="5"/>
  <c r="J653" i="5"/>
  <c r="I653" i="5"/>
  <c r="H653" i="5"/>
  <c r="G653" i="5"/>
  <c r="F653" i="5"/>
  <c r="E653" i="5"/>
  <c r="D653" i="5"/>
  <c r="C653" i="5"/>
  <c r="B653" i="5"/>
  <c r="T652" i="5"/>
  <c r="S652" i="5"/>
  <c r="R652" i="5"/>
  <c r="Q652" i="5"/>
  <c r="P652" i="5"/>
  <c r="O652" i="5"/>
  <c r="N652" i="5"/>
  <c r="M652" i="5"/>
  <c r="L652" i="5"/>
  <c r="K652" i="5"/>
  <c r="J652" i="5"/>
  <c r="I652" i="5"/>
  <c r="H652" i="5"/>
  <c r="G652" i="5"/>
  <c r="F652" i="5"/>
  <c r="E652" i="5"/>
  <c r="D652" i="5"/>
  <c r="C652" i="5"/>
  <c r="B652" i="5"/>
  <c r="T651" i="5"/>
  <c r="S651" i="5"/>
  <c r="R651" i="5"/>
  <c r="Q651" i="5"/>
  <c r="P651" i="5"/>
  <c r="O651" i="5"/>
  <c r="N651" i="5"/>
  <c r="M651" i="5"/>
  <c r="L651" i="5"/>
  <c r="K651" i="5"/>
  <c r="J651" i="5"/>
  <c r="I651" i="5"/>
  <c r="H651" i="5"/>
  <c r="G651" i="5"/>
  <c r="F651" i="5"/>
  <c r="E651" i="5"/>
  <c r="D651" i="5"/>
  <c r="C651" i="5"/>
  <c r="B651" i="5"/>
  <c r="T650" i="5"/>
  <c r="S650" i="5"/>
  <c r="R650" i="5"/>
  <c r="Q650" i="5"/>
  <c r="P650" i="5"/>
  <c r="O650" i="5"/>
  <c r="N650" i="5"/>
  <c r="M650" i="5"/>
  <c r="L650" i="5"/>
  <c r="K650" i="5"/>
  <c r="J650" i="5"/>
  <c r="I650" i="5"/>
  <c r="H650" i="5"/>
  <c r="G650" i="5"/>
  <c r="F650" i="5"/>
  <c r="E650" i="5"/>
  <c r="D650" i="5"/>
  <c r="C650" i="5"/>
  <c r="B650" i="5"/>
  <c r="T649" i="5"/>
  <c r="S649" i="5"/>
  <c r="R649" i="5"/>
  <c r="Q649" i="5"/>
  <c r="P649" i="5"/>
  <c r="O649" i="5"/>
  <c r="N649" i="5"/>
  <c r="M649" i="5"/>
  <c r="L649" i="5"/>
  <c r="K649" i="5"/>
  <c r="J649" i="5"/>
  <c r="I649" i="5"/>
  <c r="H649" i="5"/>
  <c r="G649" i="5"/>
  <c r="F649" i="5"/>
  <c r="E649" i="5"/>
  <c r="D649" i="5"/>
  <c r="C649" i="5"/>
  <c r="B649" i="5"/>
  <c r="T648" i="5"/>
  <c r="S648" i="5"/>
  <c r="R648" i="5"/>
  <c r="Q648" i="5"/>
  <c r="P648" i="5"/>
  <c r="O648" i="5"/>
  <c r="N648" i="5"/>
  <c r="M648" i="5"/>
  <c r="L648" i="5"/>
  <c r="K648" i="5"/>
  <c r="J648" i="5"/>
  <c r="I648" i="5"/>
  <c r="H648" i="5"/>
  <c r="G648" i="5"/>
  <c r="F648" i="5"/>
  <c r="E648" i="5"/>
  <c r="D648" i="5"/>
  <c r="C648" i="5"/>
  <c r="B648" i="5"/>
  <c r="T647" i="5"/>
  <c r="S647" i="5"/>
  <c r="R647" i="5"/>
  <c r="Q647" i="5"/>
  <c r="P647" i="5"/>
  <c r="O647" i="5"/>
  <c r="N647" i="5"/>
  <c r="M647" i="5"/>
  <c r="L647" i="5"/>
  <c r="K647" i="5"/>
  <c r="J647" i="5"/>
  <c r="I647" i="5"/>
  <c r="H647" i="5"/>
  <c r="G647" i="5"/>
  <c r="F647" i="5"/>
  <c r="E647" i="5"/>
  <c r="D647" i="5"/>
  <c r="C647" i="5"/>
  <c r="B647" i="5"/>
  <c r="T646" i="5"/>
  <c r="S646" i="5"/>
  <c r="R646" i="5"/>
  <c r="Q646" i="5"/>
  <c r="P646" i="5"/>
  <c r="O646" i="5"/>
  <c r="N646" i="5"/>
  <c r="M646" i="5"/>
  <c r="L646" i="5"/>
  <c r="K646" i="5"/>
  <c r="J646" i="5"/>
  <c r="I646" i="5"/>
  <c r="H646" i="5"/>
  <c r="G646" i="5"/>
  <c r="F646" i="5"/>
  <c r="E646" i="5"/>
  <c r="D646" i="5"/>
  <c r="C646" i="5"/>
  <c r="B646" i="5"/>
  <c r="T645" i="5"/>
  <c r="S645" i="5"/>
  <c r="R645" i="5"/>
  <c r="Q645" i="5"/>
  <c r="P645" i="5"/>
  <c r="O645" i="5"/>
  <c r="N645" i="5"/>
  <c r="M645" i="5"/>
  <c r="L645" i="5"/>
  <c r="K645" i="5"/>
  <c r="J645" i="5"/>
  <c r="I645" i="5"/>
  <c r="H645" i="5"/>
  <c r="G645" i="5"/>
  <c r="F645" i="5"/>
  <c r="E645" i="5"/>
  <c r="D645" i="5"/>
  <c r="C645" i="5"/>
  <c r="B645" i="5"/>
  <c r="T644" i="5"/>
  <c r="S644" i="5"/>
  <c r="R644" i="5"/>
  <c r="Q644" i="5"/>
  <c r="P644" i="5"/>
  <c r="O644" i="5"/>
  <c r="N644" i="5"/>
  <c r="M644" i="5"/>
  <c r="L644" i="5"/>
  <c r="K644" i="5"/>
  <c r="J644" i="5"/>
  <c r="I644" i="5"/>
  <c r="H644" i="5"/>
  <c r="G644" i="5"/>
  <c r="F644" i="5"/>
  <c r="E644" i="5"/>
  <c r="D644" i="5"/>
  <c r="C644" i="5"/>
  <c r="B644" i="5"/>
  <c r="T643" i="5"/>
  <c r="S643" i="5"/>
  <c r="R643" i="5"/>
  <c r="Q643" i="5"/>
  <c r="P643" i="5"/>
  <c r="O643" i="5"/>
  <c r="N643" i="5"/>
  <c r="M643" i="5"/>
  <c r="L643" i="5"/>
  <c r="K643" i="5"/>
  <c r="J643" i="5"/>
  <c r="I643" i="5"/>
  <c r="H643" i="5"/>
  <c r="G643" i="5"/>
  <c r="F643" i="5"/>
  <c r="E643" i="5"/>
  <c r="D643" i="5"/>
  <c r="C643" i="5"/>
  <c r="B643" i="5"/>
  <c r="T642" i="5"/>
  <c r="S642" i="5"/>
  <c r="R642" i="5"/>
  <c r="Q642" i="5"/>
  <c r="P642" i="5"/>
  <c r="O642" i="5"/>
  <c r="N642" i="5"/>
  <c r="M642" i="5"/>
  <c r="L642" i="5"/>
  <c r="K642" i="5"/>
  <c r="J642" i="5"/>
  <c r="I642" i="5"/>
  <c r="H642" i="5"/>
  <c r="G642" i="5"/>
  <c r="F642" i="5"/>
  <c r="E642" i="5"/>
  <c r="D642" i="5"/>
  <c r="C642" i="5"/>
  <c r="B642" i="5"/>
  <c r="T641" i="5"/>
  <c r="S641" i="5"/>
  <c r="R641" i="5"/>
  <c r="Q641" i="5"/>
  <c r="P641" i="5"/>
  <c r="O641" i="5"/>
  <c r="N641" i="5"/>
  <c r="M641" i="5"/>
  <c r="L641" i="5"/>
  <c r="K641" i="5"/>
  <c r="J641" i="5"/>
  <c r="I641" i="5"/>
  <c r="H641" i="5"/>
  <c r="G641" i="5"/>
  <c r="F641" i="5"/>
  <c r="E641" i="5"/>
  <c r="D641" i="5"/>
  <c r="C641" i="5"/>
  <c r="B641" i="5"/>
  <c r="T640" i="5"/>
  <c r="S640" i="5"/>
  <c r="R640" i="5"/>
  <c r="Q640" i="5"/>
  <c r="P640" i="5"/>
  <c r="O640" i="5"/>
  <c r="N640" i="5"/>
  <c r="M640" i="5"/>
  <c r="L640" i="5"/>
  <c r="K640" i="5"/>
  <c r="J640" i="5"/>
  <c r="I640" i="5"/>
  <c r="H640" i="5"/>
  <c r="G640" i="5"/>
  <c r="F640" i="5"/>
  <c r="E640" i="5"/>
  <c r="D640" i="5"/>
  <c r="C640" i="5"/>
  <c r="B640" i="5"/>
  <c r="A640" i="5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T639" i="5"/>
  <c r="S639" i="5"/>
  <c r="R639" i="5"/>
  <c r="Q639" i="5"/>
  <c r="P639" i="5"/>
  <c r="O639" i="5"/>
  <c r="N639" i="5"/>
  <c r="M639" i="5"/>
  <c r="L639" i="5"/>
  <c r="K639" i="5"/>
  <c r="J639" i="5"/>
  <c r="I639" i="5"/>
  <c r="H639" i="5"/>
  <c r="G639" i="5"/>
  <c r="F639" i="5"/>
  <c r="E639" i="5"/>
  <c r="D639" i="5"/>
  <c r="C639" i="5"/>
  <c r="B639" i="5"/>
  <c r="T638" i="5"/>
  <c r="S638" i="5"/>
  <c r="R638" i="5"/>
  <c r="Q638" i="5"/>
  <c r="P638" i="5"/>
  <c r="O638" i="5"/>
  <c r="N638" i="5"/>
  <c r="M638" i="5"/>
  <c r="L638" i="5"/>
  <c r="K638" i="5"/>
  <c r="J638" i="5"/>
  <c r="I638" i="5"/>
  <c r="H638" i="5"/>
  <c r="G638" i="5"/>
  <c r="F638" i="5"/>
  <c r="E638" i="5"/>
  <c r="D638" i="5"/>
  <c r="C638" i="5"/>
  <c r="B638" i="5"/>
  <c r="T637" i="5"/>
  <c r="S637" i="5"/>
  <c r="R637" i="5"/>
  <c r="Q637" i="5"/>
  <c r="P637" i="5"/>
  <c r="O637" i="5"/>
  <c r="N637" i="5"/>
  <c r="M637" i="5"/>
  <c r="L637" i="5"/>
  <c r="K637" i="5"/>
  <c r="J637" i="5"/>
  <c r="I637" i="5"/>
  <c r="H637" i="5"/>
  <c r="G637" i="5"/>
  <c r="F637" i="5"/>
  <c r="E637" i="5"/>
  <c r="D637" i="5"/>
  <c r="C637" i="5"/>
  <c r="B637" i="5"/>
  <c r="T636" i="5"/>
  <c r="S636" i="5"/>
  <c r="R636" i="5"/>
  <c r="Q636" i="5"/>
  <c r="P636" i="5"/>
  <c r="O636" i="5"/>
  <c r="N636" i="5"/>
  <c r="M636" i="5"/>
  <c r="L636" i="5"/>
  <c r="K636" i="5"/>
  <c r="J636" i="5"/>
  <c r="I636" i="5"/>
  <c r="H636" i="5"/>
  <c r="G636" i="5"/>
  <c r="F636" i="5"/>
  <c r="E636" i="5"/>
  <c r="D636" i="5"/>
  <c r="C636" i="5"/>
  <c r="B636" i="5"/>
  <c r="T635" i="5"/>
  <c r="S635" i="5"/>
  <c r="R635" i="5"/>
  <c r="Q635" i="5"/>
  <c r="P635" i="5"/>
  <c r="O635" i="5"/>
  <c r="N635" i="5"/>
  <c r="M635" i="5"/>
  <c r="L635" i="5"/>
  <c r="K635" i="5"/>
  <c r="J635" i="5"/>
  <c r="I635" i="5"/>
  <c r="H635" i="5"/>
  <c r="G635" i="5"/>
  <c r="F635" i="5"/>
  <c r="E635" i="5"/>
  <c r="D635" i="5"/>
  <c r="C635" i="5"/>
  <c r="B635" i="5"/>
  <c r="T634" i="5"/>
  <c r="S634" i="5"/>
  <c r="R634" i="5"/>
  <c r="Q634" i="5"/>
  <c r="P634" i="5"/>
  <c r="O634" i="5"/>
  <c r="N634" i="5"/>
  <c r="M634" i="5"/>
  <c r="L634" i="5"/>
  <c r="K634" i="5"/>
  <c r="J634" i="5"/>
  <c r="I634" i="5"/>
  <c r="H634" i="5"/>
  <c r="G634" i="5"/>
  <c r="F634" i="5"/>
  <c r="E634" i="5"/>
  <c r="D634" i="5"/>
  <c r="C634" i="5"/>
  <c r="B634" i="5"/>
  <c r="T633" i="5"/>
  <c r="S633" i="5"/>
  <c r="R633" i="5"/>
  <c r="Q633" i="5"/>
  <c r="P633" i="5"/>
  <c r="O633" i="5"/>
  <c r="N633" i="5"/>
  <c r="M633" i="5"/>
  <c r="L633" i="5"/>
  <c r="K633" i="5"/>
  <c r="J633" i="5"/>
  <c r="I633" i="5"/>
  <c r="H633" i="5"/>
  <c r="G633" i="5"/>
  <c r="F633" i="5"/>
  <c r="E633" i="5"/>
  <c r="D633" i="5"/>
  <c r="C633" i="5"/>
  <c r="B633" i="5"/>
  <c r="T632" i="5"/>
  <c r="S632" i="5"/>
  <c r="R632" i="5"/>
  <c r="Q632" i="5"/>
  <c r="P632" i="5"/>
  <c r="O632" i="5"/>
  <c r="N632" i="5"/>
  <c r="M632" i="5"/>
  <c r="L632" i="5"/>
  <c r="K632" i="5"/>
  <c r="J632" i="5"/>
  <c r="I632" i="5"/>
  <c r="H632" i="5"/>
  <c r="G632" i="5"/>
  <c r="F632" i="5"/>
  <c r="E632" i="5"/>
  <c r="D632" i="5"/>
  <c r="C632" i="5"/>
  <c r="B632" i="5"/>
  <c r="T631" i="5"/>
  <c r="S631" i="5"/>
  <c r="R631" i="5"/>
  <c r="Q631" i="5"/>
  <c r="P631" i="5"/>
  <c r="O631" i="5"/>
  <c r="N631" i="5"/>
  <c r="M631" i="5"/>
  <c r="L631" i="5"/>
  <c r="K631" i="5"/>
  <c r="J631" i="5"/>
  <c r="I631" i="5"/>
  <c r="H631" i="5"/>
  <c r="G631" i="5"/>
  <c r="F631" i="5"/>
  <c r="E631" i="5"/>
  <c r="D631" i="5"/>
  <c r="C631" i="5"/>
  <c r="B631" i="5"/>
  <c r="T630" i="5"/>
  <c r="S630" i="5"/>
  <c r="R630" i="5"/>
  <c r="Q630" i="5"/>
  <c r="P630" i="5"/>
  <c r="O630" i="5"/>
  <c r="N630" i="5"/>
  <c r="M630" i="5"/>
  <c r="L630" i="5"/>
  <c r="K630" i="5"/>
  <c r="J630" i="5"/>
  <c r="I630" i="5"/>
  <c r="H630" i="5"/>
  <c r="G630" i="5"/>
  <c r="F630" i="5"/>
  <c r="E630" i="5"/>
  <c r="D630" i="5"/>
  <c r="C630" i="5"/>
  <c r="B630" i="5"/>
  <c r="T629" i="5"/>
  <c r="S629" i="5"/>
  <c r="R629" i="5"/>
  <c r="Q629" i="5"/>
  <c r="P629" i="5"/>
  <c r="O629" i="5"/>
  <c r="N629" i="5"/>
  <c r="M629" i="5"/>
  <c r="L629" i="5"/>
  <c r="K629" i="5"/>
  <c r="J629" i="5"/>
  <c r="I629" i="5"/>
  <c r="H629" i="5"/>
  <c r="G629" i="5"/>
  <c r="F629" i="5"/>
  <c r="E629" i="5"/>
  <c r="D629" i="5"/>
  <c r="C629" i="5"/>
  <c r="B629" i="5"/>
  <c r="T628" i="5"/>
  <c r="S628" i="5"/>
  <c r="R628" i="5"/>
  <c r="Q628" i="5"/>
  <c r="P628" i="5"/>
  <c r="O628" i="5"/>
  <c r="N628" i="5"/>
  <c r="M628" i="5"/>
  <c r="L628" i="5"/>
  <c r="K628" i="5"/>
  <c r="J628" i="5"/>
  <c r="I628" i="5"/>
  <c r="H628" i="5"/>
  <c r="G628" i="5"/>
  <c r="F628" i="5"/>
  <c r="E628" i="5"/>
  <c r="D628" i="5"/>
  <c r="C628" i="5"/>
  <c r="B628" i="5"/>
  <c r="T627" i="5"/>
  <c r="S627" i="5"/>
  <c r="R627" i="5"/>
  <c r="Q627" i="5"/>
  <c r="P627" i="5"/>
  <c r="O627" i="5"/>
  <c r="N627" i="5"/>
  <c r="M627" i="5"/>
  <c r="L627" i="5"/>
  <c r="K627" i="5"/>
  <c r="J627" i="5"/>
  <c r="I627" i="5"/>
  <c r="H627" i="5"/>
  <c r="G627" i="5"/>
  <c r="F627" i="5"/>
  <c r="E627" i="5"/>
  <c r="D627" i="5"/>
  <c r="C627" i="5"/>
  <c r="B627" i="5"/>
  <c r="T626" i="5"/>
  <c r="S626" i="5"/>
  <c r="R626" i="5"/>
  <c r="Q626" i="5"/>
  <c r="P626" i="5"/>
  <c r="O626" i="5"/>
  <c r="N626" i="5"/>
  <c r="M626" i="5"/>
  <c r="L626" i="5"/>
  <c r="K626" i="5"/>
  <c r="J626" i="5"/>
  <c r="I626" i="5"/>
  <c r="H626" i="5"/>
  <c r="G626" i="5"/>
  <c r="F626" i="5"/>
  <c r="E626" i="5"/>
  <c r="D626" i="5"/>
  <c r="C626" i="5"/>
  <c r="B626" i="5"/>
  <c r="T625" i="5"/>
  <c r="S625" i="5"/>
  <c r="R625" i="5"/>
  <c r="Q625" i="5"/>
  <c r="P625" i="5"/>
  <c r="O625" i="5"/>
  <c r="N625" i="5"/>
  <c r="M625" i="5"/>
  <c r="L625" i="5"/>
  <c r="K625" i="5"/>
  <c r="J625" i="5"/>
  <c r="I625" i="5"/>
  <c r="H625" i="5"/>
  <c r="G625" i="5"/>
  <c r="F625" i="5"/>
  <c r="E625" i="5"/>
  <c r="D625" i="5"/>
  <c r="C625" i="5"/>
  <c r="B625" i="5"/>
  <c r="T624" i="5"/>
  <c r="S624" i="5"/>
  <c r="R624" i="5"/>
  <c r="Q624" i="5"/>
  <c r="P624" i="5"/>
  <c r="O624" i="5"/>
  <c r="N624" i="5"/>
  <c r="M624" i="5"/>
  <c r="L624" i="5"/>
  <c r="K624" i="5"/>
  <c r="J624" i="5"/>
  <c r="I624" i="5"/>
  <c r="H624" i="5"/>
  <c r="G624" i="5"/>
  <c r="F624" i="5"/>
  <c r="E624" i="5"/>
  <c r="D624" i="5"/>
  <c r="C624" i="5"/>
  <c r="B624" i="5"/>
  <c r="T623" i="5"/>
  <c r="S623" i="5"/>
  <c r="R623" i="5"/>
  <c r="Q623" i="5"/>
  <c r="P623" i="5"/>
  <c r="O623" i="5"/>
  <c r="N623" i="5"/>
  <c r="M623" i="5"/>
  <c r="L623" i="5"/>
  <c r="K623" i="5"/>
  <c r="J623" i="5"/>
  <c r="I623" i="5"/>
  <c r="H623" i="5"/>
  <c r="G623" i="5"/>
  <c r="F623" i="5"/>
  <c r="E623" i="5"/>
  <c r="D623" i="5"/>
  <c r="C623" i="5"/>
  <c r="B623" i="5"/>
  <c r="T622" i="5"/>
  <c r="S622" i="5"/>
  <c r="R622" i="5"/>
  <c r="Q622" i="5"/>
  <c r="P622" i="5"/>
  <c r="O622" i="5"/>
  <c r="N622" i="5"/>
  <c r="M622" i="5"/>
  <c r="L622" i="5"/>
  <c r="K622" i="5"/>
  <c r="J622" i="5"/>
  <c r="I622" i="5"/>
  <c r="H622" i="5"/>
  <c r="G622" i="5"/>
  <c r="F622" i="5"/>
  <c r="E622" i="5"/>
  <c r="D622" i="5"/>
  <c r="C622" i="5"/>
  <c r="B622" i="5"/>
  <c r="T621" i="5"/>
  <c r="S621" i="5"/>
  <c r="R621" i="5"/>
  <c r="Q621" i="5"/>
  <c r="P621" i="5"/>
  <c r="O621" i="5"/>
  <c r="N621" i="5"/>
  <c r="M621" i="5"/>
  <c r="L621" i="5"/>
  <c r="K621" i="5"/>
  <c r="J621" i="5"/>
  <c r="I621" i="5"/>
  <c r="H621" i="5"/>
  <c r="G621" i="5"/>
  <c r="F621" i="5"/>
  <c r="E621" i="5"/>
  <c r="D621" i="5"/>
  <c r="C621" i="5"/>
  <c r="B621" i="5"/>
  <c r="T620" i="5"/>
  <c r="S620" i="5"/>
  <c r="R620" i="5"/>
  <c r="Q620" i="5"/>
  <c r="P620" i="5"/>
  <c r="O620" i="5"/>
  <c r="N620" i="5"/>
  <c r="M620" i="5"/>
  <c r="L620" i="5"/>
  <c r="K620" i="5"/>
  <c r="J620" i="5"/>
  <c r="I620" i="5"/>
  <c r="H620" i="5"/>
  <c r="G620" i="5"/>
  <c r="F620" i="5"/>
  <c r="E620" i="5"/>
  <c r="D620" i="5"/>
  <c r="C620" i="5"/>
  <c r="B620" i="5"/>
  <c r="T619" i="5"/>
  <c r="S619" i="5"/>
  <c r="R619" i="5"/>
  <c r="Q619" i="5"/>
  <c r="P619" i="5"/>
  <c r="O619" i="5"/>
  <c r="N619" i="5"/>
  <c r="M619" i="5"/>
  <c r="L619" i="5"/>
  <c r="K619" i="5"/>
  <c r="J619" i="5"/>
  <c r="I619" i="5"/>
  <c r="H619" i="5"/>
  <c r="G619" i="5"/>
  <c r="F619" i="5"/>
  <c r="E619" i="5"/>
  <c r="D619" i="5"/>
  <c r="C619" i="5"/>
  <c r="B619" i="5"/>
  <c r="T618" i="5"/>
  <c r="S618" i="5"/>
  <c r="R618" i="5"/>
  <c r="Q618" i="5"/>
  <c r="P618" i="5"/>
  <c r="O618" i="5"/>
  <c r="N618" i="5"/>
  <c r="M618" i="5"/>
  <c r="L618" i="5"/>
  <c r="K618" i="5"/>
  <c r="J618" i="5"/>
  <c r="I618" i="5"/>
  <c r="H618" i="5"/>
  <c r="G618" i="5"/>
  <c r="F618" i="5"/>
  <c r="E618" i="5"/>
  <c r="D618" i="5"/>
  <c r="C618" i="5"/>
  <c r="B618" i="5"/>
  <c r="V617" i="5"/>
  <c r="T617" i="5"/>
  <c r="S617" i="5"/>
  <c r="R617" i="5"/>
  <c r="Q617" i="5"/>
  <c r="P617" i="5"/>
  <c r="O617" i="5"/>
  <c r="N617" i="5"/>
  <c r="M617" i="5"/>
  <c r="L617" i="5"/>
  <c r="K617" i="5"/>
  <c r="J617" i="5"/>
  <c r="H617" i="5"/>
  <c r="G617" i="5"/>
  <c r="F617" i="5"/>
  <c r="E617" i="5"/>
  <c r="D617" i="5"/>
  <c r="C617" i="5"/>
  <c r="B617" i="5"/>
  <c r="V616" i="5"/>
  <c r="T616" i="5"/>
  <c r="S616" i="5"/>
  <c r="R616" i="5"/>
  <c r="Q616" i="5"/>
  <c r="P616" i="5"/>
  <c r="O616" i="5"/>
  <c r="N616" i="5"/>
  <c r="M616" i="5"/>
  <c r="L616" i="5"/>
  <c r="K616" i="5"/>
  <c r="J616" i="5"/>
  <c r="H616" i="5"/>
  <c r="G616" i="5"/>
  <c r="F616" i="5"/>
  <c r="E616" i="5"/>
  <c r="D616" i="5"/>
  <c r="C616" i="5"/>
  <c r="B616" i="5"/>
  <c r="V615" i="5"/>
  <c r="T615" i="5"/>
  <c r="S615" i="5"/>
  <c r="R615" i="5"/>
  <c r="Q615" i="5"/>
  <c r="P615" i="5"/>
  <c r="O615" i="5"/>
  <c r="N615" i="5"/>
  <c r="M615" i="5"/>
  <c r="L615" i="5"/>
  <c r="K615" i="5"/>
  <c r="J615" i="5"/>
  <c r="H615" i="5"/>
  <c r="G615" i="5"/>
  <c r="F615" i="5"/>
  <c r="E615" i="5"/>
  <c r="D615" i="5"/>
  <c r="C615" i="5"/>
  <c r="B615" i="5"/>
  <c r="V614" i="5"/>
  <c r="T614" i="5"/>
  <c r="S614" i="5"/>
  <c r="R614" i="5"/>
  <c r="Q614" i="5"/>
  <c r="P614" i="5"/>
  <c r="O614" i="5"/>
  <c r="N614" i="5"/>
  <c r="M614" i="5"/>
  <c r="L614" i="5"/>
  <c r="K614" i="5"/>
  <c r="J614" i="5"/>
  <c r="H614" i="5"/>
  <c r="G614" i="5"/>
  <c r="F614" i="5"/>
  <c r="E614" i="5"/>
  <c r="D614" i="5"/>
  <c r="C614" i="5"/>
  <c r="B614" i="5"/>
  <c r="Y612" i="5"/>
  <c r="X612" i="5"/>
  <c r="Y611" i="5"/>
  <c r="X611" i="5"/>
  <c r="Y610" i="5"/>
  <c r="X610" i="5"/>
  <c r="Y609" i="5"/>
  <c r="X609" i="5"/>
  <c r="Y608" i="5"/>
  <c r="X608" i="5"/>
  <c r="Y607" i="5"/>
  <c r="X607" i="5"/>
  <c r="X606" i="5"/>
  <c r="Y605" i="5"/>
  <c r="X605" i="5"/>
  <c r="Y604" i="5"/>
  <c r="X604" i="5"/>
  <c r="Y603" i="5"/>
  <c r="X603" i="5"/>
  <c r="Y602" i="5"/>
  <c r="X602" i="5"/>
  <c r="Y601" i="5"/>
  <c r="X601" i="5"/>
  <c r="Y600" i="5"/>
  <c r="X600" i="5"/>
  <c r="Y599" i="5"/>
  <c r="X599" i="5"/>
  <c r="Y598" i="5"/>
  <c r="X598" i="5"/>
  <c r="Y597" i="5"/>
  <c r="X597" i="5"/>
  <c r="Y596" i="5"/>
  <c r="X596" i="5"/>
  <c r="Y595" i="5"/>
  <c r="Y594" i="5"/>
  <c r="X594" i="5"/>
  <c r="Y593" i="5"/>
  <c r="X592" i="5"/>
  <c r="Y591" i="5"/>
  <c r="X591" i="5"/>
  <c r="Y590" i="5"/>
  <c r="X590" i="5"/>
  <c r="Y589" i="5"/>
  <c r="X589" i="5"/>
  <c r="Y588" i="5"/>
  <c r="X588" i="5"/>
  <c r="Y587" i="5"/>
  <c r="X587" i="5"/>
  <c r="Y586" i="5"/>
  <c r="X586" i="5"/>
  <c r="Y585" i="5"/>
  <c r="X585" i="5"/>
  <c r="Y584" i="5"/>
  <c r="X584" i="5"/>
  <c r="Y583" i="5"/>
  <c r="X583" i="5"/>
  <c r="Y582" i="5"/>
  <c r="X582" i="5"/>
  <c r="Y581" i="5"/>
  <c r="X581" i="5"/>
  <c r="Y580" i="5"/>
  <c r="X580" i="5"/>
  <c r="Y579" i="5"/>
  <c r="X579" i="5"/>
  <c r="Y578" i="5"/>
  <c r="X578" i="5"/>
  <c r="Y577" i="5"/>
  <c r="X577" i="5"/>
  <c r="Y576" i="5"/>
  <c r="X576" i="5"/>
  <c r="Y575" i="5"/>
  <c r="X575" i="5"/>
  <c r="Y574" i="5"/>
  <c r="Y573" i="5"/>
  <c r="X573" i="5"/>
  <c r="Y572" i="5"/>
  <c r="X572" i="5"/>
  <c r="Y571" i="5"/>
  <c r="X571" i="5"/>
  <c r="Y570" i="5"/>
  <c r="X570" i="5"/>
  <c r="Y569" i="5"/>
  <c r="X569" i="5"/>
  <c r="Y568" i="5"/>
  <c r="X568" i="5"/>
  <c r="Y567" i="5"/>
  <c r="X567" i="5"/>
  <c r="Y566" i="5"/>
  <c r="X566" i="5"/>
  <c r="Y565" i="5"/>
  <c r="Y660" i="5" s="1"/>
  <c r="X565" i="5"/>
  <c r="Y564" i="5"/>
  <c r="X564" i="5"/>
  <c r="Y563" i="5"/>
  <c r="X563" i="5"/>
  <c r="Y562" i="5"/>
  <c r="X562" i="5"/>
  <c r="Y561" i="5"/>
  <c r="X561" i="5"/>
  <c r="Y560" i="5"/>
  <c r="X560" i="5"/>
  <c r="Y559" i="5"/>
  <c r="X559" i="5"/>
  <c r="Y558" i="5"/>
  <c r="X558" i="5"/>
  <c r="Y557" i="5"/>
  <c r="X557" i="5"/>
  <c r="Y556" i="5"/>
  <c r="X556" i="5"/>
  <c r="Y555" i="5"/>
  <c r="X555" i="5"/>
  <c r="Y554" i="5"/>
  <c r="X554" i="5"/>
  <c r="Y553" i="5"/>
  <c r="Y659" i="5" s="1"/>
  <c r="X553" i="5"/>
  <c r="Y552" i="5"/>
  <c r="X552" i="5"/>
  <c r="X551" i="5"/>
  <c r="X550" i="5"/>
  <c r="Y549" i="5"/>
  <c r="X549" i="5"/>
  <c r="Y548" i="5"/>
  <c r="X548" i="5"/>
  <c r="Y547" i="5"/>
  <c r="Y546" i="5"/>
  <c r="X546" i="5"/>
  <c r="Y545" i="5"/>
  <c r="X545" i="5"/>
  <c r="Y544" i="5"/>
  <c r="X544" i="5"/>
  <c r="X543" i="5"/>
  <c r="Y542" i="5"/>
  <c r="X542" i="5"/>
  <c r="Y541" i="5"/>
  <c r="X541" i="5"/>
  <c r="Y540" i="5"/>
  <c r="X540" i="5"/>
  <c r="Y539" i="5"/>
  <c r="X539" i="5"/>
  <c r="Y538" i="5"/>
  <c r="X538" i="5"/>
  <c r="Y537" i="5"/>
  <c r="X537" i="5"/>
  <c r="Y536" i="5"/>
  <c r="X536" i="5"/>
  <c r="Y535" i="5"/>
  <c r="Y534" i="5"/>
  <c r="X534" i="5"/>
  <c r="Y533" i="5"/>
  <c r="X533" i="5"/>
  <c r="Y532" i="5"/>
  <c r="X532" i="5"/>
  <c r="Y531" i="5"/>
  <c r="X531" i="5"/>
  <c r="Y530" i="5"/>
  <c r="X530" i="5"/>
  <c r="Y529" i="5"/>
  <c r="Y657" i="5" s="1"/>
  <c r="X529" i="5"/>
  <c r="Y528" i="5"/>
  <c r="X528" i="5"/>
  <c r="Y527" i="5"/>
  <c r="X527" i="5"/>
  <c r="Y526" i="5"/>
  <c r="X526" i="5"/>
  <c r="Y525" i="5"/>
  <c r="X525" i="5"/>
  <c r="Y524" i="5"/>
  <c r="Y523" i="5"/>
  <c r="Y521" i="5"/>
  <c r="X521" i="5"/>
  <c r="Y520" i="5"/>
  <c r="X520" i="5"/>
  <c r="Y519" i="5"/>
  <c r="Y517" i="5"/>
  <c r="X517" i="5"/>
  <c r="Y516" i="5"/>
  <c r="X516" i="5"/>
  <c r="Y515" i="5"/>
  <c r="X515" i="5"/>
  <c r="Y514" i="5"/>
  <c r="X514" i="5"/>
  <c r="Y513" i="5"/>
  <c r="X513" i="5"/>
  <c r="Y512" i="5"/>
  <c r="X512" i="5"/>
  <c r="Y511" i="5"/>
  <c r="X511" i="5"/>
  <c r="Y510" i="5"/>
  <c r="X510" i="5"/>
  <c r="Y509" i="5"/>
  <c r="X509" i="5"/>
  <c r="Y508" i="5"/>
  <c r="Y507" i="5"/>
  <c r="X506" i="5"/>
  <c r="Y505" i="5"/>
  <c r="X505" i="5"/>
  <c r="Y504" i="5"/>
  <c r="X504" i="5"/>
  <c r="Y503" i="5"/>
  <c r="X503" i="5"/>
  <c r="Y502" i="5"/>
  <c r="X502" i="5"/>
  <c r="Y501" i="5"/>
  <c r="X501" i="5"/>
  <c r="Y500" i="5"/>
  <c r="X500" i="5"/>
  <c r="Y499" i="5"/>
  <c r="X499" i="5"/>
  <c r="Y498" i="5"/>
  <c r="X498" i="5"/>
  <c r="Y497" i="5"/>
  <c r="X497" i="5"/>
  <c r="Y496" i="5"/>
  <c r="X496" i="5"/>
  <c r="Y495" i="5"/>
  <c r="X495" i="5"/>
  <c r="Y494" i="5"/>
  <c r="X494" i="5"/>
  <c r="X654" i="5" s="1"/>
  <c r="Y493" i="5"/>
  <c r="X493" i="5"/>
  <c r="Y492" i="5"/>
  <c r="X492" i="5"/>
  <c r="Y491" i="5"/>
  <c r="X491" i="5"/>
  <c r="Y490" i="5"/>
  <c r="X490" i="5"/>
  <c r="Y489" i="5"/>
  <c r="X489" i="5"/>
  <c r="Y488" i="5"/>
  <c r="X488" i="5"/>
  <c r="Y487" i="5"/>
  <c r="X487" i="5"/>
  <c r="Y486" i="5"/>
  <c r="X486" i="5"/>
  <c r="Y485" i="5"/>
  <c r="X485" i="5"/>
  <c r="Y484" i="5"/>
  <c r="X484" i="5"/>
  <c r="Y483" i="5"/>
  <c r="X483" i="5"/>
  <c r="Y482" i="5"/>
  <c r="X481" i="5"/>
  <c r="Y480" i="5"/>
  <c r="X480" i="5"/>
  <c r="Y479" i="5"/>
  <c r="X479" i="5"/>
  <c r="Y478" i="5"/>
  <c r="X478" i="5"/>
  <c r="Y477" i="5"/>
  <c r="X477" i="5"/>
  <c r="X476" i="5"/>
  <c r="Y475" i="5"/>
  <c r="X475" i="5"/>
  <c r="Y474" i="5"/>
  <c r="X474" i="5"/>
  <c r="Y473" i="5"/>
  <c r="X473" i="5"/>
  <c r="Y472" i="5"/>
  <c r="X472" i="5"/>
  <c r="Y471" i="5"/>
  <c r="X471" i="5"/>
  <c r="X470" i="5"/>
  <c r="Y469" i="5"/>
  <c r="X469" i="5"/>
  <c r="X468" i="5"/>
  <c r="Y467" i="5"/>
  <c r="X467" i="5"/>
  <c r="Y466" i="5"/>
  <c r="X466" i="5"/>
  <c r="Y465" i="5"/>
  <c r="X465" i="5"/>
  <c r="Y464" i="5"/>
  <c r="Y463" i="5"/>
  <c r="X463" i="5"/>
  <c r="Y462" i="5"/>
  <c r="X462" i="5"/>
  <c r="Y461" i="5"/>
  <c r="X461" i="5"/>
  <c r="Y460" i="5"/>
  <c r="Y459" i="5"/>
  <c r="X459" i="5"/>
  <c r="Y458" i="5"/>
  <c r="X458" i="5"/>
  <c r="X457" i="5"/>
  <c r="Y456" i="5"/>
  <c r="X456" i="5"/>
  <c r="Y455" i="5"/>
  <c r="X455" i="5"/>
  <c r="Y454" i="5"/>
  <c r="X454" i="5"/>
  <c r="Y453" i="5"/>
  <c r="X453" i="5"/>
  <c r="Y452" i="5"/>
  <c r="X452" i="5"/>
  <c r="Y451" i="5"/>
  <c r="X451" i="5"/>
  <c r="Y450" i="5"/>
  <c r="Y449" i="5"/>
  <c r="X449" i="5"/>
  <c r="Y448" i="5"/>
  <c r="X448" i="5"/>
  <c r="Y447" i="5"/>
  <c r="X447" i="5"/>
  <c r="Y446" i="5"/>
  <c r="X446" i="5"/>
  <c r="X445" i="5"/>
  <c r="Y444" i="5"/>
  <c r="X444" i="5"/>
  <c r="X443" i="5"/>
  <c r="Y442" i="5"/>
  <c r="X442" i="5"/>
  <c r="Y440" i="5"/>
  <c r="X440" i="5"/>
  <c r="Y439" i="5"/>
  <c r="X439" i="5"/>
  <c r="X438" i="5"/>
  <c r="Y437" i="5"/>
  <c r="X437" i="5"/>
  <c r="Y436" i="5"/>
  <c r="X436" i="5"/>
  <c r="Y435" i="5"/>
  <c r="Y434" i="5"/>
  <c r="Y433" i="5"/>
  <c r="Y432" i="5"/>
  <c r="X432" i="5"/>
  <c r="Y431" i="5"/>
  <c r="X431" i="5"/>
  <c r="Y430" i="5"/>
  <c r="X430" i="5"/>
  <c r="Y429" i="5"/>
  <c r="X429" i="5"/>
  <c r="Y428" i="5"/>
  <c r="X428" i="5"/>
  <c r="Y427" i="5"/>
  <c r="X427" i="5"/>
  <c r="Y426" i="5"/>
  <c r="X426" i="5"/>
  <c r="Y425" i="5"/>
  <c r="X425" i="5"/>
  <c r="Y424" i="5"/>
  <c r="Y423" i="5"/>
  <c r="X423" i="5"/>
  <c r="Y422" i="5"/>
  <c r="X422" i="5"/>
  <c r="Y421" i="5"/>
  <c r="Y648" i="5" s="1"/>
  <c r="X421" i="5"/>
  <c r="Y420" i="5"/>
  <c r="X420" i="5"/>
  <c r="X419" i="5"/>
  <c r="Y418" i="5"/>
  <c r="Y417" i="5"/>
  <c r="X417" i="5"/>
  <c r="Y416" i="5"/>
  <c r="X416" i="5"/>
  <c r="Y415" i="5"/>
  <c r="X415" i="5"/>
  <c r="X414" i="5"/>
  <c r="X413" i="5"/>
  <c r="Y412" i="5"/>
  <c r="X412" i="5"/>
  <c r="Y411" i="5"/>
  <c r="X411" i="5"/>
  <c r="Y410" i="5"/>
  <c r="X410" i="5"/>
  <c r="Y408" i="5"/>
  <c r="X408" i="5"/>
  <c r="Y407" i="5"/>
  <c r="X407" i="5"/>
  <c r="Y406" i="5"/>
  <c r="X406" i="5"/>
  <c r="X405" i="5"/>
  <c r="X404" i="5"/>
  <c r="X403" i="5"/>
  <c r="Y402" i="5"/>
  <c r="X402" i="5"/>
  <c r="Y401" i="5"/>
  <c r="X401" i="5"/>
  <c r="Y400" i="5"/>
  <c r="Y399" i="5"/>
  <c r="Y398" i="5"/>
  <c r="X398" i="5"/>
  <c r="Y397" i="5"/>
  <c r="Y396" i="5"/>
  <c r="X396" i="5"/>
  <c r="Y395" i="5"/>
  <c r="X395" i="5"/>
  <c r="X394" i="5"/>
  <c r="Y393" i="5"/>
  <c r="X393" i="5"/>
  <c r="Y392" i="5"/>
  <c r="Y391" i="5"/>
  <c r="X391" i="5"/>
  <c r="Y390" i="5"/>
  <c r="Y389" i="5"/>
  <c r="X389" i="5"/>
  <c r="Y388" i="5"/>
  <c r="X388" i="5"/>
  <c r="Y387" i="5"/>
  <c r="X387" i="5"/>
  <c r="Y386" i="5"/>
  <c r="X386" i="5"/>
  <c r="Y385" i="5"/>
  <c r="X385" i="5"/>
  <c r="Y384" i="5"/>
  <c r="X384" i="5"/>
  <c r="Y383" i="5"/>
  <c r="X383" i="5"/>
  <c r="Y382" i="5"/>
  <c r="X382" i="5"/>
  <c r="Y381" i="5"/>
  <c r="X381" i="5"/>
  <c r="Y380" i="5"/>
  <c r="X380" i="5"/>
  <c r="X379" i="5"/>
  <c r="Y378" i="5"/>
  <c r="Y377" i="5"/>
  <c r="X376" i="5"/>
  <c r="Y375" i="5"/>
  <c r="X375" i="5"/>
  <c r="X374" i="5"/>
  <c r="Y373" i="5"/>
  <c r="X372" i="5"/>
  <c r="Y371" i="5"/>
  <c r="X371" i="5"/>
  <c r="X370" i="5"/>
  <c r="Y369" i="5"/>
  <c r="Y368" i="5"/>
  <c r="X368" i="5"/>
  <c r="X367" i="5"/>
  <c r="Y366" i="5"/>
  <c r="X366" i="5"/>
  <c r="Y365" i="5"/>
  <c r="X365" i="5"/>
  <c r="X364" i="5"/>
  <c r="X363" i="5"/>
  <c r="X362" i="5"/>
  <c r="Y361" i="5"/>
  <c r="Y360" i="5"/>
  <c r="X360" i="5"/>
  <c r="Y359" i="5"/>
  <c r="X359" i="5"/>
  <c r="X358" i="5"/>
  <c r="Y357" i="5"/>
  <c r="X357" i="5"/>
  <c r="X356" i="5"/>
  <c r="X355" i="5"/>
  <c r="Y354" i="5"/>
  <c r="X354" i="5"/>
  <c r="Y353" i="5"/>
  <c r="X353" i="5"/>
  <c r="Y352" i="5"/>
  <c r="X352" i="5"/>
  <c r="Y351" i="5"/>
  <c r="X351" i="5"/>
  <c r="Y350" i="5"/>
  <c r="Y349" i="5"/>
  <c r="X349" i="5"/>
  <c r="Y348" i="5"/>
  <c r="X348" i="5"/>
  <c r="Y347" i="5"/>
  <c r="X347" i="5"/>
  <c r="Y346" i="5"/>
  <c r="X346" i="5"/>
  <c r="Y345" i="5"/>
  <c r="X345" i="5"/>
  <c r="Y344" i="5"/>
  <c r="X344" i="5"/>
  <c r="Y343" i="5"/>
  <c r="X343" i="5"/>
  <c r="Y342" i="5"/>
  <c r="X342" i="5"/>
  <c r="Y341" i="5"/>
  <c r="X340" i="5"/>
  <c r="Y339" i="5"/>
  <c r="X339" i="5"/>
  <c r="X338" i="5"/>
  <c r="Y337" i="5"/>
  <c r="Y336" i="5"/>
  <c r="X336" i="5"/>
  <c r="X335" i="5"/>
  <c r="Y334" i="5"/>
  <c r="X334" i="5"/>
  <c r="Y333" i="5"/>
  <c r="X333" i="5"/>
  <c r="Y332" i="5"/>
  <c r="X332" i="5"/>
  <c r="Y331" i="5"/>
  <c r="X331" i="5"/>
  <c r="Y330" i="5"/>
  <c r="X330" i="5"/>
  <c r="X329" i="5"/>
  <c r="Y328" i="5"/>
  <c r="X328" i="5"/>
  <c r="X327" i="5"/>
  <c r="Y326" i="5"/>
  <c r="X326" i="5"/>
  <c r="X325" i="5"/>
  <c r="Y324" i="5"/>
  <c r="X324" i="5"/>
  <c r="Y323" i="5"/>
  <c r="X323" i="5"/>
  <c r="Y322" i="5"/>
  <c r="X322" i="5"/>
  <c r="Y321" i="5"/>
  <c r="X321" i="5"/>
  <c r="Y320" i="5"/>
  <c r="X320" i="5"/>
  <c r="X319" i="5"/>
  <c r="Y318" i="5"/>
  <c r="X318" i="5"/>
  <c r="Y317" i="5"/>
  <c r="X317" i="5"/>
  <c r="X316" i="5"/>
  <c r="X315" i="5"/>
  <c r="Y314" i="5"/>
  <c r="X314" i="5"/>
  <c r="Y313" i="5"/>
  <c r="X313" i="5"/>
  <c r="Y312" i="5"/>
  <c r="X312" i="5"/>
  <c r="Y311" i="5"/>
  <c r="X311" i="5"/>
  <c r="Y310" i="5"/>
  <c r="X310" i="5"/>
  <c r="X309" i="5"/>
  <c r="Y308" i="5"/>
  <c r="X308" i="5"/>
  <c r="X307" i="5"/>
  <c r="Y306" i="5"/>
  <c r="Y305" i="5"/>
  <c r="X305" i="5"/>
  <c r="Y304" i="5"/>
  <c r="X304" i="5"/>
  <c r="Y303" i="5"/>
  <c r="X303" i="5"/>
  <c r="X302" i="5"/>
  <c r="X301" i="5"/>
  <c r="X300" i="5"/>
  <c r="Y299" i="5"/>
  <c r="X299" i="5"/>
  <c r="Y298" i="5"/>
  <c r="Y297" i="5"/>
  <c r="X297" i="5"/>
  <c r="Y296" i="5"/>
  <c r="X296" i="5"/>
  <c r="X295" i="5"/>
  <c r="X294" i="5"/>
  <c r="Y293" i="5"/>
  <c r="Y292" i="5"/>
  <c r="X292" i="5"/>
  <c r="X291" i="5"/>
  <c r="Y290" i="5"/>
  <c r="X290" i="5"/>
  <c r="X288" i="5"/>
  <c r="Y287" i="5"/>
  <c r="X287" i="5"/>
  <c r="X286" i="5"/>
  <c r="X285" i="5"/>
  <c r="Y284" i="5"/>
  <c r="X284" i="5"/>
  <c r="Y283" i="5"/>
  <c r="X283" i="5"/>
  <c r="Y282" i="5"/>
  <c r="X282" i="5"/>
  <c r="Y281" i="5"/>
  <c r="X281" i="5"/>
  <c r="X280" i="5"/>
  <c r="X279" i="5"/>
  <c r="X278" i="5"/>
  <c r="Y276" i="5"/>
  <c r="X276" i="5"/>
  <c r="Y275" i="5"/>
  <c r="X275" i="5"/>
  <c r="X274" i="5"/>
  <c r="X273" i="5"/>
  <c r="X272" i="5"/>
  <c r="X271" i="5"/>
  <c r="Y270" i="5"/>
  <c r="X270" i="5"/>
  <c r="Y269" i="5"/>
  <c r="X268" i="5"/>
  <c r="Y267" i="5"/>
  <c r="X267" i="5"/>
  <c r="Y266" i="5"/>
  <c r="X266" i="5"/>
  <c r="X265" i="5"/>
  <c r="Y264" i="5"/>
  <c r="X264" i="5"/>
  <c r="X263" i="5"/>
  <c r="X262" i="5"/>
  <c r="Y261" i="5"/>
  <c r="Y260" i="5"/>
  <c r="X260" i="5"/>
  <c r="X259" i="5"/>
  <c r="Y258" i="5"/>
  <c r="Y257" i="5"/>
  <c r="X256" i="5"/>
  <c r="Y255" i="5"/>
  <c r="X255" i="5"/>
  <c r="X254" i="5"/>
  <c r="Y252" i="5"/>
  <c r="X252" i="5"/>
  <c r="Y251" i="5"/>
  <c r="X251" i="5"/>
  <c r="Y250" i="5"/>
  <c r="X250" i="5"/>
  <c r="Y249" i="5"/>
  <c r="X249" i="5"/>
  <c r="X248" i="5"/>
  <c r="X247" i="5"/>
  <c r="X246" i="5"/>
  <c r="Y245" i="5"/>
  <c r="Y244" i="5"/>
  <c r="X244" i="5"/>
  <c r="Y243" i="5"/>
  <c r="X242" i="5"/>
  <c r="X240" i="5"/>
  <c r="X239" i="5"/>
  <c r="Y238" i="5"/>
  <c r="X238" i="5"/>
  <c r="Y237" i="5"/>
  <c r="X236" i="5"/>
  <c r="Y235" i="5"/>
  <c r="Y234" i="5"/>
  <c r="X234" i="5"/>
  <c r="Y233" i="5"/>
  <c r="X233" i="5"/>
  <c r="Y232" i="5"/>
  <c r="X232" i="5"/>
  <c r="X231" i="5"/>
  <c r="X230" i="5"/>
  <c r="Y228" i="5"/>
  <c r="X228" i="5"/>
  <c r="X227" i="5"/>
  <c r="Y226" i="5"/>
  <c r="Y225" i="5"/>
  <c r="X225" i="5"/>
  <c r="X224" i="5"/>
  <c r="Y223" i="5"/>
  <c r="X223" i="5"/>
  <c r="Y221" i="5"/>
  <c r="X221" i="5"/>
  <c r="X220" i="5"/>
  <c r="X219" i="5"/>
  <c r="X218" i="5"/>
  <c r="X216" i="5"/>
  <c r="Y215" i="5"/>
  <c r="X215" i="5"/>
  <c r="Y213" i="5"/>
  <c r="X213" i="5"/>
  <c r="X212" i="5"/>
  <c r="Y211" i="5"/>
  <c r="X211" i="5"/>
  <c r="Y210" i="5"/>
  <c r="X210" i="5"/>
  <c r="Y209" i="5"/>
  <c r="X209" i="5"/>
  <c r="X208" i="5"/>
  <c r="Y207" i="5"/>
  <c r="Y206" i="5"/>
  <c r="X204" i="5"/>
  <c r="X203" i="5"/>
  <c r="Y202" i="5"/>
  <c r="Y201" i="5"/>
  <c r="X201" i="5"/>
  <c r="X200" i="5"/>
  <c r="Y199" i="5"/>
  <c r="X199" i="5"/>
  <c r="X198" i="5"/>
  <c r="X197" i="5"/>
  <c r="X196" i="5"/>
  <c r="Y194" i="5"/>
  <c r="Y193" i="5"/>
  <c r="Y192" i="5"/>
  <c r="X192" i="5"/>
  <c r="X191" i="5"/>
  <c r="Y189" i="5"/>
  <c r="X189" i="5"/>
  <c r="X188" i="5"/>
  <c r="X187" i="5"/>
  <c r="X186" i="5"/>
  <c r="Y185" i="5"/>
  <c r="X185" i="5"/>
  <c r="X184" i="5"/>
  <c r="Y183" i="5"/>
  <c r="X183" i="5"/>
  <c r="X180" i="5"/>
  <c r="Y179" i="5"/>
  <c r="Y178" i="5"/>
  <c r="Y177" i="5"/>
  <c r="X177" i="5"/>
  <c r="X176" i="5"/>
  <c r="Y175" i="5"/>
  <c r="X175" i="5"/>
  <c r="Y174" i="5"/>
  <c r="X174" i="5"/>
  <c r="X173" i="5"/>
  <c r="X172" i="5"/>
  <c r="X171" i="5"/>
  <c r="Y170" i="5"/>
  <c r="X170" i="5"/>
  <c r="Y169" i="5"/>
  <c r="X168" i="5"/>
  <c r="Y167" i="5"/>
  <c r="X167" i="5"/>
  <c r="X165" i="5"/>
  <c r="X164" i="5"/>
  <c r="Y162" i="5"/>
  <c r="X162" i="5"/>
  <c r="Y161" i="5"/>
  <c r="X161" i="5"/>
  <c r="Y160" i="5"/>
  <c r="X160" i="5"/>
  <c r="X159" i="5"/>
  <c r="X157" i="5"/>
  <c r="X156" i="5"/>
  <c r="X155" i="5"/>
  <c r="X154" i="5"/>
  <c r="Y153" i="5"/>
  <c r="X152" i="5"/>
  <c r="Y151" i="5"/>
  <c r="X151" i="5"/>
  <c r="X150" i="5"/>
  <c r="X149" i="5"/>
  <c r="X148" i="5"/>
  <c r="Y147" i="5"/>
  <c r="X147" i="5"/>
  <c r="Y143" i="5"/>
  <c r="X143" i="5"/>
  <c r="Y141" i="5"/>
  <c r="X141" i="5"/>
  <c r="X140" i="5"/>
  <c r="Y139" i="5"/>
  <c r="X139" i="5"/>
  <c r="Y137" i="5"/>
  <c r="X136" i="5"/>
  <c r="Y135" i="5"/>
  <c r="X135" i="5"/>
  <c r="X134" i="5"/>
  <c r="X132" i="5"/>
  <c r="Y131" i="5"/>
  <c r="Y129" i="5"/>
  <c r="X129" i="5"/>
  <c r="X128" i="5"/>
  <c r="Y127" i="5"/>
  <c r="X127" i="5"/>
  <c r="X126" i="5"/>
  <c r="Y125" i="5"/>
  <c r="X125" i="5"/>
  <c r="Y123" i="5"/>
  <c r="X123" i="5"/>
  <c r="X122" i="5"/>
  <c r="X120" i="5"/>
  <c r="Y119" i="5"/>
  <c r="X119" i="5"/>
  <c r="X118" i="5"/>
  <c r="X117" i="5"/>
  <c r="X116" i="5"/>
  <c r="Y115" i="5"/>
  <c r="X115" i="5"/>
  <c r="X113" i="5"/>
  <c r="Y111" i="5"/>
  <c r="X111" i="5"/>
  <c r="X108" i="5"/>
  <c r="Y107" i="5"/>
  <c r="X107" i="5"/>
  <c r="X106" i="5"/>
  <c r="Y105" i="5"/>
  <c r="X105" i="5"/>
  <c r="X104" i="5"/>
  <c r="Y103" i="5"/>
  <c r="X103" i="5"/>
  <c r="X102" i="5"/>
  <c r="X101" i="5"/>
  <c r="X100" i="5"/>
  <c r="Y99" i="5"/>
  <c r="X99" i="5"/>
  <c r="Y95" i="5"/>
  <c r="X95" i="5"/>
  <c r="X94" i="5"/>
  <c r="Y93" i="5"/>
  <c r="X93" i="5"/>
  <c r="Y91" i="5"/>
  <c r="X91" i="5"/>
  <c r="X90" i="5"/>
  <c r="Y89" i="5"/>
  <c r="X88" i="5"/>
  <c r="Y87" i="5"/>
  <c r="X87" i="5"/>
  <c r="X86" i="5"/>
  <c r="X84" i="5"/>
  <c r="X83" i="5"/>
  <c r="X82" i="5"/>
  <c r="Y81" i="5"/>
  <c r="X81" i="5"/>
  <c r="X80" i="5"/>
  <c r="X79" i="5"/>
  <c r="Y78" i="5"/>
  <c r="X78" i="5"/>
  <c r="Y77" i="5"/>
  <c r="X77" i="5"/>
  <c r="X76" i="5"/>
  <c r="X75" i="5"/>
  <c r="X74" i="5"/>
  <c r="Y73" i="5"/>
  <c r="X72" i="5"/>
  <c r="X71" i="5"/>
  <c r="Y70" i="5"/>
  <c r="X70" i="5"/>
  <c r="Y69" i="5"/>
  <c r="X69" i="5"/>
  <c r="X68" i="5"/>
  <c r="X67" i="5"/>
  <c r="X66" i="5"/>
  <c r="X65" i="5"/>
  <c r="X64" i="5"/>
  <c r="X63" i="5"/>
  <c r="Y62" i="5"/>
  <c r="X62" i="5"/>
  <c r="Y61" i="5"/>
  <c r="X61" i="5"/>
  <c r="X618" i="5" s="1"/>
  <c r="X60" i="5"/>
  <c r="W60" i="5"/>
  <c r="W59" i="5"/>
  <c r="W58" i="5"/>
  <c r="W57" i="5"/>
  <c r="X56" i="5"/>
  <c r="W56" i="5"/>
  <c r="W55" i="5"/>
  <c r="Y54" i="5"/>
  <c r="X54" i="5"/>
  <c r="W54" i="5"/>
  <c r="X53" i="5"/>
  <c r="W53" i="5"/>
  <c r="X52" i="5"/>
  <c r="W52" i="5"/>
  <c r="X51" i="5"/>
  <c r="W51" i="5"/>
  <c r="X50" i="5"/>
  <c r="W50" i="5"/>
  <c r="X49" i="5"/>
  <c r="W49" i="5"/>
  <c r="X48" i="5"/>
  <c r="W48" i="5"/>
  <c r="W47" i="5"/>
  <c r="Y46" i="5"/>
  <c r="X46" i="5"/>
  <c r="W46" i="5"/>
  <c r="X45" i="5"/>
  <c r="W45" i="5"/>
  <c r="X44" i="5"/>
  <c r="W44" i="5"/>
  <c r="W43" i="5"/>
  <c r="X42" i="5"/>
  <c r="W42" i="5"/>
  <c r="X41" i="5"/>
  <c r="W41" i="5"/>
  <c r="Y40" i="5"/>
  <c r="X40" i="5"/>
  <c r="W40" i="5"/>
  <c r="W39" i="5"/>
  <c r="U39" i="5"/>
  <c r="Y38" i="5"/>
  <c r="X38" i="5"/>
  <c r="W38" i="5"/>
  <c r="U38" i="5"/>
  <c r="Y37" i="5"/>
  <c r="X37" i="5"/>
  <c r="W37" i="5"/>
  <c r="W616" i="5" s="1"/>
  <c r="U37" i="5"/>
  <c r="Y36" i="5"/>
  <c r="X36" i="5"/>
  <c r="W36" i="5"/>
  <c r="U36" i="5"/>
  <c r="W35" i="5"/>
  <c r="U35" i="5"/>
  <c r="X34" i="5"/>
  <c r="W34" i="5"/>
  <c r="U34" i="5"/>
  <c r="W33" i="5"/>
  <c r="U33" i="5"/>
  <c r="Y32" i="5"/>
  <c r="X32" i="5"/>
  <c r="W32" i="5"/>
  <c r="U32" i="5"/>
  <c r="X31" i="5"/>
  <c r="W31" i="5"/>
  <c r="U31" i="5"/>
  <c r="Y30" i="5"/>
  <c r="X30" i="5"/>
  <c r="W30" i="5"/>
  <c r="U30" i="5"/>
  <c r="Y29" i="5"/>
  <c r="X29" i="5"/>
  <c r="W29" i="5"/>
  <c r="U29" i="5"/>
  <c r="Y28" i="5"/>
  <c r="X28" i="5"/>
  <c r="W28" i="5"/>
  <c r="U28" i="5"/>
  <c r="Y27" i="5"/>
  <c r="X27" i="5"/>
  <c r="W27" i="5"/>
  <c r="U27" i="5"/>
  <c r="X26" i="5"/>
  <c r="W26" i="5"/>
  <c r="U26" i="5"/>
  <c r="W25" i="5"/>
  <c r="U25" i="5"/>
  <c r="U615" i="5" s="1"/>
  <c r="X24" i="5"/>
  <c r="W24" i="5"/>
  <c r="U24" i="5"/>
  <c r="X23" i="5"/>
  <c r="W23" i="5"/>
  <c r="U23" i="5"/>
  <c r="Y22" i="5"/>
  <c r="X22" i="5"/>
  <c r="W22" i="5"/>
  <c r="U22" i="5"/>
  <c r="Y21" i="5"/>
  <c r="X21" i="5"/>
  <c r="W21" i="5"/>
  <c r="U21" i="5"/>
  <c r="Y20" i="5"/>
  <c r="X20" i="5"/>
  <c r="W20" i="5"/>
  <c r="U20" i="5"/>
  <c r="Y19" i="5"/>
  <c r="X19" i="5"/>
  <c r="W19" i="5"/>
  <c r="U19" i="5"/>
  <c r="Y18" i="5"/>
  <c r="X18" i="5"/>
  <c r="W18" i="5"/>
  <c r="U18" i="5"/>
  <c r="X17" i="5"/>
  <c r="W17" i="5"/>
  <c r="U17" i="5"/>
  <c r="X16" i="5"/>
  <c r="W16" i="5"/>
  <c r="U16" i="5"/>
  <c r="X15" i="5"/>
  <c r="W15" i="5"/>
  <c r="W614" i="5" s="1"/>
  <c r="U15" i="5"/>
  <c r="U614" i="5" s="1"/>
  <c r="C9" i="5"/>
  <c r="A8" i="5"/>
  <c r="J662" i="4"/>
  <c r="I662" i="4"/>
  <c r="H662" i="4"/>
  <c r="G662" i="4"/>
  <c r="F662" i="4"/>
  <c r="E662" i="4"/>
  <c r="D662" i="4"/>
  <c r="C662" i="4"/>
  <c r="B662" i="4"/>
  <c r="J661" i="4"/>
  <c r="I661" i="4"/>
  <c r="H661" i="4"/>
  <c r="G661" i="4"/>
  <c r="F661" i="4"/>
  <c r="E661" i="4"/>
  <c r="D661" i="4"/>
  <c r="C661" i="4"/>
  <c r="B661" i="4"/>
  <c r="J660" i="4"/>
  <c r="I660" i="4"/>
  <c r="H660" i="4"/>
  <c r="G660" i="4"/>
  <c r="F660" i="4"/>
  <c r="E660" i="4"/>
  <c r="D660" i="4"/>
  <c r="C660" i="4"/>
  <c r="B660" i="4"/>
  <c r="J659" i="4"/>
  <c r="I659" i="4"/>
  <c r="H659" i="4"/>
  <c r="G659" i="4"/>
  <c r="F659" i="4"/>
  <c r="E659" i="4"/>
  <c r="D659" i="4"/>
  <c r="C659" i="4"/>
  <c r="B659" i="4"/>
  <c r="J658" i="4"/>
  <c r="I658" i="4"/>
  <c r="H658" i="4"/>
  <c r="G658" i="4"/>
  <c r="F658" i="4"/>
  <c r="E658" i="4"/>
  <c r="D658" i="4"/>
  <c r="C658" i="4"/>
  <c r="B658" i="4"/>
  <c r="J657" i="4"/>
  <c r="I657" i="4"/>
  <c r="H657" i="4"/>
  <c r="G657" i="4"/>
  <c r="F657" i="4"/>
  <c r="E657" i="4"/>
  <c r="D657" i="4"/>
  <c r="C657" i="4"/>
  <c r="B657" i="4"/>
  <c r="J656" i="4"/>
  <c r="I656" i="4"/>
  <c r="H656" i="4"/>
  <c r="G656" i="4"/>
  <c r="F656" i="4"/>
  <c r="E656" i="4"/>
  <c r="D656" i="4"/>
  <c r="C656" i="4"/>
  <c r="B656" i="4"/>
  <c r="J655" i="4"/>
  <c r="I655" i="4"/>
  <c r="H655" i="4"/>
  <c r="G655" i="4"/>
  <c r="F655" i="4"/>
  <c r="E655" i="4"/>
  <c r="D655" i="4"/>
  <c r="C655" i="4"/>
  <c r="B655" i="4"/>
  <c r="J654" i="4"/>
  <c r="I654" i="4"/>
  <c r="H654" i="4"/>
  <c r="G654" i="4"/>
  <c r="F654" i="4"/>
  <c r="E654" i="4"/>
  <c r="D654" i="4"/>
  <c r="C654" i="4"/>
  <c r="B654" i="4"/>
  <c r="J653" i="4"/>
  <c r="I653" i="4"/>
  <c r="H653" i="4"/>
  <c r="G653" i="4"/>
  <c r="F653" i="4"/>
  <c r="E653" i="4"/>
  <c r="D653" i="4"/>
  <c r="C653" i="4"/>
  <c r="B653" i="4"/>
  <c r="J652" i="4"/>
  <c r="I652" i="4"/>
  <c r="H652" i="4"/>
  <c r="G652" i="4"/>
  <c r="F652" i="4"/>
  <c r="E652" i="4"/>
  <c r="D652" i="4"/>
  <c r="C652" i="4"/>
  <c r="B652" i="4"/>
  <c r="J651" i="4"/>
  <c r="I651" i="4"/>
  <c r="H651" i="4"/>
  <c r="G651" i="4"/>
  <c r="F651" i="4"/>
  <c r="E651" i="4"/>
  <c r="D651" i="4"/>
  <c r="C651" i="4"/>
  <c r="B651" i="4"/>
  <c r="J650" i="4"/>
  <c r="I650" i="4"/>
  <c r="H650" i="4"/>
  <c r="G650" i="4"/>
  <c r="F650" i="4"/>
  <c r="E650" i="4"/>
  <c r="D650" i="4"/>
  <c r="C650" i="4"/>
  <c r="B650" i="4"/>
  <c r="J649" i="4"/>
  <c r="I649" i="4"/>
  <c r="H649" i="4"/>
  <c r="G649" i="4"/>
  <c r="F649" i="4"/>
  <c r="E649" i="4"/>
  <c r="D649" i="4"/>
  <c r="C649" i="4"/>
  <c r="B649" i="4"/>
  <c r="J648" i="4"/>
  <c r="I648" i="4"/>
  <c r="H648" i="4"/>
  <c r="G648" i="4"/>
  <c r="F648" i="4"/>
  <c r="E648" i="4"/>
  <c r="D648" i="4"/>
  <c r="C648" i="4"/>
  <c r="B648" i="4"/>
  <c r="J647" i="4"/>
  <c r="I647" i="4"/>
  <c r="H647" i="4"/>
  <c r="G647" i="4"/>
  <c r="F647" i="4"/>
  <c r="E647" i="4"/>
  <c r="D647" i="4"/>
  <c r="C647" i="4"/>
  <c r="B647" i="4"/>
  <c r="J646" i="4"/>
  <c r="I646" i="4"/>
  <c r="H646" i="4"/>
  <c r="G646" i="4"/>
  <c r="F646" i="4"/>
  <c r="E646" i="4"/>
  <c r="D646" i="4"/>
  <c r="C646" i="4"/>
  <c r="B646" i="4"/>
  <c r="J645" i="4"/>
  <c r="I645" i="4"/>
  <c r="H645" i="4"/>
  <c r="G645" i="4"/>
  <c r="F645" i="4"/>
  <c r="E645" i="4"/>
  <c r="D645" i="4"/>
  <c r="C645" i="4"/>
  <c r="B645" i="4"/>
  <c r="J644" i="4"/>
  <c r="I644" i="4"/>
  <c r="H644" i="4"/>
  <c r="G644" i="4"/>
  <c r="F644" i="4"/>
  <c r="E644" i="4"/>
  <c r="D644" i="4"/>
  <c r="C644" i="4"/>
  <c r="B644" i="4"/>
  <c r="J643" i="4"/>
  <c r="I643" i="4"/>
  <c r="H643" i="4"/>
  <c r="G643" i="4"/>
  <c r="F643" i="4"/>
  <c r="E643" i="4"/>
  <c r="D643" i="4"/>
  <c r="C643" i="4"/>
  <c r="B643" i="4"/>
  <c r="J642" i="4"/>
  <c r="I642" i="4"/>
  <c r="H642" i="4"/>
  <c r="G642" i="4"/>
  <c r="F642" i="4"/>
  <c r="E642" i="4"/>
  <c r="D642" i="4"/>
  <c r="C642" i="4"/>
  <c r="B642" i="4"/>
  <c r="J641" i="4"/>
  <c r="I641" i="4"/>
  <c r="H641" i="4"/>
  <c r="G641" i="4"/>
  <c r="F641" i="4"/>
  <c r="E641" i="4"/>
  <c r="D641" i="4"/>
  <c r="C641" i="4"/>
  <c r="B641" i="4"/>
  <c r="J640" i="4"/>
  <c r="I640" i="4"/>
  <c r="H640" i="4"/>
  <c r="G640" i="4"/>
  <c r="F640" i="4"/>
  <c r="E640" i="4"/>
  <c r="D640" i="4"/>
  <c r="C640" i="4"/>
  <c r="B640" i="4"/>
  <c r="J639" i="4"/>
  <c r="I639" i="4"/>
  <c r="H639" i="4"/>
  <c r="G639" i="4"/>
  <c r="F639" i="4"/>
  <c r="E639" i="4"/>
  <c r="D639" i="4"/>
  <c r="C639" i="4"/>
  <c r="B639" i="4"/>
  <c r="A639" i="4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J638" i="4"/>
  <c r="I638" i="4"/>
  <c r="H638" i="4"/>
  <c r="G638" i="4"/>
  <c r="F638" i="4"/>
  <c r="E638" i="4"/>
  <c r="D638" i="4"/>
  <c r="C638" i="4"/>
  <c r="B638" i="4"/>
  <c r="J637" i="4"/>
  <c r="I637" i="4"/>
  <c r="H637" i="4"/>
  <c r="G637" i="4"/>
  <c r="F637" i="4"/>
  <c r="E637" i="4"/>
  <c r="D637" i="4"/>
  <c r="C637" i="4"/>
  <c r="B637" i="4"/>
  <c r="J636" i="4"/>
  <c r="I636" i="4"/>
  <c r="H636" i="4"/>
  <c r="G636" i="4"/>
  <c r="F636" i="4"/>
  <c r="E636" i="4"/>
  <c r="D636" i="4"/>
  <c r="C636" i="4"/>
  <c r="B636" i="4"/>
  <c r="J635" i="4"/>
  <c r="I635" i="4"/>
  <c r="H635" i="4"/>
  <c r="G635" i="4"/>
  <c r="F635" i="4"/>
  <c r="E635" i="4"/>
  <c r="D635" i="4"/>
  <c r="C635" i="4"/>
  <c r="B635" i="4"/>
  <c r="J634" i="4"/>
  <c r="I634" i="4"/>
  <c r="H634" i="4"/>
  <c r="G634" i="4"/>
  <c r="F634" i="4"/>
  <c r="E634" i="4"/>
  <c r="D634" i="4"/>
  <c r="C634" i="4"/>
  <c r="B634" i="4"/>
  <c r="J633" i="4"/>
  <c r="I633" i="4"/>
  <c r="H633" i="4"/>
  <c r="G633" i="4"/>
  <c r="F633" i="4"/>
  <c r="E633" i="4"/>
  <c r="D633" i="4"/>
  <c r="C633" i="4"/>
  <c r="B633" i="4"/>
  <c r="J632" i="4"/>
  <c r="I632" i="4"/>
  <c r="H632" i="4"/>
  <c r="G632" i="4"/>
  <c r="F632" i="4"/>
  <c r="E632" i="4"/>
  <c r="D632" i="4"/>
  <c r="C632" i="4"/>
  <c r="B632" i="4"/>
  <c r="J631" i="4"/>
  <c r="I631" i="4"/>
  <c r="H631" i="4"/>
  <c r="G631" i="4"/>
  <c r="F631" i="4"/>
  <c r="E631" i="4"/>
  <c r="D631" i="4"/>
  <c r="C631" i="4"/>
  <c r="B631" i="4"/>
  <c r="J630" i="4"/>
  <c r="I630" i="4"/>
  <c r="H630" i="4"/>
  <c r="G630" i="4"/>
  <c r="F630" i="4"/>
  <c r="E630" i="4"/>
  <c r="D630" i="4"/>
  <c r="C630" i="4"/>
  <c r="B630" i="4"/>
  <c r="J629" i="4"/>
  <c r="I629" i="4"/>
  <c r="H629" i="4"/>
  <c r="G629" i="4"/>
  <c r="F629" i="4"/>
  <c r="E629" i="4"/>
  <c r="D629" i="4"/>
  <c r="C629" i="4"/>
  <c r="B629" i="4"/>
  <c r="J628" i="4"/>
  <c r="I628" i="4"/>
  <c r="H628" i="4"/>
  <c r="G628" i="4"/>
  <c r="F628" i="4"/>
  <c r="E628" i="4"/>
  <c r="D628" i="4"/>
  <c r="C628" i="4"/>
  <c r="B628" i="4"/>
  <c r="J627" i="4"/>
  <c r="I627" i="4"/>
  <c r="H627" i="4"/>
  <c r="G627" i="4"/>
  <c r="F627" i="4"/>
  <c r="E627" i="4"/>
  <c r="D627" i="4"/>
  <c r="C627" i="4"/>
  <c r="B627" i="4"/>
  <c r="J626" i="4"/>
  <c r="I626" i="4"/>
  <c r="H626" i="4"/>
  <c r="G626" i="4"/>
  <c r="F626" i="4"/>
  <c r="E626" i="4"/>
  <c r="D626" i="4"/>
  <c r="C626" i="4"/>
  <c r="B626" i="4"/>
  <c r="J625" i="4"/>
  <c r="I625" i="4"/>
  <c r="H625" i="4"/>
  <c r="G625" i="4"/>
  <c r="F625" i="4"/>
  <c r="E625" i="4"/>
  <c r="D625" i="4"/>
  <c r="C625" i="4"/>
  <c r="B625" i="4"/>
  <c r="J624" i="4"/>
  <c r="I624" i="4"/>
  <c r="H624" i="4"/>
  <c r="G624" i="4"/>
  <c r="F624" i="4"/>
  <c r="E624" i="4"/>
  <c r="D624" i="4"/>
  <c r="C624" i="4"/>
  <c r="B624" i="4"/>
  <c r="J623" i="4"/>
  <c r="I623" i="4"/>
  <c r="H623" i="4"/>
  <c r="G623" i="4"/>
  <c r="F623" i="4"/>
  <c r="E623" i="4"/>
  <c r="D623" i="4"/>
  <c r="C623" i="4"/>
  <c r="B623" i="4"/>
  <c r="J622" i="4"/>
  <c r="I622" i="4"/>
  <c r="H622" i="4"/>
  <c r="G622" i="4"/>
  <c r="F622" i="4"/>
  <c r="E622" i="4"/>
  <c r="D622" i="4"/>
  <c r="C622" i="4"/>
  <c r="B622" i="4"/>
  <c r="J621" i="4"/>
  <c r="I621" i="4"/>
  <c r="H621" i="4"/>
  <c r="G621" i="4"/>
  <c r="F621" i="4"/>
  <c r="E621" i="4"/>
  <c r="D621" i="4"/>
  <c r="C621" i="4"/>
  <c r="B621" i="4"/>
  <c r="J620" i="4"/>
  <c r="I620" i="4"/>
  <c r="H620" i="4"/>
  <c r="G620" i="4"/>
  <c r="F620" i="4"/>
  <c r="E620" i="4"/>
  <c r="D620" i="4"/>
  <c r="C620" i="4"/>
  <c r="B620" i="4"/>
  <c r="J619" i="4"/>
  <c r="I619" i="4"/>
  <c r="H619" i="4"/>
  <c r="G619" i="4"/>
  <c r="F619" i="4"/>
  <c r="E619" i="4"/>
  <c r="D619" i="4"/>
  <c r="C619" i="4"/>
  <c r="B619" i="4"/>
  <c r="J618" i="4"/>
  <c r="I618" i="4"/>
  <c r="H618" i="4"/>
  <c r="G618" i="4"/>
  <c r="F618" i="4"/>
  <c r="E618" i="4"/>
  <c r="D618" i="4"/>
  <c r="C618" i="4"/>
  <c r="B618" i="4"/>
  <c r="J617" i="4"/>
  <c r="I617" i="4"/>
  <c r="H617" i="4"/>
  <c r="G617" i="4"/>
  <c r="F617" i="4"/>
  <c r="E617" i="4"/>
  <c r="D617" i="4"/>
  <c r="C617" i="4"/>
  <c r="B617" i="4"/>
  <c r="J616" i="4"/>
  <c r="I616" i="4"/>
  <c r="H616" i="4"/>
  <c r="G616" i="4"/>
  <c r="F616" i="4"/>
  <c r="E616" i="4"/>
  <c r="D616" i="4"/>
  <c r="C616" i="4"/>
  <c r="B616" i="4"/>
  <c r="J615" i="4"/>
  <c r="I615" i="4"/>
  <c r="H615" i="4"/>
  <c r="G615" i="4"/>
  <c r="F615" i="4"/>
  <c r="E615" i="4"/>
  <c r="D615" i="4"/>
  <c r="C615" i="4"/>
  <c r="B615" i="4"/>
  <c r="J614" i="4"/>
  <c r="I614" i="4"/>
  <c r="H614" i="4"/>
  <c r="G614" i="4"/>
  <c r="F614" i="4"/>
  <c r="E614" i="4"/>
  <c r="D614" i="4"/>
  <c r="C614" i="4"/>
  <c r="B614" i="4"/>
  <c r="J613" i="4"/>
  <c r="I613" i="4"/>
  <c r="H613" i="4"/>
  <c r="G613" i="4"/>
  <c r="F613" i="4"/>
  <c r="E613" i="4"/>
  <c r="D613" i="4"/>
  <c r="C613" i="4"/>
  <c r="B613" i="4"/>
  <c r="E9" i="4"/>
  <c r="A8" i="4"/>
  <c r="K662" i="3"/>
  <c r="J662" i="3"/>
  <c r="I662" i="3"/>
  <c r="H662" i="3"/>
  <c r="G662" i="3"/>
  <c r="F662" i="3"/>
  <c r="E662" i="3"/>
  <c r="C662" i="3"/>
  <c r="B662" i="3"/>
  <c r="K661" i="3"/>
  <c r="J661" i="3"/>
  <c r="I661" i="3"/>
  <c r="H661" i="3"/>
  <c r="G661" i="3"/>
  <c r="F661" i="3"/>
  <c r="E661" i="3"/>
  <c r="C661" i="3"/>
  <c r="B661" i="3"/>
  <c r="K660" i="3"/>
  <c r="J660" i="3"/>
  <c r="I660" i="3"/>
  <c r="H660" i="3"/>
  <c r="G660" i="3"/>
  <c r="F660" i="3"/>
  <c r="E660" i="3"/>
  <c r="C660" i="3"/>
  <c r="B660" i="3"/>
  <c r="K659" i="3"/>
  <c r="J659" i="3"/>
  <c r="I659" i="3"/>
  <c r="H659" i="3"/>
  <c r="G659" i="3"/>
  <c r="F659" i="3"/>
  <c r="E659" i="3"/>
  <c r="C659" i="3"/>
  <c r="B659" i="3"/>
  <c r="K658" i="3"/>
  <c r="J658" i="3"/>
  <c r="I658" i="3"/>
  <c r="H658" i="3"/>
  <c r="G658" i="3"/>
  <c r="F658" i="3"/>
  <c r="E658" i="3"/>
  <c r="C658" i="3"/>
  <c r="B658" i="3"/>
  <c r="K657" i="3"/>
  <c r="J657" i="3"/>
  <c r="I657" i="3"/>
  <c r="H657" i="3"/>
  <c r="G657" i="3"/>
  <c r="F657" i="3"/>
  <c r="E657" i="3"/>
  <c r="C657" i="3"/>
  <c r="B657" i="3"/>
  <c r="K656" i="3"/>
  <c r="J656" i="3"/>
  <c r="I656" i="3"/>
  <c r="H656" i="3"/>
  <c r="G656" i="3"/>
  <c r="F656" i="3"/>
  <c r="E656" i="3"/>
  <c r="C656" i="3"/>
  <c r="B656" i="3"/>
  <c r="K655" i="3"/>
  <c r="J655" i="3"/>
  <c r="I655" i="3"/>
  <c r="H655" i="3"/>
  <c r="G655" i="3"/>
  <c r="F655" i="3"/>
  <c r="E655" i="3"/>
  <c r="C655" i="3"/>
  <c r="B655" i="3"/>
  <c r="K654" i="3"/>
  <c r="J654" i="3"/>
  <c r="I654" i="3"/>
  <c r="H654" i="3"/>
  <c r="G654" i="3"/>
  <c r="F654" i="3"/>
  <c r="E654" i="3"/>
  <c r="C654" i="3"/>
  <c r="B654" i="3"/>
  <c r="K653" i="3"/>
  <c r="J653" i="3"/>
  <c r="I653" i="3"/>
  <c r="H653" i="3"/>
  <c r="G653" i="3"/>
  <c r="F653" i="3"/>
  <c r="E653" i="3"/>
  <c r="C653" i="3"/>
  <c r="B653" i="3"/>
  <c r="K652" i="3"/>
  <c r="J652" i="3"/>
  <c r="I652" i="3"/>
  <c r="H652" i="3"/>
  <c r="G652" i="3"/>
  <c r="F652" i="3"/>
  <c r="E652" i="3"/>
  <c r="C652" i="3"/>
  <c r="B652" i="3"/>
  <c r="K651" i="3"/>
  <c r="J651" i="3"/>
  <c r="I651" i="3"/>
  <c r="H651" i="3"/>
  <c r="G651" i="3"/>
  <c r="F651" i="3"/>
  <c r="E651" i="3"/>
  <c r="C651" i="3"/>
  <c r="B651" i="3"/>
  <c r="K650" i="3"/>
  <c r="J650" i="3"/>
  <c r="I650" i="3"/>
  <c r="H650" i="3"/>
  <c r="G650" i="3"/>
  <c r="F650" i="3"/>
  <c r="E650" i="3"/>
  <c r="C650" i="3"/>
  <c r="B650" i="3"/>
  <c r="K649" i="3"/>
  <c r="J649" i="3"/>
  <c r="I649" i="3"/>
  <c r="H649" i="3"/>
  <c r="G649" i="3"/>
  <c r="F649" i="3"/>
  <c r="E649" i="3"/>
  <c r="C649" i="3"/>
  <c r="B649" i="3"/>
  <c r="K648" i="3"/>
  <c r="J648" i="3"/>
  <c r="I648" i="3"/>
  <c r="H648" i="3"/>
  <c r="G648" i="3"/>
  <c r="F648" i="3"/>
  <c r="E648" i="3"/>
  <c r="C648" i="3"/>
  <c r="B648" i="3"/>
  <c r="K647" i="3"/>
  <c r="J647" i="3"/>
  <c r="I647" i="3"/>
  <c r="H647" i="3"/>
  <c r="G647" i="3"/>
  <c r="F647" i="3"/>
  <c r="E647" i="3"/>
  <c r="C647" i="3"/>
  <c r="B647" i="3"/>
  <c r="K646" i="3"/>
  <c r="J646" i="3"/>
  <c r="I646" i="3"/>
  <c r="H646" i="3"/>
  <c r="G646" i="3"/>
  <c r="F646" i="3"/>
  <c r="E646" i="3"/>
  <c r="C646" i="3"/>
  <c r="B646" i="3"/>
  <c r="K645" i="3"/>
  <c r="J645" i="3"/>
  <c r="I645" i="3"/>
  <c r="H645" i="3"/>
  <c r="G645" i="3"/>
  <c r="F645" i="3"/>
  <c r="E645" i="3"/>
  <c r="C645" i="3"/>
  <c r="B645" i="3"/>
  <c r="K644" i="3"/>
  <c r="J644" i="3"/>
  <c r="I644" i="3"/>
  <c r="H644" i="3"/>
  <c r="G644" i="3"/>
  <c r="F644" i="3"/>
  <c r="E644" i="3"/>
  <c r="C644" i="3"/>
  <c r="B644" i="3"/>
  <c r="K643" i="3"/>
  <c r="J643" i="3"/>
  <c r="I643" i="3"/>
  <c r="H643" i="3"/>
  <c r="G643" i="3"/>
  <c r="F643" i="3"/>
  <c r="E643" i="3"/>
  <c r="C643" i="3"/>
  <c r="B643" i="3"/>
  <c r="K642" i="3"/>
  <c r="J642" i="3"/>
  <c r="I642" i="3"/>
  <c r="H642" i="3"/>
  <c r="G642" i="3"/>
  <c r="F642" i="3"/>
  <c r="E642" i="3"/>
  <c r="C642" i="3"/>
  <c r="B642" i="3"/>
  <c r="K641" i="3"/>
  <c r="J641" i="3"/>
  <c r="I641" i="3"/>
  <c r="H641" i="3"/>
  <c r="G641" i="3"/>
  <c r="F641" i="3"/>
  <c r="E641" i="3"/>
  <c r="C641" i="3"/>
  <c r="B641" i="3"/>
  <c r="K640" i="3"/>
  <c r="J640" i="3"/>
  <c r="I640" i="3"/>
  <c r="H640" i="3"/>
  <c r="G640" i="3"/>
  <c r="F640" i="3"/>
  <c r="E640" i="3"/>
  <c r="C640" i="3"/>
  <c r="B640" i="3"/>
  <c r="A640" i="3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K639" i="3"/>
  <c r="J639" i="3"/>
  <c r="I639" i="3"/>
  <c r="H639" i="3"/>
  <c r="G639" i="3"/>
  <c r="F639" i="3"/>
  <c r="E639" i="3"/>
  <c r="C639" i="3"/>
  <c r="B639" i="3"/>
  <c r="A639" i="3"/>
  <c r="K638" i="3"/>
  <c r="J638" i="3"/>
  <c r="I638" i="3"/>
  <c r="H638" i="3"/>
  <c r="G638" i="3"/>
  <c r="F638" i="3"/>
  <c r="E638" i="3"/>
  <c r="C638" i="3"/>
  <c r="B638" i="3"/>
  <c r="K637" i="3"/>
  <c r="J637" i="3"/>
  <c r="I637" i="3"/>
  <c r="H637" i="3"/>
  <c r="G637" i="3"/>
  <c r="F637" i="3"/>
  <c r="E637" i="3"/>
  <c r="C637" i="3"/>
  <c r="B637" i="3"/>
  <c r="K636" i="3"/>
  <c r="J636" i="3"/>
  <c r="I636" i="3"/>
  <c r="H636" i="3"/>
  <c r="G636" i="3"/>
  <c r="F636" i="3"/>
  <c r="E636" i="3"/>
  <c r="C636" i="3"/>
  <c r="B636" i="3"/>
  <c r="K635" i="3"/>
  <c r="J635" i="3"/>
  <c r="I635" i="3"/>
  <c r="H635" i="3"/>
  <c r="G635" i="3"/>
  <c r="F635" i="3"/>
  <c r="E635" i="3"/>
  <c r="C635" i="3"/>
  <c r="B635" i="3"/>
  <c r="K634" i="3"/>
  <c r="J634" i="3"/>
  <c r="I634" i="3"/>
  <c r="H634" i="3"/>
  <c r="G634" i="3"/>
  <c r="F634" i="3"/>
  <c r="E634" i="3"/>
  <c r="C634" i="3"/>
  <c r="B634" i="3"/>
  <c r="K633" i="3"/>
  <c r="J633" i="3"/>
  <c r="I633" i="3"/>
  <c r="H633" i="3"/>
  <c r="G633" i="3"/>
  <c r="F633" i="3"/>
  <c r="E633" i="3"/>
  <c r="C633" i="3"/>
  <c r="B633" i="3"/>
  <c r="K632" i="3"/>
  <c r="J632" i="3"/>
  <c r="I632" i="3"/>
  <c r="H632" i="3"/>
  <c r="G632" i="3"/>
  <c r="F632" i="3"/>
  <c r="E632" i="3"/>
  <c r="C632" i="3"/>
  <c r="B632" i="3"/>
  <c r="K631" i="3"/>
  <c r="J631" i="3"/>
  <c r="I631" i="3"/>
  <c r="H631" i="3"/>
  <c r="G631" i="3"/>
  <c r="F631" i="3"/>
  <c r="E631" i="3"/>
  <c r="C631" i="3"/>
  <c r="B631" i="3"/>
  <c r="K630" i="3"/>
  <c r="J630" i="3"/>
  <c r="I630" i="3"/>
  <c r="H630" i="3"/>
  <c r="G630" i="3"/>
  <c r="F630" i="3"/>
  <c r="E630" i="3"/>
  <c r="C630" i="3"/>
  <c r="B630" i="3"/>
  <c r="K629" i="3"/>
  <c r="J629" i="3"/>
  <c r="I629" i="3"/>
  <c r="H629" i="3"/>
  <c r="G629" i="3"/>
  <c r="F629" i="3"/>
  <c r="E629" i="3"/>
  <c r="C629" i="3"/>
  <c r="B629" i="3"/>
  <c r="K628" i="3"/>
  <c r="J628" i="3"/>
  <c r="I628" i="3"/>
  <c r="H628" i="3"/>
  <c r="G628" i="3"/>
  <c r="F628" i="3"/>
  <c r="E628" i="3"/>
  <c r="C628" i="3"/>
  <c r="B628" i="3"/>
  <c r="K627" i="3"/>
  <c r="J627" i="3"/>
  <c r="I627" i="3"/>
  <c r="H627" i="3"/>
  <c r="G627" i="3"/>
  <c r="F627" i="3"/>
  <c r="E627" i="3"/>
  <c r="C627" i="3"/>
  <c r="B627" i="3"/>
  <c r="K626" i="3"/>
  <c r="J626" i="3"/>
  <c r="I626" i="3"/>
  <c r="H626" i="3"/>
  <c r="G626" i="3"/>
  <c r="F626" i="3"/>
  <c r="E626" i="3"/>
  <c r="C626" i="3"/>
  <c r="B626" i="3"/>
  <c r="K625" i="3"/>
  <c r="J625" i="3"/>
  <c r="I625" i="3"/>
  <c r="H625" i="3"/>
  <c r="G625" i="3"/>
  <c r="F625" i="3"/>
  <c r="E625" i="3"/>
  <c r="C625" i="3"/>
  <c r="B625" i="3"/>
  <c r="K624" i="3"/>
  <c r="J624" i="3"/>
  <c r="I624" i="3"/>
  <c r="H624" i="3"/>
  <c r="G624" i="3"/>
  <c r="F624" i="3"/>
  <c r="E624" i="3"/>
  <c r="C624" i="3"/>
  <c r="B624" i="3"/>
  <c r="K623" i="3"/>
  <c r="J623" i="3"/>
  <c r="I623" i="3"/>
  <c r="H623" i="3"/>
  <c r="G623" i="3"/>
  <c r="F623" i="3"/>
  <c r="E623" i="3"/>
  <c r="C623" i="3"/>
  <c r="B623" i="3"/>
  <c r="K622" i="3"/>
  <c r="J622" i="3"/>
  <c r="I622" i="3"/>
  <c r="H622" i="3"/>
  <c r="G622" i="3"/>
  <c r="F622" i="3"/>
  <c r="E622" i="3"/>
  <c r="C622" i="3"/>
  <c r="B622" i="3"/>
  <c r="K621" i="3"/>
  <c r="J621" i="3"/>
  <c r="I621" i="3"/>
  <c r="H621" i="3"/>
  <c r="G621" i="3"/>
  <c r="F621" i="3"/>
  <c r="E621" i="3"/>
  <c r="C621" i="3"/>
  <c r="B621" i="3"/>
  <c r="K620" i="3"/>
  <c r="J620" i="3"/>
  <c r="I620" i="3"/>
  <c r="H620" i="3"/>
  <c r="G620" i="3"/>
  <c r="F620" i="3"/>
  <c r="E620" i="3"/>
  <c r="C620" i="3"/>
  <c r="B620" i="3"/>
  <c r="K619" i="3"/>
  <c r="J619" i="3"/>
  <c r="I619" i="3"/>
  <c r="H619" i="3"/>
  <c r="G619" i="3"/>
  <c r="F619" i="3"/>
  <c r="E619" i="3"/>
  <c r="C619" i="3"/>
  <c r="B619" i="3"/>
  <c r="K618" i="3"/>
  <c r="J618" i="3"/>
  <c r="I618" i="3"/>
  <c r="H618" i="3"/>
  <c r="G618" i="3"/>
  <c r="F618" i="3"/>
  <c r="E618" i="3"/>
  <c r="C618" i="3"/>
  <c r="B618" i="3"/>
  <c r="K617" i="3"/>
  <c r="J617" i="3"/>
  <c r="I617" i="3"/>
  <c r="H617" i="3"/>
  <c r="G617" i="3"/>
  <c r="F617" i="3"/>
  <c r="E617" i="3"/>
  <c r="C617" i="3"/>
  <c r="B617" i="3"/>
  <c r="K616" i="3"/>
  <c r="J616" i="3"/>
  <c r="I616" i="3"/>
  <c r="H616" i="3"/>
  <c r="G616" i="3"/>
  <c r="F616" i="3"/>
  <c r="E616" i="3"/>
  <c r="C616" i="3"/>
  <c r="B616" i="3"/>
  <c r="K615" i="3"/>
  <c r="J615" i="3"/>
  <c r="I615" i="3"/>
  <c r="H615" i="3"/>
  <c r="G615" i="3"/>
  <c r="F615" i="3"/>
  <c r="E615" i="3"/>
  <c r="C615" i="3"/>
  <c r="B615" i="3"/>
  <c r="K614" i="3"/>
  <c r="J614" i="3"/>
  <c r="I614" i="3"/>
  <c r="H614" i="3"/>
  <c r="G614" i="3"/>
  <c r="F614" i="3"/>
  <c r="E614" i="3"/>
  <c r="C614" i="3"/>
  <c r="B614" i="3"/>
  <c r="L613" i="3"/>
  <c r="K613" i="3"/>
  <c r="J613" i="3"/>
  <c r="I613" i="3"/>
  <c r="H613" i="3"/>
  <c r="G613" i="3"/>
  <c r="F613" i="3"/>
  <c r="E613" i="3"/>
  <c r="D613" i="3"/>
  <c r="C613" i="3"/>
  <c r="B613" i="3"/>
  <c r="D9" i="3"/>
  <c r="A8" i="3"/>
  <c r="O664" i="2"/>
  <c r="N664" i="2"/>
  <c r="M664" i="2"/>
  <c r="L664" i="2"/>
  <c r="K664" i="2"/>
  <c r="J664" i="2"/>
  <c r="I664" i="2"/>
  <c r="H664" i="2"/>
  <c r="G664" i="2"/>
  <c r="F664" i="2"/>
  <c r="E664" i="2"/>
  <c r="D664" i="2"/>
  <c r="C664" i="2"/>
  <c r="B664" i="2"/>
  <c r="O663" i="2"/>
  <c r="N663" i="2"/>
  <c r="M663" i="2"/>
  <c r="L663" i="2"/>
  <c r="K663" i="2"/>
  <c r="J663" i="2"/>
  <c r="I663" i="2"/>
  <c r="H663" i="2"/>
  <c r="G663" i="2"/>
  <c r="F663" i="2"/>
  <c r="E663" i="2"/>
  <c r="D663" i="2"/>
  <c r="C663" i="2"/>
  <c r="B663" i="2"/>
  <c r="O662" i="2"/>
  <c r="N662" i="2"/>
  <c r="M662" i="2"/>
  <c r="L662" i="2"/>
  <c r="K662" i="2"/>
  <c r="J662" i="2"/>
  <c r="I662" i="2"/>
  <c r="H662" i="2"/>
  <c r="G662" i="2"/>
  <c r="F662" i="2"/>
  <c r="E662" i="2"/>
  <c r="D662" i="2"/>
  <c r="C662" i="2"/>
  <c r="B662" i="2"/>
  <c r="O661" i="2"/>
  <c r="N661" i="2"/>
  <c r="M661" i="2"/>
  <c r="L661" i="2"/>
  <c r="K661" i="2"/>
  <c r="J661" i="2"/>
  <c r="I661" i="2"/>
  <c r="H661" i="2"/>
  <c r="G661" i="2"/>
  <c r="F661" i="2"/>
  <c r="E661" i="2"/>
  <c r="D661" i="2"/>
  <c r="C661" i="2"/>
  <c r="B661" i="2"/>
  <c r="O660" i="2"/>
  <c r="N660" i="2"/>
  <c r="M660" i="2"/>
  <c r="L660" i="2"/>
  <c r="K660" i="2"/>
  <c r="J660" i="2"/>
  <c r="I660" i="2"/>
  <c r="H660" i="2"/>
  <c r="G660" i="2"/>
  <c r="F660" i="2"/>
  <c r="E660" i="2"/>
  <c r="D660" i="2"/>
  <c r="C660" i="2"/>
  <c r="B660" i="2"/>
  <c r="O659" i="2"/>
  <c r="N659" i="2"/>
  <c r="M659" i="2"/>
  <c r="L659" i="2"/>
  <c r="K659" i="2"/>
  <c r="J659" i="2"/>
  <c r="I659" i="2"/>
  <c r="H659" i="2"/>
  <c r="G659" i="2"/>
  <c r="F659" i="2"/>
  <c r="E659" i="2"/>
  <c r="D659" i="2"/>
  <c r="C659" i="2"/>
  <c r="B659" i="2"/>
  <c r="O658" i="2"/>
  <c r="N658" i="2"/>
  <c r="M658" i="2"/>
  <c r="L658" i="2"/>
  <c r="K658" i="2"/>
  <c r="J658" i="2"/>
  <c r="I658" i="2"/>
  <c r="H658" i="2"/>
  <c r="G658" i="2"/>
  <c r="F658" i="2"/>
  <c r="E658" i="2"/>
  <c r="D658" i="2"/>
  <c r="C658" i="2"/>
  <c r="B658" i="2"/>
  <c r="O657" i="2"/>
  <c r="N657" i="2"/>
  <c r="M657" i="2"/>
  <c r="L657" i="2"/>
  <c r="K657" i="2"/>
  <c r="J657" i="2"/>
  <c r="I657" i="2"/>
  <c r="H657" i="2"/>
  <c r="G657" i="2"/>
  <c r="F657" i="2"/>
  <c r="E657" i="2"/>
  <c r="D657" i="2"/>
  <c r="C657" i="2"/>
  <c r="B657" i="2"/>
  <c r="O656" i="2"/>
  <c r="N656" i="2"/>
  <c r="M656" i="2"/>
  <c r="L656" i="2"/>
  <c r="K656" i="2"/>
  <c r="J656" i="2"/>
  <c r="I656" i="2"/>
  <c r="H656" i="2"/>
  <c r="G656" i="2"/>
  <c r="F656" i="2"/>
  <c r="E656" i="2"/>
  <c r="D656" i="2"/>
  <c r="C656" i="2"/>
  <c r="B656" i="2"/>
  <c r="O655" i="2"/>
  <c r="N655" i="2"/>
  <c r="M655" i="2"/>
  <c r="L655" i="2"/>
  <c r="K655" i="2"/>
  <c r="J655" i="2"/>
  <c r="I655" i="2"/>
  <c r="H655" i="2"/>
  <c r="G655" i="2"/>
  <c r="F655" i="2"/>
  <c r="E655" i="2"/>
  <c r="D655" i="2"/>
  <c r="C655" i="2"/>
  <c r="B655" i="2"/>
  <c r="O654" i="2"/>
  <c r="N654" i="2"/>
  <c r="M654" i="2"/>
  <c r="L654" i="2"/>
  <c r="K654" i="2"/>
  <c r="J654" i="2"/>
  <c r="I654" i="2"/>
  <c r="H654" i="2"/>
  <c r="G654" i="2"/>
  <c r="F654" i="2"/>
  <c r="E654" i="2"/>
  <c r="D654" i="2"/>
  <c r="C654" i="2"/>
  <c r="B654" i="2"/>
  <c r="O653" i="2"/>
  <c r="N653" i="2"/>
  <c r="M653" i="2"/>
  <c r="L653" i="2"/>
  <c r="K653" i="2"/>
  <c r="J653" i="2"/>
  <c r="I653" i="2"/>
  <c r="H653" i="2"/>
  <c r="G653" i="2"/>
  <c r="F653" i="2"/>
  <c r="E653" i="2"/>
  <c r="D653" i="2"/>
  <c r="C653" i="2"/>
  <c r="B653" i="2"/>
  <c r="O652" i="2"/>
  <c r="N652" i="2"/>
  <c r="M652" i="2"/>
  <c r="L652" i="2"/>
  <c r="K652" i="2"/>
  <c r="J652" i="2"/>
  <c r="I652" i="2"/>
  <c r="H652" i="2"/>
  <c r="G652" i="2"/>
  <c r="F652" i="2"/>
  <c r="E652" i="2"/>
  <c r="D652" i="2"/>
  <c r="C652" i="2"/>
  <c r="B652" i="2"/>
  <c r="O651" i="2"/>
  <c r="N651" i="2"/>
  <c r="M651" i="2"/>
  <c r="L651" i="2"/>
  <c r="K651" i="2"/>
  <c r="J651" i="2"/>
  <c r="I651" i="2"/>
  <c r="H651" i="2"/>
  <c r="G651" i="2"/>
  <c r="F651" i="2"/>
  <c r="E651" i="2"/>
  <c r="D651" i="2"/>
  <c r="C651" i="2"/>
  <c r="B651" i="2"/>
  <c r="O650" i="2"/>
  <c r="N650" i="2"/>
  <c r="M650" i="2"/>
  <c r="L650" i="2"/>
  <c r="K650" i="2"/>
  <c r="J650" i="2"/>
  <c r="I650" i="2"/>
  <c r="H650" i="2"/>
  <c r="G650" i="2"/>
  <c r="F650" i="2"/>
  <c r="E650" i="2"/>
  <c r="D650" i="2"/>
  <c r="C650" i="2"/>
  <c r="B650" i="2"/>
  <c r="O649" i="2"/>
  <c r="N649" i="2"/>
  <c r="M649" i="2"/>
  <c r="L649" i="2"/>
  <c r="K649" i="2"/>
  <c r="J649" i="2"/>
  <c r="I649" i="2"/>
  <c r="H649" i="2"/>
  <c r="G649" i="2"/>
  <c r="F649" i="2"/>
  <c r="E649" i="2"/>
  <c r="D649" i="2"/>
  <c r="C649" i="2"/>
  <c r="B649" i="2"/>
  <c r="O648" i="2"/>
  <c r="N648" i="2"/>
  <c r="M648" i="2"/>
  <c r="L648" i="2"/>
  <c r="K648" i="2"/>
  <c r="J648" i="2"/>
  <c r="I648" i="2"/>
  <c r="H648" i="2"/>
  <c r="G648" i="2"/>
  <c r="F648" i="2"/>
  <c r="E648" i="2"/>
  <c r="D648" i="2"/>
  <c r="C648" i="2"/>
  <c r="B648" i="2"/>
  <c r="O647" i="2"/>
  <c r="N647" i="2"/>
  <c r="M647" i="2"/>
  <c r="L647" i="2"/>
  <c r="K647" i="2"/>
  <c r="J647" i="2"/>
  <c r="I647" i="2"/>
  <c r="H647" i="2"/>
  <c r="G647" i="2"/>
  <c r="F647" i="2"/>
  <c r="E647" i="2"/>
  <c r="D647" i="2"/>
  <c r="C647" i="2"/>
  <c r="B647" i="2"/>
  <c r="O646" i="2"/>
  <c r="N646" i="2"/>
  <c r="M646" i="2"/>
  <c r="L646" i="2"/>
  <c r="K646" i="2"/>
  <c r="J646" i="2"/>
  <c r="I646" i="2"/>
  <c r="H646" i="2"/>
  <c r="G646" i="2"/>
  <c r="F646" i="2"/>
  <c r="E646" i="2"/>
  <c r="D646" i="2"/>
  <c r="C646" i="2"/>
  <c r="B646" i="2"/>
  <c r="O645" i="2"/>
  <c r="N645" i="2"/>
  <c r="M645" i="2"/>
  <c r="L645" i="2"/>
  <c r="K645" i="2"/>
  <c r="J645" i="2"/>
  <c r="I645" i="2"/>
  <c r="H645" i="2"/>
  <c r="G645" i="2"/>
  <c r="F645" i="2"/>
  <c r="E645" i="2"/>
  <c r="D645" i="2"/>
  <c r="C645" i="2"/>
  <c r="B645" i="2"/>
  <c r="O644" i="2"/>
  <c r="N644" i="2"/>
  <c r="M644" i="2"/>
  <c r="L644" i="2"/>
  <c r="K644" i="2"/>
  <c r="J644" i="2"/>
  <c r="I644" i="2"/>
  <c r="H644" i="2"/>
  <c r="G644" i="2"/>
  <c r="F644" i="2"/>
  <c r="E644" i="2"/>
  <c r="D644" i="2"/>
  <c r="C644" i="2"/>
  <c r="B644" i="2"/>
  <c r="O643" i="2"/>
  <c r="N643" i="2"/>
  <c r="M643" i="2"/>
  <c r="L643" i="2"/>
  <c r="K643" i="2"/>
  <c r="J643" i="2"/>
  <c r="I643" i="2"/>
  <c r="H643" i="2"/>
  <c r="G643" i="2"/>
  <c r="F643" i="2"/>
  <c r="E643" i="2"/>
  <c r="D643" i="2"/>
  <c r="C643" i="2"/>
  <c r="B643" i="2"/>
  <c r="O642" i="2"/>
  <c r="N642" i="2"/>
  <c r="M642" i="2"/>
  <c r="L642" i="2"/>
  <c r="K642" i="2"/>
  <c r="J642" i="2"/>
  <c r="I642" i="2"/>
  <c r="H642" i="2"/>
  <c r="G642" i="2"/>
  <c r="F642" i="2"/>
  <c r="E642" i="2"/>
  <c r="D642" i="2"/>
  <c r="C642" i="2"/>
  <c r="B642" i="2"/>
  <c r="A642" i="2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O641" i="2"/>
  <c r="N641" i="2"/>
  <c r="M641" i="2"/>
  <c r="L641" i="2"/>
  <c r="K641" i="2"/>
  <c r="J641" i="2"/>
  <c r="I641" i="2"/>
  <c r="H641" i="2"/>
  <c r="G641" i="2"/>
  <c r="F641" i="2"/>
  <c r="E641" i="2"/>
  <c r="D641" i="2"/>
  <c r="C641" i="2"/>
  <c r="B641" i="2"/>
  <c r="A641" i="2"/>
  <c r="O640" i="2"/>
  <c r="N640" i="2"/>
  <c r="M640" i="2"/>
  <c r="L640" i="2"/>
  <c r="K640" i="2"/>
  <c r="J640" i="2"/>
  <c r="I640" i="2"/>
  <c r="H640" i="2"/>
  <c r="G640" i="2"/>
  <c r="F640" i="2"/>
  <c r="E640" i="2"/>
  <c r="D640" i="2"/>
  <c r="C640" i="2"/>
  <c r="B640" i="2"/>
  <c r="O639" i="2"/>
  <c r="N639" i="2"/>
  <c r="M639" i="2"/>
  <c r="L639" i="2"/>
  <c r="K639" i="2"/>
  <c r="J639" i="2"/>
  <c r="I639" i="2"/>
  <c r="H639" i="2"/>
  <c r="G639" i="2"/>
  <c r="F639" i="2"/>
  <c r="E639" i="2"/>
  <c r="D639" i="2"/>
  <c r="C639" i="2"/>
  <c r="B639" i="2"/>
  <c r="O638" i="2"/>
  <c r="N638" i="2"/>
  <c r="M638" i="2"/>
  <c r="L638" i="2"/>
  <c r="K638" i="2"/>
  <c r="J638" i="2"/>
  <c r="I638" i="2"/>
  <c r="H638" i="2"/>
  <c r="G638" i="2"/>
  <c r="F638" i="2"/>
  <c r="E638" i="2"/>
  <c r="D638" i="2"/>
  <c r="C638" i="2"/>
  <c r="B638" i="2"/>
  <c r="O637" i="2"/>
  <c r="N637" i="2"/>
  <c r="M637" i="2"/>
  <c r="L637" i="2"/>
  <c r="K637" i="2"/>
  <c r="J637" i="2"/>
  <c r="I637" i="2"/>
  <c r="H637" i="2"/>
  <c r="G637" i="2"/>
  <c r="F637" i="2"/>
  <c r="E637" i="2"/>
  <c r="D637" i="2"/>
  <c r="C637" i="2"/>
  <c r="B637" i="2"/>
  <c r="O636" i="2"/>
  <c r="N636" i="2"/>
  <c r="M636" i="2"/>
  <c r="L636" i="2"/>
  <c r="K636" i="2"/>
  <c r="J636" i="2"/>
  <c r="I636" i="2"/>
  <c r="H636" i="2"/>
  <c r="G636" i="2"/>
  <c r="F636" i="2"/>
  <c r="E636" i="2"/>
  <c r="D636" i="2"/>
  <c r="C636" i="2"/>
  <c r="B636" i="2"/>
  <c r="O635" i="2"/>
  <c r="N635" i="2"/>
  <c r="M635" i="2"/>
  <c r="L635" i="2"/>
  <c r="K635" i="2"/>
  <c r="J635" i="2"/>
  <c r="I635" i="2"/>
  <c r="H635" i="2"/>
  <c r="G635" i="2"/>
  <c r="F635" i="2"/>
  <c r="E635" i="2"/>
  <c r="D635" i="2"/>
  <c r="C635" i="2"/>
  <c r="B635" i="2"/>
  <c r="O634" i="2"/>
  <c r="N634" i="2"/>
  <c r="M634" i="2"/>
  <c r="L634" i="2"/>
  <c r="K634" i="2"/>
  <c r="J634" i="2"/>
  <c r="I634" i="2"/>
  <c r="H634" i="2"/>
  <c r="G634" i="2"/>
  <c r="F634" i="2"/>
  <c r="E634" i="2"/>
  <c r="D634" i="2"/>
  <c r="C634" i="2"/>
  <c r="B634" i="2"/>
  <c r="O633" i="2"/>
  <c r="N633" i="2"/>
  <c r="M633" i="2"/>
  <c r="L633" i="2"/>
  <c r="K633" i="2"/>
  <c r="J633" i="2"/>
  <c r="I633" i="2"/>
  <c r="H633" i="2"/>
  <c r="G633" i="2"/>
  <c r="F633" i="2"/>
  <c r="E633" i="2"/>
  <c r="D633" i="2"/>
  <c r="C633" i="2"/>
  <c r="B633" i="2"/>
  <c r="O632" i="2"/>
  <c r="N632" i="2"/>
  <c r="M632" i="2"/>
  <c r="L632" i="2"/>
  <c r="K632" i="2"/>
  <c r="J632" i="2"/>
  <c r="I632" i="2"/>
  <c r="H632" i="2"/>
  <c r="G632" i="2"/>
  <c r="F632" i="2"/>
  <c r="E632" i="2"/>
  <c r="D632" i="2"/>
  <c r="C632" i="2"/>
  <c r="B632" i="2"/>
  <c r="O631" i="2"/>
  <c r="N631" i="2"/>
  <c r="M631" i="2"/>
  <c r="L631" i="2"/>
  <c r="K631" i="2"/>
  <c r="J631" i="2"/>
  <c r="I631" i="2"/>
  <c r="H631" i="2"/>
  <c r="G631" i="2"/>
  <c r="F631" i="2"/>
  <c r="E631" i="2"/>
  <c r="D631" i="2"/>
  <c r="C631" i="2"/>
  <c r="B631" i="2"/>
  <c r="O630" i="2"/>
  <c r="N630" i="2"/>
  <c r="M630" i="2"/>
  <c r="L630" i="2"/>
  <c r="K630" i="2"/>
  <c r="J630" i="2"/>
  <c r="I630" i="2"/>
  <c r="H630" i="2"/>
  <c r="G630" i="2"/>
  <c r="F630" i="2"/>
  <c r="E630" i="2"/>
  <c r="D630" i="2"/>
  <c r="C630" i="2"/>
  <c r="B630" i="2"/>
  <c r="O629" i="2"/>
  <c r="N629" i="2"/>
  <c r="M629" i="2"/>
  <c r="L629" i="2"/>
  <c r="K629" i="2"/>
  <c r="J629" i="2"/>
  <c r="I629" i="2"/>
  <c r="H629" i="2"/>
  <c r="G629" i="2"/>
  <c r="F629" i="2"/>
  <c r="E629" i="2"/>
  <c r="D629" i="2"/>
  <c r="C629" i="2"/>
  <c r="B629" i="2"/>
  <c r="O628" i="2"/>
  <c r="N628" i="2"/>
  <c r="M628" i="2"/>
  <c r="L628" i="2"/>
  <c r="K628" i="2"/>
  <c r="J628" i="2"/>
  <c r="I628" i="2"/>
  <c r="H628" i="2"/>
  <c r="G628" i="2"/>
  <c r="F628" i="2"/>
  <c r="E628" i="2"/>
  <c r="D628" i="2"/>
  <c r="C628" i="2"/>
  <c r="B628" i="2"/>
  <c r="O627" i="2"/>
  <c r="N627" i="2"/>
  <c r="M627" i="2"/>
  <c r="L627" i="2"/>
  <c r="K627" i="2"/>
  <c r="J627" i="2"/>
  <c r="I627" i="2"/>
  <c r="H627" i="2"/>
  <c r="G627" i="2"/>
  <c r="F627" i="2"/>
  <c r="E627" i="2"/>
  <c r="D627" i="2"/>
  <c r="C627" i="2"/>
  <c r="B627" i="2"/>
  <c r="O626" i="2"/>
  <c r="N626" i="2"/>
  <c r="M626" i="2"/>
  <c r="L626" i="2"/>
  <c r="K626" i="2"/>
  <c r="J626" i="2"/>
  <c r="I626" i="2"/>
  <c r="H626" i="2"/>
  <c r="G626" i="2"/>
  <c r="F626" i="2"/>
  <c r="E626" i="2"/>
  <c r="D626" i="2"/>
  <c r="C626" i="2"/>
  <c r="B626" i="2"/>
  <c r="O625" i="2"/>
  <c r="N625" i="2"/>
  <c r="M625" i="2"/>
  <c r="L625" i="2"/>
  <c r="K625" i="2"/>
  <c r="J625" i="2"/>
  <c r="I625" i="2"/>
  <c r="H625" i="2"/>
  <c r="G625" i="2"/>
  <c r="F625" i="2"/>
  <c r="E625" i="2"/>
  <c r="D625" i="2"/>
  <c r="C625" i="2"/>
  <c r="B625" i="2"/>
  <c r="O624" i="2"/>
  <c r="N624" i="2"/>
  <c r="M624" i="2"/>
  <c r="L624" i="2"/>
  <c r="K624" i="2"/>
  <c r="J624" i="2"/>
  <c r="I624" i="2"/>
  <c r="H624" i="2"/>
  <c r="G624" i="2"/>
  <c r="F624" i="2"/>
  <c r="E624" i="2"/>
  <c r="D624" i="2"/>
  <c r="C624" i="2"/>
  <c r="B624" i="2"/>
  <c r="O623" i="2"/>
  <c r="N623" i="2"/>
  <c r="M623" i="2"/>
  <c r="L623" i="2"/>
  <c r="K623" i="2"/>
  <c r="J623" i="2"/>
  <c r="I623" i="2"/>
  <c r="H623" i="2"/>
  <c r="G623" i="2"/>
  <c r="F623" i="2"/>
  <c r="E623" i="2"/>
  <c r="D623" i="2"/>
  <c r="C623" i="2"/>
  <c r="B623" i="2"/>
  <c r="O622" i="2"/>
  <c r="N622" i="2"/>
  <c r="M622" i="2"/>
  <c r="L622" i="2"/>
  <c r="K622" i="2"/>
  <c r="J622" i="2"/>
  <c r="I622" i="2"/>
  <c r="H622" i="2"/>
  <c r="G622" i="2"/>
  <c r="F622" i="2"/>
  <c r="E622" i="2"/>
  <c r="D622" i="2"/>
  <c r="C622" i="2"/>
  <c r="B622" i="2"/>
  <c r="O621" i="2"/>
  <c r="N621" i="2"/>
  <c r="M621" i="2"/>
  <c r="L621" i="2"/>
  <c r="K621" i="2"/>
  <c r="J621" i="2"/>
  <c r="I621" i="2"/>
  <c r="H621" i="2"/>
  <c r="G621" i="2"/>
  <c r="F621" i="2"/>
  <c r="E621" i="2"/>
  <c r="D621" i="2"/>
  <c r="C621" i="2"/>
  <c r="B621" i="2"/>
  <c r="O620" i="2"/>
  <c r="N620" i="2"/>
  <c r="M620" i="2"/>
  <c r="L620" i="2"/>
  <c r="K620" i="2"/>
  <c r="J620" i="2"/>
  <c r="I620" i="2"/>
  <c r="H620" i="2"/>
  <c r="G620" i="2"/>
  <c r="F620" i="2"/>
  <c r="E620" i="2"/>
  <c r="D620" i="2"/>
  <c r="C620" i="2"/>
  <c r="B620" i="2"/>
  <c r="O619" i="2"/>
  <c r="N619" i="2"/>
  <c r="M619" i="2"/>
  <c r="L619" i="2"/>
  <c r="K619" i="2"/>
  <c r="J619" i="2"/>
  <c r="I619" i="2"/>
  <c r="H619" i="2"/>
  <c r="G619" i="2"/>
  <c r="F619" i="2"/>
  <c r="E619" i="2"/>
  <c r="D619" i="2"/>
  <c r="C619" i="2"/>
  <c r="B619" i="2"/>
  <c r="O618" i="2"/>
  <c r="N618" i="2"/>
  <c r="M618" i="2"/>
  <c r="L618" i="2"/>
  <c r="K618" i="2"/>
  <c r="J618" i="2"/>
  <c r="I618" i="2"/>
  <c r="H618" i="2"/>
  <c r="G618" i="2"/>
  <c r="F618" i="2"/>
  <c r="E618" i="2"/>
  <c r="D618" i="2"/>
  <c r="C618" i="2"/>
  <c r="B618" i="2"/>
  <c r="O617" i="2"/>
  <c r="N617" i="2"/>
  <c r="M617" i="2"/>
  <c r="L617" i="2"/>
  <c r="K617" i="2"/>
  <c r="J617" i="2"/>
  <c r="I617" i="2"/>
  <c r="H617" i="2"/>
  <c r="G617" i="2"/>
  <c r="F617" i="2"/>
  <c r="E617" i="2"/>
  <c r="D617" i="2"/>
  <c r="C617" i="2"/>
  <c r="B617" i="2"/>
  <c r="O616" i="2"/>
  <c r="N616" i="2"/>
  <c r="M616" i="2"/>
  <c r="L616" i="2"/>
  <c r="K616" i="2"/>
  <c r="J616" i="2"/>
  <c r="I616" i="2"/>
  <c r="H616" i="2"/>
  <c r="G616" i="2"/>
  <c r="F616" i="2"/>
  <c r="E616" i="2"/>
  <c r="D616" i="2"/>
  <c r="C616" i="2"/>
  <c r="B616" i="2"/>
  <c r="O615" i="2"/>
  <c r="N615" i="2"/>
  <c r="M615" i="2"/>
  <c r="L615" i="2"/>
  <c r="K615" i="2"/>
  <c r="J615" i="2"/>
  <c r="I615" i="2"/>
  <c r="H615" i="2"/>
  <c r="G615" i="2"/>
  <c r="F615" i="2"/>
  <c r="E615" i="2"/>
  <c r="D615" i="2"/>
  <c r="C615" i="2"/>
  <c r="B615" i="2"/>
  <c r="C9" i="2"/>
  <c r="Y654" i="5" l="1"/>
  <c r="Y661" i="5"/>
  <c r="Y651" i="5"/>
  <c r="X619" i="5"/>
  <c r="W615" i="5"/>
  <c r="P33" i="6"/>
  <c r="Y34" i="5"/>
  <c r="P63" i="6"/>
  <c r="Y64" i="5"/>
  <c r="J194" i="6"/>
  <c r="X195" i="5"/>
  <c r="J234" i="6"/>
  <c r="X235" i="5"/>
  <c r="P105" i="6"/>
  <c r="Y106" i="5"/>
  <c r="P71" i="6"/>
  <c r="Y72" i="5"/>
  <c r="P85" i="6"/>
  <c r="Y86" i="5"/>
  <c r="P41" i="6"/>
  <c r="Y42" i="5"/>
  <c r="P47" i="6"/>
  <c r="Y48" i="5"/>
  <c r="P79" i="6"/>
  <c r="Y80" i="5"/>
  <c r="P135" i="6"/>
  <c r="Y136" i="5"/>
  <c r="J162" i="6"/>
  <c r="X163" i="5"/>
  <c r="P49" i="6"/>
  <c r="Y50" i="5"/>
  <c r="P55" i="6"/>
  <c r="Y56" i="5"/>
  <c r="P97" i="6"/>
  <c r="Y98" i="5"/>
  <c r="O624" i="6"/>
  <c r="N144" i="6"/>
  <c r="P326" i="6"/>
  <c r="Y327" i="5"/>
  <c r="P369" i="6"/>
  <c r="Y370" i="5"/>
  <c r="P550" i="6"/>
  <c r="Y551" i="5"/>
  <c r="X43" i="5"/>
  <c r="Y405" i="5"/>
  <c r="P52" i="6"/>
  <c r="O57" i="6"/>
  <c r="N57" i="6" s="1"/>
  <c r="P70" i="6"/>
  <c r="P99" i="6"/>
  <c r="Y100" i="5"/>
  <c r="P111" i="6"/>
  <c r="Y112" i="5"/>
  <c r="P115" i="6"/>
  <c r="Y116" i="5"/>
  <c r="H622" i="6"/>
  <c r="G120" i="6"/>
  <c r="P141" i="6"/>
  <c r="Y142" i="5"/>
  <c r="P143" i="6"/>
  <c r="Y144" i="5"/>
  <c r="P147" i="6"/>
  <c r="Y148" i="5"/>
  <c r="Y155" i="5"/>
  <c r="P154" i="6"/>
  <c r="P167" i="6"/>
  <c r="Y168" i="5"/>
  <c r="H630" i="6"/>
  <c r="G216" i="6"/>
  <c r="Y227" i="5"/>
  <c r="P226" i="6"/>
  <c r="P238" i="6"/>
  <c r="N288" i="6"/>
  <c r="O636" i="6"/>
  <c r="P354" i="6"/>
  <c r="Y355" i="5"/>
  <c r="J376" i="6"/>
  <c r="X377" i="5"/>
  <c r="P442" i="6"/>
  <c r="Y443" i="5"/>
  <c r="G506" i="6"/>
  <c r="G654" i="6" s="1"/>
  <c r="H654" i="6"/>
  <c r="X138" i="5"/>
  <c r="Y165" i="5"/>
  <c r="X202" i="5"/>
  <c r="X207" i="5"/>
  <c r="X298" i="5"/>
  <c r="X640" i="5"/>
  <c r="Y329" i="5"/>
  <c r="X392" i="5"/>
  <c r="X574" i="5"/>
  <c r="X595" i="5"/>
  <c r="O34" i="6"/>
  <c r="N34" i="6" s="1"/>
  <c r="J41" i="6"/>
  <c r="H616" i="6"/>
  <c r="J48" i="6"/>
  <c r="O48" i="6"/>
  <c r="X59" i="5"/>
  <c r="J58" i="6"/>
  <c r="O62" i="6"/>
  <c r="N62" i="6" s="1"/>
  <c r="J62" i="6"/>
  <c r="J617" i="6" s="1"/>
  <c r="P73" i="6"/>
  <c r="Y74" i="5"/>
  <c r="P82" i="6"/>
  <c r="P103" i="6"/>
  <c r="Y104" i="5"/>
  <c r="O622" i="6"/>
  <c r="N120" i="6"/>
  <c r="P129" i="6"/>
  <c r="Y130" i="5"/>
  <c r="Y159" i="5"/>
  <c r="P158" i="6"/>
  <c r="P171" i="6"/>
  <c r="P175" i="6"/>
  <c r="Y176" i="5"/>
  <c r="H627" i="6"/>
  <c r="G180" i="6"/>
  <c r="Y191" i="5"/>
  <c r="P190" i="6"/>
  <c r="H628" i="6"/>
  <c r="G192" i="6"/>
  <c r="P203" i="6"/>
  <c r="P207" i="6"/>
  <c r="Y208" i="5"/>
  <c r="J268" i="6"/>
  <c r="X269" i="5"/>
  <c r="X635" i="5" s="1"/>
  <c r="P284" i="6"/>
  <c r="P301" i="6"/>
  <c r="Y302" i="5"/>
  <c r="P334" i="6"/>
  <c r="Y335" i="5"/>
  <c r="J640" i="6"/>
  <c r="J641" i="6"/>
  <c r="P362" i="6"/>
  <c r="Y363" i="5"/>
  <c r="P371" i="6"/>
  <c r="Y372" i="5"/>
  <c r="H645" i="6"/>
  <c r="G396" i="6"/>
  <c r="P413" i="6"/>
  <c r="Y414" i="5"/>
  <c r="P418" i="6"/>
  <c r="Y419" i="5"/>
  <c r="P437" i="6"/>
  <c r="Y438" i="5"/>
  <c r="J440" i="6"/>
  <c r="X441" i="5"/>
  <c r="O649" i="6"/>
  <c r="N444" i="6"/>
  <c r="P542" i="6"/>
  <c r="Y543" i="5"/>
  <c r="P549" i="6"/>
  <c r="Y550" i="5"/>
  <c r="P591" i="6"/>
  <c r="Y592" i="5"/>
  <c r="Y662" i="5" s="1"/>
  <c r="P605" i="6"/>
  <c r="Y606" i="5"/>
  <c r="H625" i="6"/>
  <c r="Y259" i="5"/>
  <c r="P258" i="6"/>
  <c r="P277" i="6"/>
  <c r="Y278" i="5"/>
  <c r="P285" i="6"/>
  <c r="Y286" i="5"/>
  <c r="P355" i="6"/>
  <c r="Y356" i="5"/>
  <c r="G643" i="6"/>
  <c r="X373" i="5"/>
  <c r="N650" i="6"/>
  <c r="P456" i="6"/>
  <c r="P650" i="6" s="1"/>
  <c r="G481" i="6"/>
  <c r="H652" i="6"/>
  <c r="U616" i="5"/>
  <c r="X222" i="5"/>
  <c r="H614" i="6"/>
  <c r="J24" i="6"/>
  <c r="O24" i="6"/>
  <c r="O38" i="6"/>
  <c r="N38" i="6" s="1"/>
  <c r="J38" i="6"/>
  <c r="H620" i="6"/>
  <c r="G96" i="6"/>
  <c r="P109" i="6"/>
  <c r="Y110" i="5"/>
  <c r="Y187" i="5"/>
  <c r="P186" i="6"/>
  <c r="P199" i="6"/>
  <c r="Y200" i="5"/>
  <c r="Y219" i="5"/>
  <c r="P218" i="6"/>
  <c r="H631" i="6"/>
  <c r="G228" i="6"/>
  <c r="O632" i="6"/>
  <c r="N240" i="6"/>
  <c r="P245" i="6"/>
  <c r="Y246" i="5"/>
  <c r="P253" i="6"/>
  <c r="Y254" i="5"/>
  <c r="H635" i="6"/>
  <c r="G276" i="6"/>
  <c r="P314" i="6"/>
  <c r="P638" i="6" s="1"/>
  <c r="Y315" i="5"/>
  <c r="J340" i="6"/>
  <c r="P373" i="6"/>
  <c r="Y374" i="5"/>
  <c r="X614" i="5"/>
  <c r="X25" i="5"/>
  <c r="X35" i="5"/>
  <c r="X39" i="5"/>
  <c r="X616" i="5" s="1"/>
  <c r="Y44" i="5"/>
  <c r="Y52" i="5"/>
  <c r="X58" i="5"/>
  <c r="X96" i="5"/>
  <c r="Y101" i="5"/>
  <c r="X112" i="5"/>
  <c r="Y117" i="5"/>
  <c r="X144" i="5"/>
  <c r="Y149" i="5"/>
  <c r="X166" i="5"/>
  <c r="Y197" i="5"/>
  <c r="X424" i="5"/>
  <c r="Y441" i="5"/>
  <c r="X450" i="5"/>
  <c r="X650" i="5" s="1"/>
  <c r="X508" i="5"/>
  <c r="O22" i="6"/>
  <c r="N22" i="6" s="1"/>
  <c r="J22" i="6"/>
  <c r="P36" i="6"/>
  <c r="O58" i="6"/>
  <c r="N58" i="6" s="1"/>
  <c r="P67" i="6"/>
  <c r="Y68" i="5"/>
  <c r="N96" i="6"/>
  <c r="O620" i="6"/>
  <c r="P107" i="6"/>
  <c r="Y108" i="5"/>
  <c r="P133" i="6"/>
  <c r="Y134" i="5"/>
  <c r="P139" i="6"/>
  <c r="Y140" i="5"/>
  <c r="H624" i="6"/>
  <c r="G144" i="6"/>
  <c r="N626" i="6"/>
  <c r="O627" i="6"/>
  <c r="N180" i="6"/>
  <c r="P241" i="6"/>
  <c r="Y242" i="5"/>
  <c r="P255" i="6"/>
  <c r="Y256" i="5"/>
  <c r="P293" i="6"/>
  <c r="Y294" i="5"/>
  <c r="P299" i="6"/>
  <c r="Y300" i="5"/>
  <c r="P357" i="6"/>
  <c r="Y358" i="5"/>
  <c r="G642" i="6"/>
  <c r="J360" i="6"/>
  <c r="X361" i="5"/>
  <c r="X643" i="5" s="1"/>
  <c r="H646" i="6"/>
  <c r="G408" i="6"/>
  <c r="J32" i="6"/>
  <c r="O32" i="6"/>
  <c r="N32" i="6" s="1"/>
  <c r="O46" i="6"/>
  <c r="N46" i="6" s="1"/>
  <c r="J46" i="6"/>
  <c r="O629" i="6"/>
  <c r="N204" i="6"/>
  <c r="X92" i="5"/>
  <c r="Y113" i="5"/>
  <c r="X124" i="5"/>
  <c r="X182" i="5"/>
  <c r="Y273" i="5"/>
  <c r="X639" i="5"/>
  <c r="X648" i="5"/>
  <c r="O42" i="6"/>
  <c r="N42" i="6" s="1"/>
  <c r="J49" i="6"/>
  <c r="J56" i="6"/>
  <c r="X57" i="5"/>
  <c r="X617" i="5" s="1"/>
  <c r="O56" i="6"/>
  <c r="N56" i="6" s="1"/>
  <c r="P65" i="6"/>
  <c r="Y66" i="5"/>
  <c r="G618" i="6"/>
  <c r="J72" i="6"/>
  <c r="J618" i="6" s="1"/>
  <c r="P74" i="6"/>
  <c r="P83" i="6"/>
  <c r="Y84" i="5"/>
  <c r="P93" i="6"/>
  <c r="Y94" i="5"/>
  <c r="P125" i="6"/>
  <c r="Y126" i="5"/>
  <c r="P127" i="6"/>
  <c r="Y128" i="5"/>
  <c r="P131" i="6"/>
  <c r="Y132" i="5"/>
  <c r="P229" i="6"/>
  <c r="Y230" i="5"/>
  <c r="P235" i="6"/>
  <c r="Y236" i="5"/>
  <c r="Y247" i="5"/>
  <c r="P246" i="6"/>
  <c r="J256" i="6"/>
  <c r="X257" i="5"/>
  <c r="O634" i="6"/>
  <c r="N264" i="6"/>
  <c r="P363" i="6"/>
  <c r="Y364" i="5"/>
  <c r="Y45" i="5"/>
  <c r="X98" i="5"/>
  <c r="X114" i="5"/>
  <c r="X130" i="5"/>
  <c r="X146" i="5"/>
  <c r="Y173" i="5"/>
  <c r="X178" i="5"/>
  <c r="X194" i="5"/>
  <c r="X214" i="5"/>
  <c r="X258" i="5"/>
  <c r="Y309" i="5"/>
  <c r="X350" i="5"/>
  <c r="X642" i="5" s="1"/>
  <c r="X390" i="5"/>
  <c r="X645" i="5" s="1"/>
  <c r="X399" i="5"/>
  <c r="X547" i="5"/>
  <c r="X658" i="5" s="1"/>
  <c r="X663" i="5"/>
  <c r="J16" i="6"/>
  <c r="O16" i="6"/>
  <c r="N16" i="6" s="1"/>
  <c r="O30" i="6"/>
  <c r="N30" i="6" s="1"/>
  <c r="J30" i="6"/>
  <c r="P72" i="6"/>
  <c r="P618" i="6" s="1"/>
  <c r="N618" i="6"/>
  <c r="P78" i="6"/>
  <c r="H619" i="6"/>
  <c r="G84" i="6"/>
  <c r="P87" i="6"/>
  <c r="Y88" i="5"/>
  <c r="O621" i="6"/>
  <c r="N108" i="6"/>
  <c r="P113" i="6"/>
  <c r="Y114" i="5"/>
  <c r="J130" i="6"/>
  <c r="P145" i="6"/>
  <c r="Y146" i="5"/>
  <c r="P153" i="6"/>
  <c r="Y154" i="5"/>
  <c r="P157" i="6"/>
  <c r="Y158" i="5"/>
  <c r="P165" i="6"/>
  <c r="Y166" i="5"/>
  <c r="P181" i="6"/>
  <c r="Y182" i="5"/>
  <c r="P185" i="6"/>
  <c r="Y186" i="5"/>
  <c r="P189" i="6"/>
  <c r="Y190" i="5"/>
  <c r="P197" i="6"/>
  <c r="Y198" i="5"/>
  <c r="P213" i="6"/>
  <c r="Y214" i="5"/>
  <c r="P217" i="6"/>
  <c r="Y218" i="5"/>
  <c r="P221" i="6"/>
  <c r="Y222" i="5"/>
  <c r="J244" i="6"/>
  <c r="X245" i="5"/>
  <c r="O633" i="6"/>
  <c r="N252" i="6"/>
  <c r="P273" i="6"/>
  <c r="Y274" i="5"/>
  <c r="P287" i="6"/>
  <c r="Y288" i="5"/>
  <c r="J639" i="6"/>
  <c r="P339" i="6"/>
  <c r="Y340" i="5"/>
  <c r="P366" i="6"/>
  <c r="Y367" i="5"/>
  <c r="J368" i="6"/>
  <c r="J372" i="6"/>
  <c r="J643" i="6" s="1"/>
  <c r="J432" i="6"/>
  <c r="X433" i="5"/>
  <c r="P467" i="6"/>
  <c r="P469" i="6"/>
  <c r="Y470" i="5"/>
  <c r="Y652" i="5" s="1"/>
  <c r="P475" i="6"/>
  <c r="P651" i="6" s="1"/>
  <c r="O626" i="6"/>
  <c r="P89" i="6"/>
  <c r="Y90" i="5"/>
  <c r="P121" i="6"/>
  <c r="Y122" i="5"/>
  <c r="P628" i="6"/>
  <c r="J260" i="6"/>
  <c r="X261" i="5"/>
  <c r="P402" i="6"/>
  <c r="Y403" i="5"/>
  <c r="H661" i="6"/>
  <c r="G522" i="6"/>
  <c r="J592" i="6"/>
  <c r="X593" i="5"/>
  <c r="X662" i="5" s="1"/>
  <c r="X158" i="5"/>
  <c r="X626" i="5" s="1"/>
  <c r="X226" i="5"/>
  <c r="X378" i="5"/>
  <c r="X460" i="5"/>
  <c r="X464" i="5"/>
  <c r="X535" i="5"/>
  <c r="X657" i="5" s="1"/>
  <c r="Y663" i="5"/>
  <c r="J40" i="6"/>
  <c r="O40" i="6"/>
  <c r="N40" i="6" s="1"/>
  <c r="O54" i="6"/>
  <c r="N54" i="6" s="1"/>
  <c r="J54" i="6"/>
  <c r="P59" i="6"/>
  <c r="Y60" i="5"/>
  <c r="P81" i="6"/>
  <c r="Y82" i="5"/>
  <c r="P91" i="6"/>
  <c r="Y92" i="5"/>
  <c r="P101" i="6"/>
  <c r="Y102" i="5"/>
  <c r="P117" i="6"/>
  <c r="Y118" i="5"/>
  <c r="P119" i="6"/>
  <c r="Y120" i="5"/>
  <c r="P123" i="6"/>
  <c r="Y124" i="5"/>
  <c r="P149" i="6"/>
  <c r="Y150" i="5"/>
  <c r="P151" i="6"/>
  <c r="Y152" i="5"/>
  <c r="P183" i="6"/>
  <c r="Y184" i="5"/>
  <c r="P215" i="6"/>
  <c r="Y216" i="5"/>
  <c r="J236" i="6"/>
  <c r="X237" i="5"/>
  <c r="Y291" i="5"/>
  <c r="P290" i="6"/>
  <c r="J292" i="6"/>
  <c r="X293" i="5"/>
  <c r="P378" i="6"/>
  <c r="Y379" i="5"/>
  <c r="G640" i="6"/>
  <c r="Y16" i="5"/>
  <c r="Y24" i="5"/>
  <c r="Y26" i="5"/>
  <c r="W617" i="5"/>
  <c r="Y65" i="5"/>
  <c r="X89" i="5"/>
  <c r="X110" i="5"/>
  <c r="X137" i="5"/>
  <c r="X142" i="5"/>
  <c r="X153" i="5"/>
  <c r="X179" i="5"/>
  <c r="X190" i="5"/>
  <c r="X206" i="5"/>
  <c r="X243" i="5"/>
  <c r="X306" i="5"/>
  <c r="X638" i="5" s="1"/>
  <c r="X400" i="5"/>
  <c r="Y413" i="5"/>
  <c r="X418" i="5"/>
  <c r="X435" i="5"/>
  <c r="X652" i="5"/>
  <c r="X659" i="5"/>
  <c r="X660" i="5"/>
  <c r="X661" i="5"/>
  <c r="H613" i="6"/>
  <c r="O14" i="6"/>
  <c r="J14" i="6"/>
  <c r="J613" i="6" s="1"/>
  <c r="J615" i="6"/>
  <c r="O50" i="6"/>
  <c r="N50" i="6" s="1"/>
  <c r="G617" i="6"/>
  <c r="J64" i="6"/>
  <c r="P66" i="6"/>
  <c r="P75" i="6"/>
  <c r="Y76" i="5"/>
  <c r="O619" i="6"/>
  <c r="N84" i="6"/>
  <c r="P95" i="6"/>
  <c r="Y96" i="5"/>
  <c r="O623" i="6"/>
  <c r="N132" i="6"/>
  <c r="P137" i="6"/>
  <c r="Y138" i="5"/>
  <c r="P179" i="6"/>
  <c r="P626" i="6" s="1"/>
  <c r="Y180" i="5"/>
  <c r="P187" i="6"/>
  <c r="P211" i="6"/>
  <c r="Y212" i="5"/>
  <c r="P219" i="6"/>
  <c r="P223" i="6"/>
  <c r="Y224" i="5"/>
  <c r="P261" i="6"/>
  <c r="Y262" i="5"/>
  <c r="P267" i="6"/>
  <c r="Y268" i="5"/>
  <c r="Y279" i="5"/>
  <c r="P278" i="6"/>
  <c r="H636" i="6"/>
  <c r="G288" i="6"/>
  <c r="P294" i="6"/>
  <c r="P306" i="6"/>
  <c r="Y307" i="5"/>
  <c r="J638" i="6"/>
  <c r="P318" i="6"/>
  <c r="Y319" i="5"/>
  <c r="J325" i="6"/>
  <c r="G639" i="6"/>
  <c r="X641" i="5"/>
  <c r="P337" i="6"/>
  <c r="P640" i="6" s="1"/>
  <c r="Y338" i="5"/>
  <c r="N361" i="6"/>
  <c r="O642" i="6"/>
  <c r="P375" i="6"/>
  <c r="Y376" i="5"/>
  <c r="P393" i="6"/>
  <c r="P644" i="6" s="1"/>
  <c r="Y394" i="5"/>
  <c r="Y645" i="5" s="1"/>
  <c r="P403" i="6"/>
  <c r="Y404" i="5"/>
  <c r="G650" i="6"/>
  <c r="O618" i="6"/>
  <c r="G625" i="6"/>
  <c r="J156" i="6"/>
  <c r="O635" i="6"/>
  <c r="N276" i="6"/>
  <c r="O637" i="6"/>
  <c r="N300" i="6"/>
  <c r="J644" i="6"/>
  <c r="P396" i="6"/>
  <c r="N645" i="6"/>
  <c r="H662" i="6"/>
  <c r="G523" i="6"/>
  <c r="H615" i="6"/>
  <c r="H617" i="6"/>
  <c r="H621" i="6"/>
  <c r="G108" i="6"/>
  <c r="H623" i="6"/>
  <c r="G132" i="6"/>
  <c r="O625" i="6"/>
  <c r="N156" i="6"/>
  <c r="H626" i="6"/>
  <c r="G168" i="6"/>
  <c r="H633" i="6"/>
  <c r="G252" i="6"/>
  <c r="P641" i="6"/>
  <c r="N648" i="6"/>
  <c r="P432" i="6"/>
  <c r="P648" i="6" s="1"/>
  <c r="G649" i="6"/>
  <c r="J444" i="6"/>
  <c r="J649" i="6" s="1"/>
  <c r="J519" i="6"/>
  <c r="O617" i="6"/>
  <c r="N628" i="6"/>
  <c r="H629" i="6"/>
  <c r="G204" i="6"/>
  <c r="O631" i="6"/>
  <c r="N228" i="6"/>
  <c r="G634" i="6"/>
  <c r="J264" i="6"/>
  <c r="N642" i="6"/>
  <c r="H644" i="6"/>
  <c r="O652" i="6"/>
  <c r="N480" i="6"/>
  <c r="G653" i="6"/>
  <c r="H656" i="6"/>
  <c r="G517" i="6"/>
  <c r="O628" i="6"/>
  <c r="H634" i="6"/>
  <c r="O630" i="6"/>
  <c r="N216" i="6"/>
  <c r="H632" i="6"/>
  <c r="G240" i="6"/>
  <c r="N638" i="6"/>
  <c r="N324" i="6"/>
  <c r="O639" i="6"/>
  <c r="N640" i="6"/>
  <c r="G644" i="6"/>
  <c r="G518" i="6"/>
  <c r="H657" i="6"/>
  <c r="H659" i="6"/>
  <c r="J637" i="6"/>
  <c r="G638" i="6"/>
  <c r="N643" i="6"/>
  <c r="J647" i="6"/>
  <c r="O648" i="6"/>
  <c r="J651" i="6"/>
  <c r="P653" i="6"/>
  <c r="N657" i="6"/>
  <c r="P518" i="6"/>
  <c r="O647" i="6"/>
  <c r="G641" i="6"/>
  <c r="P372" i="6"/>
  <c r="P643" i="6" s="1"/>
  <c r="O646" i="6"/>
  <c r="N408" i="6"/>
  <c r="N647" i="6"/>
  <c r="P420" i="6"/>
  <c r="P647" i="6" s="1"/>
  <c r="G433" i="6"/>
  <c r="H648" i="6"/>
  <c r="J650" i="6"/>
  <c r="N651" i="6"/>
  <c r="N505" i="6"/>
  <c r="O654" i="6"/>
  <c r="N659" i="6"/>
  <c r="O638" i="6"/>
  <c r="N641" i="6"/>
  <c r="P519" i="6"/>
  <c r="G637" i="6"/>
  <c r="N644" i="6"/>
  <c r="O645" i="6"/>
  <c r="G647" i="6"/>
  <c r="G651" i="6"/>
  <c r="O656" i="6"/>
  <c r="N517" i="6"/>
  <c r="G521" i="6"/>
  <c r="G658" i="6" s="1"/>
  <c r="H660" i="6"/>
  <c r="H649" i="6"/>
  <c r="O640" i="6"/>
  <c r="O641" i="6"/>
  <c r="O643" i="6"/>
  <c r="O644" i="6"/>
  <c r="H651" i="6"/>
  <c r="O660" i="6"/>
  <c r="N521" i="6"/>
  <c r="N655" i="6" s="1"/>
  <c r="O662" i="6"/>
  <c r="O651" i="6"/>
  <c r="P522" i="6"/>
  <c r="P661" i="6" s="1"/>
  <c r="N661" i="6"/>
  <c r="H637" i="6"/>
  <c r="H638" i="6"/>
  <c r="H639" i="6"/>
  <c r="H640" i="6"/>
  <c r="H641" i="6"/>
  <c r="H642" i="6"/>
  <c r="H643" i="6"/>
  <c r="O653" i="6"/>
  <c r="P516" i="6"/>
  <c r="H658" i="6"/>
  <c r="O657" i="6"/>
  <c r="G652" i="6"/>
  <c r="O661" i="6"/>
  <c r="H647" i="6"/>
  <c r="H650" i="6"/>
  <c r="H653" i="6"/>
  <c r="H655" i="6"/>
  <c r="O659" i="6"/>
  <c r="Y629" i="5" l="1"/>
  <c r="Y639" i="5"/>
  <c r="X651" i="5"/>
  <c r="Y646" i="5"/>
  <c r="Y644" i="5"/>
  <c r="X644" i="5"/>
  <c r="Y649" i="5"/>
  <c r="Y642" i="5"/>
  <c r="Y658" i="5"/>
  <c r="G632" i="6"/>
  <c r="J240" i="6"/>
  <c r="J632" i="6" s="1"/>
  <c r="X241" i="5"/>
  <c r="X633" i="5" s="1"/>
  <c r="N619" i="6"/>
  <c r="P84" i="6"/>
  <c r="P619" i="6" s="1"/>
  <c r="Y85" i="5"/>
  <c r="Y620" i="5" s="1"/>
  <c r="N621" i="6"/>
  <c r="P108" i="6"/>
  <c r="P621" i="6" s="1"/>
  <c r="Y109" i="5"/>
  <c r="Y622" i="5" s="1"/>
  <c r="N652" i="6"/>
  <c r="P480" i="6"/>
  <c r="P652" i="6" s="1"/>
  <c r="Y481" i="5"/>
  <c r="Y653" i="5" s="1"/>
  <c r="G629" i="6"/>
  <c r="J204" i="6"/>
  <c r="J629" i="6" s="1"/>
  <c r="X205" i="5"/>
  <c r="X630" i="5" s="1"/>
  <c r="G662" i="6"/>
  <c r="J523" i="6"/>
  <c r="J662" i="6" s="1"/>
  <c r="X524" i="5"/>
  <c r="O614" i="6"/>
  <c r="N24" i="6"/>
  <c r="N649" i="6"/>
  <c r="P444" i="6"/>
  <c r="P649" i="6" s="1"/>
  <c r="Y445" i="5"/>
  <c r="Y650" i="5" s="1"/>
  <c r="N639" i="6"/>
  <c r="P324" i="6"/>
  <c r="P639" i="6" s="1"/>
  <c r="Y325" i="5"/>
  <c r="Y640" i="5" s="1"/>
  <c r="J517" i="6"/>
  <c r="G656" i="6"/>
  <c r="X518" i="5"/>
  <c r="P361" i="6"/>
  <c r="P642" i="6" s="1"/>
  <c r="Y362" i="5"/>
  <c r="Y643" i="5" s="1"/>
  <c r="P40" i="6"/>
  <c r="Y41" i="5"/>
  <c r="G646" i="6"/>
  <c r="J408" i="6"/>
  <c r="J646" i="6" s="1"/>
  <c r="X409" i="5"/>
  <c r="X647" i="5" s="1"/>
  <c r="O616" i="6"/>
  <c r="N48" i="6"/>
  <c r="J433" i="6"/>
  <c r="J648" i="6" s="1"/>
  <c r="X434" i="5"/>
  <c r="N631" i="6"/>
  <c r="Y229" i="5"/>
  <c r="Y632" i="5" s="1"/>
  <c r="P228" i="6"/>
  <c r="P631" i="6" s="1"/>
  <c r="G626" i="6"/>
  <c r="J168" i="6"/>
  <c r="J626" i="6" s="1"/>
  <c r="X169" i="5"/>
  <c r="X627" i="5" s="1"/>
  <c r="N637" i="6"/>
  <c r="P300" i="6"/>
  <c r="P637" i="6" s="1"/>
  <c r="Y301" i="5"/>
  <c r="Y638" i="5" s="1"/>
  <c r="Y641" i="5"/>
  <c r="Y51" i="5"/>
  <c r="P50" i="6"/>
  <c r="Y43" i="5"/>
  <c r="P42" i="6"/>
  <c r="P22" i="6"/>
  <c r="Y23" i="5"/>
  <c r="Y619" i="5"/>
  <c r="J616" i="6"/>
  <c r="Y39" i="5"/>
  <c r="P38" i="6"/>
  <c r="P615" i="6" s="1"/>
  <c r="G627" i="6"/>
  <c r="J180" i="6"/>
  <c r="J627" i="6" s="1"/>
  <c r="X181" i="5"/>
  <c r="X628" i="5" s="1"/>
  <c r="J506" i="6"/>
  <c r="J654" i="6" s="1"/>
  <c r="X507" i="5"/>
  <c r="X655" i="5" s="1"/>
  <c r="N636" i="6"/>
  <c r="P288" i="6"/>
  <c r="P636" i="6" s="1"/>
  <c r="Y289" i="5"/>
  <c r="Y637" i="5" s="1"/>
  <c r="G622" i="6"/>
  <c r="J120" i="6"/>
  <c r="J622" i="6" s="1"/>
  <c r="X121" i="5"/>
  <c r="X623" i="5" s="1"/>
  <c r="N660" i="6"/>
  <c r="P521" i="6"/>
  <c r="P658" i="6" s="1"/>
  <c r="Y522" i="5"/>
  <c r="P505" i="6"/>
  <c r="P654" i="6" s="1"/>
  <c r="Y506" i="5"/>
  <c r="Y655" i="5" s="1"/>
  <c r="N646" i="6"/>
  <c r="P408" i="6"/>
  <c r="P646" i="6" s="1"/>
  <c r="Y409" i="5"/>
  <c r="Y647" i="5" s="1"/>
  <c r="G657" i="6"/>
  <c r="J518" i="6"/>
  <c r="X519" i="5"/>
  <c r="N630" i="6"/>
  <c r="P216" i="6"/>
  <c r="P630" i="6" s="1"/>
  <c r="Y217" i="5"/>
  <c r="Y631" i="5" s="1"/>
  <c r="G636" i="6"/>
  <c r="J288" i="6"/>
  <c r="J636" i="6" s="1"/>
  <c r="X289" i="5"/>
  <c r="X637" i="5" s="1"/>
  <c r="O613" i="6"/>
  <c r="N14" i="6"/>
  <c r="J522" i="6"/>
  <c r="J661" i="6" s="1"/>
  <c r="G661" i="6"/>
  <c r="X523" i="5"/>
  <c r="P30" i="6"/>
  <c r="Y31" i="5"/>
  <c r="Y627" i="5"/>
  <c r="N634" i="6"/>
  <c r="P264" i="6"/>
  <c r="P634" i="6" s="1"/>
  <c r="Y265" i="5"/>
  <c r="Y635" i="5" s="1"/>
  <c r="G635" i="6"/>
  <c r="J276" i="6"/>
  <c r="J635" i="6" s="1"/>
  <c r="X277" i="5"/>
  <c r="X636" i="5" s="1"/>
  <c r="G631" i="6"/>
  <c r="J228" i="6"/>
  <c r="J631" i="6" s="1"/>
  <c r="X229" i="5"/>
  <c r="X632" i="5" s="1"/>
  <c r="J614" i="6"/>
  <c r="N622" i="6"/>
  <c r="P120" i="6"/>
  <c r="P622" i="6" s="1"/>
  <c r="Y121" i="5"/>
  <c r="Y623" i="5" s="1"/>
  <c r="Y63" i="5"/>
  <c r="Y618" i="5" s="1"/>
  <c r="P62" i="6"/>
  <c r="P617" i="6" s="1"/>
  <c r="O615" i="6"/>
  <c r="P57" i="6"/>
  <c r="Y58" i="5"/>
  <c r="N654" i="6"/>
  <c r="P655" i="6"/>
  <c r="G623" i="6"/>
  <c r="J132" i="6"/>
  <c r="J623" i="6" s="1"/>
  <c r="X133" i="5"/>
  <c r="X624" i="5" s="1"/>
  <c r="J625" i="6"/>
  <c r="N633" i="6"/>
  <c r="Y253" i="5"/>
  <c r="Y634" i="5" s="1"/>
  <c r="P252" i="6"/>
  <c r="P633" i="6" s="1"/>
  <c r="P16" i="6"/>
  <c r="Y17" i="5"/>
  <c r="P56" i="6"/>
  <c r="Y57" i="5"/>
  <c r="Y47" i="5"/>
  <c r="P46" i="6"/>
  <c r="X615" i="5"/>
  <c r="J396" i="6"/>
  <c r="J645" i="6" s="1"/>
  <c r="G645" i="6"/>
  <c r="X397" i="5"/>
  <c r="X646" i="5" s="1"/>
  <c r="N617" i="6"/>
  <c r="Y35" i="5"/>
  <c r="P34" i="6"/>
  <c r="N629" i="6"/>
  <c r="P204" i="6"/>
  <c r="P629" i="6" s="1"/>
  <c r="Y205" i="5"/>
  <c r="Y630" i="5" s="1"/>
  <c r="G624" i="6"/>
  <c r="J144" i="6"/>
  <c r="J624" i="6" s="1"/>
  <c r="X145" i="5"/>
  <c r="X625" i="5" s="1"/>
  <c r="N632" i="6"/>
  <c r="P240" i="6"/>
  <c r="P632" i="6" s="1"/>
  <c r="Y241" i="5"/>
  <c r="Y633" i="5" s="1"/>
  <c r="J481" i="6"/>
  <c r="J652" i="6" s="1"/>
  <c r="X482" i="5"/>
  <c r="X653" i="5" s="1"/>
  <c r="N624" i="6"/>
  <c r="P144" i="6"/>
  <c r="P624" i="6" s="1"/>
  <c r="Y145" i="5"/>
  <c r="Y625" i="5" s="1"/>
  <c r="N625" i="6"/>
  <c r="Y157" i="5"/>
  <c r="Y626" i="5" s="1"/>
  <c r="P156" i="6"/>
  <c r="P625" i="6" s="1"/>
  <c r="N635" i="6"/>
  <c r="P276" i="6"/>
  <c r="P635" i="6" s="1"/>
  <c r="Y277" i="5"/>
  <c r="Y636" i="5" s="1"/>
  <c r="J642" i="6"/>
  <c r="N620" i="6"/>
  <c r="P96" i="6"/>
  <c r="P620" i="6" s="1"/>
  <c r="Y97" i="5"/>
  <c r="Y621" i="5" s="1"/>
  <c r="G655" i="6"/>
  <c r="G660" i="6"/>
  <c r="J521" i="6"/>
  <c r="G659" i="6"/>
  <c r="X522" i="5"/>
  <c r="P645" i="6"/>
  <c r="N623" i="6"/>
  <c r="P132" i="6"/>
  <c r="P623" i="6" s="1"/>
  <c r="Y133" i="5"/>
  <c r="Y624" i="5" s="1"/>
  <c r="X649" i="5"/>
  <c r="G619" i="6"/>
  <c r="J84" i="6"/>
  <c r="J619" i="6" s="1"/>
  <c r="X85" i="5"/>
  <c r="X620" i="5" s="1"/>
  <c r="P32" i="6"/>
  <c r="Y33" i="5"/>
  <c r="Y59" i="5"/>
  <c r="P58" i="6"/>
  <c r="G620" i="6"/>
  <c r="X97" i="5"/>
  <c r="X621" i="5" s="1"/>
  <c r="J96" i="6"/>
  <c r="J620" i="6" s="1"/>
  <c r="N615" i="6"/>
  <c r="N656" i="6"/>
  <c r="P517" i="6"/>
  <c r="Y518" i="5"/>
  <c r="Y656" i="5" s="1"/>
  <c r="N658" i="6"/>
  <c r="J634" i="6"/>
  <c r="J658" i="6"/>
  <c r="G633" i="6"/>
  <c r="J252" i="6"/>
  <c r="J633" i="6" s="1"/>
  <c r="X253" i="5"/>
  <c r="X634" i="5" s="1"/>
  <c r="G621" i="6"/>
  <c r="X109" i="5"/>
  <c r="X622" i="5" s="1"/>
  <c r="J108" i="6"/>
  <c r="J621" i="6" s="1"/>
  <c r="Y55" i="5"/>
  <c r="P54" i="6"/>
  <c r="G648" i="6"/>
  <c r="N627" i="6"/>
  <c r="P180" i="6"/>
  <c r="P627" i="6" s="1"/>
  <c r="Y181" i="5"/>
  <c r="Y628" i="5" s="1"/>
  <c r="G628" i="6"/>
  <c r="J192" i="6"/>
  <c r="J628" i="6" s="1"/>
  <c r="X193" i="5"/>
  <c r="X629" i="5" s="1"/>
  <c r="G630" i="6"/>
  <c r="J216" i="6"/>
  <c r="J630" i="6" s="1"/>
  <c r="X217" i="5"/>
  <c r="X631" i="5" s="1"/>
  <c r="N616" i="6" l="1"/>
  <c r="P48" i="6"/>
  <c r="P616" i="6" s="1"/>
  <c r="Y49" i="5"/>
  <c r="Y617" i="5" s="1"/>
  <c r="J660" i="6"/>
  <c r="J659" i="6"/>
  <c r="Y616" i="5"/>
  <c r="X656" i="5"/>
  <c r="N613" i="6"/>
  <c r="P14" i="6"/>
  <c r="P613" i="6" s="1"/>
  <c r="Y15" i="5"/>
  <c r="Y614" i="5" s="1"/>
  <c r="N614" i="6"/>
  <c r="P24" i="6"/>
  <c r="P614" i="6" s="1"/>
  <c r="Y25" i="5"/>
  <c r="Y615" i="5" s="1"/>
  <c r="J657" i="6"/>
  <c r="P660" i="6"/>
  <c r="P659" i="6"/>
  <c r="J656" i="6"/>
  <c r="J655" i="6"/>
  <c r="P656" i="6"/>
  <c r="P657" i="6"/>
</calcChain>
</file>

<file path=xl/sharedStrings.xml><?xml version="1.0" encoding="utf-8"?>
<sst xmlns="http://schemas.openxmlformats.org/spreadsheetml/2006/main" count="237" uniqueCount="99">
  <si>
    <t>Light Oil</t>
  </si>
  <si>
    <t>Selection</t>
  </si>
  <si>
    <t>LOW PRICES</t>
  </si>
  <si>
    <t>MEDIUM PRICES</t>
  </si>
  <si>
    <t>HIGH PRICES</t>
  </si>
  <si>
    <t>Heavy Oil</t>
  </si>
  <si>
    <t>Natural Gas</t>
  </si>
  <si>
    <t>Light Oil SO2</t>
  </si>
  <si>
    <t>WITH SO2 &amp; NOx</t>
  </si>
  <si>
    <t>WITHOUT SO2 &amp; NOx</t>
  </si>
  <si>
    <t>Coal</t>
  </si>
  <si>
    <t>Heavy Oil SO2</t>
  </si>
  <si>
    <t>WITH NOx</t>
  </si>
  <si>
    <t>WITHOUT NOx</t>
  </si>
  <si>
    <t xml:space="preserve"> </t>
  </si>
  <si>
    <t>LOW</t>
  </si>
  <si>
    <t>HIGH</t>
  </si>
  <si>
    <t>PLANT SCHERER UNIT 4</t>
  </si>
  <si>
    <t>ST. JOHNS RIVER POWER PARK</t>
  </si>
  <si>
    <t>ICL</t>
  </si>
  <si>
    <t>CEDAR BAY</t>
  </si>
  <si>
    <t>WEIGHTED AVERAGE WITHOUT SO2 &amp; NOx</t>
  </si>
  <si>
    <t>DISPATCH PRICE WITHOUT SO2 &amp; NOx</t>
  </si>
  <si>
    <t>DISPATCH PRICE WITH SO2 &amp; NOx</t>
  </si>
  <si>
    <t>WEIGHTED AVERAGE WITH SO2 &amp; NOx</t>
  </si>
  <si>
    <t>MONTH</t>
  </si>
  <si>
    <t>$/MMBTU</t>
  </si>
  <si>
    <t>TURKEY POINT</t>
  </si>
  <si>
    <t>WCEC</t>
  </si>
  <si>
    <t>OLEANDER</t>
  </si>
  <si>
    <t>PORT EVERGLADES</t>
  </si>
  <si>
    <t>LAUDERDALE</t>
  </si>
  <si>
    <t>FT MYERS</t>
  </si>
  <si>
    <t>PUTNAM</t>
  </si>
  <si>
    <t>MARTIN</t>
  </si>
  <si>
    <t>CANAVERAL</t>
  </si>
  <si>
    <t>RIVIERA</t>
  </si>
  <si>
    <t>DESOTO</t>
  </si>
  <si>
    <t>MARTIN 0.7%</t>
  </si>
  <si>
    <t>MARTIN 1%</t>
  </si>
  <si>
    <t>PORT EVERGLADES 1%</t>
  </si>
  <si>
    <t>MANATEE 1%</t>
  </si>
  <si>
    <r>
      <t>TURKEY POINT 1%</t>
    </r>
    <r>
      <rPr>
        <b/>
        <sz val="14"/>
        <rFont val="Arial"/>
        <family val="2"/>
      </rPr>
      <t>/</t>
    </r>
    <r>
      <rPr>
        <b/>
        <sz val="14"/>
        <color indexed="17"/>
        <rFont val="Arial"/>
        <family val="2"/>
      </rPr>
      <t>0.7%</t>
    </r>
  </si>
  <si>
    <t>INDIAN RIVER &amp; CANAVERAL 1%</t>
  </si>
  <si>
    <t>SANFORD 1%</t>
  </si>
  <si>
    <t>RIVIERA 1%</t>
  </si>
  <si>
    <t>WTI</t>
  </si>
  <si>
    <t>$/BBL.</t>
  </si>
  <si>
    <t>SUNK DEMAND CHARGE FOR ALL CURRENT</t>
  </si>
  <si>
    <t>FIRM TRANSPORT AND STORAGE CONTRACTS THROUGH FGT PHASE VIII</t>
  </si>
  <si>
    <t>ZONE 1 FGT FIRM</t>
  </si>
  <si>
    <t>ZONE 2 FGT FIRM</t>
  </si>
  <si>
    <t>ZONE 3 FGT FIRM</t>
  </si>
  <si>
    <t>ZONE 3 MOBILE BAY/DESTIN FGT FIRM</t>
  </si>
  <si>
    <t>PHASE VIII ZONE 3 MOBILE BAY/DESTIN FGT FIRM</t>
  </si>
  <si>
    <t>PHASE VIII FGT FIRM FROM TRANSCO 4A</t>
  </si>
  <si>
    <t>PHASE VIII FGT FIRM FROM SESH</t>
  </si>
  <si>
    <t>FUTURE GAS PIPELINE</t>
  </si>
  <si>
    <t>FGT NON-FIRM</t>
  </si>
  <si>
    <t>GULFSTREAM FIRM SESH DISPATCH PRICE</t>
  </si>
  <si>
    <t>GULFSTREAM FIRM CONTRACTUAL DISPATCH PRICE</t>
  </si>
  <si>
    <t>GULFSTREAM FIRN TRANSNCO 4A VOLUMES</t>
  </si>
  <si>
    <t>GULFSTREAM NON-FIRM</t>
  </si>
  <si>
    <t>GULFSTREAM NON-FIRM BACKHAUL</t>
  </si>
  <si>
    <t>HENRY HUB</t>
  </si>
  <si>
    <t>FGT</t>
  </si>
  <si>
    <t>GULFSTREAM</t>
  </si>
  <si>
    <t>SESH</t>
  </si>
  <si>
    <t>TRANSCO 4A</t>
  </si>
  <si>
    <t>BAY GAS STORAGE DEMAND CHARGE</t>
  </si>
  <si>
    <t>UPS REPLACEMENT DISPATCH PRICE</t>
  </si>
  <si>
    <t>UPS REPLACEMENT SUNK DEMAND CHARGE</t>
  </si>
  <si>
    <t>WEIGHTED AVERAGE FGT FIRM</t>
  </si>
  <si>
    <t>WEIGHTED AVERAGE GULFSTREAM FIRM</t>
  </si>
  <si>
    <t>MM$</t>
  </si>
  <si>
    <t>FGT FIRM BY ZONE</t>
  </si>
  <si>
    <t>PHASE VIII FTS 3</t>
  </si>
  <si>
    <r>
      <t xml:space="preserve">PHASE VIII FGT FIRM FROM </t>
    </r>
    <r>
      <rPr>
        <b/>
        <sz val="12"/>
        <color indexed="10"/>
        <rFont val="Arial"/>
        <family val="2"/>
      </rPr>
      <t>TRANSCO 4A</t>
    </r>
  </si>
  <si>
    <r>
      <t xml:space="preserve">PHASE VIII FGT FIRM FROM </t>
    </r>
    <r>
      <rPr>
        <b/>
        <sz val="12"/>
        <color indexed="17"/>
        <rFont val="Arial"/>
        <family val="2"/>
      </rPr>
      <t>SESH</t>
    </r>
  </si>
  <si>
    <t>TOTAL FGT FIRM</t>
  </si>
  <si>
    <r>
      <t xml:space="preserve">GULFSTREAM FIRM </t>
    </r>
    <r>
      <rPr>
        <b/>
        <sz val="12"/>
        <color indexed="17"/>
        <rFont val="Arial"/>
        <family val="2"/>
      </rPr>
      <t>SESH</t>
    </r>
    <r>
      <rPr>
        <b/>
        <sz val="12"/>
        <rFont val="Arial"/>
      </rPr>
      <t xml:space="preserve"> VOLUMES</t>
    </r>
  </si>
  <si>
    <t>GULFSTREAM FIRM CONTRACTUAL BALANCE</t>
  </si>
  <si>
    <r>
      <t xml:space="preserve">GULFSTREAM FIRN </t>
    </r>
    <r>
      <rPr>
        <b/>
        <sz val="12"/>
        <color indexed="10"/>
        <rFont val="Arial"/>
        <family val="2"/>
      </rPr>
      <t>TRANSNCO 4A</t>
    </r>
    <r>
      <rPr>
        <b/>
        <sz val="12"/>
        <rFont val="Arial"/>
      </rPr>
      <t xml:space="preserve"> VOLUMES</t>
    </r>
  </si>
  <si>
    <t>TOTAL GULFSTREAM FIRM</t>
  </si>
  <si>
    <t>GULFSTREAM NON-FIRM &amp; NON-FIRM BACKHAUL</t>
  </si>
  <si>
    <t>DAYS</t>
  </si>
  <si>
    <t>MMCF/DAY</t>
  </si>
  <si>
    <t>February 06, 2012 - EUGENE UNGAR</t>
  </si>
  <si>
    <t>Florida Power &amp; Light Company</t>
  </si>
  <si>
    <t>Docket No. 160154-EI</t>
  </si>
  <si>
    <t>Staff's First Set of Interrogatories</t>
  </si>
  <si>
    <t>Interrogatory No. 2</t>
  </si>
  <si>
    <t>Tab 1 of 6</t>
  </si>
  <si>
    <t>Attachment No. 2</t>
  </si>
  <si>
    <t>Tab 2 of 6</t>
  </si>
  <si>
    <t>Tab 3 of 6</t>
  </si>
  <si>
    <t>Tab 4 of 6</t>
  </si>
  <si>
    <t>Tab 5 of 6</t>
  </si>
  <si>
    <t>Tab 6 of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</si>
</sst>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000"/>
    <numFmt numFmtId="165" formatCode="0_)"/>
    <numFmt numFmtId="166" formatCode="&quot;$&quot;#,##0.00"/>
    <numFmt numFmtId="167" formatCode="[$-409]mmm\-yy;@"/>
    <numFmt numFmtId="168" formatCode="&quot;$&quot;#,##0.0_);[Red]\(&quot;$&quot;#,##0.0\)"/>
    <numFmt numFmtId="169" formatCode="&quot;$&quot;#,##0.0"/>
    <numFmt numFmtId="170" formatCode="0.0"/>
    <numFmt numFmtId="171" formatCode="#,##0.0"/>
  </numFmts>
  <fonts count="20" x14ac:knownFonts="1">
    <font>
      <sz val="12"/>
      <name val="Helv"/>
    </font>
    <font>
      <sz val="12"/>
      <name val="Helv"/>
    </font>
    <font>
      <b/>
      <sz val="12"/>
      <name val="Helv"/>
    </font>
    <font>
      <sz val="12"/>
      <color indexed="12"/>
      <name val="Helv"/>
    </font>
    <font>
      <sz val="10"/>
      <name val="Arial"/>
    </font>
    <font>
      <b/>
      <sz val="16"/>
      <name val="Arial"/>
      <family val="2"/>
    </font>
    <font>
      <b/>
      <sz val="12"/>
      <name val="Arial"/>
      <family val="2"/>
    </font>
    <font>
      <sz val="14"/>
      <name val="Arial"/>
    </font>
    <font>
      <b/>
      <u/>
      <sz val="12"/>
      <name val="Arial"/>
      <family val="2"/>
    </font>
    <font>
      <b/>
      <u val="singleAccounting"/>
      <sz val="12"/>
      <name val="Arial"/>
      <family val="2"/>
    </font>
    <font>
      <sz val="12"/>
      <name val="Arial"/>
      <family val="2"/>
    </font>
    <font>
      <sz val="12"/>
      <name val="Arial"/>
    </font>
    <font>
      <b/>
      <sz val="12"/>
      <color indexed="12"/>
      <name val="Arial"/>
      <family val="2"/>
    </font>
    <font>
      <b/>
      <sz val="14"/>
      <name val="Arial"/>
      <family val="2"/>
    </font>
    <font>
      <b/>
      <sz val="14"/>
      <color indexed="17"/>
      <name val="Arial"/>
      <family val="2"/>
    </font>
    <font>
      <b/>
      <sz val="12"/>
      <name val="Arial"/>
    </font>
    <font>
      <sz val="12"/>
      <color indexed="12"/>
      <name val="Arial"/>
    </font>
    <font>
      <b/>
      <sz val="12"/>
      <color indexed="10"/>
      <name val="Arial"/>
      <family val="2"/>
    </font>
    <font>
      <b/>
      <sz val="12"/>
      <color indexed="17"/>
      <name val="Arial"/>
      <family val="2"/>
    </font>
    <font>
      <b/>
      <u/>
      <sz val="12"/>
      <name val="Arial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164" fontId="0" fillId="0" borderId="0">
      <alignment horizontal="left" wrapText="1"/>
    </xf>
    <xf numFmtId="44" fontId="4" fillId="0" borderId="0" applyFont="0" applyFill="0" applyBorder="0" applyAlignment="0" applyProtection="0"/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</cellStyleXfs>
  <cellXfs count="124">
    <xf numFmtId="164" fontId="0" fillId="0" borderId="0" xfId="0">
      <alignment horizontal="left" wrapText="1"/>
    </xf>
    <xf numFmtId="165" fontId="2" fillId="0" borderId="1" xfId="0" applyNumberFormat="1" applyFont="1" applyBorder="1" applyAlignment="1"/>
    <xf numFmtId="165" fontId="0" fillId="0" borderId="0" xfId="0" applyNumberFormat="1" applyAlignment="1"/>
    <xf numFmtId="165" fontId="3" fillId="0" borderId="2" xfId="0" applyNumberFormat="1" applyFont="1" applyBorder="1" applyAlignment="1"/>
    <xf numFmtId="165" fontId="3" fillId="0" borderId="4" xfId="0" applyNumberFormat="1" applyFont="1" applyBorder="1" applyAlignment="1"/>
    <xf numFmtId="165" fontId="2" fillId="0" borderId="1" xfId="0" quotePrefix="1" applyNumberFormat="1" applyFont="1" applyBorder="1" applyAlignment="1">
      <alignment horizontal="left"/>
    </xf>
    <xf numFmtId="165" fontId="3" fillId="0" borderId="2" xfId="0" quotePrefix="1" applyNumberFormat="1" applyFont="1" applyBorder="1" applyAlignment="1">
      <alignment horizontal="left"/>
    </xf>
    <xf numFmtId="165" fontId="3" fillId="0" borderId="4" xfId="0" quotePrefix="1" applyNumberFormat="1" applyFont="1" applyBorder="1" applyAlignment="1">
      <alignment horizontal="left"/>
    </xf>
    <xf numFmtId="0" fontId="4" fillId="0" borderId="0" xfId="2"/>
    <xf numFmtId="0" fontId="5" fillId="0" borderId="0" xfId="2" applyFont="1"/>
    <xf numFmtId="15" fontId="6" fillId="0" borderId="0" xfId="2" quotePrefix="1" applyNumberFormat="1" applyFont="1" applyAlignment="1">
      <alignment horizontal="left"/>
    </xf>
    <xf numFmtId="0" fontId="7" fillId="0" borderId="0" xfId="2" applyFont="1"/>
    <xf numFmtId="15" fontId="6" fillId="3" borderId="0" xfId="2" applyNumberFormat="1" applyFont="1" applyFill="1" applyAlignment="1">
      <alignment horizontal="left"/>
    </xf>
    <xf numFmtId="10" fontId="6" fillId="3" borderId="0" xfId="2" quotePrefix="1" applyNumberFormat="1" applyFont="1" applyFill="1" applyAlignment="1">
      <alignment horizontal="center"/>
    </xf>
    <xf numFmtId="165" fontId="6" fillId="6" borderId="0" xfId="0" quotePrefix="1" applyNumberFormat="1" applyFont="1" applyFill="1" applyAlignment="1">
      <alignment horizontal="center" vertical="center" wrapText="1"/>
    </xf>
    <xf numFmtId="165" fontId="6" fillId="7" borderId="0" xfId="0" quotePrefix="1" applyNumberFormat="1" applyFont="1" applyFill="1" applyAlignment="1">
      <alignment horizontal="center" vertical="center" wrapText="1"/>
    </xf>
    <xf numFmtId="165" fontId="6" fillId="2" borderId="0" xfId="0" quotePrefix="1" applyNumberFormat="1" applyFont="1" applyFill="1" applyAlignment="1">
      <alignment horizontal="center" vertical="center" wrapText="1"/>
    </xf>
    <xf numFmtId="0" fontId="4" fillId="0" borderId="0" xfId="2" applyFill="1"/>
    <xf numFmtId="165" fontId="6" fillId="0" borderId="0" xfId="0" applyNumberFormat="1" applyFont="1" applyFill="1" applyAlignment="1">
      <alignment horizontal="center"/>
    </xf>
    <xf numFmtId="165" fontId="6" fillId="6" borderId="0" xfId="0" quotePrefix="1" applyNumberFormat="1" applyFont="1" applyFill="1" applyAlignment="1">
      <alignment horizontal="center"/>
    </xf>
    <xf numFmtId="165" fontId="6" fillId="7" borderId="0" xfId="0" quotePrefix="1" applyNumberFormat="1" applyFont="1" applyFill="1" applyAlignment="1">
      <alignment horizontal="center"/>
    </xf>
    <xf numFmtId="165" fontId="6" fillId="2" borderId="0" xfId="0" quotePrefix="1" applyNumberFormat="1" applyFont="1" applyFill="1" applyAlignment="1">
      <alignment horizontal="center"/>
    </xf>
    <xf numFmtId="165" fontId="6" fillId="0" borderId="0" xfId="0" quotePrefix="1" applyNumberFormat="1" applyFont="1" applyFill="1" applyAlignment="1">
      <alignment horizontal="center"/>
    </xf>
    <xf numFmtId="0" fontId="8" fillId="0" borderId="0" xfId="2" applyFont="1" applyAlignment="1">
      <alignment horizontal="center"/>
    </xf>
    <xf numFmtId="44" fontId="9" fillId="0" borderId="0" xfId="1" applyFont="1" applyAlignment="1">
      <alignment horizontal="center"/>
    </xf>
    <xf numFmtId="17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166" fontId="11" fillId="0" borderId="0" xfId="1" applyNumberFormat="1" applyFont="1" applyAlignment="1">
      <alignment horizontal="center"/>
    </xf>
    <xf numFmtId="166" fontId="11" fillId="0" borderId="0" xfId="2" applyNumberFormat="1" applyFont="1" applyAlignment="1">
      <alignment horizontal="center"/>
    </xf>
    <xf numFmtId="167" fontId="10" fillId="0" borderId="0" xfId="0" applyNumberFormat="1" applyFont="1" applyAlignment="1">
      <alignment horizontal="center"/>
    </xf>
    <xf numFmtId="17" fontId="0" fillId="0" borderId="0" xfId="0" applyNumberFormat="1" applyAlignment="1">
      <alignment horizontal="center"/>
    </xf>
    <xf numFmtId="17" fontId="1" fillId="0" borderId="0" xfId="0" applyNumberFormat="1" applyFont="1" applyAlignment="1">
      <alignment horizontal="center"/>
    </xf>
    <xf numFmtId="165" fontId="10" fillId="0" borderId="0" xfId="0" applyNumberFormat="1" applyFont="1" applyAlignment="1"/>
    <xf numFmtId="165" fontId="10" fillId="0" borderId="0" xfId="0" applyNumberFormat="1" applyFont="1" applyAlignment="1">
      <alignment horizontal="center"/>
    </xf>
    <xf numFmtId="15" fontId="6" fillId="0" borderId="0" xfId="2" applyNumberFormat="1" applyFont="1" applyAlignment="1">
      <alignment horizontal="left"/>
    </xf>
    <xf numFmtId="166" fontId="6" fillId="0" borderId="0" xfId="2" applyNumberFormat="1" applyFont="1" applyFill="1" applyAlignment="1">
      <alignment horizontal="center"/>
    </xf>
    <xf numFmtId="0" fontId="6" fillId="3" borderId="0" xfId="2" applyFont="1" applyFill="1" applyAlignment="1">
      <alignment horizontal="center"/>
    </xf>
    <xf numFmtId="10" fontId="12" fillId="3" borderId="0" xfId="2" applyNumberFormat="1" applyFont="1" applyFill="1" applyAlignment="1">
      <alignment horizontal="center"/>
    </xf>
    <xf numFmtId="0" fontId="4" fillId="0" borderId="0" xfId="2" applyAlignment="1">
      <alignment horizontal="center" wrapText="1"/>
    </xf>
    <xf numFmtId="0" fontId="6" fillId="0" borderId="0" xfId="2" applyFont="1" applyAlignment="1">
      <alignment horizontal="center" wrapText="1"/>
    </xf>
    <xf numFmtId="0" fontId="6" fillId="0" borderId="0" xfId="2" quotePrefix="1" applyFont="1" applyAlignment="1">
      <alignment horizontal="center" wrapText="1"/>
    </xf>
    <xf numFmtId="0" fontId="8" fillId="0" borderId="0" xfId="2" applyFont="1" applyAlignment="1">
      <alignment horizontal="center" wrapText="1"/>
    </xf>
    <xf numFmtId="166" fontId="10" fillId="0" borderId="0" xfId="2" applyNumberFormat="1" applyFont="1" applyAlignment="1">
      <alignment horizontal="center"/>
    </xf>
    <xf numFmtId="8" fontId="4" fillId="0" borderId="0" xfId="2" applyNumberFormat="1"/>
    <xf numFmtId="0" fontId="4" fillId="0" borderId="0" xfId="2" applyAlignment="1">
      <alignment horizontal="center"/>
    </xf>
    <xf numFmtId="15" fontId="6" fillId="0" borderId="0" xfId="2" applyNumberFormat="1" applyFont="1" applyFill="1" applyAlignment="1">
      <alignment horizontal="left"/>
    </xf>
    <xf numFmtId="0" fontId="4" fillId="0" borderId="0" xfId="2" applyFill="1" applyAlignment="1">
      <alignment horizontal="center"/>
    </xf>
    <xf numFmtId="8" fontId="11" fillId="0" borderId="0" xfId="2" applyNumberFormat="1" applyFont="1" applyAlignment="1">
      <alignment horizontal="center"/>
    </xf>
    <xf numFmtId="166" fontId="11" fillId="4" borderId="0" xfId="2" applyNumberFormat="1" applyFont="1" applyFill="1" applyAlignment="1">
      <alignment horizontal="center"/>
    </xf>
    <xf numFmtId="0" fontId="10" fillId="0" borderId="0" xfId="2" applyFont="1" applyAlignment="1">
      <alignment horizontal="center"/>
    </xf>
    <xf numFmtId="0" fontId="6" fillId="0" borderId="0" xfId="2" quotePrefix="1" applyFont="1" applyAlignment="1">
      <alignment horizontal="center"/>
    </xf>
    <xf numFmtId="0" fontId="6" fillId="0" borderId="0" xfId="2" applyFont="1" applyAlignment="1">
      <alignment horizontal="center"/>
    </xf>
    <xf numFmtId="10" fontId="6" fillId="3" borderId="0" xfId="2" applyNumberFormat="1" applyFont="1" applyFill="1" applyAlignment="1">
      <alignment horizontal="center"/>
    </xf>
    <xf numFmtId="0" fontId="6" fillId="0" borderId="0" xfId="2" applyFont="1" applyFill="1" applyAlignment="1">
      <alignment horizontal="center"/>
    </xf>
    <xf numFmtId="10" fontId="6" fillId="0" borderId="0" xfId="2" applyNumberFormat="1" applyFont="1" applyFill="1" applyAlignment="1">
      <alignment horizontal="center"/>
    </xf>
    <xf numFmtId="0" fontId="6" fillId="7" borderId="0" xfId="2" applyFont="1" applyFill="1" applyAlignment="1">
      <alignment horizontal="center" wrapText="1"/>
    </xf>
    <xf numFmtId="0" fontId="6" fillId="7" borderId="0" xfId="2" quotePrefix="1" applyFont="1" applyFill="1" applyAlignment="1">
      <alignment horizontal="center" wrapText="1"/>
    </xf>
    <xf numFmtId="0" fontId="6" fillId="5" borderId="0" xfId="2" applyFont="1" applyFill="1" applyAlignment="1">
      <alignment horizontal="center" wrapText="1"/>
    </xf>
    <xf numFmtId="0" fontId="15" fillId="2" borderId="0" xfId="2" quotePrefix="1" applyFont="1" applyFill="1" applyAlignment="1">
      <alignment horizontal="center" wrapText="1"/>
    </xf>
    <xf numFmtId="0" fontId="6" fillId="4" borderId="0" xfId="2" applyFont="1" applyFill="1" applyAlignment="1">
      <alignment horizontal="center" wrapText="1"/>
    </xf>
    <xf numFmtId="0" fontId="6" fillId="4" borderId="0" xfId="2" quotePrefix="1" applyFont="1" applyFill="1" applyAlignment="1">
      <alignment horizontal="center" wrapText="1"/>
    </xf>
    <xf numFmtId="166" fontId="16" fillId="0" borderId="0" xfId="2" applyNumberFormat="1" applyFont="1" applyAlignment="1">
      <alignment horizontal="center"/>
    </xf>
    <xf numFmtId="166" fontId="16" fillId="5" borderId="0" xfId="2" applyNumberFormat="1" applyFont="1" applyFill="1" applyAlignment="1">
      <alignment horizontal="center"/>
    </xf>
    <xf numFmtId="168" fontId="16" fillId="0" borderId="0" xfId="2" applyNumberFormat="1" applyFont="1" applyAlignment="1">
      <alignment horizontal="center"/>
    </xf>
    <xf numFmtId="169" fontId="16" fillId="0" borderId="0" xfId="2" applyNumberFormat="1" applyFont="1" applyAlignment="1">
      <alignment horizontal="center"/>
    </xf>
    <xf numFmtId="166" fontId="16" fillId="7" borderId="0" xfId="2" applyNumberFormat="1" applyFont="1" applyFill="1" applyAlignment="1">
      <alignment horizontal="center"/>
    </xf>
    <xf numFmtId="166" fontId="16" fillId="4" borderId="0" xfId="2" applyNumberFormat="1" applyFont="1" applyFill="1" applyAlignment="1">
      <alignment horizontal="center"/>
    </xf>
    <xf numFmtId="166" fontId="11" fillId="5" borderId="0" xfId="2" applyNumberFormat="1" applyFont="1" applyFill="1" applyAlignment="1">
      <alignment horizontal="center"/>
    </xf>
    <xf numFmtId="168" fontId="10" fillId="0" borderId="0" xfId="2" applyNumberFormat="1" applyFont="1" applyAlignment="1">
      <alignment horizontal="center"/>
    </xf>
    <xf numFmtId="168" fontId="11" fillId="0" borderId="0" xfId="2" applyNumberFormat="1" applyFont="1" applyAlignment="1">
      <alignment horizontal="center"/>
    </xf>
    <xf numFmtId="166" fontId="11" fillId="7" borderId="0" xfId="2" applyNumberFormat="1" applyFont="1" applyFill="1" applyAlignment="1">
      <alignment horizontal="center"/>
    </xf>
    <xf numFmtId="166" fontId="6" fillId="5" borderId="0" xfId="2" applyNumberFormat="1" applyFont="1" applyFill="1" applyAlignment="1">
      <alignment horizontal="center"/>
    </xf>
    <xf numFmtId="168" fontId="10" fillId="5" borderId="0" xfId="2" applyNumberFormat="1" applyFont="1" applyFill="1" applyAlignment="1">
      <alignment horizontal="center"/>
    </xf>
    <xf numFmtId="169" fontId="10" fillId="0" borderId="0" xfId="2" applyNumberFormat="1" applyFont="1" applyAlignment="1">
      <alignment horizontal="center"/>
    </xf>
    <xf numFmtId="166" fontId="10" fillId="7" borderId="0" xfId="2" applyNumberFormat="1" applyFont="1" applyFill="1" applyAlignment="1">
      <alignment horizontal="center"/>
    </xf>
    <xf numFmtId="166" fontId="10" fillId="4" borderId="0" xfId="2" applyNumberFormat="1" applyFont="1" applyFill="1" applyAlignment="1">
      <alignment horizontal="center"/>
    </xf>
    <xf numFmtId="166" fontId="11" fillId="0" borderId="0" xfId="2" applyNumberFormat="1" applyFont="1"/>
    <xf numFmtId="169" fontId="11" fillId="0" borderId="0" xfId="2" applyNumberFormat="1" applyFont="1"/>
    <xf numFmtId="166" fontId="4" fillId="0" borderId="0" xfId="2" applyNumberFormat="1"/>
    <xf numFmtId="169" fontId="4" fillId="0" borderId="0" xfId="2" applyNumberFormat="1"/>
    <xf numFmtId="0" fontId="6" fillId="0" borderId="0" xfId="2" applyFont="1"/>
    <xf numFmtId="0" fontId="6" fillId="6" borderId="0" xfId="2" applyFont="1" applyFill="1" applyAlignment="1">
      <alignment horizontal="center"/>
    </xf>
    <xf numFmtId="0" fontId="6" fillId="0" borderId="0" xfId="2" applyFont="1" applyFill="1" applyAlignment="1"/>
    <xf numFmtId="0" fontId="6" fillId="0" borderId="0" xfId="2" quotePrefix="1" applyFont="1" applyFill="1" applyAlignment="1">
      <alignment horizontal="center"/>
    </xf>
    <xf numFmtId="0" fontId="11" fillId="0" borderId="0" xfId="2" applyFont="1" applyAlignment="1">
      <alignment horizontal="center" wrapText="1"/>
    </xf>
    <xf numFmtId="0" fontId="15" fillId="0" borderId="0" xfId="2" applyFont="1" applyAlignment="1">
      <alignment horizontal="center" wrapText="1"/>
    </xf>
    <xf numFmtId="0" fontId="15" fillId="2" borderId="0" xfId="2" applyFont="1" applyFill="1" applyAlignment="1">
      <alignment horizontal="center" wrapText="1"/>
    </xf>
    <xf numFmtId="0" fontId="15" fillId="0" borderId="0" xfId="2" quotePrefix="1" applyFont="1" applyAlignment="1">
      <alignment horizontal="center" wrapText="1"/>
    </xf>
    <xf numFmtId="0" fontId="19" fillId="0" borderId="0" xfId="2" applyFont="1" applyAlignment="1">
      <alignment horizontal="center" wrapText="1"/>
    </xf>
    <xf numFmtId="0" fontId="8" fillId="5" borderId="0" xfId="2" applyFont="1" applyFill="1" applyAlignment="1">
      <alignment horizontal="center" wrapText="1"/>
    </xf>
    <xf numFmtId="17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11" fillId="0" borderId="0" xfId="2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1" fontId="11" fillId="4" borderId="0" xfId="2" applyNumberFormat="1" applyFont="1" applyFill="1" applyAlignment="1">
      <alignment horizontal="center"/>
    </xf>
    <xf numFmtId="1" fontId="11" fillId="5" borderId="0" xfId="2" applyNumberFormat="1" applyFont="1" applyFill="1" applyAlignment="1">
      <alignment horizontal="center"/>
    </xf>
    <xf numFmtId="1" fontId="4" fillId="0" borderId="0" xfId="2" applyNumberFormat="1" applyAlignment="1">
      <alignment horizontal="center"/>
    </xf>
    <xf numFmtId="1" fontId="10" fillId="0" borderId="0" xfId="0" applyNumberFormat="1" applyFont="1" applyAlignment="1">
      <alignment horizontal="center"/>
    </xf>
    <xf numFmtId="1" fontId="6" fillId="5" borderId="0" xfId="2" applyNumberFormat="1" applyFont="1" applyFill="1" applyAlignment="1">
      <alignment horizontal="center"/>
    </xf>
    <xf numFmtId="2" fontId="11" fillId="0" borderId="0" xfId="2" applyNumberFormat="1" applyFont="1" applyAlignment="1">
      <alignment horizontal="center"/>
    </xf>
    <xf numFmtId="2" fontId="11" fillId="4" borderId="0" xfId="2" applyNumberFormat="1" applyFont="1" applyFill="1" applyAlignment="1">
      <alignment horizontal="center"/>
    </xf>
    <xf numFmtId="2" fontId="11" fillId="2" borderId="0" xfId="2" applyNumberFormat="1" applyFont="1" applyFill="1" applyAlignment="1">
      <alignment horizontal="center"/>
    </xf>
    <xf numFmtId="170" fontId="6" fillId="5" borderId="0" xfId="2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1" fontId="10" fillId="0" borderId="0" xfId="0" applyNumberFormat="1" applyFont="1" applyAlignment="1"/>
    <xf numFmtId="3" fontId="10" fillId="0" borderId="0" xfId="2" applyNumberFormat="1" applyFont="1" applyAlignment="1">
      <alignment horizontal="center"/>
    </xf>
    <xf numFmtId="3" fontId="10" fillId="5" borderId="0" xfId="2" applyNumberFormat="1" applyFont="1" applyFill="1" applyAlignment="1">
      <alignment horizontal="center"/>
    </xf>
    <xf numFmtId="171" fontId="6" fillId="5" borderId="0" xfId="2" applyNumberFormat="1" applyFont="1" applyFill="1" applyAlignment="1">
      <alignment horizontal="center"/>
    </xf>
    <xf numFmtId="1" fontId="10" fillId="0" borderId="0" xfId="2" applyNumberFormat="1" applyFont="1" applyAlignment="1">
      <alignment horizontal="center"/>
    </xf>
    <xf numFmtId="1" fontId="4" fillId="0" borderId="0" xfId="2" applyNumberFormat="1"/>
    <xf numFmtId="165" fontId="2" fillId="0" borderId="0" xfId="0" applyNumberFormat="1" applyFont="1" applyAlignment="1">
      <alignment horizontal="left"/>
    </xf>
    <xf numFmtId="165" fontId="3" fillId="0" borderId="3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6" fillId="0" borderId="0" xfId="2" applyFont="1" applyAlignment="1">
      <alignment horizontal="center"/>
    </xf>
    <xf numFmtId="165" fontId="6" fillId="4" borderId="0" xfId="0" quotePrefix="1" applyNumberFormat="1" applyFont="1" applyFill="1" applyAlignment="1">
      <alignment horizontal="center"/>
    </xf>
    <xf numFmtId="0" fontId="6" fillId="5" borderId="0" xfId="2" quotePrefix="1" applyFont="1" applyFill="1" applyAlignment="1">
      <alignment horizontal="center"/>
    </xf>
    <xf numFmtId="0" fontId="6" fillId="5" borderId="0" xfId="2" applyFont="1" applyFill="1" applyAlignment="1">
      <alignment horizontal="center"/>
    </xf>
    <xf numFmtId="0" fontId="6" fillId="4" borderId="0" xfId="2" applyFont="1" applyFill="1" applyAlignment="1">
      <alignment horizontal="center"/>
    </xf>
    <xf numFmtId="0" fontId="6" fillId="4" borderId="0" xfId="2" quotePrefix="1" applyFont="1" applyFill="1" applyAlignment="1">
      <alignment horizontal="center"/>
    </xf>
    <xf numFmtId="0" fontId="6" fillId="6" borderId="0" xfId="2" quotePrefix="1" applyFont="1" applyFill="1" applyAlignment="1">
      <alignment horizontal="center"/>
    </xf>
    <xf numFmtId="0" fontId="6" fillId="6" borderId="0" xfId="2" applyFont="1" applyFill="1" applyAlignment="1">
      <alignment horizontal="center"/>
    </xf>
    <xf numFmtId="0" fontId="6" fillId="0" borderId="0" xfId="2" quotePrefix="1" applyFont="1" applyFill="1" applyAlignment="1">
      <alignment horizontal="center"/>
    </xf>
  </cellXfs>
  <cellStyles count="22">
    <cellStyle name="_CC Oil" xfId="3"/>
    <cellStyle name="_DSO Oil" xfId="4"/>
    <cellStyle name="_FLCC Oil" xfId="5"/>
    <cellStyle name="_FLPEGT Oil" xfId="6"/>
    <cellStyle name="_FMCT Oil" xfId="7"/>
    <cellStyle name="_GTDW_DataTemplate" xfId="8"/>
    <cellStyle name="_Gulfstream Gas" xfId="9"/>
    <cellStyle name="_MR .7 Oil" xfId="10"/>
    <cellStyle name="_MR 1 Oil" xfId="11"/>
    <cellStyle name="_MRCT Oil" xfId="12"/>
    <cellStyle name="_MT Gulfstream Gas" xfId="13"/>
    <cellStyle name="_MT Oil" xfId="14"/>
    <cellStyle name="_OLCT Oil" xfId="15"/>
    <cellStyle name="_PE Oil" xfId="16"/>
    <cellStyle name="_PN Oil" xfId="17"/>
    <cellStyle name="_RV Oil" xfId="18"/>
    <cellStyle name="_SHCT Oil" xfId="19"/>
    <cellStyle name="_SN Oil" xfId="20"/>
    <cellStyle name="_TP Oil" xfId="21"/>
    <cellStyle name="Currency" xfId="1" builtinId="4"/>
    <cellStyle name="Normal" xfId="0" builtinId="0"/>
    <cellStyle name="Normal_060415 RAP Fuel Price Forecast Template - Case 1 (Historical Spread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CONTROL!$C$32" fmlaRange="CONTROL!$B$32:$B$34" sel="2" val="0"/>
</file>

<file path=xl/ctrlProps/ctrlProp2.xml><?xml version="1.0" encoding="utf-8"?>
<formControlPr xmlns="http://schemas.microsoft.com/office/spreadsheetml/2009/9/main" objectType="Drop" dropLines="3" dropStyle="combo" dx="16" fmlaLink="CONTROL!$C$9" fmlaRange="CONTROL!$B$9:$B$11" sel="2" val="0"/>
</file>

<file path=xl/ctrlProps/ctrlProp3.xml><?xml version="1.0" encoding="utf-8"?>
<formControlPr xmlns="http://schemas.microsoft.com/office/spreadsheetml/2009/9/main" objectType="Drop" dropLines="2" dropStyle="combo" dx="16" fmlaLink="CONTROL!$C$27" fmlaRange="CONTROL!$B$27:$B$28" val="0"/>
</file>

<file path=xl/ctrlProps/ctrlProp4.xml><?xml version="1.0" encoding="utf-8"?>
<formControlPr xmlns="http://schemas.microsoft.com/office/spreadsheetml/2009/9/main" objectType="Drop" dropLines="3" dropStyle="combo" dx="16" fmlaLink="CONTROL!$C$15" fmlaRange="CONTROL!$B$15:$B$17" sel="2" val="0"/>
</file>

<file path=xl/ctrlProps/ctrlProp5.xml><?xml version="1.0" encoding="utf-8"?>
<formControlPr xmlns="http://schemas.microsoft.com/office/spreadsheetml/2009/9/main" objectType="Drop" dropLines="2" dropStyle="combo" dx="16" fmlaLink="CONTROL!$C$38" fmlaRange="CONTROL!$B$38:$B$39" val="0"/>
</file>

<file path=xl/ctrlProps/ctrlProp6.xml><?xml version="1.0" encoding="utf-8"?>
<formControlPr xmlns="http://schemas.microsoft.com/office/spreadsheetml/2009/9/main" objectType="Drop" dropLines="3" dropStyle="combo" dx="16" fmlaLink="CONTROL!$C$21" fmlaRange="CONTROL!$B$21:$B$23" sel="2" val="0"/>
</file>

<file path=xl/ctrlProps/ctrlProp7.xml><?xml version="1.0" encoding="utf-8"?>
<formControlPr xmlns="http://schemas.microsoft.com/office/spreadsheetml/2009/9/main" objectType="Drop" dropLines="2" dropStyle="combo" dx="16" fmlaLink="CONTROL!$C$42" fmlaRange="CONTROL!$B$42:$B$43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7</xdr:row>
          <xdr:rowOff>47625</xdr:rowOff>
        </xdr:from>
        <xdr:to>
          <xdr:col>6</xdr:col>
          <xdr:colOff>371475</xdr:colOff>
          <xdr:row>8</xdr:row>
          <xdr:rowOff>104775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7</xdr:row>
          <xdr:rowOff>47625</xdr:rowOff>
        </xdr:from>
        <xdr:to>
          <xdr:col>7</xdr:col>
          <xdr:colOff>85725</xdr:colOff>
          <xdr:row>8</xdr:row>
          <xdr:rowOff>133350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7</xdr:row>
          <xdr:rowOff>76200</xdr:rowOff>
        </xdr:from>
        <xdr:to>
          <xdr:col>8</xdr:col>
          <xdr:colOff>276225</xdr:colOff>
          <xdr:row>8</xdr:row>
          <xdr:rowOff>161925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</xdr:row>
          <xdr:rowOff>142875</xdr:rowOff>
        </xdr:from>
        <xdr:to>
          <xdr:col>8</xdr:col>
          <xdr:colOff>314325</xdr:colOff>
          <xdr:row>9</xdr:row>
          <xdr:rowOff>28575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</xdr:colOff>
          <xdr:row>7</xdr:row>
          <xdr:rowOff>142875</xdr:rowOff>
        </xdr:from>
        <xdr:to>
          <xdr:col>9</xdr:col>
          <xdr:colOff>581025</xdr:colOff>
          <xdr:row>9</xdr:row>
          <xdr:rowOff>28575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7</xdr:row>
          <xdr:rowOff>47625</xdr:rowOff>
        </xdr:from>
        <xdr:to>
          <xdr:col>6</xdr:col>
          <xdr:colOff>561975</xdr:colOff>
          <xdr:row>8</xdr:row>
          <xdr:rowOff>133350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142875</xdr:rowOff>
        </xdr:from>
        <xdr:to>
          <xdr:col>10</xdr:col>
          <xdr:colOff>266700</xdr:colOff>
          <xdr:row>9</xdr:row>
          <xdr:rowOff>28575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exu0ocl\040609%20FUEL%20COST%20RECOVERY%20-%20IRP%20SHORT%20&amp;%20LONG-TERM%20FOSSIL%20FUEL%20PRICE%20FORECA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20206%202012%20-%202061%20LONG-TERM%20FORECAST%20FPL%20METHODOLOG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Index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REG\GenTrader%20Data\Weekly%20Long%20Run\040914\Inputs\GTDW_Data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 OIL BACKUP 2"/>
      <sheetName val="GRAPH DATA"/>
      <sheetName val="CURRENT FPL VS. FCR FORECAST"/>
      <sheetName val="CURRENT VS. PREVIOUS FPL FORE."/>
      <sheetName val="CURRENT FPL VS. PIRA FORECAST"/>
      <sheetName val="FPL FORECAST VS. FORWARD CURVE"/>
      <sheetName val="FPL MOST LIKELY OIL BACKUP 1"/>
      <sheetName val="COMPARISON OF DISPATCH PRICES"/>
      <sheetName val="FOSSIL FUEL GRAPH"/>
      <sheetName val="MOST LIKELY OIL FORECAST UPDATE"/>
      <sheetName val="MOST LIKELY OIL PRICE FORECAST"/>
      <sheetName val="LOW PRICE OIL FORECAST"/>
      <sheetName val="HIGH PRICE OIL FORECAST"/>
      <sheetName val="WEEKLY GAS FORECAST UPDATE"/>
      <sheetName val="MOST LIKELY GAS PRICE &amp; AVAIL"/>
      <sheetName val="MOST LIKELY COAL &amp; PET COKE"/>
      <sheetName val="FPL MOST LIKELY GAS BACKUP 2"/>
      <sheetName val="FPL MOST LIKELY GAS BACKUP 1"/>
      <sheetName val="FPL LOW PRICE GAS BACKUP 1"/>
      <sheetName val="FPL HIGH PRICE GAS BACKUP 1"/>
      <sheetName val="LOW PRICE GAS &amp; AVAILABILITY"/>
      <sheetName val="HIGH PRICE GAS &amp; AVAILABIL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W Curves"/>
      <sheetName val="_Setup_"/>
      <sheetName val="PIRA - LONG TERM OIL BACKUP"/>
      <sheetName val="PIRA - LONG TERM GAS BACKUP"/>
      <sheetName val="OIL &amp; GAS SEASONALITY"/>
      <sheetName val="DISTILLATE &amp; RESIDUAL FUEL OIL"/>
      <sheetName val="FGT NON-FIRM"/>
      <sheetName val="FGT PRIMARY FIRM ZONE 1"/>
      <sheetName val="FGT PRIMARY FIRM ZONE 2"/>
      <sheetName val="FGT PRIMARY FIRM ZONE 3"/>
      <sheetName val="FGT FIRM ZONE 3 MOBILE BAY-DES"/>
      <sheetName val="FTS 3  FIRM ZONE 3 MOBILE BAY-D"/>
      <sheetName val="TRANSCO 4A LATERAL TO FTS 3"/>
      <sheetName val="TRANSCO 4 LATERAL TO GULFSTREAM"/>
      <sheetName val="SESH TO FTS 3"/>
      <sheetName val="SESH TO GULFSTREAM"/>
      <sheetName val="GULFSTREAM FIRM "/>
      <sheetName val="GULFSTREAM NON-FIRM"/>
      <sheetName val="GULFSTREAM NON-FIRM  BACKHAUL "/>
      <sheetName val="UPS REPLACEMENT"/>
      <sheetName val="FUTURE GAS PIPELINE"/>
      <sheetName val="Upload"/>
      <sheetName val="MOST LIKELY COAL &amp; PET COKE"/>
      <sheetName val="CONTROL"/>
      <sheetName val="RAP-SOLID FUEL PRICES"/>
      <sheetName val="RAP-LIGHT OIL"/>
      <sheetName val="RAP-HEAVY OIL&amp;WTI"/>
      <sheetName val="RAP-NATURAL GAS PRICES"/>
      <sheetName val="RAP TEMPLATE-GAS AVAILABILITY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-Data"/>
      <sheetName val="Misc-Data"/>
      <sheetName val="IndexAnalysis"/>
      <sheetName val="Nat Gas Strips "/>
      <sheetName val="Module2"/>
      <sheetName val="FeedLiveData"/>
    </sheetNames>
    <sheetDataSet>
      <sheetData sheetId="0" refreshError="1">
        <row r="2">
          <cell r="A2" t="str">
            <v>INDEX PRICE LOG</v>
          </cell>
        </row>
        <row r="3">
          <cell r="C3">
            <v>11</v>
          </cell>
          <cell r="D3">
            <v>12</v>
          </cell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J3">
            <v>6</v>
          </cell>
          <cell r="K3">
            <v>7</v>
          </cell>
          <cell r="L3">
            <v>8</v>
          </cell>
          <cell r="M3">
            <v>9</v>
          </cell>
          <cell r="N3">
            <v>10</v>
          </cell>
          <cell r="O3">
            <v>11</v>
          </cell>
          <cell r="P3">
            <v>12</v>
          </cell>
          <cell r="Q3">
            <v>1</v>
          </cell>
          <cell r="R3">
            <v>2</v>
          </cell>
          <cell r="S3">
            <v>3</v>
          </cell>
          <cell r="T3">
            <v>4</v>
          </cell>
          <cell r="U3">
            <v>5</v>
          </cell>
          <cell r="V3">
            <v>6</v>
          </cell>
          <cell r="W3">
            <v>7</v>
          </cell>
          <cell r="X3">
            <v>8</v>
          </cell>
          <cell r="Y3">
            <v>9</v>
          </cell>
          <cell r="Z3">
            <v>10</v>
          </cell>
          <cell r="AA3">
            <v>11</v>
          </cell>
          <cell r="AB3">
            <v>12</v>
          </cell>
          <cell r="AC3">
            <v>1</v>
          </cell>
          <cell r="AD3">
            <v>2</v>
          </cell>
          <cell r="AE3">
            <v>3</v>
          </cell>
          <cell r="AF3">
            <v>4</v>
          </cell>
          <cell r="AG3">
            <v>5</v>
          </cell>
          <cell r="AH3">
            <v>6</v>
          </cell>
          <cell r="AI3">
            <v>7</v>
          </cell>
          <cell r="AJ3">
            <v>8</v>
          </cell>
          <cell r="AK3">
            <v>9</v>
          </cell>
          <cell r="AL3">
            <v>10</v>
          </cell>
          <cell r="AM3">
            <v>11</v>
          </cell>
          <cell r="AN3">
            <v>12</v>
          </cell>
          <cell r="AO3">
            <v>1</v>
          </cell>
          <cell r="AP3">
            <v>2</v>
          </cell>
          <cell r="AQ3">
            <v>3</v>
          </cell>
          <cell r="AR3">
            <v>4</v>
          </cell>
          <cell r="AS3">
            <v>5</v>
          </cell>
          <cell r="AT3">
            <v>6</v>
          </cell>
          <cell r="AU3">
            <v>7</v>
          </cell>
          <cell r="AV3">
            <v>8</v>
          </cell>
          <cell r="AW3">
            <v>9</v>
          </cell>
          <cell r="AX3">
            <v>10</v>
          </cell>
          <cell r="AY3">
            <v>11</v>
          </cell>
          <cell r="AZ3">
            <v>12</v>
          </cell>
          <cell r="BA3">
            <v>1</v>
          </cell>
          <cell r="BB3">
            <v>2</v>
          </cell>
          <cell r="BC3">
            <v>3</v>
          </cell>
          <cell r="BD3">
            <v>4</v>
          </cell>
          <cell r="BE3">
            <v>5</v>
          </cell>
          <cell r="BF3">
            <v>6</v>
          </cell>
          <cell r="BG3">
            <v>7</v>
          </cell>
          <cell r="BH3">
            <v>8</v>
          </cell>
          <cell r="BI3">
            <v>9</v>
          </cell>
          <cell r="BJ3">
            <v>10</v>
          </cell>
          <cell r="BK3">
            <v>11</v>
          </cell>
          <cell r="BL3">
            <v>12</v>
          </cell>
          <cell r="BM3">
            <v>1</v>
          </cell>
          <cell r="BN3">
            <v>2</v>
          </cell>
          <cell r="BO3">
            <v>3</v>
          </cell>
          <cell r="BP3">
            <v>4</v>
          </cell>
          <cell r="BQ3">
            <v>5</v>
          </cell>
          <cell r="BR3">
            <v>6</v>
          </cell>
          <cell r="BS3">
            <v>7</v>
          </cell>
          <cell r="BT3">
            <v>8</v>
          </cell>
          <cell r="BU3">
            <v>9</v>
          </cell>
          <cell r="BV3">
            <v>10</v>
          </cell>
          <cell r="BW3">
            <v>11</v>
          </cell>
          <cell r="BX3">
            <v>12</v>
          </cell>
          <cell r="BY3">
            <v>1</v>
          </cell>
          <cell r="BZ3">
            <v>2</v>
          </cell>
          <cell r="CA3">
            <v>3</v>
          </cell>
          <cell r="CB3">
            <v>4</v>
          </cell>
          <cell r="CC3">
            <v>5</v>
          </cell>
          <cell r="CD3">
            <v>6</v>
          </cell>
          <cell r="CE3">
            <v>7</v>
          </cell>
          <cell r="CF3">
            <v>8</v>
          </cell>
          <cell r="CG3">
            <v>9</v>
          </cell>
        </row>
        <row r="4">
          <cell r="C4">
            <v>33909</v>
          </cell>
          <cell r="D4">
            <v>33939</v>
          </cell>
          <cell r="E4">
            <v>33970</v>
          </cell>
          <cell r="F4">
            <v>34001</v>
          </cell>
          <cell r="G4">
            <v>34029</v>
          </cell>
          <cell r="H4">
            <v>34060</v>
          </cell>
          <cell r="I4">
            <v>34090</v>
          </cell>
          <cell r="J4">
            <v>34121</v>
          </cell>
          <cell r="K4">
            <v>34151</v>
          </cell>
          <cell r="L4">
            <v>34182</v>
          </cell>
          <cell r="M4">
            <v>34213</v>
          </cell>
          <cell r="N4">
            <v>34243</v>
          </cell>
          <cell r="O4">
            <v>34274</v>
          </cell>
          <cell r="P4">
            <v>34304</v>
          </cell>
          <cell r="Q4">
            <v>34335</v>
          </cell>
          <cell r="R4">
            <v>34366</v>
          </cell>
          <cell r="S4">
            <v>34394</v>
          </cell>
          <cell r="T4">
            <v>34425</v>
          </cell>
          <cell r="U4">
            <v>34455</v>
          </cell>
          <cell r="V4">
            <v>34486</v>
          </cell>
          <cell r="W4">
            <v>34516</v>
          </cell>
          <cell r="X4">
            <v>34547</v>
          </cell>
          <cell r="Y4">
            <v>34578</v>
          </cell>
          <cell r="Z4">
            <v>34608</v>
          </cell>
          <cell r="AA4">
            <v>34639</v>
          </cell>
          <cell r="AB4">
            <v>34669</v>
          </cell>
          <cell r="AC4">
            <v>34700</v>
          </cell>
          <cell r="AD4">
            <v>34731</v>
          </cell>
          <cell r="AE4">
            <v>34759</v>
          </cell>
          <cell r="AF4">
            <v>34790</v>
          </cell>
          <cell r="AG4">
            <v>34820</v>
          </cell>
          <cell r="AH4">
            <v>34851</v>
          </cell>
          <cell r="AI4">
            <v>34881</v>
          </cell>
          <cell r="AJ4">
            <v>34912</v>
          </cell>
          <cell r="AK4">
            <v>34943</v>
          </cell>
          <cell r="AL4">
            <v>34973</v>
          </cell>
          <cell r="AM4">
            <v>35004</v>
          </cell>
          <cell r="AN4">
            <v>35034</v>
          </cell>
          <cell r="AO4">
            <v>35065</v>
          </cell>
          <cell r="AP4">
            <v>35096</v>
          </cell>
          <cell r="AQ4">
            <v>35125</v>
          </cell>
          <cell r="AR4">
            <v>35156</v>
          </cell>
          <cell r="AS4">
            <v>35186</v>
          </cell>
          <cell r="AT4">
            <v>35217</v>
          </cell>
          <cell r="AU4">
            <v>35247</v>
          </cell>
          <cell r="AV4">
            <v>35278</v>
          </cell>
          <cell r="AW4">
            <v>35309</v>
          </cell>
          <cell r="AX4">
            <v>35339</v>
          </cell>
          <cell r="AY4">
            <v>35370</v>
          </cell>
          <cell r="AZ4">
            <v>35400</v>
          </cell>
          <cell r="BA4">
            <v>35431</v>
          </cell>
          <cell r="BB4">
            <v>35462</v>
          </cell>
          <cell r="BC4">
            <v>35490</v>
          </cell>
          <cell r="BD4">
            <v>35521</v>
          </cell>
          <cell r="BE4">
            <v>35551</v>
          </cell>
          <cell r="BF4">
            <v>35582</v>
          </cell>
          <cell r="BG4">
            <v>35612</v>
          </cell>
          <cell r="BH4">
            <v>35643</v>
          </cell>
          <cell r="BI4">
            <v>35674</v>
          </cell>
          <cell r="BJ4">
            <v>35704</v>
          </cell>
          <cell r="BK4">
            <v>35735</v>
          </cell>
          <cell r="BL4">
            <v>35765</v>
          </cell>
          <cell r="BM4">
            <v>35796</v>
          </cell>
          <cell r="BN4">
            <v>35827</v>
          </cell>
          <cell r="BO4">
            <v>35855</v>
          </cell>
          <cell r="BP4">
            <v>35886</v>
          </cell>
          <cell r="BQ4">
            <v>35916</v>
          </cell>
          <cell r="BR4">
            <v>35947</v>
          </cell>
          <cell r="BS4">
            <v>35977</v>
          </cell>
          <cell r="BT4">
            <v>36008</v>
          </cell>
          <cell r="BU4">
            <v>36039</v>
          </cell>
          <cell r="BV4">
            <v>36069</v>
          </cell>
          <cell r="BW4">
            <v>36100</v>
          </cell>
          <cell r="BX4">
            <v>36130</v>
          </cell>
          <cell r="BY4">
            <v>36161</v>
          </cell>
          <cell r="BZ4">
            <v>36192</v>
          </cell>
          <cell r="CA4">
            <v>36220</v>
          </cell>
          <cell r="CB4">
            <v>36251</v>
          </cell>
          <cell r="CC4">
            <v>36281</v>
          </cell>
          <cell r="CD4">
            <v>36312</v>
          </cell>
          <cell r="CE4">
            <v>36342</v>
          </cell>
          <cell r="CF4">
            <v>36373</v>
          </cell>
          <cell r="CG4">
            <v>36404</v>
          </cell>
        </row>
        <row r="5">
          <cell r="A5" t="str">
            <v>3D</v>
          </cell>
          <cell r="B5">
            <v>2</v>
          </cell>
          <cell r="C5">
            <v>2.46</v>
          </cell>
          <cell r="D5">
            <v>2.3719999999999999</v>
          </cell>
          <cell r="E5">
            <v>2.0419999999999998</v>
          </cell>
          <cell r="F5">
            <v>1.647</v>
          </cell>
          <cell r="G5">
            <v>1.859</v>
          </cell>
          <cell r="H5">
            <v>2.1280000000000001</v>
          </cell>
          <cell r="I5">
            <v>2.706</v>
          </cell>
          <cell r="J5">
            <v>2.2519999999999998</v>
          </cell>
          <cell r="K5">
            <v>2.06633333333333</v>
          </cell>
          <cell r="L5">
            <v>2.1040000000000001</v>
          </cell>
          <cell r="M5">
            <v>2.4263333333333299</v>
          </cell>
          <cell r="N5">
            <v>2.1539999999999999</v>
          </cell>
          <cell r="O5">
            <v>2.1323333333333334</v>
          </cell>
          <cell r="P5">
            <v>2.3386666666666667</v>
          </cell>
          <cell r="Q5">
            <v>2.0653333333333332</v>
          </cell>
          <cell r="R5">
            <v>2.3416666666666668</v>
          </cell>
          <cell r="S5">
            <v>2.3826666666666667</v>
          </cell>
          <cell r="T5">
            <v>2.0550000000000002</v>
          </cell>
          <cell r="U5">
            <v>2.1156666666666668</v>
          </cell>
          <cell r="V5">
            <v>1.9039999999999999</v>
          </cell>
          <cell r="W5">
            <v>2.0226666666666668</v>
          </cell>
          <cell r="X5">
            <v>1.8333333333333333</v>
          </cell>
          <cell r="Y5">
            <v>1.5403333333333333</v>
          </cell>
          <cell r="Z5">
            <v>1.4453333333333334</v>
          </cell>
          <cell r="AA5">
            <v>1.61</v>
          </cell>
          <cell r="AB5">
            <v>1.6546666666666667</v>
          </cell>
          <cell r="AC5">
            <v>1.6013333333333333</v>
          </cell>
          <cell r="AD5">
            <v>1.41</v>
          </cell>
          <cell r="AE5">
            <v>1.4153333333333333</v>
          </cell>
          <cell r="AF5">
            <v>1.56</v>
          </cell>
          <cell r="AG5">
            <v>1.6943333333333332</v>
          </cell>
          <cell r="AH5">
            <v>1.7423333333333333</v>
          </cell>
          <cell r="AI5">
            <v>1.554</v>
          </cell>
          <cell r="AJ5">
            <v>1.429</v>
          </cell>
          <cell r="AK5">
            <v>1.57</v>
          </cell>
          <cell r="AL5">
            <v>1.6180000000000001</v>
          </cell>
          <cell r="AM5">
            <v>1.7629999999999999</v>
          </cell>
          <cell r="AN5">
            <v>2.141</v>
          </cell>
          <cell r="AO5">
            <v>3.129</v>
          </cell>
          <cell r="AP5">
            <v>2.4260000000000002</v>
          </cell>
          <cell r="AQ5">
            <v>2.6053000000000002</v>
          </cell>
          <cell r="AR5">
            <v>2.794</v>
          </cell>
          <cell r="AS5">
            <v>2.2839999999999998</v>
          </cell>
          <cell r="AT5">
            <v>2.3422999999999998</v>
          </cell>
          <cell r="AU5">
            <v>2.6343000000000001</v>
          </cell>
          <cell r="AV5">
            <v>2.3570000000000002</v>
          </cell>
          <cell r="AW5">
            <v>1.9079999999999999</v>
          </cell>
          <cell r="AX5">
            <v>1.887</v>
          </cell>
          <cell r="AY5">
            <v>2.5710000000000002</v>
          </cell>
          <cell r="AZ5">
            <v>3.6110000000000002</v>
          </cell>
          <cell r="BA5">
            <v>4.2539999999999996</v>
          </cell>
          <cell r="BB5">
            <v>2.8679999999999999</v>
          </cell>
          <cell r="BC5">
            <v>1.879</v>
          </cell>
          <cell r="BD5">
            <v>1.8460000000000001</v>
          </cell>
          <cell r="BE5">
            <v>2.0979999999999999</v>
          </cell>
          <cell r="BF5">
            <v>2.331</v>
          </cell>
          <cell r="BG5">
            <v>2.2189999999999999</v>
          </cell>
          <cell r="BH5">
            <v>2.1629999999999998</v>
          </cell>
          <cell r="BI5">
            <v>2.5059999999999998</v>
          </cell>
          <cell r="BJ5">
            <v>3.2210000000000001</v>
          </cell>
          <cell r="BK5">
            <v>3.5059999999999998</v>
          </cell>
          <cell r="BL5">
            <v>2.6819999999999999</v>
          </cell>
          <cell r="BM5">
            <v>2.2690000000000001</v>
          </cell>
          <cell r="BN5">
            <v>2.036</v>
          </cell>
          <cell r="BO5">
            <v>2.2270000000000003</v>
          </cell>
          <cell r="BP5">
            <v>2.3340000000000001</v>
          </cell>
          <cell r="BQ5">
            <v>2.2900000000000005</v>
          </cell>
          <cell r="BR5">
            <v>2.0686666666666667</v>
          </cell>
          <cell r="BS5">
            <v>2.3525999999999998</v>
          </cell>
          <cell r="BT5">
            <v>1.9530000000000001</v>
          </cell>
          <cell r="BU5">
            <v>1.754</v>
          </cell>
          <cell r="BV5">
            <v>2.13</v>
          </cell>
          <cell r="BW5">
            <v>2.1259999999999999</v>
          </cell>
          <cell r="BX5">
            <v>2.1360000000000001</v>
          </cell>
          <cell r="BY5">
            <v>1.8109999999999999</v>
          </cell>
          <cell r="BZ5">
            <v>1.746</v>
          </cell>
          <cell r="CA5">
            <v>1.6933333333333334</v>
          </cell>
          <cell r="CB5">
            <v>1.8470000000000002</v>
          </cell>
          <cell r="CC5">
            <v>2.3260000000000001</v>
          </cell>
          <cell r="CD5">
            <v>2.2010000000000001</v>
          </cell>
          <cell r="CE5">
            <v>2.2719999999999998</v>
          </cell>
          <cell r="CF5">
            <v>2.5720000000000001</v>
          </cell>
          <cell r="CG5">
            <v>2.9630000000000001</v>
          </cell>
        </row>
        <row r="6">
          <cell r="A6" t="str">
            <v>FD</v>
          </cell>
          <cell r="B6">
            <v>3</v>
          </cell>
          <cell r="C6">
            <v>2.4990000000000001</v>
          </cell>
          <cell r="D6">
            <v>2.3319999999999999</v>
          </cell>
          <cell r="E6">
            <v>2.0030000000000001</v>
          </cell>
          <cell r="F6">
            <v>1.6339999999999999</v>
          </cell>
          <cell r="G6">
            <v>1.9059999999999999</v>
          </cell>
          <cell r="H6">
            <v>2.2240000000000002</v>
          </cell>
          <cell r="I6">
            <v>2.758</v>
          </cell>
          <cell r="J6">
            <v>2.1190000000000002</v>
          </cell>
          <cell r="K6">
            <v>1.9179999999999999</v>
          </cell>
          <cell r="L6">
            <v>2.121</v>
          </cell>
          <cell r="M6">
            <v>2.4009999999999998</v>
          </cell>
          <cell r="N6">
            <v>2.0659999999999998</v>
          </cell>
          <cell r="O6">
            <v>2.1549999999999998</v>
          </cell>
          <cell r="P6">
            <v>2.3849999999999998</v>
          </cell>
          <cell r="Q6">
            <v>2.0219999999999998</v>
          </cell>
          <cell r="R6">
            <v>2.4700000000000002</v>
          </cell>
          <cell r="S6">
            <v>2.4180000000000001</v>
          </cell>
          <cell r="T6">
            <v>1.9810000000000001</v>
          </cell>
          <cell r="U6">
            <v>2.0760000000000001</v>
          </cell>
          <cell r="V6">
            <v>1.851</v>
          </cell>
          <cell r="W6">
            <v>1.966</v>
          </cell>
          <cell r="X6">
            <v>1.7889999999999999</v>
          </cell>
          <cell r="Y6">
            <v>1.484</v>
          </cell>
          <cell r="Z6">
            <v>1.4059999999999999</v>
          </cell>
          <cell r="AA6">
            <v>1.6830000000000001</v>
          </cell>
          <cell r="AB6">
            <v>1.661</v>
          </cell>
          <cell r="AC6">
            <v>1.639</v>
          </cell>
          <cell r="AD6">
            <v>1.4159999999999999</v>
          </cell>
          <cell r="AE6">
            <v>1.4279999999999999</v>
          </cell>
          <cell r="AF6">
            <v>1.5660000000000001</v>
          </cell>
          <cell r="AG6">
            <v>1.6719999999999999</v>
          </cell>
          <cell r="AH6">
            <v>1.7569999999999999</v>
          </cell>
          <cell r="AI6">
            <v>1.532</v>
          </cell>
          <cell r="AJ6">
            <v>1.385</v>
          </cell>
          <cell r="AK6">
            <v>1.575</v>
          </cell>
          <cell r="AL6">
            <v>1.6439999999999999</v>
          </cell>
          <cell r="AM6">
            <v>1.772</v>
          </cell>
          <cell r="AN6">
            <v>2.2410000000000001</v>
          </cell>
          <cell r="AO6">
            <v>3.448</v>
          </cell>
          <cell r="AP6">
            <v>2.34</v>
          </cell>
          <cell r="AQ6">
            <v>2.746</v>
          </cell>
          <cell r="AR6">
            <v>2.7789999999999999</v>
          </cell>
          <cell r="AS6">
            <v>2.2410000000000001</v>
          </cell>
          <cell r="AT6">
            <v>2.3610000000000002</v>
          </cell>
          <cell r="AU6">
            <v>2.6459999999999999</v>
          </cell>
          <cell r="AV6">
            <v>2.3220000000000001</v>
          </cell>
          <cell r="AW6">
            <v>1.853</v>
          </cell>
          <cell r="AX6">
            <v>1.8280000000000001</v>
          </cell>
          <cell r="AY6">
            <v>2.6520000000000001</v>
          </cell>
          <cell r="AZ6">
            <v>3.9009999999999998</v>
          </cell>
          <cell r="BA6">
            <v>3.9980000000000002</v>
          </cell>
          <cell r="BB6">
            <v>2.9860000000000002</v>
          </cell>
          <cell r="BC6">
            <v>1.78</v>
          </cell>
          <cell r="BD6">
            <v>1.8069999999999999</v>
          </cell>
          <cell r="BE6">
            <v>2.1219999999999999</v>
          </cell>
          <cell r="BF6">
            <v>2.3460000000000001</v>
          </cell>
          <cell r="BG6">
            <v>2.145</v>
          </cell>
          <cell r="BH6">
            <v>2.161</v>
          </cell>
          <cell r="BI6">
            <v>2.5150000000000001</v>
          </cell>
          <cell r="BJ6">
            <v>3.3460000000000001</v>
          </cell>
          <cell r="BK6">
            <v>3.266</v>
          </cell>
          <cell r="BL6">
            <v>2.577</v>
          </cell>
          <cell r="BM6">
            <v>2.3090000000000002</v>
          </cell>
          <cell r="BN6">
            <v>2.0009999999999999</v>
          </cell>
          <cell r="BO6">
            <v>2.286</v>
          </cell>
          <cell r="BP6">
            <v>2.2999999999999998</v>
          </cell>
          <cell r="BQ6">
            <v>2.262</v>
          </cell>
          <cell r="BR6">
            <v>2.0169999999999999</v>
          </cell>
          <cell r="BS6">
            <v>2.3580000000000001</v>
          </cell>
          <cell r="BT6">
            <v>1.9419999999999999</v>
          </cell>
          <cell r="BU6">
            <v>1.6719999999999999</v>
          </cell>
          <cell r="BV6">
            <v>2.0310000000000001</v>
          </cell>
          <cell r="BW6">
            <v>1.972</v>
          </cell>
          <cell r="BX6">
            <v>2.149</v>
          </cell>
          <cell r="BY6">
            <v>1.7649999999999999</v>
          </cell>
          <cell r="BZ6">
            <v>1.81</v>
          </cell>
          <cell r="CA6">
            <v>1.6659999999999999</v>
          </cell>
          <cell r="CB6">
            <v>1.8520000000000001</v>
          </cell>
          <cell r="CC6">
            <v>2.3479999999999999</v>
          </cell>
          <cell r="CD6">
            <v>2.226</v>
          </cell>
          <cell r="CE6">
            <v>2.262</v>
          </cell>
          <cell r="CF6">
            <v>2.601</v>
          </cell>
          <cell r="CG6">
            <v>2.9119999999999999</v>
          </cell>
        </row>
        <row r="7">
          <cell r="A7" t="str">
            <v>AECO-NT</v>
          </cell>
          <cell r="B7">
            <v>4</v>
          </cell>
          <cell r="C7">
            <v>1.1599999999999999</v>
          </cell>
          <cell r="D7">
            <v>1.48</v>
          </cell>
          <cell r="E7">
            <v>2.44</v>
          </cell>
          <cell r="F7">
            <v>1.46</v>
          </cell>
          <cell r="G7">
            <v>1.84</v>
          </cell>
          <cell r="H7">
            <v>1.77</v>
          </cell>
          <cell r="I7">
            <v>2.58</v>
          </cell>
          <cell r="J7">
            <v>1.35</v>
          </cell>
          <cell r="K7">
            <v>1.46</v>
          </cell>
          <cell r="L7">
            <v>1.23</v>
          </cell>
          <cell r="M7">
            <v>1.5</v>
          </cell>
          <cell r="N7">
            <v>1.39</v>
          </cell>
          <cell r="O7">
            <v>1.7927</v>
          </cell>
          <cell r="P7">
            <v>2.3016999999999999</v>
          </cell>
          <cell r="Q7">
            <v>1.9076</v>
          </cell>
          <cell r="R7">
            <v>1.6994</v>
          </cell>
          <cell r="S7">
            <v>1.9172</v>
          </cell>
          <cell r="T7">
            <v>1.5564</v>
          </cell>
          <cell r="U7">
            <v>1.5331999999999999</v>
          </cell>
          <cell r="V7">
            <v>1.4004000000000001</v>
          </cell>
          <cell r="W7">
            <v>1.4108000000000001</v>
          </cell>
          <cell r="X7">
            <v>1.3223100000000001</v>
          </cell>
          <cell r="Y7">
            <v>1.2150000000000001</v>
          </cell>
          <cell r="Z7">
            <v>1.1120000000000001</v>
          </cell>
          <cell r="AA7">
            <v>1.3184</v>
          </cell>
          <cell r="AB7">
            <v>1.3363</v>
          </cell>
          <cell r="AC7">
            <v>0.96619999999999995</v>
          </cell>
          <cell r="AD7">
            <v>0.72240000000000004</v>
          </cell>
          <cell r="AE7">
            <v>0.68799999999999994</v>
          </cell>
          <cell r="AF7">
            <v>0.76910000000000001</v>
          </cell>
          <cell r="AG7">
            <v>0.92100000000000004</v>
          </cell>
          <cell r="AH7">
            <v>0.94450000000000001</v>
          </cell>
          <cell r="AI7">
            <v>0.8347</v>
          </cell>
          <cell r="AJ7">
            <v>0.75749999999999995</v>
          </cell>
          <cell r="AK7">
            <v>0.81489999999999996</v>
          </cell>
          <cell r="AL7">
            <v>0.85150000000000003</v>
          </cell>
          <cell r="AM7">
            <v>0.94089999999999996</v>
          </cell>
          <cell r="AN7">
            <v>0.95679999999999998</v>
          </cell>
          <cell r="AO7">
            <v>1.0471999999999999</v>
          </cell>
          <cell r="AP7">
            <v>1.1489</v>
          </cell>
          <cell r="AQ7">
            <v>1.1039000000000001</v>
          </cell>
          <cell r="AR7">
            <v>1.0159</v>
          </cell>
          <cell r="AS7">
            <v>0.91900000000000004</v>
          </cell>
          <cell r="AT7">
            <v>0.82889999999999997</v>
          </cell>
          <cell r="AU7">
            <v>0.84</v>
          </cell>
          <cell r="AV7">
            <v>0.89829999999999999</v>
          </cell>
          <cell r="AW7">
            <v>0.87909999999999999</v>
          </cell>
          <cell r="AX7">
            <v>0.90549999999999997</v>
          </cell>
          <cell r="AY7">
            <v>1.1100000000000001</v>
          </cell>
          <cell r="AZ7">
            <v>1.58</v>
          </cell>
          <cell r="BA7">
            <v>1.68</v>
          </cell>
          <cell r="BC7">
            <v>1.78</v>
          </cell>
        </row>
        <row r="8">
          <cell r="A8" t="str">
            <v>ANR-LA</v>
          </cell>
          <cell r="B8">
            <v>5</v>
          </cell>
          <cell r="C8">
            <v>2.31</v>
          </cell>
          <cell r="D8">
            <v>2.2799999999999998</v>
          </cell>
          <cell r="E8">
            <v>1.9</v>
          </cell>
          <cell r="F8">
            <v>1.62</v>
          </cell>
          <cell r="G8">
            <v>1.85</v>
          </cell>
          <cell r="H8">
            <v>2.13</v>
          </cell>
          <cell r="I8">
            <v>2.7</v>
          </cell>
          <cell r="J8">
            <v>2.08</v>
          </cell>
          <cell r="K8">
            <v>1.95</v>
          </cell>
          <cell r="L8">
            <v>2.0299999999999998</v>
          </cell>
          <cell r="M8">
            <v>2.37</v>
          </cell>
          <cell r="N8">
            <v>2.06</v>
          </cell>
          <cell r="O8">
            <v>2.09</v>
          </cell>
          <cell r="P8">
            <v>2.31</v>
          </cell>
          <cell r="Q8">
            <v>2.04</v>
          </cell>
          <cell r="R8">
            <v>2.33</v>
          </cell>
          <cell r="S8">
            <v>2.3199999999999998</v>
          </cell>
          <cell r="T8">
            <v>1.93</v>
          </cell>
          <cell r="U8">
            <v>2.0099999999999998</v>
          </cell>
          <cell r="V8">
            <v>1.74</v>
          </cell>
          <cell r="W8">
            <v>1.85</v>
          </cell>
          <cell r="X8">
            <v>1.7</v>
          </cell>
          <cell r="Y8">
            <v>1.4</v>
          </cell>
          <cell r="Z8">
            <v>1.35</v>
          </cell>
          <cell r="AA8">
            <v>1.61</v>
          </cell>
          <cell r="AB8">
            <v>1.6</v>
          </cell>
          <cell r="AC8">
            <v>1.54</v>
          </cell>
          <cell r="AD8">
            <v>1.35</v>
          </cell>
          <cell r="AE8">
            <v>1.37</v>
          </cell>
          <cell r="AF8">
            <v>1.48</v>
          </cell>
          <cell r="AG8">
            <v>1.61</v>
          </cell>
          <cell r="AH8">
            <v>1.66</v>
          </cell>
          <cell r="AI8">
            <v>1.45</v>
          </cell>
          <cell r="AJ8">
            <v>1.3</v>
          </cell>
          <cell r="AK8">
            <v>1.51</v>
          </cell>
          <cell r="AL8">
            <v>1.6</v>
          </cell>
          <cell r="AM8">
            <v>1.76</v>
          </cell>
          <cell r="AN8">
            <v>2.1800000000000002</v>
          </cell>
          <cell r="AO8">
            <v>3.25</v>
          </cell>
          <cell r="AP8">
            <v>2.2999999999999998</v>
          </cell>
          <cell r="AQ8">
            <v>2.73</v>
          </cell>
          <cell r="AR8">
            <v>2.66</v>
          </cell>
          <cell r="AS8">
            <v>2.12</v>
          </cell>
          <cell r="AT8">
            <v>2.25</v>
          </cell>
          <cell r="AU8">
            <v>2.5499999999999998</v>
          </cell>
          <cell r="AV8">
            <v>2.2200000000000002</v>
          </cell>
          <cell r="AW8">
            <v>1.74</v>
          </cell>
          <cell r="AX8">
            <v>1.75</v>
          </cell>
          <cell r="AY8">
            <v>2.63</v>
          </cell>
          <cell r="AZ8">
            <v>3.74</v>
          </cell>
          <cell r="BA8">
            <v>3.85</v>
          </cell>
          <cell r="BB8">
            <v>2.81</v>
          </cell>
          <cell r="BC8">
            <v>1.78</v>
          </cell>
          <cell r="BD8">
            <v>1.75</v>
          </cell>
          <cell r="BE8">
            <v>2.06</v>
          </cell>
          <cell r="BF8">
            <v>2.2400000000000002</v>
          </cell>
          <cell r="BG8">
            <v>2.08</v>
          </cell>
          <cell r="BH8">
            <v>2.12</v>
          </cell>
          <cell r="BI8">
            <v>2.4900000000000002</v>
          </cell>
          <cell r="BJ8">
            <v>3.06</v>
          </cell>
          <cell r="BK8">
            <v>3.18</v>
          </cell>
          <cell r="BL8">
            <v>2.4300000000000002</v>
          </cell>
          <cell r="BM8">
            <v>2.17</v>
          </cell>
          <cell r="BN8">
            <v>1.91</v>
          </cell>
          <cell r="BO8">
            <v>2.1800000000000002</v>
          </cell>
          <cell r="BP8">
            <v>2.2200000000000002</v>
          </cell>
          <cell r="BQ8">
            <v>2.19</v>
          </cell>
          <cell r="BR8">
            <v>1.95</v>
          </cell>
          <cell r="BS8">
            <v>2.27</v>
          </cell>
          <cell r="BT8">
            <v>1.83</v>
          </cell>
          <cell r="BU8">
            <v>1.51</v>
          </cell>
          <cell r="BV8">
            <v>1.94</v>
          </cell>
          <cell r="BW8">
            <v>1.91</v>
          </cell>
          <cell r="BX8">
            <v>2.06</v>
          </cell>
          <cell r="BY8">
            <v>1.71</v>
          </cell>
          <cell r="BZ8">
            <v>1.75</v>
          </cell>
          <cell r="CA8">
            <v>1.58</v>
          </cell>
          <cell r="CB8">
            <v>1.83</v>
          </cell>
          <cell r="CC8">
            <v>2.2999999999999998</v>
          </cell>
          <cell r="CD8">
            <v>2.16</v>
          </cell>
          <cell r="CE8">
            <v>2.2000000000000002</v>
          </cell>
          <cell r="CF8">
            <v>2.5499999999999998</v>
          </cell>
          <cell r="CG8">
            <v>2.83</v>
          </cell>
        </row>
        <row r="9">
          <cell r="A9" t="str">
            <v>ANR-OK</v>
          </cell>
          <cell r="B9">
            <v>6</v>
          </cell>
          <cell r="C9">
            <v>2.15</v>
          </cell>
          <cell r="D9">
            <v>2.0499999999999998</v>
          </cell>
          <cell r="E9">
            <v>1.9</v>
          </cell>
          <cell r="F9">
            <v>1.6</v>
          </cell>
          <cell r="G9">
            <v>1.82</v>
          </cell>
          <cell r="H9">
            <v>2.08</v>
          </cell>
          <cell r="I9">
            <v>2.62</v>
          </cell>
          <cell r="J9">
            <v>1.95</v>
          </cell>
          <cell r="K9">
            <v>1.79</v>
          </cell>
          <cell r="L9">
            <v>1.91</v>
          </cell>
          <cell r="M9">
            <v>2.2000000000000002</v>
          </cell>
          <cell r="N9">
            <v>1.9</v>
          </cell>
          <cell r="O9">
            <v>1.9</v>
          </cell>
          <cell r="P9">
            <v>2.23</v>
          </cell>
          <cell r="Q9">
            <v>1.96</v>
          </cell>
          <cell r="R9">
            <v>2.12</v>
          </cell>
          <cell r="S9">
            <v>2.14</v>
          </cell>
          <cell r="T9">
            <v>1.81</v>
          </cell>
          <cell r="U9">
            <v>1.84</v>
          </cell>
          <cell r="V9">
            <v>1.59</v>
          </cell>
          <cell r="W9">
            <v>1.67</v>
          </cell>
          <cell r="X9">
            <v>1.57</v>
          </cell>
          <cell r="Y9">
            <v>1.4</v>
          </cell>
          <cell r="Z9">
            <v>1.3</v>
          </cell>
          <cell r="AA9">
            <v>1.51</v>
          </cell>
          <cell r="AB9">
            <v>1.6</v>
          </cell>
          <cell r="AC9">
            <v>1.51</v>
          </cell>
          <cell r="AD9">
            <v>1.27</v>
          </cell>
          <cell r="AE9">
            <v>1.26</v>
          </cell>
          <cell r="AF9">
            <v>1.34</v>
          </cell>
          <cell r="AG9">
            <v>1.45</v>
          </cell>
          <cell r="AH9">
            <v>1.46</v>
          </cell>
          <cell r="AI9">
            <v>1.25</v>
          </cell>
          <cell r="AJ9">
            <v>1.19</v>
          </cell>
          <cell r="AK9">
            <v>1.41</v>
          </cell>
          <cell r="AL9">
            <v>1.5</v>
          </cell>
          <cell r="AM9">
            <v>1.61</v>
          </cell>
          <cell r="AN9">
            <v>1.88</v>
          </cell>
          <cell r="AO9">
            <v>2.02</v>
          </cell>
          <cell r="AP9">
            <v>1.79</v>
          </cell>
          <cell r="AQ9">
            <v>1.9</v>
          </cell>
          <cell r="AR9">
            <v>2.14</v>
          </cell>
          <cell r="AS9">
            <v>2.0099999999999998</v>
          </cell>
          <cell r="AT9">
            <v>2.0499999999999998</v>
          </cell>
          <cell r="AU9">
            <v>2.1800000000000002</v>
          </cell>
          <cell r="AV9">
            <v>2.14</v>
          </cell>
          <cell r="AW9">
            <v>1.67</v>
          </cell>
          <cell r="AX9">
            <v>1.69</v>
          </cell>
          <cell r="AY9">
            <v>2.5</v>
          </cell>
          <cell r="AZ9">
            <v>3.6</v>
          </cell>
          <cell r="BA9">
            <v>4.2</v>
          </cell>
          <cell r="BB9">
            <v>2.77</v>
          </cell>
          <cell r="BC9">
            <v>1.63</v>
          </cell>
          <cell r="BD9">
            <v>1.71</v>
          </cell>
          <cell r="BE9">
            <v>1.96</v>
          </cell>
          <cell r="BF9">
            <v>2.13</v>
          </cell>
          <cell r="BG9">
            <v>2.0099999999999998</v>
          </cell>
          <cell r="BH9">
            <v>2.06</v>
          </cell>
          <cell r="BI9">
            <v>2.42</v>
          </cell>
          <cell r="BJ9">
            <v>3</v>
          </cell>
          <cell r="BK9">
            <v>3.16</v>
          </cell>
          <cell r="BL9">
            <v>2.35</v>
          </cell>
          <cell r="BM9">
            <v>2.16</v>
          </cell>
          <cell r="BN9">
            <v>1.92</v>
          </cell>
          <cell r="BO9">
            <v>2.15</v>
          </cell>
          <cell r="BP9">
            <v>2.19</v>
          </cell>
          <cell r="BQ9">
            <v>2.1800000000000002</v>
          </cell>
          <cell r="BR9">
            <v>1.95</v>
          </cell>
          <cell r="BS9">
            <v>2.27</v>
          </cell>
          <cell r="BT9">
            <v>1.84</v>
          </cell>
          <cell r="BU9">
            <v>1.56</v>
          </cell>
          <cell r="BV9">
            <v>1.92</v>
          </cell>
          <cell r="BW9">
            <v>1.96</v>
          </cell>
          <cell r="BX9">
            <v>2.06</v>
          </cell>
          <cell r="BY9">
            <v>1.78</v>
          </cell>
          <cell r="BZ9">
            <v>1.76</v>
          </cell>
          <cell r="CA9">
            <v>1.57</v>
          </cell>
          <cell r="CB9">
            <v>1.75</v>
          </cell>
          <cell r="CC9">
            <v>2.23</v>
          </cell>
          <cell r="CD9">
            <v>2.12</v>
          </cell>
          <cell r="CE9">
            <v>2.1800000000000002</v>
          </cell>
          <cell r="CF9">
            <v>2.5099999999999998</v>
          </cell>
          <cell r="CG9">
            <v>2.77</v>
          </cell>
        </row>
        <row r="10">
          <cell r="A10" t="str">
            <v>CG-APP</v>
          </cell>
          <cell r="B10">
            <v>7</v>
          </cell>
          <cell r="C10">
            <v>2.62</v>
          </cell>
          <cell r="D10">
            <v>2.7</v>
          </cell>
          <cell r="E10">
            <v>2.4300000000000002</v>
          </cell>
          <cell r="F10">
            <v>1.95</v>
          </cell>
          <cell r="G10">
            <v>2.17</v>
          </cell>
          <cell r="H10">
            <v>2.34</v>
          </cell>
          <cell r="I10">
            <v>2.93</v>
          </cell>
          <cell r="J10">
            <v>2.2999999999999998</v>
          </cell>
          <cell r="K10">
            <v>2.1</v>
          </cell>
          <cell r="L10">
            <v>2.2000000000000002</v>
          </cell>
          <cell r="M10">
            <v>2.52</v>
          </cell>
          <cell r="N10">
            <v>2.2000000000000002</v>
          </cell>
          <cell r="O10">
            <v>2.31</v>
          </cell>
          <cell r="P10">
            <v>2.63</v>
          </cell>
          <cell r="Q10">
            <v>2.2999999999999998</v>
          </cell>
          <cell r="R10">
            <v>2.68</v>
          </cell>
          <cell r="S10">
            <v>2.78</v>
          </cell>
          <cell r="T10">
            <v>2.2400000000000002</v>
          </cell>
          <cell r="U10">
            <v>2.2799999999999998</v>
          </cell>
          <cell r="V10">
            <v>1.98</v>
          </cell>
          <cell r="W10">
            <v>2.06</v>
          </cell>
          <cell r="X10">
            <v>1.88</v>
          </cell>
          <cell r="Y10">
            <v>1.56</v>
          </cell>
          <cell r="Z10">
            <v>1.51</v>
          </cell>
          <cell r="AA10">
            <v>1.84</v>
          </cell>
          <cell r="AB10">
            <v>1.93</v>
          </cell>
          <cell r="AC10">
            <v>1.88</v>
          </cell>
          <cell r="AD10">
            <v>1.64</v>
          </cell>
          <cell r="AE10">
            <v>1.6</v>
          </cell>
          <cell r="AF10">
            <v>1.67</v>
          </cell>
          <cell r="AG10">
            <v>1.81</v>
          </cell>
          <cell r="AH10">
            <v>1.84</v>
          </cell>
          <cell r="AI10">
            <v>1.6</v>
          </cell>
          <cell r="AJ10">
            <v>1.46</v>
          </cell>
          <cell r="AK10">
            <v>1.67</v>
          </cell>
          <cell r="AL10">
            <v>1.76</v>
          </cell>
          <cell r="AM10">
            <v>1.95</v>
          </cell>
          <cell r="AN10">
            <v>2.5</v>
          </cell>
          <cell r="AO10">
            <v>3.7</v>
          </cell>
          <cell r="AP10">
            <v>3.67</v>
          </cell>
          <cell r="AQ10">
            <v>4.5599999999999996</v>
          </cell>
          <cell r="AR10">
            <v>3.06</v>
          </cell>
          <cell r="AS10">
            <v>2.4300000000000002</v>
          </cell>
          <cell r="AT10">
            <v>2.5299999999999998</v>
          </cell>
          <cell r="AU10">
            <v>2.86</v>
          </cell>
          <cell r="AV10">
            <v>2.5</v>
          </cell>
          <cell r="AW10">
            <v>1.93</v>
          </cell>
          <cell r="AX10">
            <v>1.99</v>
          </cell>
          <cell r="AY10">
            <v>2.94</v>
          </cell>
          <cell r="AZ10">
            <v>4.2300000000000004</v>
          </cell>
          <cell r="BA10">
            <v>4.3</v>
          </cell>
          <cell r="BB10">
            <v>3.06</v>
          </cell>
          <cell r="BC10">
            <v>1.87</v>
          </cell>
          <cell r="BD10">
            <v>2</v>
          </cell>
          <cell r="BE10">
            <v>2.31</v>
          </cell>
          <cell r="BF10">
            <v>2.46</v>
          </cell>
          <cell r="BG10">
            <v>2.29</v>
          </cell>
          <cell r="BH10">
            <v>2.31</v>
          </cell>
          <cell r="BI10">
            <v>2.69</v>
          </cell>
          <cell r="BJ10">
            <v>3.29</v>
          </cell>
          <cell r="BK10">
            <v>3.52</v>
          </cell>
          <cell r="BL10">
            <v>2.66</v>
          </cell>
          <cell r="BM10">
            <v>2.38</v>
          </cell>
          <cell r="BN10">
            <v>2.12</v>
          </cell>
          <cell r="BO10">
            <v>2.37</v>
          </cell>
          <cell r="BP10">
            <v>2.4500000000000002</v>
          </cell>
          <cell r="BQ10">
            <v>2.42</v>
          </cell>
          <cell r="BR10">
            <v>2.16</v>
          </cell>
          <cell r="BS10">
            <v>2.4700000000000002</v>
          </cell>
          <cell r="BT10">
            <v>2.0499999999999998</v>
          </cell>
          <cell r="BU10">
            <v>1.77</v>
          </cell>
          <cell r="BV10">
            <v>2.2000000000000002</v>
          </cell>
          <cell r="BW10">
            <v>2.2400000000000002</v>
          </cell>
          <cell r="BX10">
            <v>2.25</v>
          </cell>
          <cell r="BY10">
            <v>1.92</v>
          </cell>
          <cell r="BZ10">
            <v>1.92</v>
          </cell>
          <cell r="CA10">
            <v>1.73</v>
          </cell>
          <cell r="CB10">
            <v>2.0499999999999998</v>
          </cell>
          <cell r="CC10">
            <v>2.5</v>
          </cell>
          <cell r="CD10">
            <v>2.35</v>
          </cell>
          <cell r="CE10">
            <v>2.39</v>
          </cell>
          <cell r="CF10">
            <v>2.78</v>
          </cell>
          <cell r="CG10">
            <v>3.03</v>
          </cell>
        </row>
        <row r="11">
          <cell r="A11" t="str">
            <v>CGLF-LA</v>
          </cell>
          <cell r="B11">
            <v>8</v>
          </cell>
          <cell r="C11">
            <v>2.36</v>
          </cell>
          <cell r="D11">
            <v>2.2999999999999998</v>
          </cell>
          <cell r="E11">
            <v>1.93</v>
          </cell>
          <cell r="F11">
            <v>1.62</v>
          </cell>
          <cell r="G11">
            <v>1.88</v>
          </cell>
          <cell r="H11">
            <v>2.2000000000000002</v>
          </cell>
          <cell r="I11">
            <v>2.7</v>
          </cell>
          <cell r="J11">
            <v>2.1</v>
          </cell>
          <cell r="K11">
            <v>1.95</v>
          </cell>
          <cell r="L11">
            <v>2.0699999999999998</v>
          </cell>
          <cell r="M11">
            <v>2.37</v>
          </cell>
          <cell r="N11">
            <v>2.0499999999999998</v>
          </cell>
          <cell r="O11">
            <v>2.12</v>
          </cell>
          <cell r="P11">
            <v>2.38</v>
          </cell>
          <cell r="Q11">
            <v>2.0499999999999998</v>
          </cell>
          <cell r="R11">
            <v>2.36</v>
          </cell>
          <cell r="S11">
            <v>2.35</v>
          </cell>
          <cell r="T11">
            <v>1.99</v>
          </cell>
          <cell r="U11">
            <v>2.0499999999999998</v>
          </cell>
          <cell r="V11">
            <v>1.81</v>
          </cell>
          <cell r="W11">
            <v>1.94</v>
          </cell>
          <cell r="X11">
            <v>1.77</v>
          </cell>
          <cell r="Y11">
            <v>1.45</v>
          </cell>
          <cell r="Z11">
            <v>1.39</v>
          </cell>
          <cell r="AA11">
            <v>1.67</v>
          </cell>
          <cell r="AB11">
            <v>1.65</v>
          </cell>
          <cell r="AC11">
            <v>1.59</v>
          </cell>
          <cell r="AD11">
            <v>1.38</v>
          </cell>
          <cell r="AE11">
            <v>1.42</v>
          </cell>
          <cell r="AF11">
            <v>1.53</v>
          </cell>
          <cell r="AG11">
            <v>1.64</v>
          </cell>
          <cell r="AH11">
            <v>1.69</v>
          </cell>
          <cell r="AI11">
            <v>1.46</v>
          </cell>
          <cell r="AJ11">
            <v>1.34</v>
          </cell>
          <cell r="AK11">
            <v>1.54</v>
          </cell>
          <cell r="AL11">
            <v>1.62</v>
          </cell>
          <cell r="AM11">
            <v>1.75</v>
          </cell>
          <cell r="AN11">
            <v>2.2400000000000002</v>
          </cell>
          <cell r="AO11">
            <v>3.35</v>
          </cell>
          <cell r="AP11">
            <v>2.34</v>
          </cell>
          <cell r="AQ11">
            <v>2.85</v>
          </cell>
          <cell r="AR11">
            <v>2.62</v>
          </cell>
          <cell r="AS11">
            <v>2.2000000000000002</v>
          </cell>
          <cell r="AT11">
            <v>2.33</v>
          </cell>
          <cell r="AU11">
            <v>2.62</v>
          </cell>
          <cell r="AV11">
            <v>2.27</v>
          </cell>
          <cell r="AW11">
            <v>1.77</v>
          </cell>
          <cell r="AX11">
            <v>1.81</v>
          </cell>
          <cell r="AY11">
            <v>2.65</v>
          </cell>
          <cell r="AZ11">
            <v>3.82</v>
          </cell>
          <cell r="BA11">
            <v>3.94</v>
          </cell>
          <cell r="BB11">
            <v>2.89</v>
          </cell>
          <cell r="BC11">
            <v>1.74</v>
          </cell>
          <cell r="BD11">
            <v>1.8</v>
          </cell>
          <cell r="BE11">
            <v>2.1</v>
          </cell>
          <cell r="BF11">
            <v>2.27</v>
          </cell>
          <cell r="BG11">
            <v>2.13</v>
          </cell>
          <cell r="BH11">
            <v>2.15</v>
          </cell>
          <cell r="BI11">
            <v>2.5099999999999998</v>
          </cell>
          <cell r="BJ11">
            <v>3.09</v>
          </cell>
          <cell r="BK11">
            <v>3.26</v>
          </cell>
          <cell r="BL11">
            <v>2.5</v>
          </cell>
          <cell r="BM11">
            <v>2.2400000000000002</v>
          </cell>
          <cell r="BN11">
            <v>1.99</v>
          </cell>
          <cell r="BO11">
            <v>2.2200000000000002</v>
          </cell>
          <cell r="BP11">
            <v>2.29</v>
          </cell>
          <cell r="BQ11">
            <v>2.25</v>
          </cell>
          <cell r="BR11">
            <v>2</v>
          </cell>
          <cell r="BS11">
            <v>2.33</v>
          </cell>
          <cell r="BT11">
            <v>1.9</v>
          </cell>
          <cell r="BU11">
            <v>1.58</v>
          </cell>
          <cell r="BV11">
            <v>2.02</v>
          </cell>
          <cell r="BW11">
            <v>1.96</v>
          </cell>
          <cell r="BX11">
            <v>2.08</v>
          </cell>
          <cell r="BY11">
            <v>1.75</v>
          </cell>
          <cell r="BZ11">
            <v>1.77</v>
          </cell>
          <cell r="CA11">
            <v>1.6</v>
          </cell>
          <cell r="CB11">
            <v>1.86</v>
          </cell>
          <cell r="CC11">
            <v>2.33</v>
          </cell>
          <cell r="CD11">
            <v>2.2000000000000002</v>
          </cell>
          <cell r="CE11">
            <v>2.2400000000000002</v>
          </cell>
          <cell r="CF11">
            <v>2.58</v>
          </cell>
          <cell r="CG11">
            <v>2.86</v>
          </cell>
        </row>
        <row r="12">
          <cell r="A12" t="str">
            <v>CGLF-OFS</v>
          </cell>
          <cell r="B12">
            <v>9</v>
          </cell>
          <cell r="C12">
            <v>2.23</v>
          </cell>
          <cell r="E12">
            <v>1.83</v>
          </cell>
          <cell r="F12">
            <v>1.54</v>
          </cell>
          <cell r="G12">
            <v>1.79</v>
          </cell>
          <cell r="H12">
            <v>2.1</v>
          </cell>
          <cell r="I12">
            <v>2.6</v>
          </cell>
          <cell r="J12">
            <v>2.0299999999999998</v>
          </cell>
          <cell r="K12">
            <v>1.86</v>
          </cell>
          <cell r="L12">
            <v>1.98</v>
          </cell>
          <cell r="M12">
            <v>2.2799999999999998</v>
          </cell>
          <cell r="N12">
            <v>1.97</v>
          </cell>
          <cell r="O12">
            <v>2.0299999999999998</v>
          </cell>
          <cell r="P12">
            <v>2.2999999999999998</v>
          </cell>
          <cell r="Q12">
            <v>2.02</v>
          </cell>
          <cell r="S12">
            <v>2.2799999999999998</v>
          </cell>
          <cell r="T12">
            <v>1.91</v>
          </cell>
          <cell r="V12">
            <v>1.73</v>
          </cell>
          <cell r="W12">
            <v>1.87</v>
          </cell>
          <cell r="X12">
            <v>1.71</v>
          </cell>
          <cell r="Z12">
            <v>1.29</v>
          </cell>
          <cell r="AB12">
            <v>1.56</v>
          </cell>
          <cell r="AC12">
            <v>1.49</v>
          </cell>
          <cell r="AD12">
            <v>1.3</v>
          </cell>
          <cell r="AE12">
            <v>1.35</v>
          </cell>
          <cell r="AF12">
            <v>1.44</v>
          </cell>
          <cell r="AG12">
            <v>1.58</v>
          </cell>
          <cell r="AH12">
            <v>1.6</v>
          </cell>
          <cell r="BB12">
            <v>2.79</v>
          </cell>
          <cell r="BC12">
            <v>1.66</v>
          </cell>
          <cell r="BD12">
            <v>1.81</v>
          </cell>
          <cell r="BE12">
            <v>2.0299999999999998</v>
          </cell>
          <cell r="BF12">
            <v>2.17</v>
          </cell>
          <cell r="BG12">
            <v>2.1800000000000002</v>
          </cell>
          <cell r="BH12">
            <v>2.19</v>
          </cell>
        </row>
        <row r="13">
          <cell r="A13" t="str">
            <v>CHIC</v>
          </cell>
          <cell r="B13">
            <v>10</v>
          </cell>
          <cell r="C13">
            <v>2.46</v>
          </cell>
          <cell r="D13">
            <v>2.4</v>
          </cell>
          <cell r="E13">
            <v>2.2200000000000002</v>
          </cell>
          <cell r="F13">
            <v>1.83</v>
          </cell>
          <cell r="G13">
            <v>2.11</v>
          </cell>
          <cell r="H13">
            <v>2.41</v>
          </cell>
          <cell r="I13">
            <v>2.92</v>
          </cell>
          <cell r="J13">
            <v>2.15</v>
          </cell>
          <cell r="K13">
            <v>2.14</v>
          </cell>
          <cell r="L13">
            <v>2.2799999999999998</v>
          </cell>
          <cell r="M13">
            <v>2.5299999999999998</v>
          </cell>
          <cell r="N13">
            <v>2.31</v>
          </cell>
          <cell r="O13">
            <v>2.29</v>
          </cell>
          <cell r="P13">
            <v>2.5299999999999998</v>
          </cell>
          <cell r="Q13">
            <v>2.21</v>
          </cell>
          <cell r="R13">
            <v>2.5499999999999998</v>
          </cell>
          <cell r="S13">
            <v>2.61</v>
          </cell>
          <cell r="T13">
            <v>2.17</v>
          </cell>
          <cell r="U13">
            <v>2.1800000000000002</v>
          </cell>
          <cell r="V13">
            <v>1.92</v>
          </cell>
          <cell r="W13">
            <v>2.0299999999999998</v>
          </cell>
          <cell r="X13">
            <v>1.87</v>
          </cell>
          <cell r="Y13">
            <v>1.59</v>
          </cell>
          <cell r="Z13">
            <v>1.51</v>
          </cell>
          <cell r="AA13">
            <v>1.81</v>
          </cell>
          <cell r="AB13">
            <v>1.81</v>
          </cell>
          <cell r="AC13">
            <v>1.73</v>
          </cell>
          <cell r="AD13">
            <v>1.5</v>
          </cell>
          <cell r="AE13">
            <v>1.47</v>
          </cell>
          <cell r="AF13">
            <v>1.56</v>
          </cell>
          <cell r="AG13">
            <v>1.7</v>
          </cell>
          <cell r="AH13">
            <v>1.75</v>
          </cell>
          <cell r="AI13">
            <v>1.55</v>
          </cell>
          <cell r="AJ13">
            <v>1.41</v>
          </cell>
          <cell r="AK13">
            <v>1.61</v>
          </cell>
          <cell r="AL13">
            <v>1.72</v>
          </cell>
          <cell r="AM13">
            <v>1.91</v>
          </cell>
          <cell r="AN13">
            <v>2.41</v>
          </cell>
          <cell r="AO13">
            <v>3.31</v>
          </cell>
          <cell r="AP13">
            <v>2.64</v>
          </cell>
          <cell r="AQ13">
            <v>3.2</v>
          </cell>
          <cell r="AR13">
            <v>2.81</v>
          </cell>
          <cell r="AS13">
            <v>2.2999999999999998</v>
          </cell>
          <cell r="AT13">
            <v>2.4</v>
          </cell>
          <cell r="AU13">
            <v>2.64</v>
          </cell>
          <cell r="AV13">
            <v>2.36</v>
          </cell>
          <cell r="AW13">
            <v>1.94</v>
          </cell>
          <cell r="AX13">
            <v>1.98</v>
          </cell>
          <cell r="AY13">
            <v>2.95</v>
          </cell>
          <cell r="AZ13">
            <v>4.25</v>
          </cell>
          <cell r="BA13">
            <v>4.53</v>
          </cell>
          <cell r="BB13">
            <v>3.36</v>
          </cell>
          <cell r="BC13">
            <v>1.91</v>
          </cell>
          <cell r="BD13">
            <v>1.95</v>
          </cell>
          <cell r="BE13">
            <v>2.19</v>
          </cell>
          <cell r="BF13">
            <v>2.38</v>
          </cell>
          <cell r="BG13">
            <v>2.2400000000000002</v>
          </cell>
          <cell r="BH13">
            <v>2.23</v>
          </cell>
          <cell r="BI13">
            <v>2.63</v>
          </cell>
          <cell r="BJ13">
            <v>3.34</v>
          </cell>
          <cell r="BK13">
            <v>3.55</v>
          </cell>
          <cell r="BL13">
            <v>3.55</v>
          </cell>
          <cell r="BM13">
            <v>2.37</v>
          </cell>
          <cell r="BN13">
            <v>2.09</v>
          </cell>
          <cell r="BO13">
            <v>2.2999999999999998</v>
          </cell>
          <cell r="BP13">
            <v>2.38</v>
          </cell>
          <cell r="BQ13">
            <v>2.36</v>
          </cell>
          <cell r="BR13">
            <v>2.13</v>
          </cell>
          <cell r="BS13">
            <v>2.42</v>
          </cell>
          <cell r="CG13">
            <v>2.96</v>
          </cell>
        </row>
        <row r="14">
          <cell r="A14" t="str">
            <v>CIG-ROCK</v>
          </cell>
          <cell r="B14">
            <v>11</v>
          </cell>
          <cell r="C14">
            <v>1.83</v>
          </cell>
          <cell r="D14">
            <v>1.88</v>
          </cell>
          <cell r="E14">
            <v>2.15</v>
          </cell>
          <cell r="F14">
            <v>1.6</v>
          </cell>
          <cell r="G14">
            <v>1.73</v>
          </cell>
          <cell r="H14">
            <v>1.8</v>
          </cell>
          <cell r="I14">
            <v>2.2000000000000002</v>
          </cell>
          <cell r="J14">
            <v>1.56</v>
          </cell>
          <cell r="K14">
            <v>1.5</v>
          </cell>
          <cell r="L14">
            <v>1.65</v>
          </cell>
          <cell r="M14">
            <v>1.88</v>
          </cell>
          <cell r="N14">
            <v>1.71</v>
          </cell>
          <cell r="O14">
            <v>1.7</v>
          </cell>
          <cell r="P14">
            <v>2.23</v>
          </cell>
          <cell r="Q14">
            <v>1.88</v>
          </cell>
          <cell r="R14">
            <v>1.76</v>
          </cell>
          <cell r="S14">
            <v>1.86</v>
          </cell>
          <cell r="T14">
            <v>1.52</v>
          </cell>
          <cell r="U14">
            <v>1.55</v>
          </cell>
          <cell r="V14">
            <v>1.32</v>
          </cell>
          <cell r="W14">
            <v>1.39</v>
          </cell>
          <cell r="X14">
            <v>1.39</v>
          </cell>
          <cell r="Y14">
            <v>1.33</v>
          </cell>
          <cell r="Z14">
            <v>1.1599999999999999</v>
          </cell>
          <cell r="AA14">
            <v>1.44</v>
          </cell>
          <cell r="AB14">
            <v>1.57</v>
          </cell>
          <cell r="AC14">
            <v>1.35</v>
          </cell>
          <cell r="AD14">
            <v>1.06</v>
          </cell>
          <cell r="AE14">
            <v>1.05</v>
          </cell>
          <cell r="AF14">
            <v>1.05</v>
          </cell>
          <cell r="AG14">
            <v>1.07</v>
          </cell>
          <cell r="AH14">
            <v>1.1399999999999999</v>
          </cell>
          <cell r="AI14">
            <v>0.98</v>
          </cell>
          <cell r="AJ14">
            <v>0.84</v>
          </cell>
          <cell r="AK14">
            <v>0.95</v>
          </cell>
          <cell r="AL14">
            <v>1.04</v>
          </cell>
          <cell r="AM14">
            <v>1.25</v>
          </cell>
          <cell r="AN14">
            <v>1.31</v>
          </cell>
          <cell r="AO14">
            <v>1.26</v>
          </cell>
          <cell r="AP14">
            <v>1.1599999999999999</v>
          </cell>
          <cell r="AQ14">
            <v>1.1599999999999999</v>
          </cell>
          <cell r="AR14">
            <v>1.06</v>
          </cell>
          <cell r="AS14">
            <v>1.06</v>
          </cell>
          <cell r="AT14">
            <v>1.06</v>
          </cell>
          <cell r="AU14">
            <v>1.18</v>
          </cell>
          <cell r="AV14">
            <v>1.21</v>
          </cell>
          <cell r="AW14">
            <v>1.19</v>
          </cell>
          <cell r="AX14">
            <v>1.25</v>
          </cell>
          <cell r="AY14">
            <v>2.25</v>
          </cell>
          <cell r="AZ14">
            <v>3.5</v>
          </cell>
          <cell r="BA14">
            <v>4.18</v>
          </cell>
          <cell r="BB14">
            <v>2.5299999999999998</v>
          </cell>
          <cell r="BC14">
            <v>1.39</v>
          </cell>
          <cell r="BD14">
            <v>1.45</v>
          </cell>
          <cell r="BE14">
            <v>1.63</v>
          </cell>
          <cell r="BF14">
            <v>1.43</v>
          </cell>
          <cell r="BG14">
            <v>1.44</v>
          </cell>
          <cell r="BH14">
            <v>1.38</v>
          </cell>
          <cell r="BI14">
            <v>1.47</v>
          </cell>
          <cell r="BJ14">
            <v>2.1</v>
          </cell>
          <cell r="BK14">
            <v>2.99</v>
          </cell>
          <cell r="BL14">
            <v>1.94</v>
          </cell>
          <cell r="BM14">
            <v>2.04</v>
          </cell>
          <cell r="BN14">
            <v>1.7</v>
          </cell>
          <cell r="BO14">
            <v>1.88</v>
          </cell>
          <cell r="BP14">
            <v>1.9</v>
          </cell>
          <cell r="BQ14">
            <v>1.96</v>
          </cell>
          <cell r="BR14">
            <v>1.64</v>
          </cell>
          <cell r="BS14">
            <v>1.61</v>
          </cell>
          <cell r="BT14">
            <v>1.73</v>
          </cell>
          <cell r="BU14">
            <v>1.55</v>
          </cell>
          <cell r="BV14">
            <v>1.65</v>
          </cell>
          <cell r="BW14">
            <v>1.97</v>
          </cell>
          <cell r="BX14">
            <v>1.96</v>
          </cell>
          <cell r="BY14">
            <v>1.75</v>
          </cell>
          <cell r="BZ14">
            <v>1.61</v>
          </cell>
          <cell r="CA14">
            <v>1.49</v>
          </cell>
          <cell r="CB14">
            <v>1.53</v>
          </cell>
          <cell r="CC14">
            <v>1.98</v>
          </cell>
          <cell r="CD14">
            <v>1.93</v>
          </cell>
          <cell r="CE14">
            <v>1.97</v>
          </cell>
          <cell r="CF14">
            <v>2.16</v>
          </cell>
          <cell r="CG14">
            <v>2.52</v>
          </cell>
        </row>
        <row r="15">
          <cell r="A15" t="str">
            <v>CNG</v>
          </cell>
          <cell r="B15">
            <v>12</v>
          </cell>
          <cell r="H15">
            <v>2.54</v>
          </cell>
          <cell r="I15">
            <v>3</v>
          </cell>
          <cell r="J15">
            <v>2.25</v>
          </cell>
          <cell r="K15">
            <v>2.13</v>
          </cell>
          <cell r="L15">
            <v>2.23</v>
          </cell>
          <cell r="M15">
            <v>2.5299999999999998</v>
          </cell>
          <cell r="N15">
            <v>2.23</v>
          </cell>
          <cell r="O15">
            <v>2.36</v>
          </cell>
          <cell r="P15">
            <v>2.68</v>
          </cell>
          <cell r="Q15">
            <v>2.33</v>
          </cell>
          <cell r="R15">
            <v>2.75</v>
          </cell>
          <cell r="S15">
            <v>2.78</v>
          </cell>
          <cell r="T15">
            <v>2.23</v>
          </cell>
          <cell r="U15">
            <v>2.29</v>
          </cell>
          <cell r="V15">
            <v>1.99</v>
          </cell>
          <cell r="W15">
            <v>2.1</v>
          </cell>
          <cell r="X15">
            <v>1.9</v>
          </cell>
          <cell r="Y15">
            <v>1.55</v>
          </cell>
          <cell r="Z15">
            <v>1.5</v>
          </cell>
          <cell r="AA15">
            <v>1.83</v>
          </cell>
          <cell r="AB15">
            <v>1.93</v>
          </cell>
          <cell r="AC15">
            <v>1.87</v>
          </cell>
          <cell r="AD15">
            <v>1.65</v>
          </cell>
          <cell r="AE15">
            <v>1.62</v>
          </cell>
          <cell r="AF15">
            <v>1.68</v>
          </cell>
          <cell r="AG15">
            <v>1.83</v>
          </cell>
          <cell r="AH15">
            <v>1.86</v>
          </cell>
          <cell r="AI15">
            <v>1.62</v>
          </cell>
          <cell r="AJ15">
            <v>1.49</v>
          </cell>
          <cell r="AK15">
            <v>1.68</v>
          </cell>
          <cell r="AL15">
            <v>1.77</v>
          </cell>
          <cell r="AM15">
            <v>1.97</v>
          </cell>
          <cell r="AN15">
            <v>2.5299999999999998</v>
          </cell>
          <cell r="AO15">
            <v>3.8</v>
          </cell>
          <cell r="AP15">
            <v>3.67</v>
          </cell>
          <cell r="AQ15">
            <v>4.95</v>
          </cell>
          <cell r="AR15">
            <v>3.21</v>
          </cell>
          <cell r="AS15">
            <v>2.4300000000000002</v>
          </cell>
          <cell r="AT15">
            <v>2.54</v>
          </cell>
          <cell r="AU15">
            <v>2.86</v>
          </cell>
          <cell r="AV15">
            <v>2.5</v>
          </cell>
          <cell r="AW15">
            <v>1.94</v>
          </cell>
          <cell r="AX15">
            <v>1.99</v>
          </cell>
          <cell r="AY15">
            <v>3.05</v>
          </cell>
          <cell r="AZ15">
            <v>4.5</v>
          </cell>
          <cell r="BA15">
            <v>4.5</v>
          </cell>
          <cell r="BB15">
            <v>3.2</v>
          </cell>
          <cell r="BC15">
            <v>1.93</v>
          </cell>
          <cell r="BD15">
            <v>2.02</v>
          </cell>
          <cell r="BE15">
            <v>2.33</v>
          </cell>
          <cell r="BF15">
            <v>2.46</v>
          </cell>
          <cell r="BG15">
            <v>2.31</v>
          </cell>
          <cell r="BH15">
            <v>2.33</v>
          </cell>
          <cell r="BI15">
            <v>2.71</v>
          </cell>
          <cell r="BJ15">
            <v>3.32</v>
          </cell>
          <cell r="BK15">
            <v>3.59</v>
          </cell>
          <cell r="BL15">
            <v>2.7</v>
          </cell>
          <cell r="BM15">
            <v>2.44</v>
          </cell>
          <cell r="BN15">
            <v>2.15</v>
          </cell>
          <cell r="BO15">
            <v>2.4</v>
          </cell>
          <cell r="BP15">
            <v>2.5</v>
          </cell>
          <cell r="BQ15">
            <v>2.46</v>
          </cell>
          <cell r="BR15">
            <v>2.19</v>
          </cell>
          <cell r="BS15">
            <v>2.4700000000000002</v>
          </cell>
          <cell r="BT15">
            <v>2.06</v>
          </cell>
          <cell r="BU15">
            <v>1.79</v>
          </cell>
          <cell r="BV15">
            <v>2.2200000000000002</v>
          </cell>
          <cell r="BW15">
            <v>2.25</v>
          </cell>
          <cell r="BX15">
            <v>2.23</v>
          </cell>
          <cell r="BY15">
            <v>1.95</v>
          </cell>
          <cell r="BZ15">
            <v>1.95</v>
          </cell>
          <cell r="CA15">
            <v>1.78</v>
          </cell>
          <cell r="CB15">
            <v>2.09</v>
          </cell>
          <cell r="CC15">
            <v>2.5099999999999998</v>
          </cell>
          <cell r="CD15">
            <v>2.35</v>
          </cell>
          <cell r="CE15">
            <v>2.42</v>
          </cell>
          <cell r="CF15">
            <v>2.8</v>
          </cell>
          <cell r="CG15">
            <v>3.07</v>
          </cell>
        </row>
        <row r="16">
          <cell r="A16" t="str">
            <v>EPNG-PERM</v>
          </cell>
          <cell r="B16">
            <v>13</v>
          </cell>
          <cell r="C16">
            <v>2.12</v>
          </cell>
          <cell r="D16">
            <v>2.04</v>
          </cell>
          <cell r="E16">
            <v>2.04</v>
          </cell>
          <cell r="F16">
            <v>1.57</v>
          </cell>
          <cell r="G16">
            <v>1.83</v>
          </cell>
          <cell r="H16">
            <v>1.89</v>
          </cell>
          <cell r="I16">
            <v>2.2000000000000002</v>
          </cell>
          <cell r="J16">
            <v>1.65</v>
          </cell>
          <cell r="K16">
            <v>1.78</v>
          </cell>
          <cell r="L16">
            <v>1.88</v>
          </cell>
          <cell r="M16">
            <v>2.0299999999999998</v>
          </cell>
          <cell r="N16">
            <v>1.77</v>
          </cell>
          <cell r="O16">
            <v>1.77</v>
          </cell>
          <cell r="P16">
            <v>2.25</v>
          </cell>
          <cell r="Q16">
            <v>1.93</v>
          </cell>
          <cell r="R16">
            <v>1.88</v>
          </cell>
          <cell r="S16">
            <v>2</v>
          </cell>
          <cell r="T16">
            <v>1.75</v>
          </cell>
          <cell r="U16">
            <v>1.75</v>
          </cell>
          <cell r="V16">
            <v>1.5</v>
          </cell>
          <cell r="W16">
            <v>1.65</v>
          </cell>
          <cell r="X16">
            <v>1.57</v>
          </cell>
          <cell r="Y16">
            <v>1.44</v>
          </cell>
          <cell r="Z16">
            <v>1.22</v>
          </cell>
          <cell r="AA16">
            <v>1.47</v>
          </cell>
          <cell r="AB16">
            <v>1.64</v>
          </cell>
          <cell r="AC16">
            <v>1.46</v>
          </cell>
          <cell r="AD16">
            <v>1.17</v>
          </cell>
          <cell r="AE16">
            <v>1.17</v>
          </cell>
          <cell r="AF16">
            <v>1.25</v>
          </cell>
          <cell r="AG16">
            <v>1.35</v>
          </cell>
          <cell r="AH16">
            <v>1.38</v>
          </cell>
          <cell r="AI16">
            <v>1.19</v>
          </cell>
          <cell r="AJ16">
            <v>1.18</v>
          </cell>
          <cell r="AK16">
            <v>1.36</v>
          </cell>
          <cell r="AL16">
            <v>1.41</v>
          </cell>
          <cell r="AM16">
            <v>1.54</v>
          </cell>
          <cell r="AN16">
            <v>1.74</v>
          </cell>
          <cell r="AO16">
            <v>1.92</v>
          </cell>
          <cell r="AP16">
            <v>1.68</v>
          </cell>
          <cell r="AQ16">
            <v>1.75</v>
          </cell>
          <cell r="AR16">
            <v>2.0099999999999998</v>
          </cell>
          <cell r="AS16">
            <v>1.95</v>
          </cell>
          <cell r="AT16">
            <v>2.0099999999999998</v>
          </cell>
          <cell r="AU16">
            <v>2.09</v>
          </cell>
          <cell r="AV16">
            <v>2.0699999999999998</v>
          </cell>
          <cell r="AW16">
            <v>1.59</v>
          </cell>
          <cell r="AX16">
            <v>1.64</v>
          </cell>
          <cell r="AY16">
            <v>2.48</v>
          </cell>
          <cell r="AZ16">
            <v>3.59</v>
          </cell>
          <cell r="BA16">
            <v>4.0999999999999996</v>
          </cell>
          <cell r="BB16">
            <v>2.5499999999999998</v>
          </cell>
          <cell r="BC16">
            <v>1.54</v>
          </cell>
          <cell r="BD16">
            <v>1.63</v>
          </cell>
          <cell r="BE16">
            <v>1.91</v>
          </cell>
          <cell r="BF16">
            <v>2.0699999999999998</v>
          </cell>
          <cell r="BG16">
            <v>2</v>
          </cell>
          <cell r="BH16">
            <v>2.0499999999999998</v>
          </cell>
          <cell r="BI16">
            <v>2.36</v>
          </cell>
          <cell r="BJ16">
            <v>2.9</v>
          </cell>
          <cell r="BK16">
            <v>3.18</v>
          </cell>
          <cell r="BL16">
            <v>2.21</v>
          </cell>
          <cell r="BM16">
            <v>2.08</v>
          </cell>
          <cell r="BN16">
            <v>1.84</v>
          </cell>
          <cell r="BO16">
            <v>2.04</v>
          </cell>
          <cell r="BP16">
            <v>2.12</v>
          </cell>
          <cell r="BQ16">
            <v>2.1</v>
          </cell>
          <cell r="BR16">
            <v>1.86</v>
          </cell>
          <cell r="BS16">
            <v>2.1800000000000002</v>
          </cell>
          <cell r="BT16">
            <v>1.9</v>
          </cell>
          <cell r="BU16">
            <v>1.59</v>
          </cell>
          <cell r="BV16">
            <v>1.82</v>
          </cell>
          <cell r="BW16">
            <v>1.92</v>
          </cell>
          <cell r="BX16">
            <v>1.99</v>
          </cell>
          <cell r="BY16">
            <v>1.73</v>
          </cell>
          <cell r="BZ16">
            <v>1.66</v>
          </cell>
          <cell r="CA16">
            <v>1.54</v>
          </cell>
          <cell r="CB16">
            <v>1.66</v>
          </cell>
          <cell r="CC16">
            <v>2.16</v>
          </cell>
          <cell r="CD16">
            <v>2.08</v>
          </cell>
          <cell r="CE16">
            <v>2.17</v>
          </cell>
          <cell r="CF16">
            <v>2.46</v>
          </cell>
          <cell r="CG16">
            <v>2.78</v>
          </cell>
        </row>
        <row r="17">
          <cell r="A17" t="str">
            <v>EPNG-SJ</v>
          </cell>
          <cell r="B17">
            <v>14</v>
          </cell>
          <cell r="C17">
            <v>2.11</v>
          </cell>
          <cell r="D17">
            <v>2.04</v>
          </cell>
          <cell r="E17">
            <v>2.1</v>
          </cell>
          <cell r="F17">
            <v>1.58</v>
          </cell>
          <cell r="G17">
            <v>1.84</v>
          </cell>
          <cell r="H17">
            <v>1.89</v>
          </cell>
          <cell r="I17">
            <v>2.2000000000000002</v>
          </cell>
          <cell r="J17">
            <v>1.65</v>
          </cell>
          <cell r="K17">
            <v>1.76</v>
          </cell>
          <cell r="L17">
            <v>1.84</v>
          </cell>
          <cell r="M17">
            <v>2.0099999999999998</v>
          </cell>
          <cell r="N17">
            <v>1.76</v>
          </cell>
          <cell r="O17">
            <v>1.76</v>
          </cell>
          <cell r="P17">
            <v>2.2400000000000002</v>
          </cell>
          <cell r="Q17">
            <v>1.94</v>
          </cell>
          <cell r="R17">
            <v>1.82</v>
          </cell>
          <cell r="S17">
            <v>1.98</v>
          </cell>
          <cell r="T17">
            <v>1.73</v>
          </cell>
          <cell r="U17">
            <v>1.74</v>
          </cell>
          <cell r="V17">
            <v>1.48</v>
          </cell>
          <cell r="W17">
            <v>1.58</v>
          </cell>
          <cell r="X17">
            <v>1.54</v>
          </cell>
          <cell r="Y17">
            <v>1.43</v>
          </cell>
          <cell r="Z17">
            <v>1.2</v>
          </cell>
          <cell r="AA17">
            <v>1.46</v>
          </cell>
          <cell r="AB17">
            <v>1.63</v>
          </cell>
          <cell r="AC17">
            <v>1.45</v>
          </cell>
          <cell r="AD17">
            <v>1.0900000000000001</v>
          </cell>
          <cell r="AE17">
            <v>1.08</v>
          </cell>
          <cell r="AF17">
            <v>1.0900000000000001</v>
          </cell>
          <cell r="AG17">
            <v>1.17</v>
          </cell>
          <cell r="AH17">
            <v>1.17</v>
          </cell>
          <cell r="AI17">
            <v>1.05</v>
          </cell>
          <cell r="AJ17">
            <v>1.02</v>
          </cell>
          <cell r="AK17">
            <v>1.19</v>
          </cell>
          <cell r="AL17">
            <v>1.24</v>
          </cell>
          <cell r="AM17">
            <v>1.25</v>
          </cell>
          <cell r="AN17">
            <v>1.34</v>
          </cell>
          <cell r="AO17">
            <v>1.39</v>
          </cell>
          <cell r="AP17">
            <v>1.26</v>
          </cell>
          <cell r="AQ17">
            <v>1.18</v>
          </cell>
          <cell r="AR17">
            <v>1.1200000000000001</v>
          </cell>
          <cell r="AS17">
            <v>1.1200000000000001</v>
          </cell>
          <cell r="AT17">
            <v>1.18</v>
          </cell>
          <cell r="AU17">
            <v>1.47</v>
          </cell>
          <cell r="AV17">
            <v>2</v>
          </cell>
          <cell r="AW17">
            <v>1.55</v>
          </cell>
          <cell r="AX17">
            <v>1.59</v>
          </cell>
          <cell r="AY17">
            <v>2.4500000000000002</v>
          </cell>
          <cell r="AZ17">
            <v>3.55</v>
          </cell>
          <cell r="BA17">
            <v>4.05</v>
          </cell>
          <cell r="BB17">
            <v>2.48</v>
          </cell>
          <cell r="BC17">
            <v>1.46</v>
          </cell>
          <cell r="BD17">
            <v>1.59</v>
          </cell>
          <cell r="BE17">
            <v>1.87</v>
          </cell>
          <cell r="BF17">
            <v>2.02</v>
          </cell>
          <cell r="BG17">
            <v>1.97</v>
          </cell>
          <cell r="BH17">
            <v>2</v>
          </cell>
          <cell r="BI17">
            <v>2.2799999999999998</v>
          </cell>
          <cell r="BJ17">
            <v>2.83</v>
          </cell>
          <cell r="BK17">
            <v>3.11</v>
          </cell>
          <cell r="BL17">
            <v>2.16</v>
          </cell>
          <cell r="BM17">
            <v>2.06</v>
          </cell>
          <cell r="BN17">
            <v>1.76</v>
          </cell>
          <cell r="BO17">
            <v>2.0099999999999998</v>
          </cell>
          <cell r="BP17">
            <v>2.06</v>
          </cell>
          <cell r="BQ17">
            <v>2</v>
          </cell>
          <cell r="BR17">
            <v>1.75</v>
          </cell>
          <cell r="BS17">
            <v>1.86</v>
          </cell>
          <cell r="BT17">
            <v>1.81</v>
          </cell>
          <cell r="BU17">
            <v>1.55</v>
          </cell>
          <cell r="BV17">
            <v>1.67</v>
          </cell>
          <cell r="BW17">
            <v>1.88</v>
          </cell>
          <cell r="BX17">
            <v>1.96</v>
          </cell>
          <cell r="BY17">
            <v>1.72</v>
          </cell>
          <cell r="BZ17">
            <v>1.63</v>
          </cell>
          <cell r="CA17">
            <v>1.51</v>
          </cell>
          <cell r="CB17">
            <v>1.59</v>
          </cell>
          <cell r="CC17">
            <v>2.0299999999999998</v>
          </cell>
          <cell r="CD17">
            <v>1.96</v>
          </cell>
          <cell r="CE17">
            <v>2.0499999999999998</v>
          </cell>
          <cell r="CF17">
            <v>2.2599999999999998</v>
          </cell>
          <cell r="CG17">
            <v>2.63</v>
          </cell>
        </row>
        <row r="18">
          <cell r="A18" t="str">
            <v>FGT-Z1</v>
          </cell>
          <cell r="B18">
            <v>15</v>
          </cell>
          <cell r="C18">
            <v>2.36</v>
          </cell>
          <cell r="D18">
            <v>2.2000000000000002</v>
          </cell>
          <cell r="E18">
            <v>1.9</v>
          </cell>
          <cell r="F18">
            <v>1.59</v>
          </cell>
          <cell r="G18">
            <v>1.85</v>
          </cell>
          <cell r="H18">
            <v>2.15</v>
          </cell>
          <cell r="I18">
            <v>2.68</v>
          </cell>
          <cell r="J18">
            <v>2.13</v>
          </cell>
          <cell r="K18">
            <v>1.89</v>
          </cell>
          <cell r="L18">
            <v>2.0299999999999998</v>
          </cell>
          <cell r="M18">
            <v>2.34</v>
          </cell>
          <cell r="N18">
            <v>2</v>
          </cell>
          <cell r="O18">
            <v>2.0499999999999998</v>
          </cell>
          <cell r="P18">
            <v>2.2999999999999998</v>
          </cell>
          <cell r="Q18">
            <v>2.0299999999999998</v>
          </cell>
          <cell r="R18">
            <v>2.25</v>
          </cell>
          <cell r="S18">
            <v>2.2000000000000002</v>
          </cell>
          <cell r="T18">
            <v>1.88</v>
          </cell>
          <cell r="U18">
            <v>1.98</v>
          </cell>
          <cell r="V18">
            <v>1.74</v>
          </cell>
          <cell r="W18">
            <v>1.88</v>
          </cell>
          <cell r="X18">
            <v>1.71</v>
          </cell>
          <cell r="Y18">
            <v>1.54</v>
          </cell>
          <cell r="Z18">
            <v>1.36</v>
          </cell>
          <cell r="AA18">
            <v>1.57</v>
          </cell>
          <cell r="AB18">
            <v>1.61</v>
          </cell>
          <cell r="AC18">
            <v>1.54</v>
          </cell>
          <cell r="AD18">
            <v>1.34</v>
          </cell>
          <cell r="AE18">
            <v>1.36</v>
          </cell>
          <cell r="AF18">
            <v>1.49</v>
          </cell>
          <cell r="AG18">
            <v>1.6</v>
          </cell>
          <cell r="AH18">
            <v>1.65</v>
          </cell>
          <cell r="AI18">
            <v>1.44</v>
          </cell>
          <cell r="AJ18">
            <v>1.31</v>
          </cell>
          <cell r="AK18">
            <v>1.48</v>
          </cell>
          <cell r="AL18">
            <v>1.56</v>
          </cell>
          <cell r="AM18">
            <v>1.7</v>
          </cell>
          <cell r="AN18">
            <v>2.1</v>
          </cell>
          <cell r="AO18">
            <v>2.1800000000000002</v>
          </cell>
          <cell r="AP18">
            <v>1.87</v>
          </cell>
          <cell r="AQ18">
            <v>2.0299999999999998</v>
          </cell>
          <cell r="AR18">
            <v>2.2599999999999998</v>
          </cell>
          <cell r="AS18">
            <v>2.15</v>
          </cell>
          <cell r="AT18">
            <v>2.25</v>
          </cell>
          <cell r="AU18">
            <v>2.5299999999999998</v>
          </cell>
          <cell r="AV18">
            <v>2.25</v>
          </cell>
          <cell r="AW18">
            <v>1.75</v>
          </cell>
          <cell r="AX18">
            <v>1.75</v>
          </cell>
          <cell r="AY18">
            <v>2.54</v>
          </cell>
          <cell r="AZ18">
            <v>3.72</v>
          </cell>
          <cell r="BA18">
            <v>3.98</v>
          </cell>
          <cell r="BB18">
            <v>2.8</v>
          </cell>
          <cell r="BC18">
            <v>1.69</v>
          </cell>
          <cell r="BD18">
            <v>1.74</v>
          </cell>
          <cell r="BE18">
            <v>2.06</v>
          </cell>
          <cell r="BF18">
            <v>2.21</v>
          </cell>
          <cell r="BG18">
            <v>2.12</v>
          </cell>
          <cell r="BH18">
            <v>2.14</v>
          </cell>
          <cell r="BI18">
            <v>2.5099999999999998</v>
          </cell>
          <cell r="BJ18">
            <v>3.1</v>
          </cell>
          <cell r="BK18">
            <v>3.2</v>
          </cell>
          <cell r="BL18">
            <v>2.4500000000000002</v>
          </cell>
          <cell r="BM18">
            <v>2.21</v>
          </cell>
          <cell r="BN18">
            <v>1.94</v>
          </cell>
          <cell r="BO18">
            <v>2.19</v>
          </cell>
          <cell r="BP18">
            <v>2.25</v>
          </cell>
          <cell r="BQ18">
            <v>2.2000000000000002</v>
          </cell>
          <cell r="BR18">
            <v>1.98</v>
          </cell>
          <cell r="BS18">
            <v>2.31</v>
          </cell>
          <cell r="BT18">
            <v>1.86</v>
          </cell>
          <cell r="BU18">
            <v>1.57</v>
          </cell>
          <cell r="BV18">
            <v>1.98</v>
          </cell>
          <cell r="BW18">
            <v>1.92</v>
          </cell>
          <cell r="BX18">
            <v>2.0699999999999998</v>
          </cell>
          <cell r="BY18">
            <v>1.73</v>
          </cell>
          <cell r="BZ18">
            <v>1.74</v>
          </cell>
          <cell r="CA18">
            <v>1.59</v>
          </cell>
          <cell r="CB18">
            <v>1.84</v>
          </cell>
          <cell r="CC18">
            <v>2.2999999999999998</v>
          </cell>
          <cell r="CD18">
            <v>2.2000000000000002</v>
          </cell>
          <cell r="CE18">
            <v>2.2400000000000002</v>
          </cell>
          <cell r="CF18">
            <v>2.57</v>
          </cell>
          <cell r="CG18">
            <v>2.86</v>
          </cell>
        </row>
        <row r="19">
          <cell r="A19" t="str">
            <v>FGT-Z2</v>
          </cell>
          <cell r="B19">
            <v>16</v>
          </cell>
          <cell r="C19">
            <v>2.4</v>
          </cell>
          <cell r="D19">
            <v>2.25</v>
          </cell>
          <cell r="E19">
            <v>2.02</v>
          </cell>
          <cell r="F19">
            <v>1.64</v>
          </cell>
          <cell r="G19">
            <v>1.88</v>
          </cell>
          <cell r="H19">
            <v>2.2200000000000002</v>
          </cell>
          <cell r="I19">
            <v>2.73</v>
          </cell>
          <cell r="J19">
            <v>2.15</v>
          </cell>
          <cell r="K19">
            <v>1.95</v>
          </cell>
          <cell r="L19">
            <v>2.0699999999999998</v>
          </cell>
          <cell r="M19">
            <v>2.37</v>
          </cell>
          <cell r="N19">
            <v>2.0499999999999998</v>
          </cell>
          <cell r="O19">
            <v>2.11</v>
          </cell>
          <cell r="P19">
            <v>2.35</v>
          </cell>
          <cell r="Q19">
            <v>2.08</v>
          </cell>
          <cell r="R19">
            <v>2.34</v>
          </cell>
          <cell r="S19">
            <v>2.33</v>
          </cell>
          <cell r="T19">
            <v>1.93</v>
          </cell>
          <cell r="U19">
            <v>2.0499999999999998</v>
          </cell>
          <cell r="V19">
            <v>1.83</v>
          </cell>
          <cell r="W19">
            <v>1.94</v>
          </cell>
          <cell r="X19">
            <v>1.78</v>
          </cell>
          <cell r="Y19">
            <v>1.47</v>
          </cell>
          <cell r="Z19">
            <v>1.41</v>
          </cell>
          <cell r="AA19">
            <v>1.68</v>
          </cell>
          <cell r="AB19">
            <v>1.67</v>
          </cell>
          <cell r="AC19">
            <v>1.58</v>
          </cell>
          <cell r="AD19">
            <v>1.4</v>
          </cell>
          <cell r="AE19">
            <v>1.43</v>
          </cell>
          <cell r="AF19">
            <v>1.54</v>
          </cell>
          <cell r="AG19">
            <v>1.66</v>
          </cell>
          <cell r="AH19">
            <v>1.71</v>
          </cell>
          <cell r="AI19">
            <v>1.5</v>
          </cell>
          <cell r="AJ19">
            <v>1.37</v>
          </cell>
          <cell r="AK19">
            <v>1.54</v>
          </cell>
          <cell r="AL19">
            <v>1.62</v>
          </cell>
          <cell r="AM19">
            <v>1.76</v>
          </cell>
          <cell r="AN19">
            <v>2.23</v>
          </cell>
          <cell r="AO19">
            <v>3.4</v>
          </cell>
          <cell r="AP19">
            <v>2.35</v>
          </cell>
          <cell r="AQ19">
            <v>2.85</v>
          </cell>
          <cell r="AR19">
            <v>2.69</v>
          </cell>
          <cell r="AS19">
            <v>2.21</v>
          </cell>
          <cell r="AT19">
            <v>2.34</v>
          </cell>
          <cell r="AU19">
            <v>2.62</v>
          </cell>
          <cell r="AV19">
            <v>2.3199999999999998</v>
          </cell>
          <cell r="AW19">
            <v>1.81</v>
          </cell>
          <cell r="AX19">
            <v>1.82</v>
          </cell>
          <cell r="AY19">
            <v>2.56</v>
          </cell>
          <cell r="AZ19">
            <v>3.85</v>
          </cell>
          <cell r="BA19">
            <v>4.0999999999999996</v>
          </cell>
          <cell r="BB19">
            <v>2.92</v>
          </cell>
          <cell r="BC19">
            <v>1.84</v>
          </cell>
          <cell r="BD19">
            <v>1.81</v>
          </cell>
          <cell r="BE19">
            <v>2.13</v>
          </cell>
          <cell r="BF19">
            <v>2.2999999999999998</v>
          </cell>
          <cell r="BG19">
            <v>2.17</v>
          </cell>
          <cell r="BH19">
            <v>2.1800000000000002</v>
          </cell>
          <cell r="BI19">
            <v>2.54</v>
          </cell>
          <cell r="BJ19">
            <v>3.13</v>
          </cell>
          <cell r="BK19">
            <v>3.26</v>
          </cell>
          <cell r="BL19">
            <v>2.5499999999999998</v>
          </cell>
          <cell r="BM19">
            <v>2.2799999999999998</v>
          </cell>
          <cell r="BN19">
            <v>2.02</v>
          </cell>
          <cell r="BO19">
            <v>2.25</v>
          </cell>
          <cell r="BP19">
            <v>2.29</v>
          </cell>
          <cell r="BQ19">
            <v>2.25</v>
          </cell>
          <cell r="BR19">
            <v>2.0299999999999998</v>
          </cell>
          <cell r="BS19">
            <v>2.36</v>
          </cell>
          <cell r="BT19">
            <v>1.92</v>
          </cell>
          <cell r="BU19">
            <v>1.61</v>
          </cell>
          <cell r="BV19">
            <v>2.0299999999999998</v>
          </cell>
          <cell r="BW19">
            <v>1.99</v>
          </cell>
          <cell r="BX19">
            <v>2.12</v>
          </cell>
          <cell r="BY19">
            <v>1.78</v>
          </cell>
          <cell r="BZ19">
            <v>1.77</v>
          </cell>
          <cell r="CA19">
            <v>1.63</v>
          </cell>
          <cell r="CB19">
            <v>1.88</v>
          </cell>
          <cell r="CC19">
            <v>2.35</v>
          </cell>
          <cell r="CD19">
            <v>2.23</v>
          </cell>
          <cell r="CE19">
            <v>2.27</v>
          </cell>
          <cell r="CF19">
            <v>2.61</v>
          </cell>
          <cell r="CG19">
            <v>2.9</v>
          </cell>
        </row>
        <row r="20">
          <cell r="A20" t="str">
            <v>FGT-Z3</v>
          </cell>
          <cell r="B20">
            <v>17</v>
          </cell>
          <cell r="C20">
            <v>2.4700000000000002</v>
          </cell>
          <cell r="D20">
            <v>2.36</v>
          </cell>
          <cell r="E20">
            <v>2.0699999999999998</v>
          </cell>
          <cell r="F20">
            <v>1.65</v>
          </cell>
          <cell r="G20">
            <v>1.94</v>
          </cell>
          <cell r="H20">
            <v>2.2200000000000002</v>
          </cell>
          <cell r="I20">
            <v>2.8</v>
          </cell>
          <cell r="J20">
            <v>2.1800000000000002</v>
          </cell>
          <cell r="K20">
            <v>1.98</v>
          </cell>
          <cell r="L20">
            <v>2.11</v>
          </cell>
          <cell r="M20">
            <v>2.38</v>
          </cell>
          <cell r="N20">
            <v>2.1</v>
          </cell>
          <cell r="O20">
            <v>2.15</v>
          </cell>
          <cell r="P20">
            <v>2.41</v>
          </cell>
          <cell r="Q20">
            <v>2.13</v>
          </cell>
          <cell r="R20">
            <v>2.39</v>
          </cell>
          <cell r="S20">
            <v>2.39</v>
          </cell>
          <cell r="T20">
            <v>1.96</v>
          </cell>
          <cell r="U20">
            <v>2.1</v>
          </cell>
          <cell r="V20">
            <v>1.89</v>
          </cell>
          <cell r="W20">
            <v>1.98</v>
          </cell>
          <cell r="X20">
            <v>1.84</v>
          </cell>
          <cell r="Y20">
            <v>1.52</v>
          </cell>
          <cell r="Z20">
            <v>1.45</v>
          </cell>
          <cell r="AA20">
            <v>1.72</v>
          </cell>
          <cell r="AB20">
            <v>1.71</v>
          </cell>
          <cell r="AC20">
            <v>1.62</v>
          </cell>
          <cell r="AD20">
            <v>1.47</v>
          </cell>
          <cell r="AE20">
            <v>1.46</v>
          </cell>
          <cell r="AF20">
            <v>1.56</v>
          </cell>
          <cell r="AG20">
            <v>1.67</v>
          </cell>
          <cell r="AH20">
            <v>1.72</v>
          </cell>
          <cell r="AI20">
            <v>1.49</v>
          </cell>
          <cell r="AJ20">
            <v>1.37</v>
          </cell>
          <cell r="AK20">
            <v>1.55</v>
          </cell>
          <cell r="AL20">
            <v>1.62</v>
          </cell>
          <cell r="AM20">
            <v>1.76</v>
          </cell>
          <cell r="AN20">
            <v>2.2400000000000002</v>
          </cell>
          <cell r="AO20">
            <v>3.37</v>
          </cell>
          <cell r="AP20">
            <v>2.35</v>
          </cell>
          <cell r="AQ20">
            <v>2.82</v>
          </cell>
          <cell r="AR20">
            <v>2.69</v>
          </cell>
          <cell r="AS20">
            <v>2.2000000000000002</v>
          </cell>
          <cell r="AT20">
            <v>2.33</v>
          </cell>
          <cell r="AU20">
            <v>2.61</v>
          </cell>
          <cell r="AV20">
            <v>2.2999999999999998</v>
          </cell>
          <cell r="AW20">
            <v>1.79</v>
          </cell>
          <cell r="AX20">
            <v>1.8</v>
          </cell>
          <cell r="AY20">
            <v>2.6</v>
          </cell>
          <cell r="AZ20">
            <v>3.81</v>
          </cell>
          <cell r="BA20">
            <v>3.95</v>
          </cell>
          <cell r="BB20">
            <v>2.87</v>
          </cell>
          <cell r="BC20">
            <v>1.79</v>
          </cell>
          <cell r="BD20">
            <v>1.76</v>
          </cell>
          <cell r="BE20">
            <v>2.1</v>
          </cell>
          <cell r="BF20">
            <v>2.25</v>
          </cell>
          <cell r="BG20">
            <v>2.12</v>
          </cell>
          <cell r="BH20">
            <v>2.13</v>
          </cell>
          <cell r="BI20">
            <v>2.4700000000000002</v>
          </cell>
          <cell r="BJ20">
            <v>3.05</v>
          </cell>
          <cell r="BK20">
            <v>3.2</v>
          </cell>
          <cell r="BL20">
            <v>2.4900000000000002</v>
          </cell>
          <cell r="BM20">
            <v>2.23</v>
          </cell>
          <cell r="BN20">
            <v>1.96</v>
          </cell>
          <cell r="BO20">
            <v>2.19</v>
          </cell>
          <cell r="BP20">
            <v>2.27</v>
          </cell>
          <cell r="BQ20">
            <v>2.2200000000000002</v>
          </cell>
          <cell r="BR20">
            <v>1.98</v>
          </cell>
          <cell r="BS20">
            <v>2.29</v>
          </cell>
          <cell r="BT20">
            <v>1.86</v>
          </cell>
          <cell r="BU20">
            <v>1.57</v>
          </cell>
          <cell r="BV20">
            <v>1.97</v>
          </cell>
          <cell r="BW20">
            <v>1.91</v>
          </cell>
          <cell r="BX20">
            <v>2.0699999999999998</v>
          </cell>
          <cell r="BY20">
            <v>1.73</v>
          </cell>
          <cell r="BZ20">
            <v>1.74</v>
          </cell>
          <cell r="CA20">
            <v>1.6</v>
          </cell>
          <cell r="CB20">
            <v>1.85</v>
          </cell>
          <cell r="CC20">
            <v>2.2999999999999998</v>
          </cell>
          <cell r="CD20">
            <v>2.21</v>
          </cell>
          <cell r="CE20">
            <v>2.2400000000000002</v>
          </cell>
          <cell r="CF20">
            <v>2.57</v>
          </cell>
          <cell r="CG20">
            <v>2.86</v>
          </cell>
        </row>
        <row r="21">
          <cell r="A21" t="str">
            <v>HSC</v>
          </cell>
          <cell r="B21">
            <v>18</v>
          </cell>
          <cell r="C21">
            <v>2.2400000000000002</v>
          </cell>
          <cell r="D21">
            <v>2.1800000000000002</v>
          </cell>
          <cell r="E21">
            <v>1.98</v>
          </cell>
          <cell r="F21">
            <v>1.64</v>
          </cell>
          <cell r="G21">
            <v>1.93</v>
          </cell>
          <cell r="H21">
            <v>2.23</v>
          </cell>
          <cell r="I21">
            <v>2.6</v>
          </cell>
          <cell r="J21">
            <v>1.93</v>
          </cell>
          <cell r="K21">
            <v>1.97</v>
          </cell>
          <cell r="L21">
            <v>2.19</v>
          </cell>
          <cell r="M21">
            <v>2.36</v>
          </cell>
          <cell r="N21">
            <v>2.02</v>
          </cell>
          <cell r="O21">
            <v>2.12</v>
          </cell>
          <cell r="P21">
            <v>2.4</v>
          </cell>
          <cell r="Q21">
            <v>2.04</v>
          </cell>
          <cell r="R21">
            <v>2.19</v>
          </cell>
          <cell r="S21">
            <v>2.2599999999999998</v>
          </cell>
          <cell r="T21">
            <v>1.98</v>
          </cell>
          <cell r="U21">
            <v>2.0499999999999998</v>
          </cell>
          <cell r="V21">
            <v>1.77</v>
          </cell>
          <cell r="W21">
            <v>1.98</v>
          </cell>
          <cell r="X21">
            <v>1.78</v>
          </cell>
          <cell r="Y21">
            <v>1.5</v>
          </cell>
          <cell r="Z21">
            <v>1.39</v>
          </cell>
          <cell r="AA21">
            <v>1.66</v>
          </cell>
          <cell r="AB21">
            <v>1.67</v>
          </cell>
          <cell r="AC21">
            <v>1.56</v>
          </cell>
          <cell r="AD21">
            <v>1.36</v>
          </cell>
          <cell r="AE21">
            <v>1.39</v>
          </cell>
          <cell r="AF21">
            <v>1.52</v>
          </cell>
          <cell r="AG21">
            <v>1.63</v>
          </cell>
          <cell r="AH21">
            <v>1.67</v>
          </cell>
          <cell r="AI21">
            <v>1.48</v>
          </cell>
          <cell r="AJ21">
            <v>1.37</v>
          </cell>
          <cell r="AK21">
            <v>1.54</v>
          </cell>
          <cell r="AL21">
            <v>1.6</v>
          </cell>
          <cell r="AM21">
            <v>1.73</v>
          </cell>
          <cell r="AN21">
            <v>2.08</v>
          </cell>
          <cell r="AO21">
            <v>2.17</v>
          </cell>
          <cell r="AP21">
            <v>1.86</v>
          </cell>
          <cell r="AQ21">
            <v>1.99</v>
          </cell>
          <cell r="AR21">
            <v>2.29</v>
          </cell>
          <cell r="AS21">
            <v>2.19</v>
          </cell>
          <cell r="AT21">
            <v>2.31</v>
          </cell>
          <cell r="AU21">
            <v>2.58</v>
          </cell>
          <cell r="AV21">
            <v>2.2999999999999998</v>
          </cell>
          <cell r="AW21">
            <v>1.85</v>
          </cell>
          <cell r="AX21">
            <v>1.83</v>
          </cell>
          <cell r="AY21">
            <v>2.61</v>
          </cell>
          <cell r="AZ21">
            <v>3.7</v>
          </cell>
          <cell r="BA21">
            <v>3.9</v>
          </cell>
          <cell r="BB21">
            <v>2.82</v>
          </cell>
          <cell r="BC21">
            <v>1.74</v>
          </cell>
          <cell r="BD21">
            <v>1.81</v>
          </cell>
          <cell r="BE21">
            <v>2.09</v>
          </cell>
          <cell r="BF21">
            <v>2.29</v>
          </cell>
          <cell r="BG21">
            <v>2.16</v>
          </cell>
          <cell r="BH21">
            <v>2.1800000000000002</v>
          </cell>
          <cell r="BI21">
            <v>2.5</v>
          </cell>
          <cell r="BJ21">
            <v>3.11</v>
          </cell>
          <cell r="BK21">
            <v>3.27</v>
          </cell>
          <cell r="BL21">
            <v>2.4500000000000002</v>
          </cell>
          <cell r="BM21">
            <v>2.2200000000000002</v>
          </cell>
          <cell r="BN21">
            <v>2.0099999999999998</v>
          </cell>
          <cell r="BO21">
            <v>2.23</v>
          </cell>
          <cell r="BP21">
            <v>2.29</v>
          </cell>
          <cell r="BQ21">
            <v>2.27</v>
          </cell>
          <cell r="BR21">
            <v>2.0499999999999998</v>
          </cell>
          <cell r="BS21">
            <v>2.38</v>
          </cell>
          <cell r="BT21">
            <v>1.96</v>
          </cell>
          <cell r="BU21">
            <v>1.66</v>
          </cell>
          <cell r="BV21">
            <v>2.04</v>
          </cell>
          <cell r="BW21">
            <v>1.99</v>
          </cell>
          <cell r="BX21">
            <v>2.08</v>
          </cell>
          <cell r="BY21">
            <v>1.78</v>
          </cell>
          <cell r="BZ21">
            <v>1.78</v>
          </cell>
          <cell r="CA21">
            <v>1.65</v>
          </cell>
          <cell r="CB21">
            <v>1.86</v>
          </cell>
          <cell r="CC21">
            <v>2.35</v>
          </cell>
          <cell r="CD21">
            <v>2.2400000000000002</v>
          </cell>
          <cell r="CE21">
            <v>2.2799999999999998</v>
          </cell>
          <cell r="CF21">
            <v>2.62</v>
          </cell>
          <cell r="CG21">
            <v>2.91</v>
          </cell>
        </row>
        <row r="22">
          <cell r="A22" t="str">
            <v>HUB</v>
          </cell>
          <cell r="B22">
            <v>19</v>
          </cell>
          <cell r="C22">
            <v>2.2999999999999998</v>
          </cell>
          <cell r="D22">
            <v>2.2999999999999998</v>
          </cell>
          <cell r="E22">
            <v>1.95</v>
          </cell>
          <cell r="F22">
            <v>1.62</v>
          </cell>
          <cell r="G22">
            <v>1.89</v>
          </cell>
          <cell r="H22">
            <v>2.23</v>
          </cell>
          <cell r="I22">
            <v>2.69</v>
          </cell>
          <cell r="J22">
            <v>1.98</v>
          </cell>
          <cell r="K22">
            <v>1.92</v>
          </cell>
          <cell r="L22">
            <v>2.11</v>
          </cell>
          <cell r="M22">
            <v>2.37</v>
          </cell>
          <cell r="N22">
            <v>2.0099999999999998</v>
          </cell>
          <cell r="O22">
            <v>2.12</v>
          </cell>
          <cell r="P22">
            <v>2.4</v>
          </cell>
          <cell r="Q22">
            <v>2.02</v>
          </cell>
          <cell r="R22">
            <v>2.39</v>
          </cell>
          <cell r="S22">
            <v>2.38</v>
          </cell>
          <cell r="T22">
            <v>1.98</v>
          </cell>
          <cell r="U22">
            <v>2.06</v>
          </cell>
          <cell r="V22">
            <v>1.82</v>
          </cell>
          <cell r="W22">
            <v>1.97</v>
          </cell>
          <cell r="X22">
            <v>1.8</v>
          </cell>
          <cell r="Y22">
            <v>1.48</v>
          </cell>
          <cell r="Z22">
            <v>1.41</v>
          </cell>
          <cell r="AA22">
            <v>1.69</v>
          </cell>
          <cell r="AB22">
            <v>1.69</v>
          </cell>
          <cell r="AC22">
            <v>1.62</v>
          </cell>
          <cell r="AD22">
            <v>1.42</v>
          </cell>
          <cell r="AE22">
            <v>1.44</v>
          </cell>
          <cell r="AF22">
            <v>1.57</v>
          </cell>
          <cell r="AG22">
            <v>1.68</v>
          </cell>
          <cell r="AH22">
            <v>1.75</v>
          </cell>
          <cell r="AI22">
            <v>1.51</v>
          </cell>
          <cell r="AJ22">
            <v>1.38</v>
          </cell>
          <cell r="AK22">
            <v>1.58</v>
          </cell>
          <cell r="AL22">
            <v>1.65</v>
          </cell>
          <cell r="AM22">
            <v>1.78</v>
          </cell>
          <cell r="AN22">
            <v>2.2599999999999998</v>
          </cell>
          <cell r="AO22">
            <v>3.42</v>
          </cell>
          <cell r="AP22">
            <v>2.4</v>
          </cell>
          <cell r="AQ22">
            <v>2.94</v>
          </cell>
          <cell r="AR22">
            <v>2.7</v>
          </cell>
          <cell r="AS22">
            <v>2.21</v>
          </cell>
          <cell r="AT22">
            <v>2.38</v>
          </cell>
          <cell r="AU22">
            <v>2.66</v>
          </cell>
          <cell r="AV22">
            <v>2.2999999999999998</v>
          </cell>
          <cell r="AW22">
            <v>1.83</v>
          </cell>
          <cell r="AX22">
            <v>1.85</v>
          </cell>
          <cell r="AY22">
            <v>2.72</v>
          </cell>
          <cell r="AZ22">
            <v>3.9</v>
          </cell>
          <cell r="BA22">
            <v>4.09</v>
          </cell>
          <cell r="BB22">
            <v>2.96</v>
          </cell>
          <cell r="BC22">
            <v>1.78</v>
          </cell>
          <cell r="BD22">
            <v>1.85</v>
          </cell>
          <cell r="BE22">
            <v>2.15</v>
          </cell>
          <cell r="BF22">
            <v>2.31</v>
          </cell>
          <cell r="BG22">
            <v>2.16</v>
          </cell>
          <cell r="BH22">
            <v>2.19</v>
          </cell>
          <cell r="BI22">
            <v>2.57</v>
          </cell>
          <cell r="BJ22">
            <v>3.16</v>
          </cell>
          <cell r="BK22">
            <v>3.3</v>
          </cell>
          <cell r="BL22">
            <v>2.5499999999999998</v>
          </cell>
          <cell r="BM22">
            <v>2.27</v>
          </cell>
          <cell r="BN22">
            <v>2.04</v>
          </cell>
          <cell r="BO22">
            <v>2.2599999999999998</v>
          </cell>
          <cell r="BP22">
            <v>2.3199999999999998</v>
          </cell>
          <cell r="BQ22">
            <v>2.27</v>
          </cell>
          <cell r="BR22">
            <v>2.0299999999999998</v>
          </cell>
          <cell r="BS22">
            <v>2.37</v>
          </cell>
          <cell r="BT22">
            <v>1.93</v>
          </cell>
          <cell r="BU22">
            <v>1.63</v>
          </cell>
          <cell r="BV22">
            <v>2.0699999999999998</v>
          </cell>
          <cell r="BW22">
            <v>2</v>
          </cell>
          <cell r="BX22">
            <v>2.12</v>
          </cell>
          <cell r="BY22">
            <v>1.8</v>
          </cell>
          <cell r="BZ22">
            <v>1.81</v>
          </cell>
          <cell r="CA22">
            <v>1.64</v>
          </cell>
          <cell r="CB22">
            <v>1.88</v>
          </cell>
          <cell r="CC22">
            <v>2.35</v>
          </cell>
          <cell r="CD22">
            <v>2.23</v>
          </cell>
          <cell r="CE22">
            <v>2.2799999999999998</v>
          </cell>
          <cell r="CF22">
            <v>2.62</v>
          </cell>
          <cell r="CG22">
            <v>2.9</v>
          </cell>
        </row>
        <row r="23">
          <cell r="A23" t="str">
            <v>KERN</v>
          </cell>
          <cell r="B23">
            <v>20</v>
          </cell>
          <cell r="C23">
            <v>1.85</v>
          </cell>
          <cell r="D23">
            <v>1.9</v>
          </cell>
          <cell r="E23">
            <v>2.3199999999999998</v>
          </cell>
          <cell r="F23">
            <v>1.6</v>
          </cell>
          <cell r="G23">
            <v>1.78</v>
          </cell>
          <cell r="H23">
            <v>1.82</v>
          </cell>
          <cell r="I23">
            <v>2.2999999999999998</v>
          </cell>
          <cell r="J23">
            <v>1.68</v>
          </cell>
          <cell r="K23">
            <v>1.64</v>
          </cell>
          <cell r="L23">
            <v>1.69</v>
          </cell>
          <cell r="M23">
            <v>1.96</v>
          </cell>
          <cell r="N23">
            <v>1.78</v>
          </cell>
          <cell r="O23">
            <v>1.8</v>
          </cell>
          <cell r="P23">
            <v>2.33</v>
          </cell>
          <cell r="Q23">
            <v>1.97</v>
          </cell>
          <cell r="R23">
            <v>1.78</v>
          </cell>
          <cell r="S23">
            <v>1.94</v>
          </cell>
          <cell r="T23">
            <v>1.63</v>
          </cell>
          <cell r="U23">
            <v>1.64</v>
          </cell>
          <cell r="V23">
            <v>1.38</v>
          </cell>
          <cell r="W23">
            <v>1.5</v>
          </cell>
          <cell r="X23">
            <v>1.46</v>
          </cell>
          <cell r="Y23">
            <v>1.36</v>
          </cell>
          <cell r="Z23">
            <v>1.18</v>
          </cell>
          <cell r="AA23">
            <v>1.5</v>
          </cell>
          <cell r="AB23">
            <v>1.63</v>
          </cell>
          <cell r="AC23">
            <v>1.39</v>
          </cell>
          <cell r="AD23">
            <v>1.07</v>
          </cell>
          <cell r="AE23">
            <v>1.07</v>
          </cell>
          <cell r="AF23">
            <v>1.06</v>
          </cell>
          <cell r="AG23">
            <v>1.07</v>
          </cell>
          <cell r="AH23">
            <v>1.1499999999999999</v>
          </cell>
          <cell r="AI23">
            <v>1</v>
          </cell>
          <cell r="AJ23">
            <v>0.84</v>
          </cell>
          <cell r="AK23">
            <v>0.95</v>
          </cell>
          <cell r="AL23">
            <v>1.04</v>
          </cell>
          <cell r="AM23">
            <v>1.25</v>
          </cell>
          <cell r="AN23">
            <v>1.31</v>
          </cell>
          <cell r="AO23">
            <v>1.27</v>
          </cell>
          <cell r="AP23">
            <v>1.17</v>
          </cell>
          <cell r="AQ23">
            <v>1.17</v>
          </cell>
          <cell r="AR23">
            <v>1.06</v>
          </cell>
          <cell r="AS23">
            <v>1.06</v>
          </cell>
          <cell r="AT23">
            <v>1.07</v>
          </cell>
          <cell r="AU23">
            <v>1.19</v>
          </cell>
          <cell r="AV23">
            <v>1.23</v>
          </cell>
          <cell r="AW23">
            <v>1.2</v>
          </cell>
          <cell r="AX23">
            <v>1.26</v>
          </cell>
          <cell r="AY23">
            <v>2.23</v>
          </cell>
          <cell r="AZ23">
            <v>3.48</v>
          </cell>
          <cell r="BA23">
            <v>4.2300000000000004</v>
          </cell>
          <cell r="BB23">
            <v>2.5</v>
          </cell>
          <cell r="BC23">
            <v>1.39</v>
          </cell>
          <cell r="BD23">
            <v>1.44</v>
          </cell>
          <cell r="BE23">
            <v>1.64</v>
          </cell>
          <cell r="BF23">
            <v>1.47</v>
          </cell>
          <cell r="BG23">
            <v>1.43</v>
          </cell>
          <cell r="BH23">
            <v>1.37</v>
          </cell>
          <cell r="BI23">
            <v>1.48</v>
          </cell>
          <cell r="BJ23">
            <v>2.09</v>
          </cell>
          <cell r="BK23">
            <v>3</v>
          </cell>
          <cell r="BL23">
            <v>1.93</v>
          </cell>
          <cell r="BM23">
            <v>2.04</v>
          </cell>
          <cell r="BN23">
            <v>1.69</v>
          </cell>
          <cell r="BO23">
            <v>1.88</v>
          </cell>
          <cell r="BP23">
            <v>1.9</v>
          </cell>
          <cell r="BQ23">
            <v>1.97</v>
          </cell>
          <cell r="BR23">
            <v>1.65</v>
          </cell>
          <cell r="BS23">
            <v>1.62</v>
          </cell>
          <cell r="BT23">
            <v>1.73</v>
          </cell>
          <cell r="BU23">
            <v>1.59</v>
          </cell>
          <cell r="BV23">
            <v>1.64</v>
          </cell>
          <cell r="BW23">
            <v>2.0099999999999998</v>
          </cell>
          <cell r="BX23">
            <v>2</v>
          </cell>
          <cell r="BY23">
            <v>1.8</v>
          </cell>
          <cell r="BZ23">
            <v>1.64</v>
          </cell>
          <cell r="CA23">
            <v>1.51</v>
          </cell>
          <cell r="CB23">
            <v>1.54</v>
          </cell>
          <cell r="CC23">
            <v>1.99</v>
          </cell>
          <cell r="CD23">
            <v>1.94</v>
          </cell>
          <cell r="CE23">
            <v>2</v>
          </cell>
          <cell r="CF23">
            <v>2.1800000000000002</v>
          </cell>
          <cell r="CG23">
            <v>2.56</v>
          </cell>
        </row>
        <row r="24">
          <cell r="A24" t="str">
            <v>KRS (SOCAL)-NGI</v>
          </cell>
          <cell r="B24">
            <v>21</v>
          </cell>
          <cell r="AD24">
            <v>1.23</v>
          </cell>
          <cell r="AE24">
            <v>1.21</v>
          </cell>
          <cell r="AF24">
            <v>1.23</v>
          </cell>
          <cell r="AG24">
            <v>1.32</v>
          </cell>
          <cell r="AH24">
            <v>1.32</v>
          </cell>
          <cell r="AI24">
            <v>1.24</v>
          </cell>
          <cell r="AJ24">
            <v>1.23</v>
          </cell>
          <cell r="AK24">
            <v>1.44</v>
          </cell>
          <cell r="AL24">
            <v>1.46</v>
          </cell>
          <cell r="AM24">
            <v>1.56</v>
          </cell>
          <cell r="AN24">
            <v>1.62</v>
          </cell>
          <cell r="AO24">
            <v>1.49</v>
          </cell>
          <cell r="AP24">
            <v>1.42</v>
          </cell>
          <cell r="AQ24">
            <v>1.39</v>
          </cell>
          <cell r="AR24">
            <v>1.28</v>
          </cell>
          <cell r="AS24">
            <v>1.28</v>
          </cell>
          <cell r="AT24">
            <v>1.37</v>
          </cell>
          <cell r="AU24">
            <v>1.68</v>
          </cell>
          <cell r="AV24">
            <v>2.15</v>
          </cell>
          <cell r="AW24">
            <v>1.71</v>
          </cell>
          <cell r="AX24">
            <v>1.72</v>
          </cell>
          <cell r="AY24">
            <v>2.61</v>
          </cell>
          <cell r="AZ24">
            <v>3.68</v>
          </cell>
          <cell r="BA24">
            <v>4.25</v>
          </cell>
          <cell r="BB24">
            <v>2.64</v>
          </cell>
          <cell r="BC24">
            <v>1.6</v>
          </cell>
          <cell r="BD24">
            <v>1.72</v>
          </cell>
          <cell r="BE24">
            <v>2.0299999999999998</v>
          </cell>
          <cell r="BF24">
            <v>2.1800000000000002</v>
          </cell>
          <cell r="BG24">
            <v>2.17</v>
          </cell>
          <cell r="BH24">
            <v>2.19</v>
          </cell>
          <cell r="BI24">
            <v>2.4900000000000002</v>
          </cell>
          <cell r="BJ24">
            <v>3.04</v>
          </cell>
          <cell r="BK24">
            <v>3.27</v>
          </cell>
          <cell r="BL24">
            <v>2.3199999999999998</v>
          </cell>
          <cell r="BM24">
            <v>2.2799999999999998</v>
          </cell>
          <cell r="BN24">
            <v>2.1</v>
          </cell>
        </row>
        <row r="25">
          <cell r="A25" t="str">
            <v>KOCH-LA</v>
          </cell>
          <cell r="B25">
            <v>22</v>
          </cell>
          <cell r="C25">
            <v>2.2200000000000002</v>
          </cell>
          <cell r="D25">
            <v>2.15</v>
          </cell>
          <cell r="E25">
            <v>1.85</v>
          </cell>
          <cell r="F25">
            <v>1.54</v>
          </cell>
          <cell r="G25">
            <v>1.85</v>
          </cell>
          <cell r="H25">
            <v>2.1</v>
          </cell>
          <cell r="I25">
            <v>2.56</v>
          </cell>
          <cell r="J25">
            <v>1.92</v>
          </cell>
          <cell r="K25">
            <v>1.85</v>
          </cell>
          <cell r="L25">
            <v>2.04</v>
          </cell>
          <cell r="M25">
            <v>2.27</v>
          </cell>
          <cell r="N25">
            <v>1.9</v>
          </cell>
          <cell r="O25">
            <v>1.98</v>
          </cell>
          <cell r="P25">
            <v>2.2999999999999998</v>
          </cell>
          <cell r="Q25">
            <v>1.92</v>
          </cell>
          <cell r="R25">
            <v>2.14</v>
          </cell>
          <cell r="S25">
            <v>2.19</v>
          </cell>
          <cell r="T25">
            <v>1.89</v>
          </cell>
          <cell r="U25">
            <v>1.94</v>
          </cell>
          <cell r="V25">
            <v>1.7</v>
          </cell>
          <cell r="W25">
            <v>1.85</v>
          </cell>
          <cell r="X25">
            <v>1.68</v>
          </cell>
          <cell r="Y25">
            <v>1.39</v>
          </cell>
          <cell r="Z25">
            <v>1.31</v>
          </cell>
          <cell r="AA25">
            <v>1.57</v>
          </cell>
          <cell r="AB25">
            <v>1.58</v>
          </cell>
          <cell r="AC25">
            <v>1.52</v>
          </cell>
          <cell r="AD25">
            <v>1.36</v>
          </cell>
          <cell r="AE25">
            <v>1.35</v>
          </cell>
          <cell r="AF25">
            <v>1.46</v>
          </cell>
          <cell r="AG25">
            <v>1.57</v>
          </cell>
          <cell r="AH25">
            <v>1.62</v>
          </cell>
          <cell r="AI25">
            <v>1.43</v>
          </cell>
          <cell r="AJ25">
            <v>1.28</v>
          </cell>
          <cell r="AK25">
            <v>1.48</v>
          </cell>
          <cell r="AL25">
            <v>1.56</v>
          </cell>
          <cell r="AM25">
            <v>1.69</v>
          </cell>
          <cell r="AN25">
            <v>2.12</v>
          </cell>
          <cell r="AO25">
            <v>2.52</v>
          </cell>
          <cell r="AP25">
            <v>2.11</v>
          </cell>
          <cell r="AQ25">
            <v>2.57</v>
          </cell>
          <cell r="AR25">
            <v>2.4500000000000002</v>
          </cell>
          <cell r="AS25">
            <v>2.1</v>
          </cell>
          <cell r="AT25">
            <v>2.2200000000000002</v>
          </cell>
          <cell r="AU25">
            <v>2.52</v>
          </cell>
          <cell r="AV25">
            <v>2.23</v>
          </cell>
          <cell r="AW25">
            <v>1.7</v>
          </cell>
          <cell r="AX25">
            <v>1.74</v>
          </cell>
          <cell r="AY25">
            <v>2.6</v>
          </cell>
          <cell r="AZ25">
            <v>3.82</v>
          </cell>
          <cell r="BA25">
            <v>3.85</v>
          </cell>
          <cell r="BB25">
            <v>2.85</v>
          </cell>
          <cell r="BC25">
            <v>1.72</v>
          </cell>
          <cell r="BD25">
            <v>1.77</v>
          </cell>
          <cell r="BE25">
            <v>2.0099999999999998</v>
          </cell>
          <cell r="BF25">
            <v>2.2599999999999998</v>
          </cell>
          <cell r="BG25">
            <v>2.09</v>
          </cell>
          <cell r="BH25">
            <v>2.12</v>
          </cell>
          <cell r="BI25">
            <v>2.4700000000000002</v>
          </cell>
          <cell r="BJ25">
            <v>3.03</v>
          </cell>
          <cell r="BK25">
            <v>3.2</v>
          </cell>
          <cell r="BL25">
            <v>2.4700000000000002</v>
          </cell>
          <cell r="BM25">
            <v>2.17</v>
          </cell>
          <cell r="BN25">
            <v>1.92</v>
          </cell>
          <cell r="BO25">
            <v>2.15</v>
          </cell>
          <cell r="BP25">
            <v>2.2200000000000002</v>
          </cell>
          <cell r="BQ25">
            <v>2.17</v>
          </cell>
          <cell r="BR25">
            <v>1.94</v>
          </cell>
          <cell r="BS25">
            <v>2.2599999999999998</v>
          </cell>
          <cell r="BT25">
            <v>1.85</v>
          </cell>
          <cell r="BU25">
            <v>1.54</v>
          </cell>
          <cell r="BV25">
            <v>1.95</v>
          </cell>
          <cell r="BW25">
            <v>1.89</v>
          </cell>
          <cell r="BX25">
            <v>2.0099999999999998</v>
          </cell>
          <cell r="BY25">
            <v>1.65</v>
          </cell>
          <cell r="BZ25">
            <v>1.7</v>
          </cell>
          <cell r="CA25">
            <v>1.52</v>
          </cell>
          <cell r="CB25">
            <v>1.76</v>
          </cell>
          <cell r="CC25">
            <v>2.2400000000000002</v>
          </cell>
          <cell r="CD25">
            <v>2.11</v>
          </cell>
          <cell r="CE25">
            <v>2.16</v>
          </cell>
          <cell r="CF25">
            <v>2.4900000000000002</v>
          </cell>
          <cell r="CG25">
            <v>2.78</v>
          </cell>
        </row>
        <row r="26">
          <cell r="A26" t="str">
            <v>KOCH-TX</v>
          </cell>
          <cell r="B26">
            <v>23</v>
          </cell>
          <cell r="C26">
            <v>2.17</v>
          </cell>
          <cell r="D26">
            <v>2.1</v>
          </cell>
          <cell r="E26">
            <v>1.82</v>
          </cell>
          <cell r="F26">
            <v>1.53</v>
          </cell>
          <cell r="G26">
            <v>1.78</v>
          </cell>
          <cell r="H26">
            <v>2.1</v>
          </cell>
          <cell r="I26">
            <v>2.56</v>
          </cell>
          <cell r="J26">
            <v>1.89</v>
          </cell>
          <cell r="K26">
            <v>1.85</v>
          </cell>
          <cell r="L26">
            <v>2</v>
          </cell>
          <cell r="M26">
            <v>2.25</v>
          </cell>
          <cell r="N26">
            <v>1.88</v>
          </cell>
          <cell r="O26">
            <v>1.95</v>
          </cell>
          <cell r="P26">
            <v>2.2599999999999998</v>
          </cell>
          <cell r="Q26">
            <v>1.87</v>
          </cell>
          <cell r="R26">
            <v>2.1</v>
          </cell>
          <cell r="S26">
            <v>2.09</v>
          </cell>
          <cell r="T26">
            <v>1.83</v>
          </cell>
          <cell r="U26">
            <v>1.9</v>
          </cell>
          <cell r="V26">
            <v>1.65</v>
          </cell>
          <cell r="W26">
            <v>1.8</v>
          </cell>
          <cell r="X26">
            <v>1.64</v>
          </cell>
          <cell r="Y26">
            <v>1.37</v>
          </cell>
          <cell r="Z26">
            <v>1.3</v>
          </cell>
          <cell r="AA26">
            <v>1.53</v>
          </cell>
          <cell r="AB26">
            <v>1.54</v>
          </cell>
          <cell r="AC26">
            <v>1.46</v>
          </cell>
          <cell r="AD26">
            <v>1.27</v>
          </cell>
          <cell r="AE26">
            <v>1.3</v>
          </cell>
          <cell r="AF26">
            <v>1.44</v>
          </cell>
          <cell r="AG26">
            <v>1.52</v>
          </cell>
          <cell r="AH26">
            <v>1.58</v>
          </cell>
          <cell r="AI26">
            <v>1.37</v>
          </cell>
          <cell r="AJ26">
            <v>1.26</v>
          </cell>
          <cell r="AK26">
            <v>1.44</v>
          </cell>
          <cell r="AL26">
            <v>1.53</v>
          </cell>
          <cell r="AM26">
            <v>1.65</v>
          </cell>
          <cell r="AN26">
            <v>2.06</v>
          </cell>
          <cell r="AO26">
            <v>2.06</v>
          </cell>
          <cell r="AP26">
            <v>1.78</v>
          </cell>
          <cell r="AQ26">
            <v>1.92</v>
          </cell>
          <cell r="AR26">
            <v>2.2400000000000002</v>
          </cell>
          <cell r="AS26">
            <v>2.0499999999999998</v>
          </cell>
          <cell r="AT26">
            <v>2.21</v>
          </cell>
          <cell r="AU26">
            <v>2.48</v>
          </cell>
          <cell r="AV26">
            <v>2.19</v>
          </cell>
          <cell r="AW26">
            <v>1.69</v>
          </cell>
          <cell r="AX26">
            <v>1.72</v>
          </cell>
          <cell r="AY26">
            <v>2.58</v>
          </cell>
          <cell r="AZ26">
            <v>3.59</v>
          </cell>
          <cell r="BA26">
            <v>3.6</v>
          </cell>
          <cell r="BB26">
            <v>2.64</v>
          </cell>
          <cell r="BC26">
            <v>1.63</v>
          </cell>
          <cell r="BD26">
            <v>1.68</v>
          </cell>
          <cell r="BE26">
            <v>2.0099999999999998</v>
          </cell>
          <cell r="BF26">
            <v>2.17</v>
          </cell>
          <cell r="BG26">
            <v>2.02</v>
          </cell>
          <cell r="BH26">
            <v>2.04</v>
          </cell>
          <cell r="BI26">
            <v>2.4</v>
          </cell>
          <cell r="BJ26">
            <v>2.88</v>
          </cell>
          <cell r="BK26">
            <v>3.04</v>
          </cell>
          <cell r="BL26">
            <v>2.25</v>
          </cell>
          <cell r="BM26">
            <v>2.04</v>
          </cell>
          <cell r="BN26">
            <v>1.82</v>
          </cell>
          <cell r="BO26">
            <v>2.0699999999999998</v>
          </cell>
          <cell r="BP26">
            <v>2.15</v>
          </cell>
          <cell r="BQ26">
            <v>2.09</v>
          </cell>
          <cell r="BR26">
            <v>1.89</v>
          </cell>
          <cell r="BS26">
            <v>2.2000000000000002</v>
          </cell>
          <cell r="BT26">
            <v>1.79</v>
          </cell>
          <cell r="BU26">
            <v>1.47</v>
          </cell>
          <cell r="BV26">
            <v>1.87</v>
          </cell>
          <cell r="BW26">
            <v>1.84</v>
          </cell>
          <cell r="BX26">
            <v>1.96</v>
          </cell>
          <cell r="BY26">
            <v>1.61</v>
          </cell>
          <cell r="BZ26">
            <v>1.63</v>
          </cell>
          <cell r="CA26">
            <v>1.47</v>
          </cell>
          <cell r="CB26">
            <v>1.7</v>
          </cell>
          <cell r="CC26">
            <v>2.1800000000000002</v>
          </cell>
          <cell r="CD26">
            <v>2.06</v>
          </cell>
          <cell r="CE26">
            <v>2.1</v>
          </cell>
          <cell r="CF26">
            <v>2.4500000000000002</v>
          </cell>
          <cell r="CG26">
            <v>2.73</v>
          </cell>
        </row>
        <row r="27">
          <cell r="A27" t="str">
            <v>MALIN-400</v>
          </cell>
          <cell r="B27">
            <v>24</v>
          </cell>
          <cell r="AA27">
            <v>1.63</v>
          </cell>
          <cell r="AB27">
            <v>1.76</v>
          </cell>
          <cell r="AC27">
            <v>1.37</v>
          </cell>
          <cell r="AD27">
            <v>1.1000000000000001</v>
          </cell>
          <cell r="AE27">
            <v>1.0900000000000001</v>
          </cell>
          <cell r="AF27">
            <v>1.1100000000000001</v>
          </cell>
          <cell r="AG27">
            <v>1.2</v>
          </cell>
          <cell r="AH27">
            <v>1.21</v>
          </cell>
          <cell r="AI27">
            <v>1.05</v>
          </cell>
          <cell r="AJ27">
            <v>1.02</v>
          </cell>
          <cell r="AK27">
            <v>1.17</v>
          </cell>
          <cell r="AL27">
            <v>1.23</v>
          </cell>
          <cell r="AM27">
            <v>1.32</v>
          </cell>
          <cell r="AN27">
            <v>1.39</v>
          </cell>
          <cell r="AO27">
            <v>1.38</v>
          </cell>
          <cell r="AP27">
            <v>1.39</v>
          </cell>
          <cell r="AQ27">
            <v>1.32</v>
          </cell>
          <cell r="AR27">
            <v>1.23</v>
          </cell>
          <cell r="AS27">
            <v>1.1499999999999999</v>
          </cell>
          <cell r="AT27">
            <v>1.07</v>
          </cell>
          <cell r="AU27">
            <v>1.19</v>
          </cell>
          <cell r="AV27">
            <v>1.58</v>
          </cell>
          <cell r="AW27">
            <v>1.29</v>
          </cell>
          <cell r="AX27">
            <v>1.34</v>
          </cell>
          <cell r="AY27">
            <v>2.33</v>
          </cell>
          <cell r="AZ27">
            <v>3.62</v>
          </cell>
          <cell r="BA27">
            <v>4.1100000000000003</v>
          </cell>
          <cell r="BB27">
            <v>2.5</v>
          </cell>
          <cell r="BC27">
            <v>1.33</v>
          </cell>
          <cell r="BD27">
            <v>1.46</v>
          </cell>
          <cell r="BE27">
            <v>1.73</v>
          </cell>
          <cell r="BF27">
            <v>1.72</v>
          </cell>
          <cell r="BG27">
            <v>1.59</v>
          </cell>
          <cell r="BH27">
            <v>1.54</v>
          </cell>
          <cell r="BI27">
            <v>1.72</v>
          </cell>
          <cell r="BJ27">
            <v>2.2799999999999998</v>
          </cell>
          <cell r="BK27">
            <v>3.05</v>
          </cell>
          <cell r="BL27">
            <v>1.92</v>
          </cell>
          <cell r="BM27">
            <v>2.1</v>
          </cell>
          <cell r="BN27">
            <v>1.76</v>
          </cell>
          <cell r="BO27">
            <v>1.88</v>
          </cell>
          <cell r="BZ27">
            <v>1.74</v>
          </cell>
          <cell r="CA27">
            <v>1.62</v>
          </cell>
          <cell r="CB27">
            <v>1.64</v>
          </cell>
        </row>
        <row r="28">
          <cell r="A28" t="str">
            <v>MALIN-401</v>
          </cell>
          <cell r="B28">
            <v>25</v>
          </cell>
          <cell r="AC28">
            <v>1.1399999999999999</v>
          </cell>
          <cell r="AD28">
            <v>0.89</v>
          </cell>
          <cell r="AE28">
            <v>0.92</v>
          </cell>
          <cell r="AF28">
            <v>0.95</v>
          </cell>
          <cell r="AG28">
            <v>1.04</v>
          </cell>
          <cell r="AH28">
            <v>1.1000000000000001</v>
          </cell>
          <cell r="AI28">
            <v>0.91</v>
          </cell>
          <cell r="AJ28">
            <v>0.91</v>
          </cell>
          <cell r="AK28">
            <v>1.05</v>
          </cell>
          <cell r="AL28">
            <v>1.1100000000000001</v>
          </cell>
          <cell r="AM28">
            <v>1.17</v>
          </cell>
          <cell r="AN28">
            <v>1.27</v>
          </cell>
          <cell r="AO28">
            <v>1.23</v>
          </cell>
          <cell r="AP28">
            <v>1.24</v>
          </cell>
          <cell r="AQ28">
            <v>1.18</v>
          </cell>
          <cell r="AR28">
            <v>1.1000000000000001</v>
          </cell>
          <cell r="AS28">
            <v>1.03</v>
          </cell>
          <cell r="AT28">
            <v>1</v>
          </cell>
          <cell r="AU28">
            <v>1.19</v>
          </cell>
          <cell r="AV28">
            <v>1.56</v>
          </cell>
          <cell r="AW28">
            <v>1.25</v>
          </cell>
          <cell r="AX28">
            <v>1.29</v>
          </cell>
          <cell r="AY28">
            <v>2.2400000000000002</v>
          </cell>
          <cell r="AZ28">
            <v>3.52</v>
          </cell>
          <cell r="BA28">
            <v>4.0599999999999996</v>
          </cell>
          <cell r="BB28">
            <v>2.44</v>
          </cell>
          <cell r="BC28">
            <v>1.28</v>
          </cell>
          <cell r="BD28">
            <v>1.39</v>
          </cell>
          <cell r="BE28">
            <v>1.67</v>
          </cell>
          <cell r="BF28">
            <v>1.68</v>
          </cell>
          <cell r="BG28">
            <v>1.49</v>
          </cell>
          <cell r="BH28">
            <v>1.5</v>
          </cell>
          <cell r="BI28">
            <v>1.69</v>
          </cell>
          <cell r="BJ28">
            <v>2.25</v>
          </cell>
          <cell r="BK28">
            <v>2.88</v>
          </cell>
          <cell r="BL28">
            <v>1.8</v>
          </cell>
          <cell r="BM28">
            <v>1.96</v>
          </cell>
          <cell r="BN28">
            <v>1.7</v>
          </cell>
          <cell r="BO28">
            <v>2.3199999999999998</v>
          </cell>
        </row>
        <row r="29">
          <cell r="A29" t="str">
            <v>MICH</v>
          </cell>
          <cell r="B29">
            <v>26</v>
          </cell>
          <cell r="D29">
            <v>2.5</v>
          </cell>
          <cell r="E29">
            <v>2.29</v>
          </cell>
          <cell r="F29">
            <v>1.98</v>
          </cell>
          <cell r="G29">
            <v>2.12</v>
          </cell>
          <cell r="H29">
            <v>2.4900000000000002</v>
          </cell>
          <cell r="I29">
            <v>3.03</v>
          </cell>
          <cell r="J29">
            <v>2.36</v>
          </cell>
          <cell r="K29">
            <v>2.2200000000000002</v>
          </cell>
          <cell r="L29">
            <v>2.29</v>
          </cell>
          <cell r="M29">
            <v>2.61</v>
          </cell>
          <cell r="N29">
            <v>2.2000000000000002</v>
          </cell>
          <cell r="O29">
            <v>2.23</v>
          </cell>
          <cell r="P29">
            <v>2.54</v>
          </cell>
          <cell r="Q29">
            <v>2.25</v>
          </cell>
          <cell r="R29">
            <v>2.64</v>
          </cell>
          <cell r="S29">
            <v>2.77</v>
          </cell>
          <cell r="T29">
            <v>2.23</v>
          </cell>
          <cell r="U29">
            <v>2.23</v>
          </cell>
          <cell r="V29">
            <v>1.97</v>
          </cell>
          <cell r="W29">
            <v>2.0699999999999998</v>
          </cell>
          <cell r="X29">
            <v>1.91</v>
          </cell>
          <cell r="Y29">
            <v>1.61</v>
          </cell>
          <cell r="Z29">
            <v>1.49</v>
          </cell>
          <cell r="AA29">
            <v>1.85</v>
          </cell>
          <cell r="AB29">
            <v>1.86</v>
          </cell>
          <cell r="AC29">
            <v>1.75</v>
          </cell>
          <cell r="AD29">
            <v>1.52</v>
          </cell>
          <cell r="AE29">
            <v>1.5</v>
          </cell>
          <cell r="AF29">
            <v>1.64</v>
          </cell>
          <cell r="AG29">
            <v>1.76</v>
          </cell>
          <cell r="AH29">
            <v>1.82</v>
          </cell>
          <cell r="AI29">
            <v>1.59</v>
          </cell>
          <cell r="AJ29">
            <v>1.46</v>
          </cell>
          <cell r="AK29">
            <v>1.68</v>
          </cell>
          <cell r="AL29">
            <v>1.75</v>
          </cell>
          <cell r="AM29">
            <v>1.92</v>
          </cell>
          <cell r="AN29">
            <v>2.35</v>
          </cell>
          <cell r="AO29">
            <v>3.43</v>
          </cell>
          <cell r="AP29">
            <v>3.06</v>
          </cell>
          <cell r="AQ29">
            <v>4.8</v>
          </cell>
          <cell r="AR29">
            <v>3.01</v>
          </cell>
          <cell r="AS29">
            <v>2.38</v>
          </cell>
          <cell r="AT29">
            <v>2.6</v>
          </cell>
          <cell r="AU29">
            <v>2.9</v>
          </cell>
          <cell r="AV29">
            <v>2.5</v>
          </cell>
          <cell r="AW29">
            <v>2.0299999999999998</v>
          </cell>
          <cell r="AX29">
            <v>2.16</v>
          </cell>
          <cell r="AY29">
            <v>3.05</v>
          </cell>
          <cell r="AZ29">
            <v>4.08</v>
          </cell>
          <cell r="BA29">
            <v>4.38</v>
          </cell>
          <cell r="BB29">
            <v>3.36</v>
          </cell>
          <cell r="BC29">
            <v>1.94</v>
          </cell>
          <cell r="BD29">
            <v>2.12</v>
          </cell>
          <cell r="BE29">
            <v>2.2999999999999998</v>
          </cell>
          <cell r="BF29">
            <v>2.5299999999999998</v>
          </cell>
          <cell r="BG29">
            <v>2.3199999999999998</v>
          </cell>
          <cell r="BH29">
            <v>2.31</v>
          </cell>
          <cell r="BI29">
            <v>2.71</v>
          </cell>
          <cell r="BJ29">
            <v>3.37</v>
          </cell>
          <cell r="BK29">
            <v>3.54</v>
          </cell>
          <cell r="BL29">
            <v>3.54</v>
          </cell>
          <cell r="BM29">
            <v>2.38</v>
          </cell>
          <cell r="BN29">
            <v>2.1800000000000002</v>
          </cell>
          <cell r="BO29">
            <v>2.37</v>
          </cell>
          <cell r="BP29">
            <v>2.4700000000000002</v>
          </cell>
          <cell r="BQ29">
            <v>2.41</v>
          </cell>
          <cell r="BR29">
            <v>2.17</v>
          </cell>
          <cell r="BS29">
            <v>2.4300000000000002</v>
          </cell>
          <cell r="CE29">
            <v>2.34</v>
          </cell>
          <cell r="CF29">
            <v>2.7</v>
          </cell>
          <cell r="CG29">
            <v>2.98</v>
          </cell>
        </row>
        <row r="30">
          <cell r="A30" t="str">
            <v>MRC</v>
          </cell>
          <cell r="B30">
            <v>27</v>
          </cell>
          <cell r="C30">
            <v>2.36</v>
          </cell>
          <cell r="D30">
            <v>2.31</v>
          </cell>
          <cell r="E30">
            <v>2.04</v>
          </cell>
          <cell r="F30">
            <v>1.66</v>
          </cell>
          <cell r="G30">
            <v>1.99</v>
          </cell>
          <cell r="H30">
            <v>2.2799999999999998</v>
          </cell>
          <cell r="I30">
            <v>2.7</v>
          </cell>
          <cell r="J30">
            <v>2</v>
          </cell>
          <cell r="K30">
            <v>2.0299999999999998</v>
          </cell>
          <cell r="L30">
            <v>2.1800000000000002</v>
          </cell>
          <cell r="M30">
            <v>2.42</v>
          </cell>
          <cell r="N30">
            <v>2.08</v>
          </cell>
          <cell r="O30">
            <v>2.16</v>
          </cell>
          <cell r="P30">
            <v>2.4700000000000002</v>
          </cell>
          <cell r="Q30">
            <v>2.08</v>
          </cell>
          <cell r="R30">
            <v>2.4</v>
          </cell>
          <cell r="S30">
            <v>2.4300000000000002</v>
          </cell>
          <cell r="T30">
            <v>2.04</v>
          </cell>
          <cell r="U30">
            <v>2.1</v>
          </cell>
          <cell r="V30">
            <v>1.86</v>
          </cell>
          <cell r="W30">
            <v>1.99</v>
          </cell>
          <cell r="X30">
            <v>1.82</v>
          </cell>
          <cell r="Y30">
            <v>1.52</v>
          </cell>
          <cell r="Z30">
            <v>1.45</v>
          </cell>
          <cell r="AA30">
            <v>1.71</v>
          </cell>
          <cell r="AB30">
            <v>1.7</v>
          </cell>
          <cell r="AC30">
            <v>1.65</v>
          </cell>
          <cell r="AD30">
            <v>1.44</v>
          </cell>
          <cell r="AE30">
            <v>1.51</v>
          </cell>
          <cell r="AF30">
            <v>1.61</v>
          </cell>
          <cell r="AG30">
            <v>1.69</v>
          </cell>
          <cell r="AH30">
            <v>1.75</v>
          </cell>
          <cell r="AI30">
            <v>1.55</v>
          </cell>
          <cell r="AJ30">
            <v>1.41</v>
          </cell>
          <cell r="AK30">
            <v>1.59</v>
          </cell>
          <cell r="AL30">
            <v>1.67</v>
          </cell>
          <cell r="AM30">
            <v>1.82</v>
          </cell>
          <cell r="AN30">
            <v>2.31</v>
          </cell>
          <cell r="AO30">
            <v>3.47</v>
          </cell>
          <cell r="AP30">
            <v>2.4300000000000002</v>
          </cell>
          <cell r="AQ30">
            <v>2.86</v>
          </cell>
          <cell r="AR30">
            <v>2.74</v>
          </cell>
          <cell r="AS30">
            <v>2.25</v>
          </cell>
          <cell r="AT30">
            <v>2.42</v>
          </cell>
          <cell r="AU30">
            <v>2.69</v>
          </cell>
          <cell r="AV30">
            <v>2.37</v>
          </cell>
          <cell r="AW30">
            <v>1.87</v>
          </cell>
          <cell r="AX30">
            <v>1.9</v>
          </cell>
          <cell r="AY30">
            <v>2.75</v>
          </cell>
          <cell r="AZ30">
            <v>3.94</v>
          </cell>
          <cell r="BA30">
            <v>4.1500000000000004</v>
          </cell>
          <cell r="BB30">
            <v>2.99</v>
          </cell>
          <cell r="BC30">
            <v>1.76</v>
          </cell>
          <cell r="BD30">
            <v>1.87</v>
          </cell>
          <cell r="BE30">
            <v>2.16</v>
          </cell>
          <cell r="BF30">
            <v>2.36</v>
          </cell>
          <cell r="BG30">
            <v>2.21</v>
          </cell>
          <cell r="BH30">
            <v>2.23</v>
          </cell>
          <cell r="BI30">
            <v>2.58</v>
          </cell>
          <cell r="BJ30">
            <v>3.15</v>
          </cell>
          <cell r="BK30">
            <v>3.32</v>
          </cell>
          <cell r="BL30">
            <v>2.58</v>
          </cell>
          <cell r="BM30">
            <v>2.3199999999999998</v>
          </cell>
          <cell r="BN30">
            <v>2.06</v>
          </cell>
        </row>
        <row r="31">
          <cell r="A31" t="str">
            <v>NGPL-LA</v>
          </cell>
          <cell r="B31">
            <v>28</v>
          </cell>
          <cell r="C31">
            <v>2.2999999999999998</v>
          </cell>
          <cell r="D31">
            <v>2.2000000000000002</v>
          </cell>
          <cell r="E31">
            <v>1.92</v>
          </cell>
          <cell r="F31">
            <v>1.62</v>
          </cell>
          <cell r="G31">
            <v>1.86</v>
          </cell>
          <cell r="H31">
            <v>2.16</v>
          </cell>
          <cell r="I31">
            <v>2.67</v>
          </cell>
          <cell r="J31">
            <v>1.98</v>
          </cell>
          <cell r="K31">
            <v>1.9</v>
          </cell>
          <cell r="L31">
            <v>2.04</v>
          </cell>
          <cell r="M31">
            <v>2.33</v>
          </cell>
          <cell r="N31">
            <v>1.97</v>
          </cell>
          <cell r="O31">
            <v>2.08</v>
          </cell>
          <cell r="P31">
            <v>2.33</v>
          </cell>
          <cell r="Q31">
            <v>1.98</v>
          </cell>
          <cell r="R31">
            <v>2.2799999999999998</v>
          </cell>
          <cell r="S31">
            <v>2.25</v>
          </cell>
          <cell r="T31">
            <v>1.92</v>
          </cell>
          <cell r="U31">
            <v>2</v>
          </cell>
          <cell r="V31">
            <v>1.74</v>
          </cell>
          <cell r="W31">
            <v>1.86</v>
          </cell>
          <cell r="X31">
            <v>1.72</v>
          </cell>
          <cell r="Y31">
            <v>1.43</v>
          </cell>
          <cell r="Z31">
            <v>1.36</v>
          </cell>
          <cell r="AA31">
            <v>1.61</v>
          </cell>
          <cell r="AB31">
            <v>1.61</v>
          </cell>
          <cell r="AC31">
            <v>1.55</v>
          </cell>
          <cell r="AD31">
            <v>1.35</v>
          </cell>
          <cell r="AE31">
            <v>1.37</v>
          </cell>
          <cell r="AF31">
            <v>1.49</v>
          </cell>
          <cell r="AG31">
            <v>1.61</v>
          </cell>
          <cell r="AH31">
            <v>1.65</v>
          </cell>
          <cell r="AI31">
            <v>1.44</v>
          </cell>
          <cell r="AJ31">
            <v>1.31</v>
          </cell>
          <cell r="AK31">
            <v>1.51</v>
          </cell>
          <cell r="AL31">
            <v>1.59</v>
          </cell>
          <cell r="AM31">
            <v>1.72</v>
          </cell>
          <cell r="AN31">
            <v>2.15</v>
          </cell>
          <cell r="AO31">
            <v>2.13</v>
          </cell>
          <cell r="AP31">
            <v>1.9</v>
          </cell>
          <cell r="AQ31">
            <v>2.15</v>
          </cell>
          <cell r="AR31">
            <v>2.4</v>
          </cell>
          <cell r="AS31">
            <v>2.12</v>
          </cell>
          <cell r="AT31">
            <v>2.25</v>
          </cell>
          <cell r="AU31">
            <v>2.57</v>
          </cell>
          <cell r="AV31">
            <v>2.2200000000000002</v>
          </cell>
          <cell r="AW31">
            <v>1.74</v>
          </cell>
          <cell r="AX31">
            <v>1.78</v>
          </cell>
          <cell r="AY31">
            <v>2.61</v>
          </cell>
          <cell r="AZ31">
            <v>3.72</v>
          </cell>
          <cell r="BA31">
            <v>4</v>
          </cell>
          <cell r="BB31">
            <v>2.82</v>
          </cell>
          <cell r="BC31">
            <v>1.69</v>
          </cell>
          <cell r="BD31">
            <v>1.74</v>
          </cell>
          <cell r="BE31">
            <v>2.04</v>
          </cell>
          <cell r="BF31">
            <v>2.23</v>
          </cell>
          <cell r="BG31">
            <v>2.09</v>
          </cell>
          <cell r="BH31">
            <v>2.11</v>
          </cell>
          <cell r="BI31">
            <v>2.4700000000000002</v>
          </cell>
          <cell r="BJ31">
            <v>3.05</v>
          </cell>
          <cell r="BK31">
            <v>3.17</v>
          </cell>
          <cell r="BL31">
            <v>2.37</v>
          </cell>
          <cell r="BM31">
            <v>2.15</v>
          </cell>
          <cell r="BN31">
            <v>1.92</v>
          </cell>
          <cell r="BO31">
            <v>2.1800000000000002</v>
          </cell>
          <cell r="BP31">
            <v>2.23</v>
          </cell>
          <cell r="BQ31">
            <v>2.2000000000000002</v>
          </cell>
          <cell r="BR31">
            <v>1.97</v>
          </cell>
          <cell r="BS31">
            <v>2.31</v>
          </cell>
          <cell r="BT31">
            <v>1.86</v>
          </cell>
          <cell r="BU31">
            <v>1.56</v>
          </cell>
          <cell r="BV31">
            <v>1.96</v>
          </cell>
          <cell r="BW31">
            <v>1.95</v>
          </cell>
          <cell r="BX31">
            <v>2.08</v>
          </cell>
          <cell r="BY31">
            <v>1.72</v>
          </cell>
          <cell r="BZ31">
            <v>1.75</v>
          </cell>
          <cell r="CA31">
            <v>1.58</v>
          </cell>
          <cell r="CB31">
            <v>1.83</v>
          </cell>
          <cell r="CC31">
            <v>2.2999999999999998</v>
          </cell>
          <cell r="CD31">
            <v>2.1800000000000002</v>
          </cell>
          <cell r="CE31">
            <v>2.21</v>
          </cell>
          <cell r="CF31">
            <v>2.57</v>
          </cell>
          <cell r="CG31">
            <v>2.84</v>
          </cell>
        </row>
        <row r="32">
          <cell r="A32" t="str">
            <v>NGPL-MC</v>
          </cell>
          <cell r="B32">
            <v>29</v>
          </cell>
          <cell r="AQ32">
            <v>1.9</v>
          </cell>
          <cell r="AR32">
            <v>2.14</v>
          </cell>
          <cell r="AS32">
            <v>2.0099999999999998</v>
          </cell>
          <cell r="AT32">
            <v>2.0499999999999998</v>
          </cell>
          <cell r="AU32">
            <v>2.1800000000000002</v>
          </cell>
          <cell r="AV32">
            <v>2.14</v>
          </cell>
          <cell r="AW32">
            <v>1.67</v>
          </cell>
          <cell r="AX32">
            <v>1.69</v>
          </cell>
          <cell r="AY32">
            <v>2.4900000000000002</v>
          </cell>
          <cell r="AZ32">
            <v>3.62</v>
          </cell>
          <cell r="BA32">
            <v>3.95</v>
          </cell>
          <cell r="BB32">
            <v>2.76</v>
          </cell>
          <cell r="BC32">
            <v>1.62</v>
          </cell>
          <cell r="BD32">
            <v>1.71</v>
          </cell>
          <cell r="BE32">
            <v>1.95</v>
          </cell>
          <cell r="BF32">
            <v>2.13</v>
          </cell>
          <cell r="BG32">
            <v>2.0099999999999998</v>
          </cell>
          <cell r="BH32">
            <v>2.06</v>
          </cell>
          <cell r="BI32">
            <v>2.41</v>
          </cell>
          <cell r="BJ32">
            <v>3</v>
          </cell>
          <cell r="BK32">
            <v>3.12</v>
          </cell>
          <cell r="BL32">
            <v>2.3199999999999998</v>
          </cell>
          <cell r="BM32">
            <v>2.14</v>
          </cell>
          <cell r="BN32">
            <v>1.92</v>
          </cell>
          <cell r="BO32">
            <v>2.15</v>
          </cell>
          <cell r="BP32">
            <v>2.19</v>
          </cell>
          <cell r="BQ32">
            <v>2.17</v>
          </cell>
          <cell r="BR32">
            <v>1.94</v>
          </cell>
          <cell r="BS32">
            <v>2.27</v>
          </cell>
          <cell r="BT32">
            <v>1.84</v>
          </cell>
          <cell r="BU32">
            <v>1.56</v>
          </cell>
          <cell r="BV32">
            <v>1.9</v>
          </cell>
          <cell r="BW32">
            <v>1.95</v>
          </cell>
          <cell r="BX32">
            <v>2.0499999999999998</v>
          </cell>
          <cell r="BY32">
            <v>1.74</v>
          </cell>
          <cell r="BZ32">
            <v>1.73</v>
          </cell>
          <cell r="CA32">
            <v>1.55</v>
          </cell>
          <cell r="CB32">
            <v>1.74</v>
          </cell>
          <cell r="CC32">
            <v>2.21</v>
          </cell>
          <cell r="CD32">
            <v>2.11</v>
          </cell>
          <cell r="CE32">
            <v>2.16</v>
          </cell>
          <cell r="CF32">
            <v>2.5</v>
          </cell>
          <cell r="CG32">
            <v>2.76</v>
          </cell>
        </row>
        <row r="33">
          <cell r="A33" t="str">
            <v>NGPL-OK</v>
          </cell>
          <cell r="B33">
            <v>30</v>
          </cell>
          <cell r="C33">
            <v>2.0499999999999998</v>
          </cell>
          <cell r="D33">
            <v>2.02</v>
          </cell>
          <cell r="E33">
            <v>1.91</v>
          </cell>
          <cell r="F33">
            <v>1.6</v>
          </cell>
          <cell r="G33">
            <v>1.84</v>
          </cell>
          <cell r="H33">
            <v>2.08</v>
          </cell>
          <cell r="I33">
            <v>2.58</v>
          </cell>
          <cell r="J33">
            <v>1.8</v>
          </cell>
          <cell r="K33">
            <v>1.8</v>
          </cell>
          <cell r="L33">
            <v>1.93</v>
          </cell>
          <cell r="M33">
            <v>2.17</v>
          </cell>
          <cell r="N33">
            <v>1.85</v>
          </cell>
          <cell r="O33">
            <v>1.88</v>
          </cell>
          <cell r="P33">
            <v>2.2200000000000002</v>
          </cell>
          <cell r="Q33">
            <v>1.93</v>
          </cell>
          <cell r="R33">
            <v>2.09</v>
          </cell>
          <cell r="S33">
            <v>2.14</v>
          </cell>
          <cell r="T33">
            <v>1.8</v>
          </cell>
          <cell r="U33">
            <v>1.84</v>
          </cell>
          <cell r="V33">
            <v>1.56</v>
          </cell>
          <cell r="W33">
            <v>1.68</v>
          </cell>
          <cell r="X33">
            <v>1.59</v>
          </cell>
          <cell r="Y33">
            <v>1.4</v>
          </cell>
          <cell r="Z33">
            <v>1.3</v>
          </cell>
          <cell r="AA33">
            <v>1.52</v>
          </cell>
          <cell r="AB33">
            <v>1.6</v>
          </cell>
          <cell r="AC33">
            <v>1.5</v>
          </cell>
          <cell r="AD33">
            <v>1.26</v>
          </cell>
          <cell r="AE33">
            <v>1.27</v>
          </cell>
          <cell r="AF33">
            <v>1.34</v>
          </cell>
          <cell r="AG33">
            <v>1.44</v>
          </cell>
          <cell r="AH33">
            <v>1.45</v>
          </cell>
          <cell r="AI33">
            <v>1.24</v>
          </cell>
          <cell r="AJ33">
            <v>1.2</v>
          </cell>
          <cell r="AK33">
            <v>1.41</v>
          </cell>
          <cell r="AL33">
            <v>1.5</v>
          </cell>
          <cell r="AM33">
            <v>1.7</v>
          </cell>
          <cell r="AN33">
            <v>1.88</v>
          </cell>
          <cell r="AO33">
            <v>2</v>
          </cell>
          <cell r="AP33">
            <v>1.79</v>
          </cell>
          <cell r="BB33">
            <v>2.83</v>
          </cell>
          <cell r="BC33">
            <v>1.65</v>
          </cell>
          <cell r="BD33">
            <v>1.74</v>
          </cell>
          <cell r="BE33">
            <v>1.96</v>
          </cell>
          <cell r="BF33">
            <v>2.13</v>
          </cell>
          <cell r="BG33">
            <v>2.02</v>
          </cell>
          <cell r="BH33">
            <v>2.08</v>
          </cell>
          <cell r="BI33">
            <v>2.4300000000000002</v>
          </cell>
        </row>
        <row r="34">
          <cell r="A34" t="str">
            <v>NGPL-TOK</v>
          </cell>
          <cell r="B34">
            <v>31</v>
          </cell>
          <cell r="AQ34">
            <v>1.97</v>
          </cell>
          <cell r="AR34">
            <v>2.23</v>
          </cell>
          <cell r="AS34">
            <v>2.14</v>
          </cell>
          <cell r="AT34">
            <v>2.2400000000000002</v>
          </cell>
          <cell r="AU34">
            <v>2.5099999999999998</v>
          </cell>
          <cell r="AV34">
            <v>2.23</v>
          </cell>
          <cell r="AW34">
            <v>1.75</v>
          </cell>
          <cell r="AX34">
            <v>1.76</v>
          </cell>
          <cell r="AY34">
            <v>2.57</v>
          </cell>
          <cell r="AZ34">
            <v>3.69</v>
          </cell>
          <cell r="BA34">
            <v>3.8</v>
          </cell>
          <cell r="BB34">
            <v>2.75</v>
          </cell>
          <cell r="BC34">
            <v>1.64</v>
          </cell>
          <cell r="BD34">
            <v>1.74</v>
          </cell>
          <cell r="BE34">
            <v>2.0299999999999998</v>
          </cell>
          <cell r="BF34">
            <v>2.2400000000000002</v>
          </cell>
          <cell r="BG34">
            <v>2.08</v>
          </cell>
          <cell r="BH34">
            <v>2.12</v>
          </cell>
          <cell r="BI34">
            <v>2.46</v>
          </cell>
          <cell r="BJ34">
            <v>3.07</v>
          </cell>
          <cell r="BK34">
            <v>3.18</v>
          </cell>
          <cell r="BL34">
            <v>2.35</v>
          </cell>
          <cell r="BM34">
            <v>2.16</v>
          </cell>
          <cell r="BN34">
            <v>1.96</v>
          </cell>
          <cell r="BO34">
            <v>2.19</v>
          </cell>
          <cell r="BP34">
            <v>2.23</v>
          </cell>
          <cell r="BQ34">
            <v>2.2200000000000002</v>
          </cell>
          <cell r="BR34">
            <v>1.98</v>
          </cell>
          <cell r="BS34">
            <v>2.31</v>
          </cell>
          <cell r="BT34">
            <v>1.88</v>
          </cell>
          <cell r="BU34">
            <v>1.58</v>
          </cell>
          <cell r="BV34">
            <v>1.95</v>
          </cell>
          <cell r="BW34">
            <v>1.96</v>
          </cell>
          <cell r="BX34">
            <v>2.06</v>
          </cell>
          <cell r="BY34">
            <v>1.74</v>
          </cell>
          <cell r="BZ34">
            <v>1.75</v>
          </cell>
          <cell r="CA34">
            <v>1.57</v>
          </cell>
          <cell r="CB34">
            <v>1.8</v>
          </cell>
          <cell r="CC34">
            <v>2.2799999999999998</v>
          </cell>
          <cell r="CD34">
            <v>2.1800000000000002</v>
          </cell>
          <cell r="CE34">
            <v>2.2200000000000002</v>
          </cell>
          <cell r="CF34">
            <v>2.5499999999999998</v>
          </cell>
          <cell r="CG34">
            <v>2.83</v>
          </cell>
        </row>
        <row r="35">
          <cell r="A35" t="str">
            <v>NGPL-STX</v>
          </cell>
          <cell r="B35">
            <v>32</v>
          </cell>
          <cell r="C35">
            <v>2.2000000000000002</v>
          </cell>
          <cell r="D35">
            <v>2.1</v>
          </cell>
          <cell r="E35">
            <v>1.92</v>
          </cell>
          <cell r="F35">
            <v>1.58</v>
          </cell>
          <cell r="G35">
            <v>1.85</v>
          </cell>
          <cell r="H35">
            <v>2.15</v>
          </cell>
          <cell r="I35">
            <v>2.6</v>
          </cell>
          <cell r="J35">
            <v>1.9</v>
          </cell>
          <cell r="K35">
            <v>1.89</v>
          </cell>
          <cell r="L35">
            <v>2.02</v>
          </cell>
          <cell r="M35">
            <v>2.3199999999999998</v>
          </cell>
          <cell r="N35">
            <v>1.95</v>
          </cell>
          <cell r="O35">
            <v>2.04</v>
          </cell>
          <cell r="P35">
            <v>2.2999999999999998</v>
          </cell>
          <cell r="Q35">
            <v>1.97</v>
          </cell>
          <cell r="R35">
            <v>2.23</v>
          </cell>
          <cell r="S35">
            <v>2.2400000000000002</v>
          </cell>
          <cell r="T35">
            <v>1.86</v>
          </cell>
          <cell r="U35">
            <v>1.97</v>
          </cell>
          <cell r="V35">
            <v>1.72</v>
          </cell>
          <cell r="W35">
            <v>1.88</v>
          </cell>
          <cell r="X35">
            <v>1.72</v>
          </cell>
          <cell r="Y35">
            <v>1.41</v>
          </cell>
          <cell r="Z35">
            <v>1.34</v>
          </cell>
          <cell r="AA35">
            <v>1.6</v>
          </cell>
          <cell r="AB35">
            <v>1.61</v>
          </cell>
          <cell r="AC35">
            <v>1.52</v>
          </cell>
          <cell r="AD35">
            <v>1.32</v>
          </cell>
          <cell r="AE35">
            <v>1.34</v>
          </cell>
          <cell r="AF35">
            <v>1.48</v>
          </cell>
          <cell r="AG35">
            <v>1.59</v>
          </cell>
          <cell r="AH35">
            <v>1.63</v>
          </cell>
          <cell r="AI35">
            <v>1.41</v>
          </cell>
          <cell r="AJ35">
            <v>1.3</v>
          </cell>
          <cell r="AK35">
            <v>1.51</v>
          </cell>
          <cell r="AL35">
            <v>1.58</v>
          </cell>
          <cell r="AM35">
            <v>1.7</v>
          </cell>
          <cell r="AN35">
            <v>2.1</v>
          </cell>
          <cell r="AO35">
            <v>2.0499999999999998</v>
          </cell>
          <cell r="AP35">
            <v>1.8</v>
          </cell>
          <cell r="AQ35">
            <v>1.97</v>
          </cell>
          <cell r="AR35">
            <v>2.25</v>
          </cell>
          <cell r="AS35">
            <v>2.11</v>
          </cell>
          <cell r="AT35">
            <v>2.2400000000000002</v>
          </cell>
          <cell r="AU35">
            <v>2.52</v>
          </cell>
          <cell r="AV35">
            <v>2.23</v>
          </cell>
          <cell r="AW35">
            <v>1.73</v>
          </cell>
          <cell r="AX35">
            <v>1.75</v>
          </cell>
          <cell r="AY35">
            <v>2.61</v>
          </cell>
          <cell r="AZ35">
            <v>3.66</v>
          </cell>
          <cell r="BA35">
            <v>3.85</v>
          </cell>
          <cell r="BB35">
            <v>2.73</v>
          </cell>
          <cell r="BC35">
            <v>1.64</v>
          </cell>
          <cell r="BD35">
            <v>1.75</v>
          </cell>
          <cell r="BE35">
            <v>2.04</v>
          </cell>
          <cell r="BF35">
            <v>2.2200000000000002</v>
          </cell>
          <cell r="BG35">
            <v>2.09</v>
          </cell>
          <cell r="BH35">
            <v>2.1</v>
          </cell>
          <cell r="BI35">
            <v>2.4500000000000002</v>
          </cell>
          <cell r="BJ35">
            <v>3.05</v>
          </cell>
          <cell r="BK35">
            <v>3.18</v>
          </cell>
          <cell r="BL35">
            <v>2.35</v>
          </cell>
          <cell r="BM35">
            <v>2.16</v>
          </cell>
          <cell r="BN35">
            <v>1.93</v>
          </cell>
          <cell r="BO35">
            <v>2.17</v>
          </cell>
          <cell r="BP35">
            <v>2.23</v>
          </cell>
          <cell r="BQ35">
            <v>2.2000000000000002</v>
          </cell>
          <cell r="BR35">
            <v>1.96</v>
          </cell>
          <cell r="BS35">
            <v>2.29</v>
          </cell>
          <cell r="BT35">
            <v>1.85</v>
          </cell>
          <cell r="BU35">
            <v>1.53</v>
          </cell>
          <cell r="BV35">
            <v>1.93</v>
          </cell>
          <cell r="BW35">
            <v>1.88</v>
          </cell>
          <cell r="BX35">
            <v>2.02</v>
          </cell>
          <cell r="BY35">
            <v>1.69</v>
          </cell>
          <cell r="BZ35">
            <v>1.73</v>
          </cell>
          <cell r="CA35">
            <v>1.56</v>
          </cell>
          <cell r="CB35">
            <v>1.8</v>
          </cell>
          <cell r="CC35">
            <v>2.2799999999999998</v>
          </cell>
          <cell r="CD35">
            <v>2.15</v>
          </cell>
          <cell r="CE35">
            <v>2.19</v>
          </cell>
          <cell r="CF35">
            <v>2.5499999999999998</v>
          </cell>
          <cell r="CG35">
            <v>2.82</v>
          </cell>
        </row>
        <row r="36">
          <cell r="A36" t="str">
            <v>NNG-DEMARC</v>
          </cell>
          <cell r="B36">
            <v>33</v>
          </cell>
          <cell r="M36">
            <v>2.1</v>
          </cell>
          <cell r="N36">
            <v>1.9</v>
          </cell>
          <cell r="O36">
            <v>1.89</v>
          </cell>
          <cell r="Q36">
            <v>1.95</v>
          </cell>
          <cell r="R36">
            <v>2.0499999999999998</v>
          </cell>
          <cell r="S36">
            <v>2.14</v>
          </cell>
          <cell r="T36">
            <v>1.77</v>
          </cell>
          <cell r="U36">
            <v>1.77</v>
          </cell>
          <cell r="V36">
            <v>1.5</v>
          </cell>
          <cell r="W36">
            <v>1.61</v>
          </cell>
          <cell r="X36">
            <v>1.55</v>
          </cell>
          <cell r="Y36">
            <v>1.39</v>
          </cell>
          <cell r="Z36">
            <v>1.39</v>
          </cell>
          <cell r="AA36">
            <v>1.47</v>
          </cell>
          <cell r="AB36">
            <v>1.6</v>
          </cell>
          <cell r="AC36">
            <v>1.5</v>
          </cell>
          <cell r="AD36">
            <v>1.25</v>
          </cell>
          <cell r="AE36">
            <v>1.24</v>
          </cell>
          <cell r="AF36">
            <v>1.28</v>
          </cell>
          <cell r="AG36">
            <v>1.41</v>
          </cell>
          <cell r="AH36">
            <v>1.42</v>
          </cell>
          <cell r="AI36">
            <v>1.23</v>
          </cell>
          <cell r="AJ36">
            <v>1.19</v>
          </cell>
          <cell r="AK36">
            <v>1.41</v>
          </cell>
          <cell r="AL36">
            <v>1.5</v>
          </cell>
          <cell r="AM36">
            <v>1.63</v>
          </cell>
          <cell r="AN36">
            <v>1.9</v>
          </cell>
          <cell r="AO36">
            <v>2.0499999999999998</v>
          </cell>
          <cell r="AP36">
            <v>1.86</v>
          </cell>
          <cell r="AQ36">
            <v>1.98</v>
          </cell>
          <cell r="AR36">
            <v>2.16</v>
          </cell>
          <cell r="AS36">
            <v>1.99</v>
          </cell>
          <cell r="AT36">
            <v>2.0299999999999998</v>
          </cell>
          <cell r="AU36">
            <v>2.17</v>
          </cell>
          <cell r="AV36">
            <v>2.08</v>
          </cell>
          <cell r="AW36">
            <v>1.63</v>
          </cell>
          <cell r="AX36">
            <v>1.71</v>
          </cell>
          <cell r="AY36">
            <v>2.59</v>
          </cell>
          <cell r="AZ36">
            <v>3.62</v>
          </cell>
          <cell r="BA36">
            <v>4.22</v>
          </cell>
          <cell r="BB36">
            <v>2.87</v>
          </cell>
          <cell r="BC36">
            <v>1.65</v>
          </cell>
          <cell r="BD36">
            <v>1.73</v>
          </cell>
          <cell r="BE36">
            <v>1.94</v>
          </cell>
          <cell r="BF36">
            <v>2.11</v>
          </cell>
          <cell r="BG36">
            <v>2.0099999999999998</v>
          </cell>
          <cell r="BH36">
            <v>2.0499999999999998</v>
          </cell>
          <cell r="BI36">
            <v>2.42</v>
          </cell>
          <cell r="BJ36">
            <v>3.02</v>
          </cell>
          <cell r="BK36">
            <v>3.29</v>
          </cell>
          <cell r="BL36">
            <v>2.4500000000000002</v>
          </cell>
          <cell r="BM36">
            <v>2.1800000000000002</v>
          </cell>
          <cell r="BN36">
            <v>1.95</v>
          </cell>
          <cell r="BO36">
            <v>2.16</v>
          </cell>
          <cell r="BP36">
            <v>2.1800000000000002</v>
          </cell>
          <cell r="BQ36">
            <v>2.16</v>
          </cell>
          <cell r="BR36">
            <v>1.93</v>
          </cell>
          <cell r="BS36">
            <v>2.27</v>
          </cell>
          <cell r="BT36">
            <v>1.86</v>
          </cell>
          <cell r="BU36">
            <v>1.57</v>
          </cell>
          <cell r="BV36">
            <v>1.92</v>
          </cell>
          <cell r="BW36">
            <v>2</v>
          </cell>
          <cell r="BX36">
            <v>2.12</v>
          </cell>
          <cell r="BY36">
            <v>1.83</v>
          </cell>
          <cell r="BZ36">
            <v>1.8</v>
          </cell>
          <cell r="CA36">
            <v>1.59</v>
          </cell>
          <cell r="CB36">
            <v>1.76</v>
          </cell>
          <cell r="CC36">
            <v>2.21</v>
          </cell>
          <cell r="CD36">
            <v>2.14</v>
          </cell>
          <cell r="CE36">
            <v>2.19</v>
          </cell>
          <cell r="CF36">
            <v>2.5299999999999998</v>
          </cell>
          <cell r="CG36">
            <v>2.78</v>
          </cell>
        </row>
        <row r="37">
          <cell r="A37" t="str">
            <v>NNG-TOK</v>
          </cell>
          <cell r="B37">
            <v>34</v>
          </cell>
          <cell r="C37">
            <v>1.96</v>
          </cell>
          <cell r="D37">
            <v>1.92</v>
          </cell>
          <cell r="E37">
            <v>1.9</v>
          </cell>
          <cell r="F37">
            <v>1.5</v>
          </cell>
          <cell r="G37">
            <v>1.75</v>
          </cell>
          <cell r="H37">
            <v>1.95</v>
          </cell>
          <cell r="I37">
            <v>2.4500000000000002</v>
          </cell>
          <cell r="J37">
            <v>1.71</v>
          </cell>
          <cell r="K37">
            <v>1.71</v>
          </cell>
          <cell r="L37">
            <v>1.81</v>
          </cell>
          <cell r="M37">
            <v>2.0499999999999998</v>
          </cell>
          <cell r="N37">
            <v>1.8</v>
          </cell>
          <cell r="O37">
            <v>1.81</v>
          </cell>
          <cell r="P37">
            <v>2.2599999999999998</v>
          </cell>
          <cell r="Q37">
            <v>1.89</v>
          </cell>
          <cell r="R37">
            <v>1.97</v>
          </cell>
          <cell r="S37">
            <v>2.0299999999999998</v>
          </cell>
          <cell r="T37">
            <v>1.73</v>
          </cell>
          <cell r="U37">
            <v>1.73</v>
          </cell>
          <cell r="V37">
            <v>1.47</v>
          </cell>
          <cell r="W37">
            <v>1.6</v>
          </cell>
          <cell r="X37">
            <v>1.53</v>
          </cell>
          <cell r="Y37">
            <v>1.36</v>
          </cell>
          <cell r="Z37">
            <v>1.22</v>
          </cell>
          <cell r="AA37">
            <v>1.44</v>
          </cell>
          <cell r="AB37">
            <v>1.57</v>
          </cell>
          <cell r="AC37">
            <v>1.46</v>
          </cell>
          <cell r="AD37">
            <v>1.21</v>
          </cell>
          <cell r="AE37">
            <v>1.2</v>
          </cell>
          <cell r="AF37">
            <v>1.26</v>
          </cell>
          <cell r="AG37">
            <v>1.37</v>
          </cell>
          <cell r="AH37">
            <v>1.39</v>
          </cell>
          <cell r="AI37">
            <v>1.2</v>
          </cell>
          <cell r="AJ37">
            <v>1.17</v>
          </cell>
          <cell r="AK37">
            <v>1.38</v>
          </cell>
          <cell r="AL37">
            <v>1.46</v>
          </cell>
          <cell r="AM37">
            <v>1.57</v>
          </cell>
          <cell r="AN37">
            <v>1.84</v>
          </cell>
          <cell r="AO37">
            <v>1.93</v>
          </cell>
          <cell r="AP37">
            <v>1.73</v>
          </cell>
          <cell r="AQ37">
            <v>1.87</v>
          </cell>
          <cell r="AR37">
            <v>2.06</v>
          </cell>
          <cell r="AS37">
            <v>1.95</v>
          </cell>
          <cell r="AT37">
            <v>1.98</v>
          </cell>
          <cell r="AU37">
            <v>2.1</v>
          </cell>
          <cell r="AV37">
            <v>2.0299999999999998</v>
          </cell>
          <cell r="AW37">
            <v>1.57</v>
          </cell>
          <cell r="AX37">
            <v>1.64</v>
          </cell>
          <cell r="AY37">
            <v>2.48</v>
          </cell>
          <cell r="AZ37">
            <v>3.52</v>
          </cell>
          <cell r="BA37">
            <v>3.8</v>
          </cell>
          <cell r="BB37">
            <v>2.73</v>
          </cell>
          <cell r="BC37">
            <v>1.56</v>
          </cell>
          <cell r="BD37">
            <v>1.63</v>
          </cell>
          <cell r="BE37">
            <v>1.85</v>
          </cell>
          <cell r="BF37">
            <v>2.04</v>
          </cell>
          <cell r="BG37">
            <v>1.91</v>
          </cell>
          <cell r="BH37">
            <v>1.96</v>
          </cell>
          <cell r="BI37">
            <v>2.33</v>
          </cell>
          <cell r="BJ37">
            <v>2.86</v>
          </cell>
          <cell r="BK37">
            <v>3.09</v>
          </cell>
          <cell r="BL37">
            <v>2.2799999999999998</v>
          </cell>
          <cell r="BM37">
            <v>2.0499999999999998</v>
          </cell>
          <cell r="BN37">
            <v>1.86</v>
          </cell>
          <cell r="BO37">
            <v>2.06</v>
          </cell>
          <cell r="BP37">
            <v>2.06</v>
          </cell>
          <cell r="BQ37">
            <v>2.0499999999999998</v>
          </cell>
          <cell r="BR37">
            <v>1.84</v>
          </cell>
          <cell r="BS37">
            <v>2.15</v>
          </cell>
          <cell r="BT37">
            <v>1.79</v>
          </cell>
          <cell r="BU37">
            <v>1.5</v>
          </cell>
          <cell r="BV37">
            <v>1.78</v>
          </cell>
          <cell r="BW37">
            <v>1.86</v>
          </cell>
          <cell r="BX37">
            <v>1.98</v>
          </cell>
          <cell r="BY37">
            <v>1.74</v>
          </cell>
          <cell r="BZ37">
            <v>1.72</v>
          </cell>
          <cell r="CA37">
            <v>1.48</v>
          </cell>
          <cell r="CB37">
            <v>1.67</v>
          </cell>
          <cell r="CC37">
            <v>2.13</v>
          </cell>
          <cell r="CD37">
            <v>2.06</v>
          </cell>
          <cell r="CE37">
            <v>2.1</v>
          </cell>
          <cell r="CF37">
            <v>2.44</v>
          </cell>
          <cell r="CG37">
            <v>2.7</v>
          </cell>
        </row>
        <row r="38">
          <cell r="A38" t="str">
            <v>NNG-VENT</v>
          </cell>
          <cell r="B38">
            <v>35</v>
          </cell>
          <cell r="C38">
            <v>2.0499999999999998</v>
          </cell>
          <cell r="D38">
            <v>2.0499999999999998</v>
          </cell>
          <cell r="E38">
            <v>1.96</v>
          </cell>
          <cell r="F38">
            <v>1.6</v>
          </cell>
          <cell r="G38">
            <v>1.86</v>
          </cell>
          <cell r="H38">
            <v>2.09</v>
          </cell>
          <cell r="I38">
            <v>2.59</v>
          </cell>
          <cell r="J38">
            <v>1.8</v>
          </cell>
          <cell r="K38">
            <v>1.78</v>
          </cell>
          <cell r="L38">
            <v>1.8</v>
          </cell>
          <cell r="M38">
            <v>2.15</v>
          </cell>
          <cell r="N38">
            <v>1.9</v>
          </cell>
          <cell r="O38">
            <v>1.88</v>
          </cell>
          <cell r="P38">
            <v>2.3199999999999998</v>
          </cell>
          <cell r="Q38">
            <v>1.93</v>
          </cell>
          <cell r="R38">
            <v>2.0499999999999998</v>
          </cell>
          <cell r="S38">
            <v>2.14</v>
          </cell>
          <cell r="T38">
            <v>1.75</v>
          </cell>
          <cell r="U38">
            <v>1.8</v>
          </cell>
          <cell r="V38">
            <v>1.5</v>
          </cell>
          <cell r="W38">
            <v>1.61</v>
          </cell>
          <cell r="X38">
            <v>1.54</v>
          </cell>
          <cell r="Y38">
            <v>1.39</v>
          </cell>
          <cell r="Z38">
            <v>1.27</v>
          </cell>
          <cell r="AA38">
            <v>1.48</v>
          </cell>
          <cell r="AB38">
            <v>1.62</v>
          </cell>
          <cell r="AC38">
            <v>1.49</v>
          </cell>
          <cell r="AD38">
            <v>1.25</v>
          </cell>
          <cell r="AE38">
            <v>1.23</v>
          </cell>
          <cell r="AF38">
            <v>1.28</v>
          </cell>
          <cell r="AG38">
            <v>1.39</v>
          </cell>
          <cell r="AH38">
            <v>1.41</v>
          </cell>
          <cell r="AI38">
            <v>1.18</v>
          </cell>
          <cell r="AJ38">
            <v>1.0900000000000001</v>
          </cell>
          <cell r="AK38">
            <v>1.33</v>
          </cell>
          <cell r="AL38">
            <v>1.48</v>
          </cell>
          <cell r="AM38">
            <v>1.61</v>
          </cell>
          <cell r="AN38">
            <v>1.84</v>
          </cell>
          <cell r="AO38">
            <v>2</v>
          </cell>
          <cell r="AP38">
            <v>1.84</v>
          </cell>
          <cell r="AQ38">
            <v>1.94</v>
          </cell>
          <cell r="AR38">
            <v>2.11</v>
          </cell>
          <cell r="AS38">
            <v>1.91</v>
          </cell>
          <cell r="AT38">
            <v>1.96</v>
          </cell>
          <cell r="AU38">
            <v>2.0699999999999998</v>
          </cell>
          <cell r="AV38">
            <v>2.0699999999999998</v>
          </cell>
          <cell r="AW38">
            <v>1.62</v>
          </cell>
          <cell r="AX38">
            <v>1.71</v>
          </cell>
          <cell r="AY38">
            <v>2.5499999999999998</v>
          </cell>
          <cell r="AZ38">
            <v>3.61</v>
          </cell>
          <cell r="BA38">
            <v>4.2</v>
          </cell>
          <cell r="BB38">
            <v>2.85</v>
          </cell>
          <cell r="BC38">
            <v>1.63</v>
          </cell>
          <cell r="BD38">
            <v>1.71</v>
          </cell>
          <cell r="BE38">
            <v>1.94</v>
          </cell>
          <cell r="BF38">
            <v>2.1</v>
          </cell>
          <cell r="BG38">
            <v>1.97</v>
          </cell>
          <cell r="BH38">
            <v>2.0499999999999998</v>
          </cell>
          <cell r="BI38">
            <v>2.41</v>
          </cell>
          <cell r="BJ38">
            <v>3.03</v>
          </cell>
          <cell r="BK38">
            <v>3.29</v>
          </cell>
          <cell r="BL38">
            <v>2.44</v>
          </cell>
          <cell r="BM38">
            <v>2.17</v>
          </cell>
          <cell r="BN38">
            <v>1.96</v>
          </cell>
          <cell r="BO38">
            <v>2.15</v>
          </cell>
          <cell r="BP38">
            <v>2.1800000000000002</v>
          </cell>
          <cell r="BQ38">
            <v>2.15</v>
          </cell>
          <cell r="BR38">
            <v>1.92</v>
          </cell>
          <cell r="BS38">
            <v>2.2599999999999998</v>
          </cell>
          <cell r="BT38">
            <v>1.84</v>
          </cell>
          <cell r="BU38">
            <v>1.56</v>
          </cell>
          <cell r="BV38">
            <v>1.91</v>
          </cell>
          <cell r="BW38">
            <v>2</v>
          </cell>
          <cell r="BX38">
            <v>2.13</v>
          </cell>
          <cell r="BY38">
            <v>1.84</v>
          </cell>
          <cell r="BZ38">
            <v>1.8</v>
          </cell>
          <cell r="CA38">
            <v>1.6</v>
          </cell>
          <cell r="CB38">
            <v>1.75</v>
          </cell>
          <cell r="CC38">
            <v>2.2000000000000002</v>
          </cell>
          <cell r="CD38">
            <v>2.12</v>
          </cell>
          <cell r="CE38">
            <v>2.1800000000000002</v>
          </cell>
          <cell r="CF38">
            <v>2.5</v>
          </cell>
          <cell r="CG38">
            <v>2.76</v>
          </cell>
        </row>
        <row r="39">
          <cell r="A39" t="str">
            <v>NOR-EAST</v>
          </cell>
          <cell r="B39">
            <v>36</v>
          </cell>
          <cell r="AE39">
            <v>1.33</v>
          </cell>
          <cell r="AF39">
            <v>1.44</v>
          </cell>
          <cell r="AG39">
            <v>1.57</v>
          </cell>
          <cell r="AH39">
            <v>1.61</v>
          </cell>
          <cell r="AI39">
            <v>1.4</v>
          </cell>
          <cell r="AJ39">
            <v>1.3</v>
          </cell>
          <cell r="AK39">
            <v>1.5</v>
          </cell>
          <cell r="AL39">
            <v>1.54</v>
          </cell>
          <cell r="AM39">
            <v>1.68</v>
          </cell>
          <cell r="AN39">
            <v>2.02</v>
          </cell>
          <cell r="AO39">
            <v>2.09</v>
          </cell>
          <cell r="AP39">
            <v>1.89</v>
          </cell>
          <cell r="AQ39">
            <v>1.93</v>
          </cell>
          <cell r="AR39">
            <v>2.23</v>
          </cell>
          <cell r="AS39">
            <v>2.12</v>
          </cell>
          <cell r="AT39">
            <v>2.1800000000000002</v>
          </cell>
          <cell r="AU39">
            <v>2.31</v>
          </cell>
          <cell r="AV39">
            <v>2.25</v>
          </cell>
          <cell r="AW39">
            <v>1.75</v>
          </cell>
          <cell r="AX39">
            <v>1.74</v>
          </cell>
          <cell r="AY39">
            <v>2.4700000000000002</v>
          </cell>
          <cell r="AZ39">
            <v>3.61</v>
          </cell>
          <cell r="BA39">
            <v>4.1500000000000004</v>
          </cell>
          <cell r="BB39">
            <v>2.78</v>
          </cell>
          <cell r="BC39">
            <v>1.65</v>
          </cell>
          <cell r="BD39">
            <v>1.74</v>
          </cell>
          <cell r="BE39">
            <v>2.0099999999999998</v>
          </cell>
          <cell r="BF39">
            <v>2.19</v>
          </cell>
          <cell r="BG39">
            <v>2.0699999999999998</v>
          </cell>
          <cell r="BH39">
            <v>2.11</v>
          </cell>
          <cell r="BI39">
            <v>2.44</v>
          </cell>
          <cell r="BJ39">
            <v>3.05</v>
          </cell>
          <cell r="BK39">
            <v>3.17</v>
          </cell>
          <cell r="BL39">
            <v>2.37</v>
          </cell>
          <cell r="BM39">
            <v>2.16</v>
          </cell>
          <cell r="BN39">
            <v>1.94</v>
          </cell>
          <cell r="BO39">
            <v>2.16</v>
          </cell>
          <cell r="BP39">
            <v>2.2000000000000002</v>
          </cell>
          <cell r="BQ39">
            <v>2.1800000000000002</v>
          </cell>
          <cell r="BR39">
            <v>1.96</v>
          </cell>
          <cell r="BS39">
            <v>2.2999999999999998</v>
          </cell>
          <cell r="BT39">
            <v>1.86</v>
          </cell>
          <cell r="BU39">
            <v>1.57</v>
          </cell>
          <cell r="BV39">
            <v>1.94</v>
          </cell>
          <cell r="BW39">
            <v>1.93</v>
          </cell>
          <cell r="BX39">
            <v>2.0299999999999998</v>
          </cell>
          <cell r="BY39">
            <v>1.74</v>
          </cell>
          <cell r="BZ39">
            <v>1.74</v>
          </cell>
          <cell r="CA39">
            <v>1.56</v>
          </cell>
          <cell r="CB39">
            <v>1.77</v>
          </cell>
          <cell r="CC39">
            <v>2.27</v>
          </cell>
          <cell r="CD39">
            <v>2.17</v>
          </cell>
          <cell r="CE39">
            <v>2.21</v>
          </cell>
          <cell r="CF39">
            <v>2.5499999999999998</v>
          </cell>
          <cell r="CG39">
            <v>2.82</v>
          </cell>
        </row>
        <row r="40">
          <cell r="A40" t="str">
            <v>NOR-WEST</v>
          </cell>
          <cell r="B40">
            <v>37</v>
          </cell>
          <cell r="AE40">
            <v>1.28</v>
          </cell>
          <cell r="AF40">
            <v>1.35</v>
          </cell>
          <cell r="AG40">
            <v>1.46</v>
          </cell>
          <cell r="AH40">
            <v>1.48</v>
          </cell>
          <cell r="AI40">
            <v>1.28</v>
          </cell>
          <cell r="AJ40">
            <v>1.22</v>
          </cell>
          <cell r="AK40">
            <v>1.43</v>
          </cell>
          <cell r="AL40">
            <v>1.5</v>
          </cell>
          <cell r="AM40">
            <v>1.62</v>
          </cell>
          <cell r="AN40">
            <v>1.89</v>
          </cell>
          <cell r="AO40">
            <v>2.0099999999999998</v>
          </cell>
          <cell r="AP40">
            <v>1.83</v>
          </cell>
          <cell r="AQ40">
            <v>1.9</v>
          </cell>
          <cell r="AR40">
            <v>2.15</v>
          </cell>
          <cell r="AS40">
            <v>2.02</v>
          </cell>
          <cell r="AT40">
            <v>2.0699999999999998</v>
          </cell>
          <cell r="AU40">
            <v>2.2000000000000002</v>
          </cell>
          <cell r="AV40">
            <v>2.16</v>
          </cell>
          <cell r="AW40">
            <v>1.68</v>
          </cell>
          <cell r="AX40">
            <v>1.69</v>
          </cell>
          <cell r="AY40">
            <v>2.4300000000000002</v>
          </cell>
          <cell r="AZ40">
            <v>3.55</v>
          </cell>
          <cell r="BA40">
            <v>4.1100000000000003</v>
          </cell>
          <cell r="BB40">
            <v>2.73</v>
          </cell>
          <cell r="BC40">
            <v>1.61</v>
          </cell>
          <cell r="BD40">
            <v>1.72</v>
          </cell>
          <cell r="BE40">
            <v>1.96</v>
          </cell>
          <cell r="BF40">
            <v>2.15</v>
          </cell>
          <cell r="BG40">
            <v>2.0099999999999998</v>
          </cell>
          <cell r="BH40">
            <v>2.0699999999999998</v>
          </cell>
          <cell r="BI40">
            <v>2.41</v>
          </cell>
          <cell r="BJ40">
            <v>2.98</v>
          </cell>
          <cell r="BK40">
            <v>3.1</v>
          </cell>
          <cell r="BL40">
            <v>2.3199999999999998</v>
          </cell>
          <cell r="BM40">
            <v>2.15</v>
          </cell>
          <cell r="BN40">
            <v>1.92</v>
          </cell>
          <cell r="BO40">
            <v>2.14</v>
          </cell>
          <cell r="BP40">
            <v>2.17</v>
          </cell>
          <cell r="BQ40">
            <v>2.15</v>
          </cell>
          <cell r="BR40">
            <v>1.92</v>
          </cell>
          <cell r="BS40">
            <v>2.2599999999999998</v>
          </cell>
          <cell r="BT40">
            <v>1.83</v>
          </cell>
          <cell r="BU40">
            <v>1.52</v>
          </cell>
          <cell r="BV40">
            <v>1.89</v>
          </cell>
          <cell r="BW40">
            <v>1.9</v>
          </cell>
          <cell r="BX40">
            <v>2.0099999999999998</v>
          </cell>
          <cell r="BY40">
            <v>1.73</v>
          </cell>
          <cell r="BZ40">
            <v>1.73</v>
          </cell>
          <cell r="CA40">
            <v>1.54</v>
          </cell>
          <cell r="CB40">
            <v>1.74</v>
          </cell>
          <cell r="CC40">
            <v>2.2200000000000002</v>
          </cell>
          <cell r="CD40">
            <v>2.12</v>
          </cell>
          <cell r="CE40">
            <v>2.1800000000000002</v>
          </cell>
          <cell r="CF40">
            <v>2.5099999999999998</v>
          </cell>
          <cell r="CG40">
            <v>2.77</v>
          </cell>
        </row>
        <row r="41">
          <cell r="A41" t="str">
            <v>NWPL-CAN</v>
          </cell>
          <cell r="B41">
            <v>38</v>
          </cell>
          <cell r="C41">
            <v>1.5</v>
          </cell>
          <cell r="D41">
            <v>1.74</v>
          </cell>
          <cell r="E41">
            <v>2.25</v>
          </cell>
          <cell r="F41">
            <v>1.74</v>
          </cell>
          <cell r="G41">
            <v>1.8</v>
          </cell>
          <cell r="H41">
            <v>1.8</v>
          </cell>
          <cell r="I41">
            <v>2.25</v>
          </cell>
          <cell r="J41">
            <v>1.58</v>
          </cell>
          <cell r="K41">
            <v>1.55</v>
          </cell>
          <cell r="L41">
            <v>1.65</v>
          </cell>
          <cell r="M41">
            <v>1.92</v>
          </cell>
          <cell r="N41">
            <v>1.75</v>
          </cell>
          <cell r="O41">
            <v>1.8</v>
          </cell>
          <cell r="P41">
            <v>2.4</v>
          </cell>
          <cell r="Q41">
            <v>2.1800000000000002</v>
          </cell>
          <cell r="R41">
            <v>1.79</v>
          </cell>
          <cell r="S41">
            <v>1.98</v>
          </cell>
          <cell r="T41">
            <v>1.62</v>
          </cell>
          <cell r="U41">
            <v>1.6</v>
          </cell>
          <cell r="V41">
            <v>1.39</v>
          </cell>
          <cell r="W41">
            <v>1.48</v>
          </cell>
          <cell r="X41">
            <v>1.45</v>
          </cell>
          <cell r="Y41">
            <v>1.36</v>
          </cell>
          <cell r="Z41">
            <v>1.18</v>
          </cell>
          <cell r="AA41">
            <v>1.52</v>
          </cell>
          <cell r="AB41">
            <v>1.63</v>
          </cell>
          <cell r="AC41">
            <v>1.4</v>
          </cell>
          <cell r="AD41">
            <v>1.03</v>
          </cell>
          <cell r="AE41">
            <v>1</v>
          </cell>
          <cell r="AF41">
            <v>0.97</v>
          </cell>
          <cell r="AG41">
            <v>0.99</v>
          </cell>
          <cell r="AH41">
            <v>0.97</v>
          </cell>
          <cell r="AI41">
            <v>0.85</v>
          </cell>
          <cell r="AJ41">
            <v>0.75</v>
          </cell>
          <cell r="AK41">
            <v>0.85</v>
          </cell>
          <cell r="AL41">
            <v>0.96</v>
          </cell>
          <cell r="AM41">
            <v>1.26</v>
          </cell>
          <cell r="AN41">
            <v>1.29</v>
          </cell>
          <cell r="AO41">
            <v>1.24</v>
          </cell>
          <cell r="AP41">
            <v>1.2</v>
          </cell>
          <cell r="AQ41">
            <v>1.1499999999999999</v>
          </cell>
          <cell r="AR41">
            <v>0.93</v>
          </cell>
          <cell r="AS41">
            <v>0.93</v>
          </cell>
          <cell r="AT41">
            <v>0.9</v>
          </cell>
          <cell r="AU41">
            <v>0.96</v>
          </cell>
          <cell r="AV41">
            <v>1.01</v>
          </cell>
          <cell r="AW41">
            <v>1.01</v>
          </cell>
          <cell r="AX41">
            <v>1.1000000000000001</v>
          </cell>
          <cell r="AY41">
            <v>2.17</v>
          </cell>
          <cell r="AZ41">
            <v>3.55</v>
          </cell>
          <cell r="BA41">
            <v>4.1500000000000004</v>
          </cell>
          <cell r="BB41">
            <v>2.37</v>
          </cell>
          <cell r="BC41">
            <v>1.05</v>
          </cell>
          <cell r="BD41">
            <v>1.1100000000000001</v>
          </cell>
          <cell r="BE41">
            <v>1.33</v>
          </cell>
          <cell r="BF41">
            <v>1.38</v>
          </cell>
          <cell r="BG41">
            <v>1.22</v>
          </cell>
          <cell r="BH41">
            <v>1.08</v>
          </cell>
          <cell r="BI41">
            <v>1.19</v>
          </cell>
          <cell r="BJ41">
            <v>1.48</v>
          </cell>
          <cell r="BK41">
            <v>2.7</v>
          </cell>
          <cell r="BL41">
            <v>1.4</v>
          </cell>
          <cell r="BM41">
            <v>1.85</v>
          </cell>
          <cell r="BN41">
            <v>1.43</v>
          </cell>
          <cell r="BO41">
            <v>1.1200000000000001</v>
          </cell>
          <cell r="BP41">
            <v>1.43</v>
          </cell>
          <cell r="BQ41">
            <v>1.7</v>
          </cell>
          <cell r="BR41">
            <v>1.38</v>
          </cell>
          <cell r="BS41">
            <v>1.45</v>
          </cell>
          <cell r="BT41">
            <v>1.57</v>
          </cell>
          <cell r="BU41">
            <v>1.46</v>
          </cell>
          <cell r="BV41">
            <v>1.67</v>
          </cell>
          <cell r="BW41">
            <v>2.14</v>
          </cell>
          <cell r="BX41">
            <v>2.09</v>
          </cell>
          <cell r="BY41">
            <v>2.88</v>
          </cell>
          <cell r="BZ41">
            <v>1.77</v>
          </cell>
          <cell r="CA41">
            <v>1.5</v>
          </cell>
          <cell r="CB41">
            <v>1.51</v>
          </cell>
          <cell r="CC41">
            <v>1.95</v>
          </cell>
          <cell r="CD41">
            <v>1.91</v>
          </cell>
          <cell r="CE41">
            <v>1.94</v>
          </cell>
          <cell r="CF41">
            <v>2.21</v>
          </cell>
          <cell r="CG41">
            <v>2.5</v>
          </cell>
        </row>
        <row r="42">
          <cell r="A42" t="str">
            <v>NWPL-ROCK</v>
          </cell>
          <cell r="B42">
            <v>39</v>
          </cell>
          <cell r="C42">
            <v>1.79</v>
          </cell>
          <cell r="D42">
            <v>1.95</v>
          </cell>
          <cell r="E42">
            <v>2.2999999999999998</v>
          </cell>
          <cell r="F42">
            <v>1.61</v>
          </cell>
          <cell r="G42">
            <v>1.78</v>
          </cell>
          <cell r="H42">
            <v>1.79</v>
          </cell>
          <cell r="I42">
            <v>2.25</v>
          </cell>
          <cell r="J42">
            <v>1.58</v>
          </cell>
          <cell r="K42">
            <v>1.55</v>
          </cell>
          <cell r="L42">
            <v>1.65</v>
          </cell>
          <cell r="M42">
            <v>1.92</v>
          </cell>
          <cell r="N42">
            <v>1.75</v>
          </cell>
          <cell r="O42">
            <v>1.74</v>
          </cell>
          <cell r="P42">
            <v>2.35</v>
          </cell>
          <cell r="Q42">
            <v>1.92</v>
          </cell>
          <cell r="R42">
            <v>1.78</v>
          </cell>
          <cell r="S42">
            <v>1.95</v>
          </cell>
          <cell r="T42">
            <v>1.61</v>
          </cell>
          <cell r="U42">
            <v>1.6</v>
          </cell>
          <cell r="V42">
            <v>1.37</v>
          </cell>
          <cell r="W42">
            <v>1.46</v>
          </cell>
          <cell r="X42">
            <v>1.45</v>
          </cell>
          <cell r="Y42">
            <v>1.36</v>
          </cell>
          <cell r="Z42">
            <v>1.18</v>
          </cell>
          <cell r="AA42">
            <v>1.48</v>
          </cell>
          <cell r="AB42">
            <v>1.61</v>
          </cell>
          <cell r="AC42">
            <v>1.37</v>
          </cell>
          <cell r="AD42">
            <v>1.06</v>
          </cell>
          <cell r="AE42">
            <v>1.05</v>
          </cell>
          <cell r="AF42">
            <v>1.05</v>
          </cell>
          <cell r="AG42">
            <v>1.06</v>
          </cell>
          <cell r="AH42">
            <v>1.1399999999999999</v>
          </cell>
          <cell r="AI42">
            <v>0.98</v>
          </cell>
          <cell r="AJ42">
            <v>0.84</v>
          </cell>
          <cell r="AK42">
            <v>0.96</v>
          </cell>
          <cell r="AL42">
            <v>1.05</v>
          </cell>
          <cell r="AM42">
            <v>1.25</v>
          </cell>
          <cell r="AN42">
            <v>1.31</v>
          </cell>
          <cell r="AO42">
            <v>1.25</v>
          </cell>
          <cell r="AP42">
            <v>1.19</v>
          </cell>
          <cell r="AQ42">
            <v>1.17</v>
          </cell>
          <cell r="AR42">
            <v>1.06</v>
          </cell>
          <cell r="AS42">
            <v>1.05</v>
          </cell>
          <cell r="AT42">
            <v>1.07</v>
          </cell>
          <cell r="AU42">
            <v>1.19</v>
          </cell>
          <cell r="AV42">
            <v>1.23</v>
          </cell>
          <cell r="AW42">
            <v>1.18</v>
          </cell>
          <cell r="AX42">
            <v>1.26</v>
          </cell>
          <cell r="AY42">
            <v>2.29</v>
          </cell>
          <cell r="AZ42">
            <v>3.52</v>
          </cell>
          <cell r="BA42">
            <v>4.2</v>
          </cell>
          <cell r="BB42">
            <v>2.48</v>
          </cell>
          <cell r="BC42">
            <v>1.39</v>
          </cell>
          <cell r="BD42">
            <v>1.44</v>
          </cell>
          <cell r="BE42">
            <v>1.64</v>
          </cell>
          <cell r="BF42">
            <v>1.48</v>
          </cell>
          <cell r="BG42">
            <v>1.44</v>
          </cell>
          <cell r="BH42">
            <v>1.38</v>
          </cell>
          <cell r="BI42">
            <v>1.48</v>
          </cell>
          <cell r="BJ42">
            <v>2.12</v>
          </cell>
          <cell r="BK42">
            <v>3</v>
          </cell>
          <cell r="BL42">
            <v>1.94</v>
          </cell>
          <cell r="BM42">
            <v>2.06</v>
          </cell>
          <cell r="BN42">
            <v>1.69</v>
          </cell>
          <cell r="BO42">
            <v>1.87</v>
          </cell>
          <cell r="BP42">
            <v>1.9</v>
          </cell>
          <cell r="BQ42">
            <v>1.98</v>
          </cell>
          <cell r="BR42">
            <v>1.64</v>
          </cell>
          <cell r="BS42">
            <v>1.62</v>
          </cell>
          <cell r="BT42">
            <v>1.73</v>
          </cell>
          <cell r="BU42">
            <v>1.57</v>
          </cell>
          <cell r="BV42">
            <v>1.65</v>
          </cell>
          <cell r="BW42">
            <v>2.02</v>
          </cell>
          <cell r="BX42">
            <v>2</v>
          </cell>
          <cell r="BY42">
            <v>1.82</v>
          </cell>
          <cell r="BZ42">
            <v>1.63</v>
          </cell>
          <cell r="CA42">
            <v>1.51</v>
          </cell>
          <cell r="CB42">
            <v>1.54</v>
          </cell>
          <cell r="CC42">
            <v>2</v>
          </cell>
          <cell r="CD42">
            <v>1.94</v>
          </cell>
          <cell r="CE42">
            <v>1.99</v>
          </cell>
          <cell r="CF42">
            <v>2.1800000000000002</v>
          </cell>
          <cell r="CG42">
            <v>2.56</v>
          </cell>
        </row>
        <row r="43">
          <cell r="A43" t="str">
            <v>ONG-OKL</v>
          </cell>
          <cell r="B43">
            <v>40</v>
          </cell>
          <cell r="C43">
            <v>1.97</v>
          </cell>
          <cell r="D43">
            <v>1.98</v>
          </cell>
          <cell r="E43">
            <v>1.92</v>
          </cell>
          <cell r="F43">
            <v>1.62</v>
          </cell>
          <cell r="G43">
            <v>1.81</v>
          </cell>
          <cell r="H43">
            <v>2.0699999999999998</v>
          </cell>
          <cell r="I43">
            <v>2.4</v>
          </cell>
          <cell r="J43">
            <v>1.78</v>
          </cell>
          <cell r="K43">
            <v>1.76</v>
          </cell>
          <cell r="L43">
            <v>1.91</v>
          </cell>
          <cell r="M43">
            <v>2.16</v>
          </cell>
          <cell r="N43">
            <v>1.85</v>
          </cell>
          <cell r="O43">
            <v>1.88</v>
          </cell>
          <cell r="P43">
            <v>2.2400000000000002</v>
          </cell>
          <cell r="Q43">
            <v>1.92</v>
          </cell>
          <cell r="R43">
            <v>2.1</v>
          </cell>
          <cell r="S43">
            <v>2.12</v>
          </cell>
          <cell r="T43">
            <v>1.78</v>
          </cell>
          <cell r="U43">
            <v>1.83</v>
          </cell>
          <cell r="V43">
            <v>1.58</v>
          </cell>
          <cell r="W43">
            <v>1.68</v>
          </cell>
          <cell r="X43">
            <v>1.59</v>
          </cell>
          <cell r="Y43">
            <v>1.39</v>
          </cell>
          <cell r="Z43">
            <v>1.3</v>
          </cell>
          <cell r="AA43">
            <v>1.49</v>
          </cell>
          <cell r="AB43">
            <v>1.59</v>
          </cell>
          <cell r="AC43">
            <v>1.51</v>
          </cell>
          <cell r="AD43">
            <v>1.29</v>
          </cell>
          <cell r="AE43">
            <v>1.29</v>
          </cell>
          <cell r="AF43">
            <v>1.35</v>
          </cell>
          <cell r="AG43">
            <v>1.45</v>
          </cell>
          <cell r="AH43">
            <v>1.48</v>
          </cell>
          <cell r="AI43">
            <v>1.28</v>
          </cell>
          <cell r="AJ43">
            <v>1.22</v>
          </cell>
          <cell r="AK43">
            <v>1.44</v>
          </cell>
          <cell r="AL43">
            <v>1.5</v>
          </cell>
          <cell r="AM43">
            <v>1.61</v>
          </cell>
          <cell r="AN43">
            <v>1.89</v>
          </cell>
          <cell r="AO43">
            <v>2.02</v>
          </cell>
          <cell r="AP43">
            <v>1.81</v>
          </cell>
          <cell r="AQ43">
            <v>1.91</v>
          </cell>
          <cell r="AR43">
            <v>2.15</v>
          </cell>
          <cell r="AS43">
            <v>2.02</v>
          </cell>
          <cell r="AT43">
            <v>2.06</v>
          </cell>
          <cell r="AU43">
            <v>2.2000000000000002</v>
          </cell>
          <cell r="AV43">
            <v>2.17</v>
          </cell>
          <cell r="AW43">
            <v>1.68</v>
          </cell>
          <cell r="AX43">
            <v>1.7</v>
          </cell>
          <cell r="AY43">
            <v>2.5099999999999998</v>
          </cell>
          <cell r="AZ43">
            <v>3.61</v>
          </cell>
          <cell r="BA43">
            <v>4.3</v>
          </cell>
          <cell r="BB43">
            <v>2.77</v>
          </cell>
          <cell r="BC43">
            <v>1.65</v>
          </cell>
          <cell r="BD43">
            <v>1.71</v>
          </cell>
          <cell r="BE43">
            <v>1.95</v>
          </cell>
          <cell r="BF43">
            <v>2.14</v>
          </cell>
          <cell r="BG43">
            <v>2.06</v>
          </cell>
          <cell r="BH43">
            <v>2.06</v>
          </cell>
          <cell r="BI43">
            <v>2.39</v>
          </cell>
          <cell r="BJ43">
            <v>3.01</v>
          </cell>
          <cell r="BK43">
            <v>3.16</v>
          </cell>
          <cell r="BL43">
            <v>2.36</v>
          </cell>
          <cell r="BM43">
            <v>2.15</v>
          </cell>
          <cell r="BN43">
            <v>1.93</v>
          </cell>
          <cell r="BO43">
            <v>2.16</v>
          </cell>
          <cell r="BP43">
            <v>2.19</v>
          </cell>
          <cell r="BQ43">
            <v>2.17</v>
          </cell>
          <cell r="BR43">
            <v>1.95</v>
          </cell>
          <cell r="BS43">
            <v>2.29</v>
          </cell>
          <cell r="BT43">
            <v>1.86</v>
          </cell>
          <cell r="BU43">
            <v>1.58</v>
          </cell>
          <cell r="BV43">
            <v>1.93</v>
          </cell>
          <cell r="BW43">
            <v>1.95</v>
          </cell>
          <cell r="BX43">
            <v>2.06</v>
          </cell>
          <cell r="BY43">
            <v>1.77</v>
          </cell>
          <cell r="BZ43">
            <v>1.75</v>
          </cell>
          <cell r="CA43">
            <v>1.58</v>
          </cell>
          <cell r="CB43">
            <v>1.76</v>
          </cell>
          <cell r="CC43">
            <v>2.23</v>
          </cell>
          <cell r="CD43">
            <v>2.13</v>
          </cell>
          <cell r="CE43">
            <v>2.1800000000000002</v>
          </cell>
          <cell r="CF43">
            <v>2.5099999999999998</v>
          </cell>
          <cell r="CG43">
            <v>2.78</v>
          </cell>
        </row>
        <row r="44">
          <cell r="A44" t="str">
            <v>PEPL-FZ</v>
          </cell>
          <cell r="B44">
            <v>41</v>
          </cell>
          <cell r="C44">
            <v>2.0699999999999998</v>
          </cell>
          <cell r="D44">
            <v>2.0299999999999998</v>
          </cell>
          <cell r="E44">
            <v>1.95</v>
          </cell>
          <cell r="F44">
            <v>1.61</v>
          </cell>
          <cell r="G44">
            <v>1.83</v>
          </cell>
          <cell r="H44">
            <v>2.1</v>
          </cell>
          <cell r="I44">
            <v>2.5499999999999998</v>
          </cell>
          <cell r="J44">
            <v>1.85</v>
          </cell>
          <cell r="K44">
            <v>1.79</v>
          </cell>
          <cell r="L44">
            <v>1.93</v>
          </cell>
          <cell r="M44">
            <v>2.1800000000000002</v>
          </cell>
          <cell r="N44">
            <v>1.9</v>
          </cell>
          <cell r="O44">
            <v>1.9</v>
          </cell>
          <cell r="P44">
            <v>2.23</v>
          </cell>
          <cell r="Q44">
            <v>1.97</v>
          </cell>
          <cell r="R44">
            <v>2.12</v>
          </cell>
          <cell r="S44">
            <v>2.14</v>
          </cell>
          <cell r="T44">
            <v>1.8</v>
          </cell>
          <cell r="U44">
            <v>1.84</v>
          </cell>
          <cell r="V44">
            <v>1.57</v>
          </cell>
          <cell r="W44">
            <v>1.65</v>
          </cell>
          <cell r="X44">
            <v>1.57</v>
          </cell>
          <cell r="Y44">
            <v>1.41</v>
          </cell>
          <cell r="Z44">
            <v>1.31</v>
          </cell>
          <cell r="AA44">
            <v>1.52</v>
          </cell>
          <cell r="AB44">
            <v>1.6</v>
          </cell>
          <cell r="AC44">
            <v>1.51</v>
          </cell>
          <cell r="AD44">
            <v>1.27</v>
          </cell>
          <cell r="AE44">
            <v>1.27</v>
          </cell>
          <cell r="AF44">
            <v>1.34</v>
          </cell>
          <cell r="AG44">
            <v>1.45</v>
          </cell>
          <cell r="AH44">
            <v>1.47</v>
          </cell>
          <cell r="AI44">
            <v>1.25</v>
          </cell>
          <cell r="AJ44">
            <v>1.2</v>
          </cell>
          <cell r="AK44">
            <v>1.41</v>
          </cell>
          <cell r="AL44">
            <v>1.5</v>
          </cell>
          <cell r="AM44">
            <v>1.61</v>
          </cell>
          <cell r="AN44">
            <v>1.89</v>
          </cell>
          <cell r="AO44">
            <v>2</v>
          </cell>
          <cell r="AP44">
            <v>1.81</v>
          </cell>
          <cell r="AQ44">
            <v>1.9</v>
          </cell>
          <cell r="AR44">
            <v>2.14</v>
          </cell>
          <cell r="AS44">
            <v>2</v>
          </cell>
          <cell r="AT44">
            <v>2.0499999999999998</v>
          </cell>
          <cell r="AU44">
            <v>2.1800000000000002</v>
          </cell>
          <cell r="AV44">
            <v>2.13</v>
          </cell>
          <cell r="AW44">
            <v>1.67</v>
          </cell>
          <cell r="AX44">
            <v>1.69</v>
          </cell>
          <cell r="AY44">
            <v>2.5099999999999998</v>
          </cell>
          <cell r="AZ44">
            <v>3.61</v>
          </cell>
          <cell r="BA44">
            <v>4.0999999999999996</v>
          </cell>
          <cell r="BB44">
            <v>2.84</v>
          </cell>
          <cell r="BC44">
            <v>1.64</v>
          </cell>
          <cell r="BD44">
            <v>1.73</v>
          </cell>
          <cell r="BE44">
            <v>1.95</v>
          </cell>
          <cell r="BF44">
            <v>2.13</v>
          </cell>
          <cell r="BG44">
            <v>2.0099999999999998</v>
          </cell>
          <cell r="BH44">
            <v>2.06</v>
          </cell>
          <cell r="BI44">
            <v>2.42</v>
          </cell>
          <cell r="BJ44">
            <v>3.01</v>
          </cell>
          <cell r="BK44">
            <v>3.16</v>
          </cell>
          <cell r="BL44">
            <v>2.35</v>
          </cell>
          <cell r="BM44">
            <v>2.15</v>
          </cell>
          <cell r="BN44">
            <v>1.93</v>
          </cell>
          <cell r="BO44">
            <v>2.15</v>
          </cell>
          <cell r="BP44">
            <v>2.19</v>
          </cell>
          <cell r="BQ44">
            <v>2.1800000000000002</v>
          </cell>
          <cell r="BR44">
            <v>1.94</v>
          </cell>
          <cell r="BS44">
            <v>2.27</v>
          </cell>
          <cell r="BT44">
            <v>1.84</v>
          </cell>
          <cell r="BU44">
            <v>1.56</v>
          </cell>
          <cell r="BV44">
            <v>1.9</v>
          </cell>
          <cell r="BW44">
            <v>1.95</v>
          </cell>
          <cell r="BX44">
            <v>2.06</v>
          </cell>
          <cell r="BY44">
            <v>1.78</v>
          </cell>
          <cell r="BZ44">
            <v>1.76</v>
          </cell>
          <cell r="CA44">
            <v>1.58</v>
          </cell>
          <cell r="CB44">
            <v>1.76</v>
          </cell>
          <cell r="CC44">
            <v>2.2200000000000002</v>
          </cell>
          <cell r="CD44">
            <v>2.12</v>
          </cell>
          <cell r="CE44">
            <v>2.17</v>
          </cell>
          <cell r="CF44">
            <v>2.5099999999999998</v>
          </cell>
          <cell r="CG44">
            <v>2.77</v>
          </cell>
        </row>
        <row r="45">
          <cell r="A45" t="str">
            <v>QUEST</v>
          </cell>
          <cell r="B45">
            <v>42</v>
          </cell>
          <cell r="C45">
            <v>1.87</v>
          </cell>
          <cell r="D45">
            <v>1.88</v>
          </cell>
          <cell r="E45">
            <v>2.2599999999999998</v>
          </cell>
          <cell r="F45">
            <v>1.59</v>
          </cell>
          <cell r="G45">
            <v>1.7</v>
          </cell>
          <cell r="H45">
            <v>1.75</v>
          </cell>
          <cell r="I45">
            <v>2.2000000000000002</v>
          </cell>
          <cell r="J45">
            <v>1.58</v>
          </cell>
          <cell r="K45">
            <v>1.56</v>
          </cell>
          <cell r="L45">
            <v>1.65</v>
          </cell>
          <cell r="M45">
            <v>1.88</v>
          </cell>
          <cell r="N45">
            <v>1.72</v>
          </cell>
          <cell r="O45">
            <v>1.71</v>
          </cell>
          <cell r="P45">
            <v>2.2599999999999998</v>
          </cell>
          <cell r="Q45">
            <v>1.86</v>
          </cell>
          <cell r="R45">
            <v>1.77</v>
          </cell>
          <cell r="S45">
            <v>1.88</v>
          </cell>
          <cell r="T45">
            <v>1.55</v>
          </cell>
          <cell r="U45">
            <v>1.55</v>
          </cell>
          <cell r="V45">
            <v>1.31</v>
          </cell>
          <cell r="W45">
            <v>1.42</v>
          </cell>
          <cell r="X45">
            <v>1.41</v>
          </cell>
          <cell r="Y45">
            <v>1.34</v>
          </cell>
          <cell r="Z45">
            <v>1.1499999999999999</v>
          </cell>
          <cell r="AA45">
            <v>1.45</v>
          </cell>
          <cell r="AB45">
            <v>1.57</v>
          </cell>
          <cell r="AC45">
            <v>1.35</v>
          </cell>
          <cell r="AD45">
            <v>1.06</v>
          </cell>
          <cell r="AE45">
            <v>1.05</v>
          </cell>
          <cell r="AF45">
            <v>1.05</v>
          </cell>
          <cell r="AG45">
            <v>1.07</v>
          </cell>
          <cell r="AH45">
            <v>1.1299999999999999</v>
          </cell>
          <cell r="AI45">
            <v>0.98</v>
          </cell>
          <cell r="AJ45">
            <v>0.85</v>
          </cell>
          <cell r="AK45">
            <v>0.95</v>
          </cell>
          <cell r="AL45">
            <v>1.04</v>
          </cell>
          <cell r="AM45">
            <v>1.23</v>
          </cell>
          <cell r="AN45">
            <v>1.31</v>
          </cell>
          <cell r="AO45">
            <v>1.26</v>
          </cell>
          <cell r="AP45">
            <v>1.17</v>
          </cell>
          <cell r="AQ45">
            <v>1.1599999999999999</v>
          </cell>
          <cell r="AR45">
            <v>1.05</v>
          </cell>
          <cell r="AS45">
            <v>1.05</v>
          </cell>
          <cell r="AT45">
            <v>1.06</v>
          </cell>
          <cell r="AU45">
            <v>1.17</v>
          </cell>
          <cell r="AV45">
            <v>1.19</v>
          </cell>
          <cell r="AW45">
            <v>1.18</v>
          </cell>
          <cell r="AX45">
            <v>1.25</v>
          </cell>
          <cell r="AY45">
            <v>2.2000000000000002</v>
          </cell>
          <cell r="AZ45">
            <v>3.36</v>
          </cell>
          <cell r="BA45">
            <v>4.2</v>
          </cell>
          <cell r="BB45">
            <v>2.4500000000000002</v>
          </cell>
          <cell r="BC45">
            <v>1.38</v>
          </cell>
          <cell r="BD45">
            <v>1.42</v>
          </cell>
          <cell r="BE45">
            <v>1.61</v>
          </cell>
          <cell r="BF45">
            <v>1.45</v>
          </cell>
          <cell r="BG45">
            <v>1.42</v>
          </cell>
          <cell r="BH45">
            <v>1.38</v>
          </cell>
          <cell r="BI45">
            <v>1.47</v>
          </cell>
          <cell r="BJ45">
            <v>2.1</v>
          </cell>
          <cell r="BK45">
            <v>2.99</v>
          </cell>
          <cell r="BL45">
            <v>1.93</v>
          </cell>
          <cell r="BM45">
            <v>2.04</v>
          </cell>
          <cell r="BN45">
            <v>1.68</v>
          </cell>
          <cell r="BO45">
            <v>1.86</v>
          </cell>
          <cell r="BP45">
            <v>1.89</v>
          </cell>
          <cell r="BQ45">
            <v>1.97</v>
          </cell>
          <cell r="BR45">
            <v>1.62</v>
          </cell>
          <cell r="BS45">
            <v>1.61</v>
          </cell>
          <cell r="BT45">
            <v>1.73</v>
          </cell>
          <cell r="BU45">
            <v>1.53</v>
          </cell>
          <cell r="BV45">
            <v>1.64</v>
          </cell>
          <cell r="BW45">
            <v>1.91</v>
          </cell>
          <cell r="BX45">
            <v>2</v>
          </cell>
          <cell r="BY45">
            <v>1.73</v>
          </cell>
          <cell r="BZ45">
            <v>1.58</v>
          </cell>
          <cell r="CA45">
            <v>1.45</v>
          </cell>
          <cell r="CB45">
            <v>1.43</v>
          </cell>
          <cell r="CC45">
            <v>1.9</v>
          </cell>
          <cell r="CD45">
            <v>1.85</v>
          </cell>
          <cell r="CE45">
            <v>1.92</v>
          </cell>
          <cell r="CF45">
            <v>2.12</v>
          </cell>
          <cell r="CG45">
            <v>2.48</v>
          </cell>
        </row>
        <row r="46">
          <cell r="A46" t="str">
            <v>NGI-SOCAL</v>
          </cell>
          <cell r="B46">
            <v>43</v>
          </cell>
          <cell r="C46">
            <v>2.42</v>
          </cell>
          <cell r="D46">
            <v>2.3199999999999998</v>
          </cell>
          <cell r="E46">
            <v>2.33</v>
          </cell>
          <cell r="F46">
            <v>1.82</v>
          </cell>
          <cell r="G46">
            <v>2.04</v>
          </cell>
          <cell r="H46">
            <v>2.1800000000000002</v>
          </cell>
          <cell r="I46">
            <v>2.58</v>
          </cell>
          <cell r="J46">
            <v>1.92</v>
          </cell>
          <cell r="K46">
            <v>2.04</v>
          </cell>
          <cell r="L46">
            <v>2.29</v>
          </cell>
          <cell r="M46">
            <v>2.4300000000000002</v>
          </cell>
          <cell r="N46">
            <v>2.2000000000000002</v>
          </cell>
          <cell r="O46">
            <v>2.0699999999999998</v>
          </cell>
          <cell r="P46">
            <v>2.5499999999999998</v>
          </cell>
          <cell r="Q46">
            <v>2.23</v>
          </cell>
          <cell r="R46">
            <v>2</v>
          </cell>
          <cell r="S46">
            <v>2.19</v>
          </cell>
          <cell r="T46">
            <v>1.93</v>
          </cell>
          <cell r="U46">
            <v>1.92</v>
          </cell>
          <cell r="V46">
            <v>1.66</v>
          </cell>
          <cell r="W46">
            <v>1.76</v>
          </cell>
          <cell r="X46">
            <v>1.74</v>
          </cell>
          <cell r="Y46">
            <v>1.64</v>
          </cell>
          <cell r="Z46">
            <v>1.4</v>
          </cell>
          <cell r="AA46">
            <v>1.69</v>
          </cell>
          <cell r="AB46">
            <v>1.85</v>
          </cell>
          <cell r="AC46">
            <v>1.66</v>
          </cell>
          <cell r="AD46">
            <v>1.27</v>
          </cell>
          <cell r="AE46">
            <v>1.23</v>
          </cell>
          <cell r="AF46">
            <v>1.25</v>
          </cell>
          <cell r="AG46">
            <v>1.34</v>
          </cell>
          <cell r="AH46">
            <v>1.38</v>
          </cell>
          <cell r="AI46">
            <v>1.25</v>
          </cell>
          <cell r="AJ46">
            <v>1.24</v>
          </cell>
          <cell r="AK46">
            <v>1.46</v>
          </cell>
          <cell r="AL46">
            <v>1.53</v>
          </cell>
          <cell r="AM46">
            <v>1.56</v>
          </cell>
          <cell r="AN46">
            <v>1.63</v>
          </cell>
          <cell r="AO46">
            <v>1.48</v>
          </cell>
          <cell r="AP46">
            <v>1.42</v>
          </cell>
          <cell r="AQ46">
            <v>1.39</v>
          </cell>
          <cell r="AR46">
            <v>1.29</v>
          </cell>
          <cell r="AS46">
            <v>1.29</v>
          </cell>
          <cell r="AT46">
            <v>1.37</v>
          </cell>
          <cell r="AU46">
            <v>1.69</v>
          </cell>
          <cell r="AV46">
            <v>2.16</v>
          </cell>
          <cell r="AW46">
            <v>1.72</v>
          </cell>
          <cell r="AX46">
            <v>1.73</v>
          </cell>
          <cell r="AY46">
            <v>2.62</v>
          </cell>
          <cell r="AZ46">
            <v>3.7</v>
          </cell>
          <cell r="BA46">
            <v>4.2699999999999996</v>
          </cell>
          <cell r="BB46">
            <v>2.65</v>
          </cell>
          <cell r="BC46">
            <v>1.61</v>
          </cell>
          <cell r="BD46">
            <v>1.74</v>
          </cell>
          <cell r="BE46">
            <v>2.0499999999999998</v>
          </cell>
          <cell r="BF46">
            <v>2.2000000000000002</v>
          </cell>
          <cell r="BG46">
            <v>2.19</v>
          </cell>
          <cell r="BH46">
            <v>2.2200000000000002</v>
          </cell>
          <cell r="BI46">
            <v>2.5</v>
          </cell>
          <cell r="BJ46">
            <v>3.08</v>
          </cell>
          <cell r="BK46">
            <v>3.34</v>
          </cell>
          <cell r="BL46">
            <v>2.36</v>
          </cell>
          <cell r="BM46">
            <v>2.2799999999999998</v>
          </cell>
          <cell r="BN46">
            <v>2.11</v>
          </cell>
        </row>
        <row r="47">
          <cell r="A47" t="str">
            <v>SONAT-LA</v>
          </cell>
          <cell r="B47">
            <v>44</v>
          </cell>
          <cell r="C47">
            <v>2.2599999999999998</v>
          </cell>
          <cell r="D47">
            <v>2.2000000000000002</v>
          </cell>
          <cell r="E47">
            <v>1.91</v>
          </cell>
          <cell r="F47">
            <v>1.61</v>
          </cell>
          <cell r="G47">
            <v>1.9</v>
          </cell>
          <cell r="H47">
            <v>2.1800000000000002</v>
          </cell>
          <cell r="I47">
            <v>2.6</v>
          </cell>
          <cell r="J47">
            <v>1.95</v>
          </cell>
          <cell r="K47">
            <v>1.9</v>
          </cell>
          <cell r="L47">
            <v>2.0499999999999998</v>
          </cell>
          <cell r="M47">
            <v>2.31</v>
          </cell>
          <cell r="N47">
            <v>1.95</v>
          </cell>
          <cell r="O47">
            <v>2.0499999999999998</v>
          </cell>
          <cell r="P47">
            <v>2.2999999999999998</v>
          </cell>
          <cell r="Q47">
            <v>2.0099999999999998</v>
          </cell>
          <cell r="R47">
            <v>2.31</v>
          </cell>
          <cell r="S47">
            <v>2.3199999999999998</v>
          </cell>
          <cell r="T47">
            <v>1.91</v>
          </cell>
          <cell r="U47">
            <v>1.92</v>
          </cell>
          <cell r="V47">
            <v>1.75</v>
          </cell>
          <cell r="W47">
            <v>1.85</v>
          </cell>
          <cell r="X47">
            <v>1.73</v>
          </cell>
          <cell r="Y47">
            <v>1.44</v>
          </cell>
          <cell r="Z47">
            <v>1.38</v>
          </cell>
          <cell r="AA47">
            <v>1.62</v>
          </cell>
          <cell r="AB47">
            <v>1.65</v>
          </cell>
          <cell r="AC47">
            <v>1.57</v>
          </cell>
          <cell r="AD47">
            <v>1.38</v>
          </cell>
          <cell r="AE47">
            <v>1.41</v>
          </cell>
          <cell r="AF47">
            <v>1.53</v>
          </cell>
          <cell r="AG47">
            <v>1.64</v>
          </cell>
          <cell r="AH47">
            <v>1.66</v>
          </cell>
          <cell r="AI47">
            <v>1.46</v>
          </cell>
          <cell r="AJ47">
            <v>1.34</v>
          </cell>
          <cell r="AK47">
            <v>1.54</v>
          </cell>
          <cell r="AL47">
            <v>1.61</v>
          </cell>
          <cell r="AM47">
            <v>1.76</v>
          </cell>
          <cell r="AN47">
            <v>2.2400000000000002</v>
          </cell>
          <cell r="AO47">
            <v>3.38</v>
          </cell>
          <cell r="AP47">
            <v>2.34</v>
          </cell>
          <cell r="AQ47">
            <v>2.84</v>
          </cell>
          <cell r="AR47">
            <v>2.65</v>
          </cell>
          <cell r="AS47">
            <v>2.17</v>
          </cell>
          <cell r="AT47">
            <v>2.2999999999999998</v>
          </cell>
          <cell r="AU47">
            <v>2.61</v>
          </cell>
          <cell r="AV47">
            <v>2.2599999999999998</v>
          </cell>
          <cell r="AW47">
            <v>1.74</v>
          </cell>
          <cell r="AX47">
            <v>1.78</v>
          </cell>
          <cell r="AY47">
            <v>2.66</v>
          </cell>
          <cell r="AZ47">
            <v>3.84</v>
          </cell>
          <cell r="BA47">
            <v>3.95</v>
          </cell>
          <cell r="BB47">
            <v>2.88</v>
          </cell>
          <cell r="BC47">
            <v>1.74</v>
          </cell>
          <cell r="BD47">
            <v>1.78</v>
          </cell>
          <cell r="BE47">
            <v>2.08</v>
          </cell>
          <cell r="BF47">
            <v>2.2799999999999998</v>
          </cell>
          <cell r="BG47">
            <v>2.1</v>
          </cell>
          <cell r="BH47">
            <v>2.14</v>
          </cell>
          <cell r="BI47">
            <v>2.5</v>
          </cell>
          <cell r="BJ47">
            <v>3.05</v>
          </cell>
          <cell r="BK47">
            <v>3.25</v>
          </cell>
          <cell r="BL47">
            <v>2.52</v>
          </cell>
          <cell r="BM47">
            <v>2.27</v>
          </cell>
          <cell r="BN47">
            <v>2.02</v>
          </cell>
          <cell r="BO47">
            <v>2.23</v>
          </cell>
          <cell r="BP47">
            <v>2.2799999999999998</v>
          </cell>
          <cell r="BQ47">
            <v>2.25</v>
          </cell>
          <cell r="BR47">
            <v>2.0099999999999998</v>
          </cell>
          <cell r="BS47">
            <v>2.35</v>
          </cell>
          <cell r="BT47">
            <v>1.91</v>
          </cell>
          <cell r="BU47">
            <v>1.6</v>
          </cell>
          <cell r="BV47">
            <v>2.02</v>
          </cell>
          <cell r="BW47">
            <v>1.96</v>
          </cell>
          <cell r="BX47">
            <v>2.09</v>
          </cell>
          <cell r="BY47">
            <v>1.76</v>
          </cell>
          <cell r="BZ47">
            <v>1.78</v>
          </cell>
          <cell r="CA47">
            <v>1.62</v>
          </cell>
          <cell r="CB47">
            <v>1.87</v>
          </cell>
          <cell r="CC47">
            <v>2.2999999999999998</v>
          </cell>
          <cell r="CD47">
            <v>2.21</v>
          </cell>
          <cell r="CE47">
            <v>2.2599999999999998</v>
          </cell>
          <cell r="CF47">
            <v>2.6</v>
          </cell>
          <cell r="CG47">
            <v>2.87</v>
          </cell>
        </row>
        <row r="48">
          <cell r="A48" t="str">
            <v>TANG</v>
          </cell>
          <cell r="B48">
            <v>45</v>
          </cell>
          <cell r="C48">
            <v>2.2090000000000001</v>
          </cell>
          <cell r="D48">
            <v>2.1240000000000001</v>
          </cell>
          <cell r="E48">
            <v>1.85</v>
          </cell>
          <cell r="F48">
            <v>1.5489999999999999</v>
          </cell>
          <cell r="G48">
            <v>1.806</v>
          </cell>
          <cell r="H48">
            <v>2.109</v>
          </cell>
          <cell r="I48">
            <v>2.581</v>
          </cell>
          <cell r="J48">
            <v>1.927</v>
          </cell>
          <cell r="K48">
            <v>1.8540000000000001</v>
          </cell>
          <cell r="L48">
            <v>2.0030000000000001</v>
          </cell>
          <cell r="M48">
            <v>2.2959999999999998</v>
          </cell>
          <cell r="N48">
            <v>1.9379999999999999</v>
          </cell>
          <cell r="O48">
            <v>2.0230000000000001</v>
          </cell>
          <cell r="P48">
            <v>2.3010000000000002</v>
          </cell>
          <cell r="Q48">
            <v>1.9690000000000001</v>
          </cell>
          <cell r="R48">
            <v>2.1930000000000001</v>
          </cell>
          <cell r="S48">
            <v>2.198</v>
          </cell>
          <cell r="T48">
            <v>1.871</v>
          </cell>
          <cell r="U48">
            <v>1.9670000000000001</v>
          </cell>
          <cell r="V48">
            <v>1.7090000000000001</v>
          </cell>
          <cell r="W48">
            <v>1.86</v>
          </cell>
          <cell r="X48">
            <v>1.7</v>
          </cell>
          <cell r="Y48">
            <v>1.397</v>
          </cell>
          <cell r="Z48">
            <v>1.333</v>
          </cell>
          <cell r="AA48">
            <v>1.5920000000000001</v>
          </cell>
          <cell r="AB48">
            <v>1.601</v>
          </cell>
          <cell r="AC48">
            <v>1.514</v>
          </cell>
          <cell r="AD48">
            <v>1.3120000000000001</v>
          </cell>
          <cell r="AE48">
            <v>1.3380000000000001</v>
          </cell>
          <cell r="AF48">
            <v>1.4610000000000001</v>
          </cell>
          <cell r="AG48">
            <v>1.577</v>
          </cell>
          <cell r="AH48">
            <v>1.6180000000000001</v>
          </cell>
          <cell r="AI48">
            <v>1.399</v>
          </cell>
          <cell r="AJ48">
            <v>1.288</v>
          </cell>
          <cell r="AK48">
            <v>1.4810000000000001</v>
          </cell>
          <cell r="AL48">
            <v>1.544</v>
          </cell>
          <cell r="AM48">
            <v>1.6779999999999999</v>
          </cell>
          <cell r="AN48">
            <v>2.0640000000000001</v>
          </cell>
          <cell r="AO48">
            <v>2.0859999999999999</v>
          </cell>
          <cell r="AP48">
            <v>1.806</v>
          </cell>
          <cell r="AQ48">
            <v>1.92</v>
          </cell>
          <cell r="AR48">
            <v>2.2050000000000001</v>
          </cell>
          <cell r="AS48">
            <v>2.1040000000000001</v>
          </cell>
          <cell r="AT48">
            <v>2.2410000000000001</v>
          </cell>
          <cell r="AU48">
            <v>2.5099999999999998</v>
          </cell>
          <cell r="AV48">
            <v>2.1619999999999999</v>
          </cell>
          <cell r="AW48">
            <v>1.6859999999999999</v>
          </cell>
          <cell r="AX48">
            <v>1.7270000000000001</v>
          </cell>
          <cell r="AY48">
            <v>2.5539999999999998</v>
          </cell>
          <cell r="AZ48">
            <v>3.6459999999999999</v>
          </cell>
          <cell r="BA48">
            <v>3.7229999999999999</v>
          </cell>
          <cell r="BB48">
            <v>2.706</v>
          </cell>
          <cell r="BC48">
            <v>1.62</v>
          </cell>
          <cell r="BD48">
            <v>1.716</v>
          </cell>
          <cell r="BE48">
            <v>2.0179999999999998</v>
          </cell>
        </row>
        <row r="49">
          <cell r="A49" t="str">
            <v>TENN-Z0</v>
          </cell>
          <cell r="B49">
            <v>46</v>
          </cell>
          <cell r="C49">
            <v>2.2799999999999998</v>
          </cell>
          <cell r="D49">
            <v>2.12</v>
          </cell>
          <cell r="E49">
            <v>1.82</v>
          </cell>
          <cell r="F49">
            <v>1.54</v>
          </cell>
          <cell r="G49">
            <v>1.8</v>
          </cell>
          <cell r="H49">
            <v>2.1</v>
          </cell>
          <cell r="I49">
            <v>2.58</v>
          </cell>
          <cell r="J49">
            <v>1.83</v>
          </cell>
          <cell r="K49">
            <v>1.73</v>
          </cell>
          <cell r="L49">
            <v>1.89</v>
          </cell>
          <cell r="M49">
            <v>2.23</v>
          </cell>
          <cell r="N49">
            <v>1.88</v>
          </cell>
          <cell r="O49">
            <v>2.02</v>
          </cell>
          <cell r="P49">
            <v>2.29</v>
          </cell>
          <cell r="Q49">
            <v>1.94</v>
          </cell>
          <cell r="R49">
            <v>2.1800000000000002</v>
          </cell>
          <cell r="S49">
            <v>2.17</v>
          </cell>
          <cell r="T49">
            <v>1.85</v>
          </cell>
          <cell r="U49">
            <v>1.98</v>
          </cell>
          <cell r="V49">
            <v>1.7</v>
          </cell>
          <cell r="W49">
            <v>1.84</v>
          </cell>
          <cell r="X49">
            <v>1.68</v>
          </cell>
          <cell r="Y49">
            <v>1.38</v>
          </cell>
          <cell r="Z49">
            <v>1.33</v>
          </cell>
          <cell r="AA49">
            <v>1.62</v>
          </cell>
          <cell r="AB49">
            <v>1.6</v>
          </cell>
          <cell r="AC49">
            <v>1.5</v>
          </cell>
          <cell r="AD49">
            <v>1.32</v>
          </cell>
          <cell r="AE49">
            <v>1.35</v>
          </cell>
          <cell r="AF49">
            <v>1.47</v>
          </cell>
          <cell r="AG49">
            <v>1.58</v>
          </cell>
          <cell r="AH49">
            <v>1.63</v>
          </cell>
          <cell r="AI49">
            <v>1.4</v>
          </cell>
          <cell r="AJ49">
            <v>1.28</v>
          </cell>
          <cell r="AK49">
            <v>1.48</v>
          </cell>
          <cell r="AL49">
            <v>1.56</v>
          </cell>
          <cell r="AM49">
            <v>1.7</v>
          </cell>
          <cell r="AN49">
            <v>2.08</v>
          </cell>
          <cell r="AO49">
            <v>2.11</v>
          </cell>
          <cell r="AP49">
            <v>1.8</v>
          </cell>
          <cell r="AQ49">
            <v>1.97</v>
          </cell>
          <cell r="AR49">
            <v>2.2200000000000002</v>
          </cell>
          <cell r="AS49">
            <v>2.11</v>
          </cell>
          <cell r="AT49">
            <v>2.2599999999999998</v>
          </cell>
          <cell r="AU49">
            <v>2.5299999999999998</v>
          </cell>
          <cell r="AV49">
            <v>2.19</v>
          </cell>
          <cell r="AW49">
            <v>1.69</v>
          </cell>
          <cell r="AX49">
            <v>1.73</v>
          </cell>
          <cell r="AY49">
            <v>2.59</v>
          </cell>
          <cell r="AZ49">
            <v>3.68</v>
          </cell>
          <cell r="BA49">
            <v>3.82</v>
          </cell>
          <cell r="BB49">
            <v>2.73</v>
          </cell>
          <cell r="BC49">
            <v>1.62</v>
          </cell>
          <cell r="BD49">
            <v>1.74</v>
          </cell>
          <cell r="BE49">
            <v>2.02</v>
          </cell>
          <cell r="BF49">
            <v>2.23</v>
          </cell>
          <cell r="BG49">
            <v>2.06</v>
          </cell>
          <cell r="BH49">
            <v>2.1</v>
          </cell>
          <cell r="BI49">
            <v>2.4300000000000002</v>
          </cell>
          <cell r="BJ49">
            <v>2.99</v>
          </cell>
          <cell r="BK49">
            <v>3.17</v>
          </cell>
          <cell r="BL49">
            <v>2.36</v>
          </cell>
          <cell r="BM49">
            <v>2.14</v>
          </cell>
          <cell r="BN49">
            <v>1.92</v>
          </cell>
          <cell r="BO49">
            <v>2.16</v>
          </cell>
          <cell r="BP49">
            <v>2.2200000000000002</v>
          </cell>
          <cell r="BQ49">
            <v>2.2000000000000002</v>
          </cell>
          <cell r="BR49">
            <v>1.95</v>
          </cell>
          <cell r="BS49">
            <v>2.27</v>
          </cell>
          <cell r="BT49">
            <v>1.83</v>
          </cell>
          <cell r="BU49">
            <v>1.53</v>
          </cell>
          <cell r="BV49">
            <v>1.92</v>
          </cell>
          <cell r="BW49">
            <v>1.89</v>
          </cell>
          <cell r="BX49">
            <v>2.02</v>
          </cell>
          <cell r="BY49">
            <v>1.69</v>
          </cell>
          <cell r="BZ49">
            <v>1.74</v>
          </cell>
          <cell r="CA49">
            <v>1.56</v>
          </cell>
          <cell r="CB49">
            <v>1.83</v>
          </cell>
          <cell r="CC49">
            <v>2.2799999999999998</v>
          </cell>
          <cell r="CD49">
            <v>2.14</v>
          </cell>
          <cell r="CE49">
            <v>2.19</v>
          </cell>
          <cell r="CF49">
            <v>2.5299999999999998</v>
          </cell>
          <cell r="CG49">
            <v>2.8</v>
          </cell>
        </row>
        <row r="50">
          <cell r="A50" t="str">
            <v>TENN-Z1</v>
          </cell>
          <cell r="B50">
            <v>47</v>
          </cell>
          <cell r="C50">
            <v>2.2999999999999998</v>
          </cell>
          <cell r="D50">
            <v>2.1800000000000002</v>
          </cell>
          <cell r="E50">
            <v>1.88</v>
          </cell>
          <cell r="F50">
            <v>1.59</v>
          </cell>
          <cell r="G50">
            <v>1.84</v>
          </cell>
          <cell r="H50">
            <v>2.14</v>
          </cell>
          <cell r="I50">
            <v>2.6</v>
          </cell>
          <cell r="J50">
            <v>1.86</v>
          </cell>
          <cell r="K50">
            <v>1.81</v>
          </cell>
          <cell r="L50">
            <v>1.95</v>
          </cell>
          <cell r="M50">
            <v>2.27</v>
          </cell>
          <cell r="N50">
            <v>1.92</v>
          </cell>
          <cell r="O50">
            <v>2.0499999999999998</v>
          </cell>
          <cell r="P50">
            <v>2.33</v>
          </cell>
          <cell r="Q50">
            <v>1.98</v>
          </cell>
          <cell r="R50">
            <v>2.31</v>
          </cell>
          <cell r="S50">
            <v>2.3199999999999998</v>
          </cell>
          <cell r="T50">
            <v>1.92</v>
          </cell>
          <cell r="U50">
            <v>2</v>
          </cell>
          <cell r="V50">
            <v>1.73</v>
          </cell>
          <cell r="W50">
            <v>1.87</v>
          </cell>
          <cell r="X50">
            <v>1.7</v>
          </cell>
          <cell r="Y50">
            <v>1.4</v>
          </cell>
          <cell r="Z50">
            <v>1.35</v>
          </cell>
          <cell r="AA50">
            <v>1.62</v>
          </cell>
          <cell r="AB50">
            <v>1.64</v>
          </cell>
          <cell r="AC50">
            <v>1.57</v>
          </cell>
          <cell r="AD50">
            <v>1.37</v>
          </cell>
          <cell r="AE50">
            <v>1.42</v>
          </cell>
          <cell r="AF50">
            <v>1.5</v>
          </cell>
          <cell r="AG50">
            <v>1.6</v>
          </cell>
          <cell r="AH50">
            <v>1.64</v>
          </cell>
          <cell r="AI50">
            <v>1.42</v>
          </cell>
          <cell r="AJ50">
            <v>1.3</v>
          </cell>
          <cell r="AK50">
            <v>1.5</v>
          </cell>
          <cell r="AL50">
            <v>1.58</v>
          </cell>
          <cell r="AM50">
            <v>1.73</v>
          </cell>
          <cell r="AN50">
            <v>2.2400000000000002</v>
          </cell>
          <cell r="AO50">
            <v>3.25</v>
          </cell>
          <cell r="AP50">
            <v>2.33</v>
          </cell>
          <cell r="AQ50">
            <v>2.81</v>
          </cell>
          <cell r="AR50">
            <v>2.58</v>
          </cell>
          <cell r="AS50">
            <v>2.1</v>
          </cell>
          <cell r="AT50">
            <v>2.2799999999999998</v>
          </cell>
          <cell r="AU50">
            <v>2.57</v>
          </cell>
          <cell r="AV50">
            <v>2.2200000000000002</v>
          </cell>
          <cell r="AW50">
            <v>1.72</v>
          </cell>
          <cell r="AX50">
            <v>1.75</v>
          </cell>
          <cell r="AY50">
            <v>2.63</v>
          </cell>
          <cell r="AZ50">
            <v>3.73</v>
          </cell>
          <cell r="BA50">
            <v>3.84</v>
          </cell>
          <cell r="BB50">
            <v>2.79</v>
          </cell>
          <cell r="BC50">
            <v>1.66</v>
          </cell>
          <cell r="BD50">
            <v>1.76</v>
          </cell>
          <cell r="BE50">
            <v>2.04</v>
          </cell>
          <cell r="BF50">
            <v>2.2400000000000002</v>
          </cell>
          <cell r="BG50">
            <v>2.0699999999999998</v>
          </cell>
          <cell r="BH50">
            <v>2.11</v>
          </cell>
          <cell r="BI50">
            <v>2.46</v>
          </cell>
          <cell r="BJ50">
            <v>3.02</v>
          </cell>
          <cell r="BK50">
            <v>3.2</v>
          </cell>
          <cell r="BL50">
            <v>2.4500000000000002</v>
          </cell>
          <cell r="BM50">
            <v>2.19</v>
          </cell>
          <cell r="BN50">
            <v>1.93</v>
          </cell>
          <cell r="BO50">
            <v>2.19</v>
          </cell>
          <cell r="BP50">
            <v>2.2400000000000002</v>
          </cell>
          <cell r="BQ50">
            <v>2.21</v>
          </cell>
          <cell r="BR50">
            <v>1.96</v>
          </cell>
          <cell r="BS50">
            <v>2.29</v>
          </cell>
          <cell r="BT50">
            <v>1.85</v>
          </cell>
          <cell r="BU50">
            <v>1.53</v>
          </cell>
          <cell r="BV50">
            <v>1.95</v>
          </cell>
          <cell r="BW50">
            <v>1.93</v>
          </cell>
          <cell r="BX50">
            <v>2.0499999999999998</v>
          </cell>
          <cell r="BY50">
            <v>1.71</v>
          </cell>
          <cell r="BZ50">
            <v>1.75</v>
          </cell>
          <cell r="CA50">
            <v>1.57</v>
          </cell>
          <cell r="CB50">
            <v>1.84</v>
          </cell>
          <cell r="CC50">
            <v>2.2999999999999998</v>
          </cell>
          <cell r="CD50">
            <v>2.16</v>
          </cell>
          <cell r="CE50">
            <v>2.21</v>
          </cell>
          <cell r="CF50">
            <v>2.54</v>
          </cell>
          <cell r="CG50">
            <v>2.83</v>
          </cell>
        </row>
        <row r="51">
          <cell r="A51" t="str">
            <v>TET-ELA</v>
          </cell>
          <cell r="B51">
            <v>48</v>
          </cell>
          <cell r="L51">
            <v>2.0499999999999998</v>
          </cell>
          <cell r="M51">
            <v>2.35</v>
          </cell>
          <cell r="N51">
            <v>2</v>
          </cell>
          <cell r="O51">
            <v>2.1</v>
          </cell>
          <cell r="P51">
            <v>2.35</v>
          </cell>
          <cell r="Q51">
            <v>2</v>
          </cell>
          <cell r="R51">
            <v>2.35</v>
          </cell>
          <cell r="S51">
            <v>2.35</v>
          </cell>
          <cell r="T51">
            <v>1.96</v>
          </cell>
          <cell r="U51">
            <v>2.0499999999999998</v>
          </cell>
          <cell r="V51">
            <v>1.81</v>
          </cell>
          <cell r="W51">
            <v>1.93</v>
          </cell>
          <cell r="X51">
            <v>1.76</v>
          </cell>
          <cell r="Y51">
            <v>1.45</v>
          </cell>
          <cell r="Z51">
            <v>1.38</v>
          </cell>
          <cell r="AA51">
            <v>1.66</v>
          </cell>
          <cell r="AB51">
            <v>1.65</v>
          </cell>
          <cell r="AC51">
            <v>1.59</v>
          </cell>
          <cell r="AD51">
            <v>1.4</v>
          </cell>
          <cell r="AE51">
            <v>1.43</v>
          </cell>
          <cell r="AF51">
            <v>1.54</v>
          </cell>
          <cell r="AG51">
            <v>1.65</v>
          </cell>
          <cell r="AH51">
            <v>1.69</v>
          </cell>
          <cell r="AI51">
            <v>1.46</v>
          </cell>
          <cell r="AJ51">
            <v>1.34</v>
          </cell>
          <cell r="AK51">
            <v>1.54</v>
          </cell>
          <cell r="AL51">
            <v>1.61</v>
          </cell>
          <cell r="AM51">
            <v>1.76</v>
          </cell>
          <cell r="AN51">
            <v>2.2599999999999998</v>
          </cell>
          <cell r="AO51">
            <v>3.5</v>
          </cell>
          <cell r="AP51">
            <v>2.5</v>
          </cell>
          <cell r="AQ51">
            <v>2.92</v>
          </cell>
          <cell r="AR51">
            <v>2.65</v>
          </cell>
          <cell r="AS51">
            <v>2.1800000000000002</v>
          </cell>
          <cell r="AT51">
            <v>2.34</v>
          </cell>
          <cell r="AU51">
            <v>2.61</v>
          </cell>
          <cell r="AV51">
            <v>2.25</v>
          </cell>
          <cell r="AW51">
            <v>1.73</v>
          </cell>
          <cell r="AX51">
            <v>1.78</v>
          </cell>
          <cell r="AY51">
            <v>2.65</v>
          </cell>
          <cell r="AZ51">
            <v>3.83</v>
          </cell>
          <cell r="BA51">
            <v>3.9</v>
          </cell>
          <cell r="BB51">
            <v>2.85</v>
          </cell>
          <cell r="BC51">
            <v>1.7</v>
          </cell>
          <cell r="BD51">
            <v>1.78</v>
          </cell>
          <cell r="BE51">
            <v>2.0699999999999998</v>
          </cell>
          <cell r="BF51">
            <v>2.2400000000000002</v>
          </cell>
          <cell r="BG51">
            <v>2.1</v>
          </cell>
          <cell r="BH51">
            <v>2.13</v>
          </cell>
          <cell r="BI51">
            <v>2.48</v>
          </cell>
          <cell r="BJ51">
            <v>3.04</v>
          </cell>
          <cell r="BK51">
            <v>3.23</v>
          </cell>
          <cell r="BL51">
            <v>2.48</v>
          </cell>
          <cell r="BM51">
            <v>2.2200000000000002</v>
          </cell>
          <cell r="BN51">
            <v>1.97</v>
          </cell>
          <cell r="BO51">
            <v>2.2000000000000002</v>
          </cell>
          <cell r="BP51">
            <v>2.2599999999999998</v>
          </cell>
          <cell r="BQ51">
            <v>2.23</v>
          </cell>
          <cell r="BR51">
            <v>1.98</v>
          </cell>
          <cell r="BS51">
            <v>2.31</v>
          </cell>
          <cell r="BT51">
            <v>1.87</v>
          </cell>
          <cell r="BU51">
            <v>1.56</v>
          </cell>
          <cell r="BV51">
            <v>1.98</v>
          </cell>
          <cell r="BW51">
            <v>1.96</v>
          </cell>
          <cell r="BX51">
            <v>2.0499999999999998</v>
          </cell>
          <cell r="BY51">
            <v>1.72</v>
          </cell>
          <cell r="BZ51">
            <v>1.77</v>
          </cell>
          <cell r="CA51">
            <v>1.58</v>
          </cell>
          <cell r="CB51">
            <v>1.86</v>
          </cell>
          <cell r="CC51">
            <v>2.3199999999999998</v>
          </cell>
          <cell r="CD51">
            <v>2.1800000000000002</v>
          </cell>
          <cell r="CE51">
            <v>2.23</v>
          </cell>
          <cell r="CF51">
            <v>2.57</v>
          </cell>
          <cell r="CG51">
            <v>2.82</v>
          </cell>
        </row>
        <row r="52">
          <cell r="A52" t="str">
            <v>TET-ETX</v>
          </cell>
          <cell r="B52">
            <v>49</v>
          </cell>
          <cell r="L52">
            <v>2.02</v>
          </cell>
          <cell r="M52">
            <v>2.31</v>
          </cell>
          <cell r="N52">
            <v>1.96</v>
          </cell>
          <cell r="O52">
            <v>2.0499999999999998</v>
          </cell>
          <cell r="P52">
            <v>2.3199999999999998</v>
          </cell>
          <cell r="Q52">
            <v>1.95</v>
          </cell>
          <cell r="R52">
            <v>2.25</v>
          </cell>
          <cell r="S52">
            <v>2.2400000000000002</v>
          </cell>
          <cell r="T52">
            <v>1.9</v>
          </cell>
          <cell r="U52">
            <v>1.98</v>
          </cell>
          <cell r="V52">
            <v>1.74</v>
          </cell>
          <cell r="W52">
            <v>1.88</v>
          </cell>
          <cell r="X52">
            <v>1.73</v>
          </cell>
          <cell r="Y52">
            <v>1.41</v>
          </cell>
          <cell r="Z52">
            <v>1.34</v>
          </cell>
          <cell r="AA52">
            <v>1.6</v>
          </cell>
          <cell r="AB52">
            <v>1.6</v>
          </cell>
          <cell r="AC52">
            <v>1.54</v>
          </cell>
          <cell r="AD52">
            <v>1.33</v>
          </cell>
          <cell r="AE52">
            <v>1.35</v>
          </cell>
          <cell r="AF52">
            <v>1.48</v>
          </cell>
          <cell r="AG52">
            <v>1.6</v>
          </cell>
          <cell r="AH52">
            <v>1.64</v>
          </cell>
          <cell r="AI52">
            <v>1.41</v>
          </cell>
          <cell r="AJ52">
            <v>1.3</v>
          </cell>
          <cell r="AK52">
            <v>1.5</v>
          </cell>
          <cell r="AL52">
            <v>1.58</v>
          </cell>
          <cell r="AM52">
            <v>1.7</v>
          </cell>
          <cell r="AN52">
            <v>2.11</v>
          </cell>
          <cell r="AO52">
            <v>2.0499999999999998</v>
          </cell>
          <cell r="AP52">
            <v>1.82</v>
          </cell>
          <cell r="AQ52">
            <v>1.96</v>
          </cell>
          <cell r="AR52">
            <v>2.23</v>
          </cell>
          <cell r="AS52">
            <v>2.13</v>
          </cell>
          <cell r="AT52">
            <v>2.25</v>
          </cell>
          <cell r="AU52">
            <v>2.56</v>
          </cell>
          <cell r="AV52">
            <v>2.19</v>
          </cell>
          <cell r="AW52">
            <v>1.69</v>
          </cell>
          <cell r="AX52">
            <v>1.73</v>
          </cell>
          <cell r="AY52">
            <v>2.61</v>
          </cell>
          <cell r="AZ52">
            <v>3.69</v>
          </cell>
          <cell r="BA52">
            <v>3.92</v>
          </cell>
          <cell r="BB52">
            <v>2.75</v>
          </cell>
          <cell r="BC52">
            <v>1.63</v>
          </cell>
          <cell r="BD52">
            <v>1.73</v>
          </cell>
          <cell r="BE52">
            <v>2.0299999999999998</v>
          </cell>
          <cell r="BF52">
            <v>2.2000000000000002</v>
          </cell>
          <cell r="BG52">
            <v>2.06</v>
          </cell>
          <cell r="BH52">
            <v>2.1</v>
          </cell>
          <cell r="BI52">
            <v>2.4500000000000002</v>
          </cell>
          <cell r="BJ52">
            <v>2.93</v>
          </cell>
          <cell r="BK52">
            <v>3.17</v>
          </cell>
          <cell r="BL52">
            <v>2.38</v>
          </cell>
          <cell r="BM52">
            <v>2.16</v>
          </cell>
          <cell r="BN52">
            <v>1.92</v>
          </cell>
          <cell r="BO52">
            <v>2.16</v>
          </cell>
          <cell r="BP52">
            <v>2.2200000000000002</v>
          </cell>
          <cell r="BQ52">
            <v>2.2200000000000002</v>
          </cell>
          <cell r="BR52">
            <v>1.95</v>
          </cell>
          <cell r="BS52">
            <v>2.2799999999999998</v>
          </cell>
          <cell r="BT52">
            <v>1.88</v>
          </cell>
          <cell r="BU52">
            <v>1.54</v>
          </cell>
          <cell r="BV52">
            <v>1.95</v>
          </cell>
          <cell r="BW52">
            <v>1.91</v>
          </cell>
          <cell r="BX52">
            <v>2.0299999999999998</v>
          </cell>
          <cell r="BY52">
            <v>1.68</v>
          </cell>
          <cell r="BZ52">
            <v>1.74</v>
          </cell>
          <cell r="CA52">
            <v>1.56</v>
          </cell>
          <cell r="CB52">
            <v>1.81</v>
          </cell>
          <cell r="CC52">
            <v>2.29</v>
          </cell>
          <cell r="CD52">
            <v>2.15</v>
          </cell>
          <cell r="CE52">
            <v>2.2000000000000002</v>
          </cell>
          <cell r="CF52">
            <v>2.5299999999999998</v>
          </cell>
          <cell r="CG52">
            <v>2.79</v>
          </cell>
        </row>
        <row r="53">
          <cell r="A53" t="str">
            <v>TET-STX</v>
          </cell>
          <cell r="B53">
            <v>50</v>
          </cell>
          <cell r="L53">
            <v>2.04</v>
          </cell>
          <cell r="M53">
            <v>2.31</v>
          </cell>
          <cell r="N53">
            <v>1.96</v>
          </cell>
          <cell r="O53">
            <v>2.0699999999999998</v>
          </cell>
          <cell r="P53">
            <v>2.3199999999999998</v>
          </cell>
          <cell r="Q53">
            <v>1.94</v>
          </cell>
          <cell r="R53">
            <v>2.2000000000000002</v>
          </cell>
          <cell r="S53">
            <v>2.1800000000000002</v>
          </cell>
          <cell r="T53">
            <v>1.87</v>
          </cell>
          <cell r="U53">
            <v>1.99</v>
          </cell>
          <cell r="V53">
            <v>1.73</v>
          </cell>
          <cell r="W53">
            <v>1.88</v>
          </cell>
          <cell r="X53">
            <v>1.71</v>
          </cell>
          <cell r="Y53">
            <v>1.41</v>
          </cell>
          <cell r="Z53">
            <v>1.34</v>
          </cell>
          <cell r="AA53">
            <v>1.6</v>
          </cell>
          <cell r="AB53">
            <v>1.61</v>
          </cell>
          <cell r="AC53">
            <v>1.53</v>
          </cell>
          <cell r="AD53">
            <v>1.32</v>
          </cell>
          <cell r="AE53">
            <v>1.36</v>
          </cell>
          <cell r="AF53">
            <v>1.47</v>
          </cell>
          <cell r="AG53">
            <v>1.58</v>
          </cell>
          <cell r="AH53">
            <v>1.62</v>
          </cell>
          <cell r="AI53">
            <v>1.41</v>
          </cell>
          <cell r="AJ53">
            <v>1.29</v>
          </cell>
          <cell r="AK53">
            <v>1.48</v>
          </cell>
          <cell r="AL53">
            <v>1.56</v>
          </cell>
          <cell r="AM53">
            <v>1.69</v>
          </cell>
          <cell r="AN53">
            <v>2.09</v>
          </cell>
          <cell r="AO53">
            <v>2.1</v>
          </cell>
          <cell r="AP53">
            <v>1.78</v>
          </cell>
          <cell r="AQ53">
            <v>1.95</v>
          </cell>
          <cell r="AR53">
            <v>2.2200000000000002</v>
          </cell>
          <cell r="AS53">
            <v>2.12</v>
          </cell>
          <cell r="AT53">
            <v>2.2400000000000002</v>
          </cell>
          <cell r="AU53">
            <v>2.54</v>
          </cell>
          <cell r="AV53">
            <v>2.2000000000000002</v>
          </cell>
          <cell r="AW53">
            <v>1.69</v>
          </cell>
          <cell r="AX53">
            <v>1.73</v>
          </cell>
          <cell r="AY53">
            <v>2.6</v>
          </cell>
          <cell r="AZ53">
            <v>3.68</v>
          </cell>
          <cell r="BA53">
            <v>3.8</v>
          </cell>
          <cell r="BB53">
            <v>2.73</v>
          </cell>
          <cell r="BC53">
            <v>1.62</v>
          </cell>
          <cell r="BD53">
            <v>1.75</v>
          </cell>
          <cell r="BE53">
            <v>2.0299999999999998</v>
          </cell>
          <cell r="BF53">
            <v>2.21</v>
          </cell>
          <cell r="BG53">
            <v>2.0699999999999998</v>
          </cell>
          <cell r="BH53">
            <v>2.1</v>
          </cell>
          <cell r="BI53">
            <v>2.44</v>
          </cell>
          <cell r="BJ53">
            <v>2.96</v>
          </cell>
          <cell r="BK53">
            <v>3.16</v>
          </cell>
          <cell r="BL53">
            <v>2.33</v>
          </cell>
          <cell r="BM53">
            <v>2.15</v>
          </cell>
          <cell r="BN53">
            <v>1.92</v>
          </cell>
          <cell r="BO53">
            <v>2.15</v>
          </cell>
          <cell r="BP53">
            <v>2.21</v>
          </cell>
          <cell r="BQ53">
            <v>2.19</v>
          </cell>
          <cell r="BR53">
            <v>1.95</v>
          </cell>
          <cell r="BS53">
            <v>2.2799999999999998</v>
          </cell>
          <cell r="BT53">
            <v>1.85</v>
          </cell>
          <cell r="BU53">
            <v>1.52</v>
          </cell>
          <cell r="BV53">
            <v>1.94</v>
          </cell>
          <cell r="BW53">
            <v>1.92</v>
          </cell>
          <cell r="BX53">
            <v>2.02</v>
          </cell>
          <cell r="BY53">
            <v>1.69</v>
          </cell>
          <cell r="BZ53">
            <v>1.74</v>
          </cell>
          <cell r="CA53">
            <v>1.556</v>
          </cell>
          <cell r="CB53">
            <v>1.81</v>
          </cell>
          <cell r="CC53">
            <v>2.2799999999999998</v>
          </cell>
          <cell r="CD53">
            <v>2.14</v>
          </cell>
          <cell r="CE53">
            <v>2.1800000000000002</v>
          </cell>
          <cell r="CF53">
            <v>2.52</v>
          </cell>
          <cell r="CG53">
            <v>2.8</v>
          </cell>
        </row>
        <row r="54">
          <cell r="A54" t="str">
            <v>TET-WLA</v>
          </cell>
          <cell r="B54">
            <v>51</v>
          </cell>
          <cell r="L54">
            <v>2.0499999999999998</v>
          </cell>
          <cell r="M54">
            <v>2.33</v>
          </cell>
          <cell r="N54">
            <v>2</v>
          </cell>
          <cell r="O54">
            <v>2.09</v>
          </cell>
          <cell r="P54">
            <v>2.34</v>
          </cell>
          <cell r="Q54">
            <v>2</v>
          </cell>
          <cell r="R54">
            <v>2.3199999999999998</v>
          </cell>
          <cell r="S54">
            <v>2.3199999999999998</v>
          </cell>
          <cell r="T54">
            <v>1.94</v>
          </cell>
          <cell r="U54">
            <v>2.04</v>
          </cell>
          <cell r="V54">
            <v>1.8</v>
          </cell>
          <cell r="W54">
            <v>1.92</v>
          </cell>
          <cell r="X54">
            <v>1.75</v>
          </cell>
          <cell r="Y54">
            <v>1.44</v>
          </cell>
          <cell r="Z54">
            <v>1.37</v>
          </cell>
          <cell r="AA54">
            <v>1.65</v>
          </cell>
          <cell r="AB54">
            <v>1.63</v>
          </cell>
          <cell r="AC54">
            <v>1.56</v>
          </cell>
          <cell r="AD54">
            <v>1.36</v>
          </cell>
          <cell r="AE54">
            <v>1.4</v>
          </cell>
          <cell r="AF54">
            <v>1.51</v>
          </cell>
          <cell r="AG54">
            <v>1.63</v>
          </cell>
          <cell r="AH54">
            <v>1.68</v>
          </cell>
          <cell r="AI54">
            <v>1.44</v>
          </cell>
          <cell r="AJ54">
            <v>1.33</v>
          </cell>
          <cell r="AK54">
            <v>1.52</v>
          </cell>
          <cell r="AL54">
            <v>1.59</v>
          </cell>
          <cell r="AM54">
            <v>1.74</v>
          </cell>
          <cell r="AN54">
            <v>2.2200000000000002</v>
          </cell>
          <cell r="AO54">
            <v>2.85</v>
          </cell>
          <cell r="AP54">
            <v>2.2000000000000002</v>
          </cell>
          <cell r="AQ54">
            <v>2.73</v>
          </cell>
          <cell r="AR54">
            <v>2.56</v>
          </cell>
          <cell r="AS54">
            <v>2.16</v>
          </cell>
          <cell r="AT54">
            <v>2.31</v>
          </cell>
          <cell r="AU54">
            <v>2.58</v>
          </cell>
          <cell r="AV54">
            <v>2.2200000000000002</v>
          </cell>
          <cell r="AW54">
            <v>1.72</v>
          </cell>
          <cell r="AX54">
            <v>1.77</v>
          </cell>
          <cell r="AY54">
            <v>2.64</v>
          </cell>
          <cell r="AZ54">
            <v>3.81</v>
          </cell>
          <cell r="BA54">
            <v>3.87</v>
          </cell>
          <cell r="BB54">
            <v>2.83</v>
          </cell>
          <cell r="BC54">
            <v>1.68</v>
          </cell>
          <cell r="BD54">
            <v>1.75</v>
          </cell>
          <cell r="BE54">
            <v>2.0499999999999998</v>
          </cell>
          <cell r="BF54">
            <v>2.23</v>
          </cell>
          <cell r="BG54">
            <v>2.08</v>
          </cell>
          <cell r="BH54">
            <v>2.12</v>
          </cell>
          <cell r="BI54">
            <v>2.46</v>
          </cell>
          <cell r="BJ54">
            <v>3.02</v>
          </cell>
          <cell r="BK54">
            <v>3.21</v>
          </cell>
          <cell r="BL54">
            <v>2.46</v>
          </cell>
          <cell r="BM54">
            <v>2.2000000000000002</v>
          </cell>
          <cell r="BN54">
            <v>1.94</v>
          </cell>
          <cell r="BO54">
            <v>2.19</v>
          </cell>
          <cell r="BP54">
            <v>2.2400000000000002</v>
          </cell>
          <cell r="BQ54">
            <v>2.2200000000000002</v>
          </cell>
          <cell r="BR54">
            <v>1.96</v>
          </cell>
          <cell r="BS54">
            <v>2.2999999999999998</v>
          </cell>
          <cell r="BT54">
            <v>1.86</v>
          </cell>
          <cell r="BU54">
            <v>1.54</v>
          </cell>
          <cell r="BV54">
            <v>1.97</v>
          </cell>
          <cell r="BW54">
            <v>1.93</v>
          </cell>
          <cell r="BX54">
            <v>2.0499999999999998</v>
          </cell>
          <cell r="BY54">
            <v>1.72</v>
          </cell>
          <cell r="BZ54">
            <v>1.75</v>
          </cell>
          <cell r="CA54">
            <v>1.57</v>
          </cell>
          <cell r="CB54">
            <v>1.85</v>
          </cell>
          <cell r="CC54">
            <v>2.31</v>
          </cell>
          <cell r="CD54">
            <v>2.16</v>
          </cell>
          <cell r="CE54">
            <v>2.2200000000000002</v>
          </cell>
          <cell r="CF54">
            <v>2.5499999999999998</v>
          </cell>
          <cell r="CG54">
            <v>2.81</v>
          </cell>
        </row>
        <row r="55">
          <cell r="A55" t="str">
            <v>TET-M3</v>
          </cell>
          <cell r="B55">
            <v>52</v>
          </cell>
          <cell r="AU55">
            <v>2.93</v>
          </cell>
          <cell r="AV55">
            <v>2.5499999999999998</v>
          </cell>
          <cell r="AW55">
            <v>2.04</v>
          </cell>
          <cell r="AX55">
            <v>2.08</v>
          </cell>
          <cell r="AY55">
            <v>3.26</v>
          </cell>
          <cell r="AZ55">
            <v>4.9800000000000004</v>
          </cell>
          <cell r="BA55">
            <v>5.15</v>
          </cell>
          <cell r="BB55">
            <v>3.58</v>
          </cell>
          <cell r="BC55">
            <v>2.1</v>
          </cell>
          <cell r="BD55">
            <v>2.13</v>
          </cell>
          <cell r="BE55">
            <v>2.41</v>
          </cell>
          <cell r="BF55">
            <v>2.57</v>
          </cell>
          <cell r="BG55">
            <v>2.41</v>
          </cell>
          <cell r="BH55">
            <v>2.4</v>
          </cell>
          <cell r="BI55">
            <v>2.75</v>
          </cell>
          <cell r="BJ55">
            <v>3.45</v>
          </cell>
          <cell r="BK55">
            <v>3.75</v>
          </cell>
          <cell r="BL55">
            <v>3.24</v>
          </cell>
          <cell r="BM55">
            <v>2.83</v>
          </cell>
          <cell r="BN55">
            <v>2.33</v>
          </cell>
          <cell r="BO55">
            <v>2.4700000000000002</v>
          </cell>
          <cell r="BP55">
            <v>2.57</v>
          </cell>
          <cell r="BQ55">
            <v>2.52</v>
          </cell>
          <cell r="BR55">
            <v>2.25</v>
          </cell>
          <cell r="BS55">
            <v>2.58</v>
          </cell>
          <cell r="BT55">
            <v>2.15</v>
          </cell>
          <cell r="BU55">
            <v>1.78</v>
          </cell>
          <cell r="BV55">
            <v>2.27</v>
          </cell>
          <cell r="BW55">
            <v>2.38</v>
          </cell>
          <cell r="BX55">
            <v>2.4300000000000002</v>
          </cell>
          <cell r="BY55">
            <v>2.19</v>
          </cell>
          <cell r="BZ55">
            <v>2.16</v>
          </cell>
          <cell r="CA55">
            <v>1.84</v>
          </cell>
          <cell r="CB55">
            <v>2.11</v>
          </cell>
          <cell r="CC55">
            <v>2.54</v>
          </cell>
          <cell r="CD55">
            <v>2.42</v>
          </cell>
          <cell r="CE55">
            <v>2.4900000000000002</v>
          </cell>
          <cell r="CF55">
            <v>2.86</v>
          </cell>
          <cell r="CG55">
            <v>3.12</v>
          </cell>
        </row>
        <row r="56">
          <cell r="A56" t="str">
            <v>TRAN-Z1</v>
          </cell>
          <cell r="B56">
            <v>53</v>
          </cell>
          <cell r="C56">
            <v>2.35</v>
          </cell>
          <cell r="D56">
            <v>2.25</v>
          </cell>
          <cell r="E56">
            <v>1.86</v>
          </cell>
          <cell r="F56">
            <v>1.56</v>
          </cell>
          <cell r="G56">
            <v>1.847</v>
          </cell>
          <cell r="H56">
            <v>2.15</v>
          </cell>
          <cell r="I56">
            <v>2.68</v>
          </cell>
          <cell r="J56">
            <v>2.08</v>
          </cell>
          <cell r="K56">
            <v>1.89</v>
          </cell>
          <cell r="L56">
            <v>2.02</v>
          </cell>
          <cell r="M56">
            <v>2.33</v>
          </cell>
          <cell r="N56">
            <v>2.04</v>
          </cell>
          <cell r="O56">
            <v>2.09</v>
          </cell>
          <cell r="P56">
            <v>2.34</v>
          </cell>
          <cell r="Q56">
            <v>2.02</v>
          </cell>
          <cell r="R56">
            <v>2.3199999999999998</v>
          </cell>
          <cell r="S56">
            <v>2.3199999999999998</v>
          </cell>
          <cell r="T56">
            <v>1.93</v>
          </cell>
          <cell r="U56">
            <v>2.02</v>
          </cell>
          <cell r="V56">
            <v>1.81</v>
          </cell>
          <cell r="W56">
            <v>1.92</v>
          </cell>
          <cell r="X56">
            <v>1.76</v>
          </cell>
          <cell r="Y56">
            <v>1.43</v>
          </cell>
          <cell r="Z56">
            <v>1.35</v>
          </cell>
          <cell r="AA56">
            <v>1.61</v>
          </cell>
          <cell r="AB56">
            <v>1.65</v>
          </cell>
          <cell r="AC56">
            <v>1.56</v>
          </cell>
          <cell r="AD56">
            <v>1.36</v>
          </cell>
          <cell r="AE56">
            <v>1.38</v>
          </cell>
          <cell r="AF56">
            <v>1.49</v>
          </cell>
          <cell r="AG56">
            <v>1.6</v>
          </cell>
          <cell r="AH56">
            <v>1.65</v>
          </cell>
          <cell r="AI56">
            <v>1.43</v>
          </cell>
          <cell r="AJ56">
            <v>1.29</v>
          </cell>
          <cell r="AK56">
            <v>1.49</v>
          </cell>
          <cell r="AL56">
            <v>1.56</v>
          </cell>
          <cell r="AM56">
            <v>1.72</v>
          </cell>
          <cell r="AN56">
            <v>2.12</v>
          </cell>
          <cell r="AO56">
            <v>2.15</v>
          </cell>
          <cell r="AP56">
            <v>1.8</v>
          </cell>
          <cell r="AQ56">
            <v>1.96</v>
          </cell>
          <cell r="AR56">
            <v>2.25</v>
          </cell>
          <cell r="AS56">
            <v>2.12</v>
          </cell>
          <cell r="AT56">
            <v>2.27</v>
          </cell>
          <cell r="AU56">
            <v>2.54</v>
          </cell>
          <cell r="AV56">
            <v>2.2200000000000002</v>
          </cell>
          <cell r="AW56">
            <v>1.7</v>
          </cell>
          <cell r="AX56">
            <v>1.73</v>
          </cell>
          <cell r="AY56">
            <v>2.57</v>
          </cell>
          <cell r="AZ56">
            <v>3.67</v>
          </cell>
          <cell r="BA56">
            <v>3.81</v>
          </cell>
          <cell r="BB56">
            <v>2.77</v>
          </cell>
          <cell r="BC56">
            <v>1.62</v>
          </cell>
          <cell r="BD56">
            <v>1.74</v>
          </cell>
          <cell r="BE56">
            <v>2.02</v>
          </cell>
          <cell r="BF56">
            <v>2.2000000000000002</v>
          </cell>
          <cell r="BG56">
            <v>2.06</v>
          </cell>
          <cell r="BH56">
            <v>2.1</v>
          </cell>
          <cell r="BI56">
            <v>2.4500000000000002</v>
          </cell>
          <cell r="BJ56">
            <v>2.97</v>
          </cell>
          <cell r="BK56">
            <v>3.17</v>
          </cell>
          <cell r="BL56">
            <v>2.4</v>
          </cell>
          <cell r="BM56">
            <v>2.17</v>
          </cell>
          <cell r="BN56">
            <v>1.91</v>
          </cell>
          <cell r="BO56">
            <v>2.16</v>
          </cell>
          <cell r="BP56">
            <v>2.23</v>
          </cell>
          <cell r="BQ56">
            <v>2.2000000000000002</v>
          </cell>
          <cell r="BR56">
            <v>1.95</v>
          </cell>
          <cell r="BS56">
            <v>2.29</v>
          </cell>
          <cell r="BT56">
            <v>1.85</v>
          </cell>
          <cell r="BU56">
            <v>1.53</v>
          </cell>
          <cell r="BV56">
            <v>1.96</v>
          </cell>
          <cell r="BW56">
            <v>1.91</v>
          </cell>
          <cell r="BX56">
            <v>2.04</v>
          </cell>
          <cell r="BY56">
            <v>1.71</v>
          </cell>
          <cell r="BZ56">
            <v>1.75</v>
          </cell>
          <cell r="CA56">
            <v>1.58</v>
          </cell>
          <cell r="CB56">
            <v>1.81</v>
          </cell>
          <cell r="CC56">
            <v>2.29</v>
          </cell>
          <cell r="CD56">
            <v>2.16</v>
          </cell>
          <cell r="CE56">
            <v>2.21</v>
          </cell>
          <cell r="CF56">
            <v>2.56</v>
          </cell>
          <cell r="CG56">
            <v>2.83</v>
          </cell>
        </row>
        <row r="57">
          <cell r="A57" t="str">
            <v>TRAN-Z2</v>
          </cell>
          <cell r="B57">
            <v>54</v>
          </cell>
          <cell r="C57">
            <v>2.36</v>
          </cell>
          <cell r="D57">
            <v>2.2799999999999998</v>
          </cell>
          <cell r="E57">
            <v>1.88</v>
          </cell>
          <cell r="F57">
            <v>1.6</v>
          </cell>
          <cell r="G57">
            <v>1.86</v>
          </cell>
          <cell r="H57">
            <v>2.16</v>
          </cell>
          <cell r="I57">
            <v>2.69</v>
          </cell>
          <cell r="J57">
            <v>2.11</v>
          </cell>
          <cell r="K57">
            <v>1.93</v>
          </cell>
          <cell r="L57">
            <v>2.0499999999999998</v>
          </cell>
          <cell r="M57">
            <v>2.36</v>
          </cell>
          <cell r="N57">
            <v>2.06</v>
          </cell>
          <cell r="O57">
            <v>2.11</v>
          </cell>
          <cell r="P57">
            <v>2.37</v>
          </cell>
          <cell r="Q57">
            <v>2.0299999999999998</v>
          </cell>
          <cell r="R57">
            <v>2.36</v>
          </cell>
          <cell r="S57">
            <v>2.36</v>
          </cell>
          <cell r="T57">
            <v>1.97</v>
          </cell>
          <cell r="U57">
            <v>2.04</v>
          </cell>
          <cell r="V57">
            <v>1.83</v>
          </cell>
          <cell r="W57">
            <v>1.93</v>
          </cell>
          <cell r="X57">
            <v>1.8</v>
          </cell>
          <cell r="Y57">
            <v>1.47</v>
          </cell>
          <cell r="Z57">
            <v>1.39</v>
          </cell>
          <cell r="AA57">
            <v>1.66</v>
          </cell>
          <cell r="AB57">
            <v>1.66</v>
          </cell>
          <cell r="AC57">
            <v>1.59</v>
          </cell>
          <cell r="AD57">
            <v>1.4</v>
          </cell>
          <cell r="AE57">
            <v>1.42</v>
          </cell>
          <cell r="AF57">
            <v>1.53</v>
          </cell>
          <cell r="AG57">
            <v>1.64</v>
          </cell>
          <cell r="AH57">
            <v>1.7</v>
          </cell>
          <cell r="AI57">
            <v>1.48</v>
          </cell>
          <cell r="AJ57">
            <v>1.33</v>
          </cell>
          <cell r="AK57">
            <v>1.55</v>
          </cell>
          <cell r="AL57">
            <v>1.61</v>
          </cell>
          <cell r="AM57">
            <v>1.77</v>
          </cell>
          <cell r="AN57">
            <v>2.23</v>
          </cell>
          <cell r="AO57">
            <v>3.29</v>
          </cell>
          <cell r="AP57">
            <v>2.2999999999999998</v>
          </cell>
          <cell r="AQ57">
            <v>2.7</v>
          </cell>
          <cell r="AR57">
            <v>2.58</v>
          </cell>
          <cell r="AS57">
            <v>2.16</v>
          </cell>
          <cell r="AT57">
            <v>2.31</v>
          </cell>
          <cell r="AU57">
            <v>2.6</v>
          </cell>
          <cell r="AV57">
            <v>2.27</v>
          </cell>
          <cell r="AW57">
            <v>1.77</v>
          </cell>
          <cell r="AX57">
            <v>1.8</v>
          </cell>
          <cell r="AY57">
            <v>2.64</v>
          </cell>
          <cell r="AZ57">
            <v>3.77</v>
          </cell>
          <cell r="BA57">
            <v>3.9</v>
          </cell>
          <cell r="BB57">
            <v>2.87</v>
          </cell>
          <cell r="BC57">
            <v>1.71</v>
          </cell>
          <cell r="BD57">
            <v>1.77</v>
          </cell>
          <cell r="BE57">
            <v>2.09</v>
          </cell>
          <cell r="BF57">
            <v>2.25</v>
          </cell>
          <cell r="BG57">
            <v>2.1</v>
          </cell>
          <cell r="BH57">
            <v>2.13</v>
          </cell>
          <cell r="BI57">
            <v>2.48</v>
          </cell>
          <cell r="BJ57">
            <v>3.02</v>
          </cell>
          <cell r="BK57">
            <v>3.21</v>
          </cell>
          <cell r="BL57">
            <v>2.4900000000000002</v>
          </cell>
          <cell r="BM57">
            <v>2.2200000000000002</v>
          </cell>
          <cell r="BN57">
            <v>1.97</v>
          </cell>
          <cell r="BO57">
            <v>2.2200000000000002</v>
          </cell>
          <cell r="BP57">
            <v>2.2799999999999998</v>
          </cell>
          <cell r="BQ57">
            <v>2.25</v>
          </cell>
          <cell r="BR57">
            <v>2</v>
          </cell>
          <cell r="BS57">
            <v>2.33</v>
          </cell>
          <cell r="BT57">
            <v>1.89</v>
          </cell>
          <cell r="BU57">
            <v>1.6</v>
          </cell>
          <cell r="BV57">
            <v>2.04</v>
          </cell>
          <cell r="BW57">
            <v>1.95</v>
          </cell>
          <cell r="BX57">
            <v>2.08</v>
          </cell>
          <cell r="BY57">
            <v>1.74</v>
          </cell>
          <cell r="BZ57">
            <v>1.78</v>
          </cell>
          <cell r="CA57">
            <v>1.61</v>
          </cell>
          <cell r="CB57">
            <v>1.84</v>
          </cell>
          <cell r="CC57">
            <v>2.3199999999999998</v>
          </cell>
          <cell r="CD57">
            <v>2.19</v>
          </cell>
          <cell r="CE57">
            <v>2.2400000000000002</v>
          </cell>
          <cell r="CF57">
            <v>2.58</v>
          </cell>
          <cell r="CG57">
            <v>2.86</v>
          </cell>
        </row>
        <row r="58">
          <cell r="A58" t="str">
            <v>TRAN-Z3</v>
          </cell>
          <cell r="B58">
            <v>55</v>
          </cell>
          <cell r="C58">
            <v>2.38</v>
          </cell>
          <cell r="D58">
            <v>2.29</v>
          </cell>
          <cell r="E58">
            <v>1.9</v>
          </cell>
          <cell r="F58">
            <v>1.62</v>
          </cell>
          <cell r="G58">
            <v>1.86</v>
          </cell>
          <cell r="H58">
            <v>2.19</v>
          </cell>
          <cell r="I58">
            <v>2.7</v>
          </cell>
          <cell r="J58">
            <v>2.16</v>
          </cell>
          <cell r="K58">
            <v>1.95</v>
          </cell>
          <cell r="L58">
            <v>2.0699999999999998</v>
          </cell>
          <cell r="M58">
            <v>2.37</v>
          </cell>
          <cell r="N58">
            <v>2.08</v>
          </cell>
          <cell r="O58">
            <v>2.15</v>
          </cell>
          <cell r="P58">
            <v>2.38</v>
          </cell>
          <cell r="Q58">
            <v>2.0499999999999998</v>
          </cell>
          <cell r="R58">
            <v>2.38</v>
          </cell>
          <cell r="S58">
            <v>2.38</v>
          </cell>
          <cell r="T58">
            <v>2</v>
          </cell>
          <cell r="U58">
            <v>2.06</v>
          </cell>
          <cell r="V58">
            <v>1.86</v>
          </cell>
          <cell r="W58">
            <v>1.96</v>
          </cell>
          <cell r="X58">
            <v>1.82</v>
          </cell>
          <cell r="Y58">
            <v>1.48</v>
          </cell>
          <cell r="Z58">
            <v>1.42</v>
          </cell>
          <cell r="AA58">
            <v>1.7</v>
          </cell>
          <cell r="AB58">
            <v>1.69</v>
          </cell>
          <cell r="AC58">
            <v>1.62</v>
          </cell>
          <cell r="AD58">
            <v>1.43</v>
          </cell>
          <cell r="AE58">
            <v>1.46</v>
          </cell>
          <cell r="AF58">
            <v>1.56</v>
          </cell>
          <cell r="AG58">
            <v>1.67</v>
          </cell>
          <cell r="AH58">
            <v>1.73</v>
          </cell>
          <cell r="AI58">
            <v>1.5</v>
          </cell>
          <cell r="AJ58">
            <v>1.36</v>
          </cell>
          <cell r="AK58">
            <v>1.59</v>
          </cell>
          <cell r="AL58">
            <v>1.64</v>
          </cell>
          <cell r="AM58">
            <v>1.8</v>
          </cell>
          <cell r="AN58">
            <v>2.27</v>
          </cell>
          <cell r="AO58">
            <v>3.38</v>
          </cell>
          <cell r="AP58">
            <v>2.36</v>
          </cell>
          <cell r="AQ58">
            <v>2.81</v>
          </cell>
          <cell r="AR58">
            <v>2.69</v>
          </cell>
          <cell r="AS58">
            <v>2.2000000000000002</v>
          </cell>
          <cell r="AT58">
            <v>2.37</v>
          </cell>
          <cell r="AU58">
            <v>2.65</v>
          </cell>
          <cell r="AV58">
            <v>2.2999999999999998</v>
          </cell>
          <cell r="AW58">
            <v>1.81</v>
          </cell>
          <cell r="AX58">
            <v>1.85</v>
          </cell>
          <cell r="AY58">
            <v>2.69</v>
          </cell>
          <cell r="AZ58">
            <v>3.82</v>
          </cell>
          <cell r="BA58">
            <v>3.98</v>
          </cell>
          <cell r="BB58">
            <v>2.9</v>
          </cell>
          <cell r="BC58">
            <v>1.77</v>
          </cell>
          <cell r="BD58">
            <v>1.81</v>
          </cell>
          <cell r="BE58">
            <v>2.15</v>
          </cell>
          <cell r="BF58">
            <v>2.2999999999999998</v>
          </cell>
          <cell r="BG58">
            <v>2.15</v>
          </cell>
          <cell r="BH58">
            <v>2.17</v>
          </cell>
          <cell r="BI58">
            <v>2.5299999999999998</v>
          </cell>
          <cell r="BJ58">
            <v>3.1</v>
          </cell>
          <cell r="BK58">
            <v>3.27</v>
          </cell>
          <cell r="BL58">
            <v>2.54</v>
          </cell>
          <cell r="BM58">
            <v>2.2799999999999998</v>
          </cell>
          <cell r="BN58">
            <v>2.0299999999999998</v>
          </cell>
          <cell r="BO58">
            <v>2.27</v>
          </cell>
          <cell r="BP58">
            <v>2.3199999999999998</v>
          </cell>
          <cell r="BQ58">
            <v>2.29</v>
          </cell>
          <cell r="BR58">
            <v>2.0299999999999998</v>
          </cell>
          <cell r="BS58">
            <v>2.37</v>
          </cell>
          <cell r="BT58">
            <v>1.93</v>
          </cell>
          <cell r="BU58">
            <v>1.63</v>
          </cell>
          <cell r="BV58">
            <v>2.08</v>
          </cell>
          <cell r="BW58">
            <v>2.0099999999999998</v>
          </cell>
          <cell r="BX58">
            <v>2.11</v>
          </cell>
          <cell r="BY58">
            <v>1.78</v>
          </cell>
          <cell r="BZ58">
            <v>1.81</v>
          </cell>
          <cell r="CA58">
            <v>1.63</v>
          </cell>
          <cell r="CB58">
            <v>1.88</v>
          </cell>
          <cell r="CC58">
            <v>2.36</v>
          </cell>
          <cell r="CD58">
            <v>2.23</v>
          </cell>
          <cell r="CE58">
            <v>2.2599999999999998</v>
          </cell>
          <cell r="CF58">
            <v>2.61</v>
          </cell>
          <cell r="CG58">
            <v>2.89</v>
          </cell>
        </row>
        <row r="59">
          <cell r="A59" t="str">
            <v>TRAN-Z4</v>
          </cell>
          <cell r="B59">
            <v>56</v>
          </cell>
          <cell r="C59">
            <v>2.44</v>
          </cell>
          <cell r="D59">
            <v>2.3199999999999998</v>
          </cell>
          <cell r="E59">
            <v>1.91</v>
          </cell>
          <cell r="F59">
            <v>1.66</v>
          </cell>
          <cell r="G59">
            <v>1.92</v>
          </cell>
          <cell r="H59">
            <v>2.23</v>
          </cell>
          <cell r="I59">
            <v>2.72</v>
          </cell>
          <cell r="J59">
            <v>2.1</v>
          </cell>
          <cell r="K59">
            <v>1.94</v>
          </cell>
          <cell r="L59">
            <v>2.11</v>
          </cell>
          <cell r="M59">
            <v>2.39</v>
          </cell>
          <cell r="N59">
            <v>2.09</v>
          </cell>
          <cell r="O59">
            <v>2.17</v>
          </cell>
          <cell r="P59">
            <v>2.42</v>
          </cell>
          <cell r="Q59">
            <v>2.0699999999999998</v>
          </cell>
          <cell r="R59">
            <v>2.41</v>
          </cell>
          <cell r="S59">
            <v>2.4</v>
          </cell>
          <cell r="T59">
            <v>2</v>
          </cell>
          <cell r="U59">
            <v>2.08</v>
          </cell>
          <cell r="V59">
            <v>1.85</v>
          </cell>
          <cell r="W59">
            <v>1.98</v>
          </cell>
          <cell r="X59">
            <v>1.82</v>
          </cell>
          <cell r="Y59">
            <v>1.49</v>
          </cell>
          <cell r="Z59">
            <v>1.44</v>
          </cell>
          <cell r="AA59">
            <v>1.71</v>
          </cell>
          <cell r="AB59">
            <v>1.69</v>
          </cell>
          <cell r="AC59">
            <v>1.62</v>
          </cell>
          <cell r="AD59">
            <v>1.45</v>
          </cell>
          <cell r="AE59">
            <v>1.45</v>
          </cell>
          <cell r="AF59">
            <v>1.58</v>
          </cell>
          <cell r="AG59">
            <v>1.68</v>
          </cell>
          <cell r="AH59">
            <v>1.74</v>
          </cell>
          <cell r="AI59">
            <v>1.51</v>
          </cell>
          <cell r="AJ59">
            <v>1.39</v>
          </cell>
          <cell r="AK59">
            <v>1.59</v>
          </cell>
          <cell r="AL59">
            <v>1.65</v>
          </cell>
          <cell r="AM59">
            <v>1.82</v>
          </cell>
          <cell r="AN59">
            <v>2.29</v>
          </cell>
          <cell r="AO59">
            <v>3.44</v>
          </cell>
          <cell r="AP59">
            <v>2.41</v>
          </cell>
          <cell r="AQ59">
            <v>2.82</v>
          </cell>
          <cell r="AR59">
            <v>2.74</v>
          </cell>
          <cell r="AS59">
            <v>2.2000000000000002</v>
          </cell>
          <cell r="AT59">
            <v>2.38</v>
          </cell>
          <cell r="AU59">
            <v>2.66</v>
          </cell>
          <cell r="AV59">
            <v>2.34</v>
          </cell>
          <cell r="AW59">
            <v>1.8</v>
          </cell>
          <cell r="AX59">
            <v>1.83</v>
          </cell>
          <cell r="AY59">
            <v>2.69</v>
          </cell>
          <cell r="AZ59">
            <v>3.84</v>
          </cell>
          <cell r="BA59">
            <v>3.8</v>
          </cell>
          <cell r="BB59">
            <v>2.9</v>
          </cell>
          <cell r="BC59">
            <v>1.76</v>
          </cell>
          <cell r="BD59">
            <v>1.81</v>
          </cell>
          <cell r="BE59">
            <v>2.15</v>
          </cell>
          <cell r="BF59">
            <v>2.31</v>
          </cell>
          <cell r="BG59">
            <v>2.15</v>
          </cell>
          <cell r="BH59">
            <v>2.1800000000000002</v>
          </cell>
          <cell r="BI59">
            <v>2.5</v>
          </cell>
          <cell r="BJ59">
            <v>3.01</v>
          </cell>
          <cell r="BK59">
            <v>3.27</v>
          </cell>
          <cell r="BL59">
            <v>2.58</v>
          </cell>
          <cell r="BM59">
            <v>2.34</v>
          </cell>
          <cell r="BN59">
            <v>2.08</v>
          </cell>
          <cell r="BO59">
            <v>2.2999999999999998</v>
          </cell>
          <cell r="BP59">
            <v>2.33</v>
          </cell>
          <cell r="BQ59">
            <v>2.29</v>
          </cell>
          <cell r="BR59">
            <v>2.02</v>
          </cell>
          <cell r="BS59">
            <v>2.37</v>
          </cell>
          <cell r="BT59">
            <v>1.94</v>
          </cell>
          <cell r="BU59">
            <v>1.63</v>
          </cell>
          <cell r="BV59">
            <v>2.09</v>
          </cell>
          <cell r="BW59">
            <v>2.02</v>
          </cell>
          <cell r="BX59">
            <v>2.12</v>
          </cell>
          <cell r="BY59">
            <v>1.81</v>
          </cell>
          <cell r="BZ59">
            <v>1.84</v>
          </cell>
          <cell r="CA59">
            <v>1.66</v>
          </cell>
          <cell r="CB59">
            <v>1.88</v>
          </cell>
          <cell r="CC59">
            <v>2.37</v>
          </cell>
          <cell r="CD59">
            <v>2.2400000000000002</v>
          </cell>
          <cell r="CE59">
            <v>2.27</v>
          </cell>
          <cell r="CF59">
            <v>2.62</v>
          </cell>
          <cell r="CG59">
            <v>2.9</v>
          </cell>
        </row>
        <row r="60">
          <cell r="A60" t="str">
            <v>TRAN-Z6</v>
          </cell>
          <cell r="B60">
            <v>57</v>
          </cell>
          <cell r="AU60">
            <v>2.93</v>
          </cell>
          <cell r="AV60">
            <v>2.58</v>
          </cell>
          <cell r="AW60">
            <v>2.0499999999999998</v>
          </cell>
          <cell r="AX60">
            <v>2.1</v>
          </cell>
          <cell r="AY60">
            <v>3.33</v>
          </cell>
          <cell r="AZ60">
            <v>5.14</v>
          </cell>
          <cell r="BA60">
            <v>5.25</v>
          </cell>
          <cell r="BB60">
            <v>3.65</v>
          </cell>
          <cell r="BC60">
            <v>2.15</v>
          </cell>
          <cell r="BD60">
            <v>2.15</v>
          </cell>
          <cell r="BE60">
            <v>2.42</v>
          </cell>
          <cell r="BF60">
            <v>2.59</v>
          </cell>
          <cell r="BG60">
            <v>2.4300000000000002</v>
          </cell>
          <cell r="BH60">
            <v>2.42</v>
          </cell>
          <cell r="BI60">
            <v>2.75</v>
          </cell>
          <cell r="BJ60">
            <v>3.47</v>
          </cell>
          <cell r="BK60">
            <v>3.76</v>
          </cell>
          <cell r="BL60">
            <v>3.29</v>
          </cell>
          <cell r="BM60">
            <v>2.95</v>
          </cell>
          <cell r="BN60">
            <v>2.4</v>
          </cell>
          <cell r="BO60">
            <v>2.4900000000000002</v>
          </cell>
          <cell r="BP60">
            <v>2.56</v>
          </cell>
          <cell r="BQ60">
            <v>2.5299999999999998</v>
          </cell>
          <cell r="BR60">
            <v>2.2599999999999998</v>
          </cell>
          <cell r="BS60">
            <v>2.59</v>
          </cell>
          <cell r="BT60">
            <v>2.17</v>
          </cell>
          <cell r="BU60">
            <v>1.8</v>
          </cell>
          <cell r="BV60">
            <v>2.2999999999999998</v>
          </cell>
          <cell r="BW60">
            <v>2.41</v>
          </cell>
          <cell r="BX60">
            <v>2.5</v>
          </cell>
          <cell r="BY60">
            <v>2.36</v>
          </cell>
          <cell r="BZ60">
            <v>2.31</v>
          </cell>
          <cell r="CA60">
            <v>1.96</v>
          </cell>
          <cell r="CB60">
            <v>2.15</v>
          </cell>
          <cell r="CC60">
            <v>2.56</v>
          </cell>
          <cell r="CD60">
            <v>2.42</v>
          </cell>
          <cell r="CE60">
            <v>2.5</v>
          </cell>
          <cell r="CF60">
            <v>2.9</v>
          </cell>
          <cell r="CG60">
            <v>3.14</v>
          </cell>
        </row>
        <row r="61">
          <cell r="A61" t="str">
            <v>TRUNK-FZ</v>
          </cell>
          <cell r="B61">
            <v>58</v>
          </cell>
          <cell r="C61">
            <v>2.2599999999999998</v>
          </cell>
          <cell r="D61">
            <v>2.2000000000000002</v>
          </cell>
          <cell r="E61">
            <v>1.9</v>
          </cell>
          <cell r="F61">
            <v>1.6</v>
          </cell>
          <cell r="G61">
            <v>1.85</v>
          </cell>
          <cell r="H61">
            <v>2.15</v>
          </cell>
          <cell r="I61">
            <v>2.67</v>
          </cell>
          <cell r="J61">
            <v>1.95</v>
          </cell>
          <cell r="K61">
            <v>1.92</v>
          </cell>
          <cell r="L61">
            <v>2.0299999999999998</v>
          </cell>
          <cell r="M61">
            <v>2.2999999999999998</v>
          </cell>
          <cell r="N61">
            <v>2</v>
          </cell>
          <cell r="O61">
            <v>2.08</v>
          </cell>
          <cell r="P61">
            <v>2.35</v>
          </cell>
          <cell r="Q61">
            <v>1.99</v>
          </cell>
          <cell r="R61">
            <v>2.2799999999999998</v>
          </cell>
          <cell r="S61">
            <v>2.2999999999999998</v>
          </cell>
          <cell r="T61">
            <v>1.94</v>
          </cell>
          <cell r="U61">
            <v>2.0099999999999998</v>
          </cell>
          <cell r="V61">
            <v>1.75</v>
          </cell>
          <cell r="W61">
            <v>1.87</v>
          </cell>
          <cell r="X61">
            <v>1.71</v>
          </cell>
          <cell r="Y61">
            <v>1.41</v>
          </cell>
          <cell r="Z61">
            <v>1.37</v>
          </cell>
          <cell r="AA61">
            <v>1.6</v>
          </cell>
          <cell r="AB61">
            <v>1.6</v>
          </cell>
          <cell r="AC61">
            <v>1.53</v>
          </cell>
          <cell r="AD61">
            <v>1.33</v>
          </cell>
          <cell r="AE61">
            <v>1.35</v>
          </cell>
          <cell r="AF61">
            <v>1.5</v>
          </cell>
          <cell r="AG61">
            <v>1.61</v>
          </cell>
          <cell r="AH61">
            <v>1.65</v>
          </cell>
          <cell r="AI61">
            <v>1.44</v>
          </cell>
          <cell r="AJ61">
            <v>1.3</v>
          </cell>
          <cell r="AK61">
            <v>1.5</v>
          </cell>
          <cell r="AL61">
            <v>1.59</v>
          </cell>
          <cell r="AM61">
            <v>1.73</v>
          </cell>
          <cell r="AN61">
            <v>2.2000000000000002</v>
          </cell>
          <cell r="AO61">
            <v>3.15</v>
          </cell>
          <cell r="AP61">
            <v>2.27</v>
          </cell>
          <cell r="AQ61">
            <v>2.68</v>
          </cell>
          <cell r="BB61">
            <v>2.83</v>
          </cell>
          <cell r="BD61">
            <v>1.73</v>
          </cell>
          <cell r="BE61">
            <v>2.02</v>
          </cell>
          <cell r="BF61">
            <v>2.23</v>
          </cell>
          <cell r="BG61">
            <v>2.08</v>
          </cell>
          <cell r="BH61">
            <v>2.11</v>
          </cell>
          <cell r="BI61">
            <v>2.46</v>
          </cell>
        </row>
        <row r="62">
          <cell r="A62" t="str">
            <v>TRUNK-LA</v>
          </cell>
          <cell r="B62">
            <v>59</v>
          </cell>
          <cell r="AO62">
            <v>3.2</v>
          </cell>
          <cell r="AP62">
            <v>2.3199999999999998</v>
          </cell>
          <cell r="AQ62">
            <v>2.74</v>
          </cell>
          <cell r="AR62">
            <v>2.6</v>
          </cell>
          <cell r="AS62">
            <v>2.16</v>
          </cell>
          <cell r="AT62">
            <v>2.2999999999999998</v>
          </cell>
          <cell r="AU62">
            <v>2.6</v>
          </cell>
          <cell r="AV62">
            <v>2.2599999999999998</v>
          </cell>
          <cell r="AW62">
            <v>1.76</v>
          </cell>
          <cell r="AX62">
            <v>1.77</v>
          </cell>
          <cell r="AY62">
            <v>2.63</v>
          </cell>
          <cell r="AZ62">
            <v>3.74</v>
          </cell>
          <cell r="BA62">
            <v>3.8</v>
          </cell>
          <cell r="BB62">
            <v>2.76</v>
          </cell>
          <cell r="BC62">
            <v>1.67</v>
          </cell>
          <cell r="BD62">
            <v>1.76</v>
          </cell>
          <cell r="BE62">
            <v>2.06</v>
          </cell>
          <cell r="BF62">
            <v>2.2400000000000002</v>
          </cell>
          <cell r="BG62">
            <v>2.08</v>
          </cell>
          <cell r="BH62">
            <v>2.13</v>
          </cell>
          <cell r="BI62">
            <v>2.4700000000000002</v>
          </cell>
          <cell r="BJ62">
            <v>3.07</v>
          </cell>
          <cell r="BK62">
            <v>3.18</v>
          </cell>
          <cell r="BL62">
            <v>2.44</v>
          </cell>
          <cell r="BM62">
            <v>2.16</v>
          </cell>
          <cell r="BN62">
            <v>1.93</v>
          </cell>
          <cell r="BO62">
            <v>2.1800000000000002</v>
          </cell>
          <cell r="BP62">
            <v>2.2200000000000002</v>
          </cell>
          <cell r="BQ62">
            <v>2.19</v>
          </cell>
          <cell r="BR62">
            <v>1.94</v>
          </cell>
          <cell r="BS62">
            <v>2.2799999999999998</v>
          </cell>
          <cell r="BT62">
            <v>1.84</v>
          </cell>
          <cell r="BU62">
            <v>1.53</v>
          </cell>
          <cell r="BV62">
            <v>1.94</v>
          </cell>
          <cell r="BW62">
            <v>1.91</v>
          </cell>
          <cell r="BX62">
            <v>2.0499999999999998</v>
          </cell>
          <cell r="BY62">
            <v>1.71</v>
          </cell>
          <cell r="BZ62">
            <v>1.75</v>
          </cell>
          <cell r="CA62">
            <v>1.56</v>
          </cell>
          <cell r="CB62">
            <v>1.83</v>
          </cell>
          <cell r="CC62">
            <v>2.2999999999999998</v>
          </cell>
          <cell r="CD62">
            <v>2.16</v>
          </cell>
          <cell r="CE62">
            <v>2.2200000000000002</v>
          </cell>
          <cell r="CF62">
            <v>2.56</v>
          </cell>
          <cell r="CG62">
            <v>2.85</v>
          </cell>
        </row>
        <row r="63">
          <cell r="A63" t="str">
            <v>TRUNK-TX</v>
          </cell>
          <cell r="B63">
            <v>60</v>
          </cell>
          <cell r="AO63">
            <v>2.0499999999999998</v>
          </cell>
          <cell r="AP63">
            <v>1.78</v>
          </cell>
          <cell r="AQ63">
            <v>1.92</v>
          </cell>
          <cell r="AR63">
            <v>2.23</v>
          </cell>
          <cell r="AS63">
            <v>2.11</v>
          </cell>
          <cell r="AT63">
            <v>2.2599999999999998</v>
          </cell>
          <cell r="AU63">
            <v>2.5299999999999998</v>
          </cell>
          <cell r="AV63">
            <v>2.21</v>
          </cell>
          <cell r="AW63">
            <v>1.7</v>
          </cell>
          <cell r="AX63">
            <v>1.74</v>
          </cell>
          <cell r="AY63">
            <v>2.61</v>
          </cell>
          <cell r="AZ63">
            <v>3.68</v>
          </cell>
          <cell r="BA63">
            <v>3.59</v>
          </cell>
          <cell r="BB63">
            <v>2.7</v>
          </cell>
          <cell r="BC63">
            <v>1.64</v>
          </cell>
          <cell r="BD63">
            <v>1.73</v>
          </cell>
          <cell r="BE63">
            <v>2.02</v>
          </cell>
          <cell r="BF63">
            <v>2.2200000000000002</v>
          </cell>
          <cell r="BG63">
            <v>2.0699999999999998</v>
          </cell>
          <cell r="BH63">
            <v>2.11</v>
          </cell>
          <cell r="BI63">
            <v>2.46</v>
          </cell>
          <cell r="BJ63">
            <v>3</v>
          </cell>
          <cell r="BK63">
            <v>3.16</v>
          </cell>
          <cell r="BL63">
            <v>2.35</v>
          </cell>
          <cell r="BM63">
            <v>2.15</v>
          </cell>
          <cell r="BN63">
            <v>1.92</v>
          </cell>
          <cell r="BO63">
            <v>2.17</v>
          </cell>
          <cell r="BP63">
            <v>2.2200000000000002</v>
          </cell>
          <cell r="BQ63">
            <v>2.2000000000000002</v>
          </cell>
          <cell r="BR63">
            <v>1.95</v>
          </cell>
          <cell r="BS63">
            <v>2.2799999999999998</v>
          </cell>
          <cell r="BT63">
            <v>1.83</v>
          </cell>
          <cell r="BU63">
            <v>1.54</v>
          </cell>
          <cell r="BV63">
            <v>1.94</v>
          </cell>
          <cell r="BW63">
            <v>1.89</v>
          </cell>
          <cell r="BX63">
            <v>2.0299999999999998</v>
          </cell>
          <cell r="BY63">
            <v>1.69</v>
          </cell>
          <cell r="BZ63">
            <v>1.74</v>
          </cell>
          <cell r="CA63">
            <v>1.56</v>
          </cell>
          <cell r="CB63">
            <v>1.82</v>
          </cell>
          <cell r="CC63">
            <v>2.2799999999999998</v>
          </cell>
          <cell r="CD63">
            <v>2.14</v>
          </cell>
          <cell r="CE63">
            <v>2.2000000000000002</v>
          </cell>
          <cell r="CF63">
            <v>2.5299999999999998</v>
          </cell>
          <cell r="CG63">
            <v>2.81</v>
          </cell>
        </row>
        <row r="64">
          <cell r="A64" t="str">
            <v>TW-PERM</v>
          </cell>
          <cell r="B64">
            <v>61</v>
          </cell>
          <cell r="C64">
            <v>2.11</v>
          </cell>
          <cell r="D64">
            <v>2.0299999999999998</v>
          </cell>
          <cell r="E64">
            <v>2.0299999999999998</v>
          </cell>
          <cell r="F64">
            <v>1.57</v>
          </cell>
          <cell r="G64">
            <v>1.84</v>
          </cell>
          <cell r="H64">
            <v>1.9</v>
          </cell>
          <cell r="I64">
            <v>2.21</v>
          </cell>
          <cell r="J64">
            <v>1.65</v>
          </cell>
          <cell r="K64">
            <v>1.76</v>
          </cell>
          <cell r="L64">
            <v>1.88</v>
          </cell>
          <cell r="M64">
            <v>2.0299999999999998</v>
          </cell>
          <cell r="N64">
            <v>1.73</v>
          </cell>
          <cell r="O64">
            <v>1.76</v>
          </cell>
          <cell r="P64">
            <v>2.27</v>
          </cell>
          <cell r="Q64">
            <v>1.91</v>
          </cell>
          <cell r="R64">
            <v>1.88</v>
          </cell>
          <cell r="S64">
            <v>2.0099999999999998</v>
          </cell>
          <cell r="T64">
            <v>1.73</v>
          </cell>
          <cell r="U64">
            <v>1.73</v>
          </cell>
          <cell r="V64">
            <v>1.48</v>
          </cell>
          <cell r="W64">
            <v>1.64</v>
          </cell>
          <cell r="X64">
            <v>1.56</v>
          </cell>
          <cell r="Y64">
            <v>1.38</v>
          </cell>
          <cell r="Z64">
            <v>1.21</v>
          </cell>
          <cell r="AA64">
            <v>1.47</v>
          </cell>
          <cell r="AB64">
            <v>1.63</v>
          </cell>
          <cell r="AC64">
            <v>1.44</v>
          </cell>
          <cell r="AD64">
            <v>1.1599999999999999</v>
          </cell>
          <cell r="AE64">
            <v>1.18</v>
          </cell>
          <cell r="AF64">
            <v>1.26</v>
          </cell>
          <cell r="AG64">
            <v>1.35</v>
          </cell>
          <cell r="AH64">
            <v>1.38</v>
          </cell>
          <cell r="AI64">
            <v>1.19</v>
          </cell>
          <cell r="AJ64">
            <v>1.18</v>
          </cell>
          <cell r="AK64">
            <v>1.36</v>
          </cell>
          <cell r="AL64">
            <v>1.42</v>
          </cell>
          <cell r="AM64">
            <v>1.53</v>
          </cell>
          <cell r="AN64">
            <v>1.74</v>
          </cell>
          <cell r="AO64">
            <v>1.89</v>
          </cell>
          <cell r="AP64">
            <v>1.66</v>
          </cell>
          <cell r="AQ64">
            <v>1.76</v>
          </cell>
          <cell r="AR64">
            <v>1.96</v>
          </cell>
          <cell r="AS64">
            <v>1.89</v>
          </cell>
          <cell r="AT64">
            <v>1.95</v>
          </cell>
          <cell r="AU64">
            <v>2.02</v>
          </cell>
          <cell r="AV64">
            <v>2.0099999999999998</v>
          </cell>
          <cell r="AW64">
            <v>1.55</v>
          </cell>
          <cell r="AX64">
            <v>1.62</v>
          </cell>
          <cell r="AY64">
            <v>2.44</v>
          </cell>
          <cell r="AZ64">
            <v>3.5</v>
          </cell>
          <cell r="BA64">
            <v>4.0999999999999996</v>
          </cell>
          <cell r="BB64">
            <v>2.5</v>
          </cell>
          <cell r="BC64">
            <v>1.52</v>
          </cell>
          <cell r="BD64">
            <v>1.61</v>
          </cell>
          <cell r="BE64">
            <v>1.89</v>
          </cell>
          <cell r="BF64">
            <v>2.0499999999999998</v>
          </cell>
          <cell r="BG64">
            <v>1.99</v>
          </cell>
          <cell r="BH64">
            <v>2.0499999999999998</v>
          </cell>
          <cell r="BI64">
            <v>2.35</v>
          </cell>
          <cell r="BJ64">
            <v>2.84</v>
          </cell>
          <cell r="BK64">
            <v>3.06</v>
          </cell>
          <cell r="BL64">
            <v>2.2000000000000002</v>
          </cell>
          <cell r="BM64">
            <v>2.09</v>
          </cell>
          <cell r="BN64">
            <v>1.87</v>
          </cell>
          <cell r="BO64">
            <v>2.0699999999999998</v>
          </cell>
          <cell r="BP64">
            <v>2.15</v>
          </cell>
          <cell r="BQ64">
            <v>2.12</v>
          </cell>
          <cell r="BR64">
            <v>1.89</v>
          </cell>
          <cell r="BS64">
            <v>2.17</v>
          </cell>
          <cell r="BT64">
            <v>1.94</v>
          </cell>
          <cell r="BU64">
            <v>1.59</v>
          </cell>
          <cell r="BV64">
            <v>1.83</v>
          </cell>
          <cell r="BW64">
            <v>1.99</v>
          </cell>
          <cell r="BX64">
            <v>1.99</v>
          </cell>
          <cell r="BY64">
            <v>1.74</v>
          </cell>
          <cell r="BZ64">
            <v>1.67</v>
          </cell>
          <cell r="CA64">
            <v>1.57</v>
          </cell>
          <cell r="CB64">
            <v>1.66</v>
          </cell>
          <cell r="CC64">
            <v>2.16</v>
          </cell>
          <cell r="CD64">
            <v>2.08</v>
          </cell>
          <cell r="CE64">
            <v>2.17</v>
          </cell>
          <cell r="CF64">
            <v>2.4500000000000002</v>
          </cell>
          <cell r="CG64">
            <v>2.77</v>
          </cell>
        </row>
        <row r="65">
          <cell r="A65" t="str">
            <v>TXG-Z1</v>
          </cell>
          <cell r="B65">
            <v>62</v>
          </cell>
          <cell r="C65">
            <v>2.33</v>
          </cell>
          <cell r="D65">
            <v>2.25</v>
          </cell>
          <cell r="E65">
            <v>1.92</v>
          </cell>
          <cell r="F65">
            <v>1.61</v>
          </cell>
          <cell r="G65">
            <v>1.85</v>
          </cell>
          <cell r="H65">
            <v>2.16</v>
          </cell>
          <cell r="I65">
            <v>2.65</v>
          </cell>
          <cell r="J65">
            <v>2</v>
          </cell>
          <cell r="K65">
            <v>1.89</v>
          </cell>
          <cell r="L65">
            <v>2.04</v>
          </cell>
          <cell r="M65">
            <v>2.2999999999999998</v>
          </cell>
          <cell r="N65">
            <v>1.98</v>
          </cell>
          <cell r="O65">
            <v>2.09</v>
          </cell>
          <cell r="P65">
            <v>2.2999999999999998</v>
          </cell>
          <cell r="Q65">
            <v>2.02</v>
          </cell>
          <cell r="R65">
            <v>2.2999999999999998</v>
          </cell>
          <cell r="S65">
            <v>2.33</v>
          </cell>
          <cell r="T65">
            <v>1.94</v>
          </cell>
          <cell r="U65">
            <v>2.02</v>
          </cell>
          <cell r="V65">
            <v>1.78</v>
          </cell>
          <cell r="W65">
            <v>1.91</v>
          </cell>
          <cell r="X65">
            <v>1.76</v>
          </cell>
          <cell r="Y65">
            <v>1.44</v>
          </cell>
          <cell r="Z65">
            <v>1.39</v>
          </cell>
          <cell r="AA65">
            <v>1.63</v>
          </cell>
          <cell r="AB65">
            <v>1.64</v>
          </cell>
          <cell r="AC65">
            <v>1.58</v>
          </cell>
          <cell r="AD65">
            <v>1.38</v>
          </cell>
          <cell r="AE65">
            <v>1.41</v>
          </cell>
          <cell r="AF65">
            <v>1.51</v>
          </cell>
          <cell r="AG65">
            <v>1.62</v>
          </cell>
          <cell r="AH65">
            <v>1.66</v>
          </cell>
          <cell r="AI65">
            <v>1.46</v>
          </cell>
          <cell r="AJ65">
            <v>1.33</v>
          </cell>
          <cell r="AK65">
            <v>1.53</v>
          </cell>
          <cell r="AL65">
            <v>1.62</v>
          </cell>
          <cell r="AM65">
            <v>1.76</v>
          </cell>
          <cell r="AN65">
            <v>2.25</v>
          </cell>
          <cell r="AO65">
            <v>3.32</v>
          </cell>
          <cell r="AP65">
            <v>2.35</v>
          </cell>
          <cell r="AQ65">
            <v>2.74</v>
          </cell>
          <cell r="AR65">
            <v>2.7</v>
          </cell>
          <cell r="AS65">
            <v>2.17</v>
          </cell>
          <cell r="AT65">
            <v>2.2999999999999998</v>
          </cell>
          <cell r="AU65">
            <v>2.61</v>
          </cell>
          <cell r="AV65">
            <v>2.2799999999999998</v>
          </cell>
          <cell r="AW65">
            <v>1.81</v>
          </cell>
          <cell r="AX65">
            <v>1.8</v>
          </cell>
          <cell r="AY65">
            <v>2.62</v>
          </cell>
          <cell r="AZ65">
            <v>3.81</v>
          </cell>
          <cell r="BA65">
            <v>4.01</v>
          </cell>
          <cell r="BB65">
            <v>2.88</v>
          </cell>
          <cell r="BC65">
            <v>1.76</v>
          </cell>
          <cell r="BD65">
            <v>1.78</v>
          </cell>
          <cell r="BE65">
            <v>2.08</v>
          </cell>
          <cell r="BF65">
            <v>2.2999999999999998</v>
          </cell>
          <cell r="BG65">
            <v>2.13</v>
          </cell>
          <cell r="BH65">
            <v>2.17</v>
          </cell>
          <cell r="BI65">
            <v>2.54</v>
          </cell>
          <cell r="BJ65">
            <v>3.08</v>
          </cell>
          <cell r="BK65">
            <v>3.24</v>
          </cell>
          <cell r="BL65">
            <v>2.4700000000000002</v>
          </cell>
          <cell r="BM65">
            <v>2.2400000000000002</v>
          </cell>
          <cell r="BN65">
            <v>1.99</v>
          </cell>
          <cell r="BO65">
            <v>2.2200000000000002</v>
          </cell>
          <cell r="BP65">
            <v>2.2400000000000002</v>
          </cell>
          <cell r="BQ65">
            <v>2.25</v>
          </cell>
          <cell r="BR65">
            <v>2</v>
          </cell>
          <cell r="BS65">
            <v>2.33</v>
          </cell>
          <cell r="BT65">
            <v>1.91</v>
          </cell>
          <cell r="BU65">
            <v>1.59</v>
          </cell>
          <cell r="BV65">
            <v>2.0299999999999998</v>
          </cell>
          <cell r="BW65">
            <v>1.98</v>
          </cell>
          <cell r="BX65">
            <v>2.09</v>
          </cell>
          <cell r="BY65">
            <v>1.74</v>
          </cell>
          <cell r="BZ65">
            <v>1.81</v>
          </cell>
          <cell r="CA65">
            <v>1.62</v>
          </cell>
          <cell r="CB65">
            <v>1.87</v>
          </cell>
          <cell r="CC65">
            <v>2.35</v>
          </cell>
          <cell r="CD65">
            <v>2.21</v>
          </cell>
          <cell r="CE65">
            <v>2.25</v>
          </cell>
          <cell r="CF65">
            <v>2.6</v>
          </cell>
          <cell r="CG65">
            <v>2.88</v>
          </cell>
        </row>
        <row r="66">
          <cell r="A66" t="str">
            <v>TXG-ZSL</v>
          </cell>
          <cell r="B66">
            <v>63</v>
          </cell>
          <cell r="C66">
            <v>2.3199999999999998</v>
          </cell>
          <cell r="D66">
            <v>2.2400000000000002</v>
          </cell>
          <cell r="E66">
            <v>1.9</v>
          </cell>
          <cell r="F66">
            <v>1.6</v>
          </cell>
          <cell r="G66">
            <v>1.85</v>
          </cell>
          <cell r="H66">
            <v>2.15</v>
          </cell>
          <cell r="I66">
            <v>2.65</v>
          </cell>
          <cell r="J66">
            <v>1.98</v>
          </cell>
          <cell r="K66">
            <v>1.87</v>
          </cell>
          <cell r="L66">
            <v>2.0499999999999998</v>
          </cell>
          <cell r="M66">
            <v>2.3199999999999998</v>
          </cell>
          <cell r="N66">
            <v>1.98</v>
          </cell>
          <cell r="O66">
            <v>2.09</v>
          </cell>
          <cell r="P66">
            <v>2.3199999999999998</v>
          </cell>
          <cell r="Q66">
            <v>2.0299999999999998</v>
          </cell>
          <cell r="R66">
            <v>2.3199999999999998</v>
          </cell>
          <cell r="S66">
            <v>2.3199999999999998</v>
          </cell>
          <cell r="T66">
            <v>1.93</v>
          </cell>
          <cell r="U66">
            <v>2.0299999999999998</v>
          </cell>
          <cell r="V66">
            <v>1.77</v>
          </cell>
          <cell r="W66">
            <v>1.91</v>
          </cell>
          <cell r="X66">
            <v>1.75</v>
          </cell>
          <cell r="Y66">
            <v>1.44</v>
          </cell>
          <cell r="Z66">
            <v>1.37</v>
          </cell>
          <cell r="AA66">
            <v>1.63</v>
          </cell>
          <cell r="AB66">
            <v>1.64</v>
          </cell>
          <cell r="AC66">
            <v>1.57</v>
          </cell>
          <cell r="AD66">
            <v>1.38</v>
          </cell>
          <cell r="AE66">
            <v>1.4</v>
          </cell>
          <cell r="AF66">
            <v>1.51</v>
          </cell>
          <cell r="AG66">
            <v>1.62</v>
          </cell>
          <cell r="AH66">
            <v>1.67</v>
          </cell>
          <cell r="AI66">
            <v>1.46</v>
          </cell>
          <cell r="AJ66">
            <v>1.32</v>
          </cell>
          <cell r="AK66">
            <v>1.53</v>
          </cell>
          <cell r="AL66">
            <v>1.61</v>
          </cell>
          <cell r="AM66">
            <v>1.76</v>
          </cell>
          <cell r="AN66">
            <v>2.2400000000000002</v>
          </cell>
          <cell r="AO66">
            <v>3.35</v>
          </cell>
          <cell r="AP66">
            <v>2.35</v>
          </cell>
          <cell r="AQ66">
            <v>2.8</v>
          </cell>
          <cell r="AR66">
            <v>2.72</v>
          </cell>
          <cell r="AS66">
            <v>2.19</v>
          </cell>
          <cell r="AT66">
            <v>2.3199999999999998</v>
          </cell>
          <cell r="AU66">
            <v>2.62</v>
          </cell>
          <cell r="AV66">
            <v>2.2999999999999998</v>
          </cell>
          <cell r="AW66">
            <v>1.79</v>
          </cell>
          <cell r="AX66">
            <v>1.81</v>
          </cell>
          <cell r="AY66">
            <v>2.64</v>
          </cell>
          <cell r="AZ66">
            <v>3.84</v>
          </cell>
          <cell r="BA66">
            <v>4.0199999999999996</v>
          </cell>
          <cell r="BB66">
            <v>2.88</v>
          </cell>
          <cell r="BC66">
            <v>1.77</v>
          </cell>
          <cell r="BD66">
            <v>1.79</v>
          </cell>
          <cell r="BE66">
            <v>2.1</v>
          </cell>
          <cell r="BF66">
            <v>2.31</v>
          </cell>
          <cell r="BG66">
            <v>2.13</v>
          </cell>
          <cell r="BH66">
            <v>2.16</v>
          </cell>
          <cell r="BI66">
            <v>2.5299999999999998</v>
          </cell>
          <cell r="BJ66">
            <v>3.08</v>
          </cell>
          <cell r="BK66">
            <v>3.26</v>
          </cell>
          <cell r="BL66">
            <v>2.5099999999999998</v>
          </cell>
          <cell r="BM66">
            <v>2.25</v>
          </cell>
          <cell r="BN66">
            <v>1.99</v>
          </cell>
          <cell r="BO66">
            <v>2.23</v>
          </cell>
          <cell r="BP66">
            <v>2.2200000000000002</v>
          </cell>
          <cell r="BQ66">
            <v>2.25</v>
          </cell>
          <cell r="BR66">
            <v>2</v>
          </cell>
          <cell r="BS66">
            <v>2.33</v>
          </cell>
          <cell r="BT66">
            <v>1.91</v>
          </cell>
          <cell r="BU66">
            <v>1.58</v>
          </cell>
          <cell r="BV66">
            <v>2.02</v>
          </cell>
          <cell r="BW66">
            <v>1.96</v>
          </cell>
          <cell r="BX66">
            <v>2.0699999999999998</v>
          </cell>
          <cell r="BY66">
            <v>1.74</v>
          </cell>
          <cell r="BZ66">
            <v>1.79</v>
          </cell>
          <cell r="CA66">
            <v>1.61</v>
          </cell>
          <cell r="CB66">
            <v>1.87</v>
          </cell>
          <cell r="CC66">
            <v>2.34</v>
          </cell>
          <cell r="CD66">
            <v>2.2000000000000002</v>
          </cell>
          <cell r="CE66">
            <v>2.2400000000000002</v>
          </cell>
          <cell r="CF66">
            <v>2.59</v>
          </cell>
          <cell r="CG66">
            <v>2.87</v>
          </cell>
        </row>
        <row r="67">
          <cell r="A67" t="str">
            <v>VAL-TX</v>
          </cell>
          <cell r="B67">
            <v>64</v>
          </cell>
          <cell r="C67">
            <v>2.04</v>
          </cell>
          <cell r="D67">
            <v>2.0499999999999998</v>
          </cell>
          <cell r="E67">
            <v>1.9</v>
          </cell>
          <cell r="F67">
            <v>1.56</v>
          </cell>
          <cell r="G67">
            <v>1.8</v>
          </cell>
          <cell r="H67">
            <v>2.15</v>
          </cell>
          <cell r="I67">
            <v>2.5</v>
          </cell>
          <cell r="J67">
            <v>1.81</v>
          </cell>
          <cell r="K67">
            <v>1.82</v>
          </cell>
          <cell r="L67">
            <v>2.02</v>
          </cell>
          <cell r="M67">
            <v>2.2400000000000002</v>
          </cell>
          <cell r="N67">
            <v>1.85</v>
          </cell>
          <cell r="O67">
            <v>1.95</v>
          </cell>
          <cell r="P67">
            <v>2.2999999999999998</v>
          </cell>
          <cell r="Q67">
            <v>1.91</v>
          </cell>
          <cell r="R67">
            <v>2</v>
          </cell>
          <cell r="S67">
            <v>2.09</v>
          </cell>
          <cell r="T67">
            <v>1.84</v>
          </cell>
          <cell r="U67">
            <v>1.9</v>
          </cell>
          <cell r="V67">
            <v>1.64</v>
          </cell>
          <cell r="W67">
            <v>1.85</v>
          </cell>
          <cell r="X67">
            <v>1.65</v>
          </cell>
          <cell r="Y67">
            <v>1.39</v>
          </cell>
          <cell r="Z67">
            <v>1.29</v>
          </cell>
          <cell r="AA67">
            <v>1.56</v>
          </cell>
          <cell r="AB67">
            <v>1.58</v>
          </cell>
          <cell r="AC67">
            <v>1.45</v>
          </cell>
          <cell r="AD67">
            <v>1.26</v>
          </cell>
          <cell r="AE67">
            <v>1.28</v>
          </cell>
          <cell r="AF67">
            <v>1.38</v>
          </cell>
          <cell r="AG67">
            <v>1.5</v>
          </cell>
          <cell r="AH67">
            <v>1.53</v>
          </cell>
          <cell r="AI67">
            <v>1.36</v>
          </cell>
          <cell r="AJ67">
            <v>1.26</v>
          </cell>
          <cell r="AK67">
            <v>1.43</v>
          </cell>
          <cell r="AL67">
            <v>1.5</v>
          </cell>
          <cell r="AM67">
            <v>1.61</v>
          </cell>
          <cell r="AN67">
            <v>1.97</v>
          </cell>
          <cell r="AO67">
            <v>2.04</v>
          </cell>
          <cell r="AP67">
            <v>1.77</v>
          </cell>
          <cell r="AQ67">
            <v>1.89</v>
          </cell>
          <cell r="AR67">
            <v>2.1800000000000002</v>
          </cell>
          <cell r="AS67">
            <v>2.06</v>
          </cell>
          <cell r="AT67">
            <v>2.1800000000000002</v>
          </cell>
          <cell r="AU67">
            <v>2.37</v>
          </cell>
          <cell r="AV67">
            <v>2.16</v>
          </cell>
          <cell r="AW67">
            <v>1.74</v>
          </cell>
          <cell r="AX67">
            <v>1.71</v>
          </cell>
          <cell r="AY67">
            <v>2.4900000000000002</v>
          </cell>
          <cell r="AZ67">
            <v>3.55</v>
          </cell>
          <cell r="BA67">
            <v>3.76</v>
          </cell>
          <cell r="BB67">
            <v>2.64</v>
          </cell>
          <cell r="BC67">
            <v>1.6</v>
          </cell>
          <cell r="BD67">
            <v>1.69</v>
          </cell>
          <cell r="BE67">
            <v>1.96</v>
          </cell>
          <cell r="BF67">
            <v>2.17</v>
          </cell>
          <cell r="BG67">
            <v>2.0299999999999998</v>
          </cell>
          <cell r="BH67">
            <v>2.0699999999999998</v>
          </cell>
          <cell r="BI67">
            <v>2.38</v>
          </cell>
          <cell r="BJ67">
            <v>3</v>
          </cell>
          <cell r="BK67">
            <v>3.15</v>
          </cell>
          <cell r="BL67">
            <v>2.31</v>
          </cell>
          <cell r="BM67">
            <v>2.09</v>
          </cell>
          <cell r="BN67">
            <v>1.88</v>
          </cell>
          <cell r="BO67">
            <v>2.11</v>
          </cell>
          <cell r="BP67">
            <v>2.1800000000000002</v>
          </cell>
          <cell r="BQ67">
            <v>2.17</v>
          </cell>
          <cell r="BR67">
            <v>1.93</v>
          </cell>
        </row>
        <row r="68">
          <cell r="A68" t="str">
            <v>WILL-TOK</v>
          </cell>
          <cell r="B68">
            <v>65</v>
          </cell>
          <cell r="C68">
            <v>1.98</v>
          </cell>
          <cell r="D68">
            <v>2</v>
          </cell>
          <cell r="E68">
            <v>2.0299999999999998</v>
          </cell>
          <cell r="F68">
            <v>1.65</v>
          </cell>
          <cell r="G68">
            <v>1.85</v>
          </cell>
          <cell r="H68">
            <v>2.0699999999999998</v>
          </cell>
          <cell r="I68">
            <v>2.57</v>
          </cell>
          <cell r="J68">
            <v>1.75</v>
          </cell>
          <cell r="K68">
            <v>1.73</v>
          </cell>
          <cell r="L68">
            <v>1.86</v>
          </cell>
          <cell r="M68">
            <v>2.1</v>
          </cell>
          <cell r="N68">
            <v>1.83</v>
          </cell>
          <cell r="O68">
            <v>1.83</v>
          </cell>
          <cell r="P68">
            <v>2.25</v>
          </cell>
          <cell r="Q68">
            <v>1.94</v>
          </cell>
          <cell r="R68">
            <v>2.1</v>
          </cell>
          <cell r="S68">
            <v>2.11</v>
          </cell>
          <cell r="T68">
            <v>1.76</v>
          </cell>
          <cell r="U68">
            <v>1.77</v>
          </cell>
          <cell r="V68">
            <v>1.53</v>
          </cell>
          <cell r="W68">
            <v>1.61</v>
          </cell>
          <cell r="X68">
            <v>1.55</v>
          </cell>
          <cell r="Y68">
            <v>1.33</v>
          </cell>
          <cell r="Z68">
            <v>1.24</v>
          </cell>
          <cell r="AA68">
            <v>1.45</v>
          </cell>
          <cell r="AB68">
            <v>1.6</v>
          </cell>
          <cell r="AC68">
            <v>1.51</v>
          </cell>
          <cell r="AD68">
            <v>1.23</v>
          </cell>
          <cell r="AE68">
            <v>1.24</v>
          </cell>
          <cell r="AF68">
            <v>1.27</v>
          </cell>
          <cell r="AG68">
            <v>1.4</v>
          </cell>
          <cell r="AH68">
            <v>1.44</v>
          </cell>
          <cell r="AI68">
            <v>1.23</v>
          </cell>
          <cell r="AJ68">
            <v>1.18</v>
          </cell>
          <cell r="AK68">
            <v>1.42</v>
          </cell>
          <cell r="AL68">
            <v>1.49</v>
          </cell>
          <cell r="AM68">
            <v>1.6</v>
          </cell>
          <cell r="AN68">
            <v>1.88</v>
          </cell>
          <cell r="AO68">
            <v>2.0299999999999998</v>
          </cell>
          <cell r="AP68">
            <v>1.84</v>
          </cell>
          <cell r="AQ68">
            <v>1.9</v>
          </cell>
          <cell r="AR68">
            <v>2.15</v>
          </cell>
          <cell r="AS68">
            <v>2</v>
          </cell>
          <cell r="AT68">
            <v>2.0299999999999998</v>
          </cell>
          <cell r="AU68">
            <v>2.1800000000000002</v>
          </cell>
          <cell r="AV68">
            <v>2.14</v>
          </cell>
          <cell r="AW68">
            <v>1.67</v>
          </cell>
          <cell r="AX68">
            <v>1.68</v>
          </cell>
          <cell r="AY68">
            <v>2.5</v>
          </cell>
          <cell r="AZ68">
            <v>3.68</v>
          </cell>
          <cell r="BA68">
            <v>4.3</v>
          </cell>
          <cell r="BB68">
            <v>2.81</v>
          </cell>
          <cell r="BC68">
            <v>2.81</v>
          </cell>
          <cell r="BD68">
            <v>1.7</v>
          </cell>
          <cell r="BE68">
            <v>1.92</v>
          </cell>
          <cell r="BG68">
            <v>2.04</v>
          </cell>
          <cell r="BH68">
            <v>2.0499999999999998</v>
          </cell>
          <cell r="BI68">
            <v>2.38</v>
          </cell>
          <cell r="BJ68">
            <v>2.98</v>
          </cell>
          <cell r="BK68">
            <v>3.15</v>
          </cell>
          <cell r="BL68">
            <v>2.37</v>
          </cell>
          <cell r="BM68">
            <v>2.15</v>
          </cell>
          <cell r="BN68">
            <v>1.92</v>
          </cell>
          <cell r="BO68">
            <v>2.15</v>
          </cell>
          <cell r="BP68">
            <v>2.1800000000000002</v>
          </cell>
          <cell r="BQ68">
            <v>2.16</v>
          </cell>
          <cell r="BR68">
            <v>1.93</v>
          </cell>
          <cell r="BS68">
            <v>2.27</v>
          </cell>
          <cell r="BT68">
            <v>1.85</v>
          </cell>
          <cell r="BU68">
            <v>1.56</v>
          </cell>
          <cell r="BV68">
            <v>1.9</v>
          </cell>
          <cell r="BW68">
            <v>1.94</v>
          </cell>
          <cell r="BX68">
            <v>2.0499999999999998</v>
          </cell>
          <cell r="BY68">
            <v>1.78</v>
          </cell>
          <cell r="BZ68">
            <v>1.75</v>
          </cell>
          <cell r="CA68">
            <v>1.57</v>
          </cell>
          <cell r="CB68">
            <v>1.74</v>
          </cell>
          <cell r="CC68">
            <v>2.2200000000000002</v>
          </cell>
          <cell r="CD68">
            <v>2.12</v>
          </cell>
          <cell r="CE68">
            <v>2.17</v>
          </cell>
          <cell r="CF68">
            <v>2.5</v>
          </cell>
          <cell r="CG68">
            <v>2.77</v>
          </cell>
        </row>
      </sheetData>
      <sheetData sheetId="1" refreshError="1">
        <row r="2">
          <cell r="A2">
            <v>33909</v>
          </cell>
          <cell r="B2">
            <v>3</v>
          </cell>
          <cell r="D2" t="str">
            <v>3D</v>
          </cell>
          <cell r="E2" t="str">
            <v>3D Avg</v>
          </cell>
          <cell r="F2">
            <v>2</v>
          </cell>
        </row>
        <row r="3">
          <cell r="A3">
            <v>33939</v>
          </cell>
          <cell r="B3">
            <v>4</v>
          </cell>
          <cell r="D3" t="str">
            <v>2D</v>
          </cell>
          <cell r="E3" t="str">
            <v>2D Avg</v>
          </cell>
          <cell r="F3">
            <v>3</v>
          </cell>
        </row>
        <row r="4">
          <cell r="A4">
            <v>33970</v>
          </cell>
          <cell r="B4">
            <v>5</v>
          </cell>
          <cell r="D4" t="str">
            <v>FD</v>
          </cell>
          <cell r="E4" t="str">
            <v>Settle</v>
          </cell>
          <cell r="F4">
            <v>4</v>
          </cell>
        </row>
        <row r="5">
          <cell r="A5">
            <v>34001</v>
          </cell>
          <cell r="B5">
            <v>6</v>
          </cell>
          <cell r="D5" t="str">
            <v>AECO-NT</v>
          </cell>
          <cell r="E5" t="str">
            <v>AECO Hub</v>
          </cell>
          <cell r="F5">
            <v>5</v>
          </cell>
        </row>
        <row r="6">
          <cell r="A6">
            <v>34029</v>
          </cell>
          <cell r="B6">
            <v>7</v>
          </cell>
          <cell r="D6" t="str">
            <v>ANR-LA</v>
          </cell>
          <cell r="E6" t="str">
            <v>ANR-Louisiana</v>
          </cell>
          <cell r="F6">
            <v>6</v>
          </cell>
        </row>
        <row r="7">
          <cell r="A7">
            <v>34060</v>
          </cell>
          <cell r="B7">
            <v>8</v>
          </cell>
          <cell r="D7" t="str">
            <v>ANR-OFF</v>
          </cell>
          <cell r="E7" t="str">
            <v>ANR-Offshore</v>
          </cell>
          <cell r="F7">
            <v>7</v>
          </cell>
        </row>
        <row r="8">
          <cell r="A8">
            <v>34090</v>
          </cell>
          <cell r="B8">
            <v>9</v>
          </cell>
          <cell r="D8" t="str">
            <v>ANR-OK</v>
          </cell>
          <cell r="E8" t="str">
            <v>ANR-Oklahoma</v>
          </cell>
          <cell r="F8">
            <v>8</v>
          </cell>
        </row>
        <row r="9">
          <cell r="A9">
            <v>34121</v>
          </cell>
          <cell r="B9">
            <v>10</v>
          </cell>
          <cell r="D9" t="str">
            <v>CG-APP</v>
          </cell>
          <cell r="E9" t="str">
            <v>Columbia Gas-App</v>
          </cell>
          <cell r="F9">
            <v>9</v>
          </cell>
        </row>
        <row r="10">
          <cell r="A10">
            <v>34151</v>
          </cell>
          <cell r="B10">
            <v>11</v>
          </cell>
          <cell r="D10" t="str">
            <v>CGLF-LA</v>
          </cell>
          <cell r="E10" t="str">
            <v>Columbia Gulf-Louisiana</v>
          </cell>
          <cell r="F10">
            <v>10</v>
          </cell>
        </row>
        <row r="11">
          <cell r="A11">
            <v>34182</v>
          </cell>
          <cell r="B11">
            <v>12</v>
          </cell>
          <cell r="D11" t="str">
            <v>CGLF-OFS</v>
          </cell>
          <cell r="E11" t="str">
            <v>Columbia Gulf-Offshore</v>
          </cell>
          <cell r="F11">
            <v>11</v>
          </cell>
        </row>
        <row r="12">
          <cell r="A12">
            <v>34213</v>
          </cell>
          <cell r="B12">
            <v>13</v>
          </cell>
          <cell r="D12" t="str">
            <v>CHIC</v>
          </cell>
          <cell r="E12" t="str">
            <v>Chicago City Gate</v>
          </cell>
          <cell r="F12">
            <v>12</v>
          </cell>
        </row>
        <row r="13">
          <cell r="A13">
            <v>34243</v>
          </cell>
          <cell r="B13">
            <v>14</v>
          </cell>
          <cell r="D13" t="str">
            <v>CIG-ROCK</v>
          </cell>
          <cell r="E13" t="str">
            <v>CIG-Rocky Mtn</v>
          </cell>
          <cell r="F13">
            <v>13</v>
          </cell>
        </row>
        <row r="14">
          <cell r="A14">
            <v>34274</v>
          </cell>
          <cell r="B14">
            <v>15</v>
          </cell>
          <cell r="D14" t="str">
            <v>CNG</v>
          </cell>
          <cell r="E14" t="str">
            <v>CNG-Appalacian</v>
          </cell>
          <cell r="F14">
            <v>14</v>
          </cell>
        </row>
        <row r="15">
          <cell r="A15">
            <v>34304</v>
          </cell>
          <cell r="B15">
            <v>16</v>
          </cell>
          <cell r="D15" t="str">
            <v>EPNG-ANAD</v>
          </cell>
          <cell r="E15" t="str">
            <v>El Paso-Anadarko</v>
          </cell>
          <cell r="F15">
            <v>15</v>
          </cell>
        </row>
        <row r="16">
          <cell r="A16">
            <v>34335</v>
          </cell>
          <cell r="B16">
            <v>17</v>
          </cell>
          <cell r="D16" t="str">
            <v>EPNG-PERM</v>
          </cell>
          <cell r="E16" t="str">
            <v>El Paso-Permian</v>
          </cell>
          <cell r="F16">
            <v>16</v>
          </cell>
        </row>
        <row r="17">
          <cell r="A17">
            <v>34366</v>
          </cell>
          <cell r="B17">
            <v>18</v>
          </cell>
          <cell r="D17" t="str">
            <v>EPNG-SJ</v>
          </cell>
          <cell r="E17" t="str">
            <v>El Paso-San Juan</v>
          </cell>
          <cell r="F17">
            <v>17</v>
          </cell>
        </row>
        <row r="18">
          <cell r="A18">
            <v>34394</v>
          </cell>
          <cell r="B18">
            <v>19</v>
          </cell>
          <cell r="D18" t="str">
            <v>FGT-Z1</v>
          </cell>
          <cell r="E18" t="str">
            <v>Florida-Zone 1</v>
          </cell>
          <cell r="F18">
            <v>18</v>
          </cell>
        </row>
        <row r="19">
          <cell r="A19">
            <v>34425</v>
          </cell>
          <cell r="B19">
            <v>20</v>
          </cell>
          <cell r="D19" t="str">
            <v>FGT-Z2</v>
          </cell>
          <cell r="E19" t="str">
            <v>Florida-Zone 2</v>
          </cell>
          <cell r="F19">
            <v>19</v>
          </cell>
        </row>
        <row r="20">
          <cell r="A20">
            <v>34455</v>
          </cell>
          <cell r="B20">
            <v>21</v>
          </cell>
          <cell r="D20" t="str">
            <v>FGT-Z3</v>
          </cell>
          <cell r="E20" t="str">
            <v>Florida-Zone 3</v>
          </cell>
          <cell r="F20">
            <v>20</v>
          </cell>
        </row>
        <row r="21">
          <cell r="A21">
            <v>34486</v>
          </cell>
          <cell r="B21">
            <v>22</v>
          </cell>
          <cell r="D21" t="str">
            <v>HSC</v>
          </cell>
          <cell r="E21" t="str">
            <v>Hous Ship Chan</v>
          </cell>
          <cell r="F21">
            <v>21</v>
          </cell>
        </row>
        <row r="22">
          <cell r="A22">
            <v>34516</v>
          </cell>
          <cell r="B22">
            <v>23</v>
          </cell>
          <cell r="D22" t="str">
            <v>HUB</v>
          </cell>
          <cell r="E22" t="str">
            <v>Henry Hub</v>
          </cell>
          <cell r="F22">
            <v>22</v>
          </cell>
        </row>
        <row r="23">
          <cell r="A23">
            <v>34547</v>
          </cell>
          <cell r="B23">
            <v>24</v>
          </cell>
          <cell r="D23" t="str">
            <v>KERN</v>
          </cell>
          <cell r="E23" t="str">
            <v>Kern River</v>
          </cell>
          <cell r="F23">
            <v>23</v>
          </cell>
        </row>
        <row r="24">
          <cell r="A24">
            <v>34578</v>
          </cell>
          <cell r="B24">
            <v>25</v>
          </cell>
          <cell r="D24" t="str">
            <v>KERN-NGI</v>
          </cell>
          <cell r="E24" t="str">
            <v>Kern River-NGI</v>
          </cell>
          <cell r="F24">
            <v>24</v>
          </cell>
        </row>
        <row r="25">
          <cell r="A25">
            <v>34608</v>
          </cell>
          <cell r="B25">
            <v>26</v>
          </cell>
          <cell r="D25" t="str">
            <v>KOCH-LA</v>
          </cell>
          <cell r="E25" t="str">
            <v>Koch Gateway-LA</v>
          </cell>
          <cell r="F25">
            <v>25</v>
          </cell>
        </row>
        <row r="26">
          <cell r="A26">
            <v>34639</v>
          </cell>
          <cell r="B26">
            <v>27</v>
          </cell>
          <cell r="D26" t="str">
            <v>KOCH-TX</v>
          </cell>
          <cell r="E26" t="str">
            <v>Koch Gateway-TX</v>
          </cell>
          <cell r="F26">
            <v>26</v>
          </cell>
        </row>
        <row r="27">
          <cell r="A27">
            <v>34669</v>
          </cell>
          <cell r="B27">
            <v>28</v>
          </cell>
          <cell r="D27" t="str">
            <v>MALIN-400</v>
          </cell>
          <cell r="E27" t="str">
            <v>Malin-400 Border</v>
          </cell>
          <cell r="F27">
            <v>27</v>
          </cell>
        </row>
        <row r="28">
          <cell r="A28">
            <v>34700</v>
          </cell>
          <cell r="B28">
            <v>29</v>
          </cell>
          <cell r="D28" t="str">
            <v>MALIN-401</v>
          </cell>
          <cell r="E28" t="str">
            <v>Malin-401 Border</v>
          </cell>
          <cell r="F28">
            <v>28</v>
          </cell>
        </row>
        <row r="29">
          <cell r="A29">
            <v>34731</v>
          </cell>
          <cell r="B29">
            <v>30</v>
          </cell>
          <cell r="D29" t="str">
            <v>MICH</v>
          </cell>
          <cell r="E29" t="str">
            <v>MichCon</v>
          </cell>
          <cell r="F29">
            <v>29</v>
          </cell>
        </row>
        <row r="30">
          <cell r="A30">
            <v>34759</v>
          </cell>
          <cell r="B30">
            <v>31</v>
          </cell>
          <cell r="D30" t="str">
            <v>MRC</v>
          </cell>
          <cell r="E30" t="str">
            <v>Miss River Corr</v>
          </cell>
          <cell r="F30">
            <v>30</v>
          </cell>
        </row>
        <row r="31">
          <cell r="A31">
            <v>34790</v>
          </cell>
          <cell r="B31">
            <v>32</v>
          </cell>
          <cell r="D31" t="str">
            <v>NGPL-LA</v>
          </cell>
          <cell r="E31" t="str">
            <v>NGPL-Louisiana</v>
          </cell>
          <cell r="F31">
            <v>31</v>
          </cell>
        </row>
        <row r="32">
          <cell r="A32">
            <v>34820</v>
          </cell>
          <cell r="B32">
            <v>33</v>
          </cell>
          <cell r="D32" t="str">
            <v>NGPL-MC</v>
          </cell>
          <cell r="E32" t="str">
            <v>NGPL-MidContinent</v>
          </cell>
          <cell r="F32">
            <v>32</v>
          </cell>
        </row>
        <row r="33">
          <cell r="A33">
            <v>34851</v>
          </cell>
          <cell r="B33">
            <v>34</v>
          </cell>
          <cell r="D33" t="str">
            <v>NGPL-OK</v>
          </cell>
          <cell r="E33" t="str">
            <v>NGPL-Oklahoma</v>
          </cell>
          <cell r="F33">
            <v>33</v>
          </cell>
        </row>
        <row r="34">
          <cell r="A34">
            <v>34881</v>
          </cell>
          <cell r="B34">
            <v>35</v>
          </cell>
          <cell r="D34" t="str">
            <v>NGPL-STX</v>
          </cell>
          <cell r="E34" t="str">
            <v>NGPL-Texas</v>
          </cell>
          <cell r="F34">
            <v>34</v>
          </cell>
        </row>
        <row r="35">
          <cell r="A35">
            <v>34912</v>
          </cell>
          <cell r="B35">
            <v>36</v>
          </cell>
          <cell r="D35" t="str">
            <v>NNG-DEMARC</v>
          </cell>
          <cell r="E35" t="str">
            <v>Northern-Demarc</v>
          </cell>
          <cell r="F35">
            <v>35</v>
          </cell>
        </row>
        <row r="36">
          <cell r="A36">
            <v>34943</v>
          </cell>
          <cell r="B36">
            <v>37</v>
          </cell>
          <cell r="D36" t="str">
            <v>NNG-TOK</v>
          </cell>
          <cell r="E36" t="str">
            <v>Northern-TOK</v>
          </cell>
          <cell r="F36">
            <v>36</v>
          </cell>
        </row>
        <row r="37">
          <cell r="A37">
            <v>34973</v>
          </cell>
          <cell r="B37">
            <v>38</v>
          </cell>
          <cell r="D37" t="str">
            <v>NNG-VENT</v>
          </cell>
          <cell r="E37" t="str">
            <v>Northern-Ventura</v>
          </cell>
          <cell r="F37">
            <v>37</v>
          </cell>
        </row>
        <row r="38">
          <cell r="A38">
            <v>35004</v>
          </cell>
          <cell r="B38">
            <v>39</v>
          </cell>
          <cell r="D38" t="str">
            <v>NOR-AM</v>
          </cell>
          <cell r="E38" t="str">
            <v>Noram</v>
          </cell>
          <cell r="F38">
            <v>38</v>
          </cell>
        </row>
        <row r="39">
          <cell r="A39">
            <v>35034</v>
          </cell>
          <cell r="B39">
            <v>40</v>
          </cell>
          <cell r="D39" t="str">
            <v>NOR-EAST</v>
          </cell>
          <cell r="E39" t="str">
            <v>Noram East</v>
          </cell>
          <cell r="F39">
            <v>39</v>
          </cell>
        </row>
        <row r="40">
          <cell r="A40">
            <v>35065</v>
          </cell>
          <cell r="B40">
            <v>41</v>
          </cell>
          <cell r="D40" t="str">
            <v>NOR-WEST</v>
          </cell>
          <cell r="E40" t="str">
            <v>Noram West</v>
          </cell>
          <cell r="F40">
            <v>40</v>
          </cell>
        </row>
        <row r="41">
          <cell r="A41">
            <v>35096</v>
          </cell>
          <cell r="B41">
            <v>42</v>
          </cell>
          <cell r="D41" t="str">
            <v>NWPL-CAN</v>
          </cell>
          <cell r="E41" t="str">
            <v>Northwest-Canada</v>
          </cell>
          <cell r="F41">
            <v>41</v>
          </cell>
        </row>
        <row r="42">
          <cell r="A42">
            <v>35125</v>
          </cell>
          <cell r="B42">
            <v>43</v>
          </cell>
          <cell r="D42" t="str">
            <v>NWPL-ROCK</v>
          </cell>
          <cell r="E42" t="str">
            <v>Northwest-Rock Mtn</v>
          </cell>
          <cell r="F42">
            <v>42</v>
          </cell>
        </row>
        <row r="43">
          <cell r="A43">
            <v>35156</v>
          </cell>
          <cell r="B43">
            <v>44</v>
          </cell>
          <cell r="D43" t="str">
            <v>ONG-OKL</v>
          </cell>
          <cell r="E43" t="str">
            <v>ONG-Oklahoma</v>
          </cell>
          <cell r="F43">
            <v>43</v>
          </cell>
        </row>
        <row r="44">
          <cell r="A44">
            <v>35186</v>
          </cell>
          <cell r="B44">
            <v>45</v>
          </cell>
          <cell r="D44" t="str">
            <v>PEPL-FZ</v>
          </cell>
          <cell r="E44" t="str">
            <v>Panhandle-Field Zone</v>
          </cell>
          <cell r="F44">
            <v>44</v>
          </cell>
        </row>
        <row r="45">
          <cell r="A45">
            <v>35217</v>
          </cell>
          <cell r="B45">
            <v>46</v>
          </cell>
          <cell r="D45" t="str">
            <v>QUEST</v>
          </cell>
          <cell r="E45" t="str">
            <v>Questar</v>
          </cell>
          <cell r="F45">
            <v>45</v>
          </cell>
        </row>
        <row r="46">
          <cell r="A46">
            <v>35247</v>
          </cell>
          <cell r="B46">
            <v>47</v>
          </cell>
          <cell r="D46" t="str">
            <v>NGI-Socal</v>
          </cell>
          <cell r="E46" t="str">
            <v>So Cal Border</v>
          </cell>
          <cell r="F46">
            <v>46</v>
          </cell>
        </row>
        <row r="47">
          <cell r="A47">
            <v>35278</v>
          </cell>
          <cell r="B47">
            <v>48</v>
          </cell>
          <cell r="D47" t="str">
            <v>SONAT-LA</v>
          </cell>
          <cell r="E47" t="str">
            <v>Southern-Louisiana</v>
          </cell>
          <cell r="F47">
            <v>47</v>
          </cell>
        </row>
        <row r="48">
          <cell r="A48">
            <v>35309</v>
          </cell>
          <cell r="B48">
            <v>49</v>
          </cell>
          <cell r="D48" t="str">
            <v>TANG</v>
          </cell>
          <cell r="E48" t="str">
            <v>Transamerican</v>
          </cell>
          <cell r="F48">
            <v>48</v>
          </cell>
        </row>
        <row r="49">
          <cell r="A49">
            <v>35339</v>
          </cell>
          <cell r="B49">
            <v>50</v>
          </cell>
          <cell r="D49" t="str">
            <v>TENN-Z0</v>
          </cell>
          <cell r="E49" t="str">
            <v>Tennessee-Zone 0</v>
          </cell>
          <cell r="F49">
            <v>49</v>
          </cell>
        </row>
        <row r="50">
          <cell r="A50">
            <v>35370</v>
          </cell>
          <cell r="B50">
            <v>51</v>
          </cell>
          <cell r="D50" t="str">
            <v>TENN-Z1</v>
          </cell>
          <cell r="E50" t="str">
            <v>Tennessee-Zone 1</v>
          </cell>
          <cell r="F50">
            <v>50</v>
          </cell>
        </row>
        <row r="51">
          <cell r="A51">
            <v>35400</v>
          </cell>
          <cell r="B51">
            <v>52</v>
          </cell>
          <cell r="D51" t="str">
            <v>TET-ELA</v>
          </cell>
          <cell r="E51" t="str">
            <v>Texas Eastern-ELA</v>
          </cell>
          <cell r="F51">
            <v>51</v>
          </cell>
        </row>
        <row r="52">
          <cell r="A52">
            <v>35431</v>
          </cell>
          <cell r="B52">
            <v>53</v>
          </cell>
          <cell r="D52" t="str">
            <v>TET-ETX</v>
          </cell>
          <cell r="E52" t="str">
            <v>Texas Eastern-ETX</v>
          </cell>
          <cell r="F52">
            <v>52</v>
          </cell>
        </row>
        <row r="53">
          <cell r="A53">
            <v>35462</v>
          </cell>
          <cell r="B53">
            <v>54</v>
          </cell>
          <cell r="D53" t="str">
            <v>TET-M3</v>
          </cell>
          <cell r="E53" t="str">
            <v>Texas Eastern-M3</v>
          </cell>
          <cell r="F53">
            <v>53</v>
          </cell>
        </row>
        <row r="54">
          <cell r="A54">
            <v>35490</v>
          </cell>
          <cell r="B54">
            <v>55</v>
          </cell>
          <cell r="D54" t="str">
            <v>TET-STX</v>
          </cell>
          <cell r="E54" t="str">
            <v>Texas Eastern-STX</v>
          </cell>
          <cell r="F54">
            <v>54</v>
          </cell>
        </row>
        <row r="55">
          <cell r="A55">
            <v>35521</v>
          </cell>
          <cell r="B55">
            <v>56</v>
          </cell>
          <cell r="D55" t="str">
            <v>TET-WLA</v>
          </cell>
          <cell r="E55" t="str">
            <v>Texas Eastern-WLA</v>
          </cell>
          <cell r="F55">
            <v>55</v>
          </cell>
        </row>
        <row r="56">
          <cell r="A56">
            <v>35551</v>
          </cell>
          <cell r="B56">
            <v>57</v>
          </cell>
          <cell r="D56" t="str">
            <v>TRAN-Z1</v>
          </cell>
          <cell r="E56" t="str">
            <v>Transco-Zone 1</v>
          </cell>
          <cell r="F56">
            <v>56</v>
          </cell>
        </row>
        <row r="57">
          <cell r="A57">
            <v>35582</v>
          </cell>
          <cell r="B57">
            <v>58</v>
          </cell>
          <cell r="D57" t="str">
            <v>TRAN-Z2</v>
          </cell>
          <cell r="E57" t="str">
            <v>Transco-Zone 2</v>
          </cell>
          <cell r="F57">
            <v>57</v>
          </cell>
        </row>
        <row r="58">
          <cell r="A58">
            <v>35612</v>
          </cell>
          <cell r="B58">
            <v>59</v>
          </cell>
          <cell r="D58" t="str">
            <v>TRAN-Z3</v>
          </cell>
          <cell r="E58" t="str">
            <v>Transco-Zone 3</v>
          </cell>
          <cell r="F58">
            <v>58</v>
          </cell>
        </row>
        <row r="59">
          <cell r="A59">
            <v>35643</v>
          </cell>
          <cell r="B59">
            <v>60</v>
          </cell>
          <cell r="D59" t="str">
            <v>TRAN-Z4</v>
          </cell>
          <cell r="E59" t="str">
            <v>Transco-Zone 4</v>
          </cell>
          <cell r="F59">
            <v>59</v>
          </cell>
        </row>
        <row r="60">
          <cell r="A60">
            <v>35674</v>
          </cell>
          <cell r="B60">
            <v>61</v>
          </cell>
          <cell r="D60" t="str">
            <v>TRAN-Z6</v>
          </cell>
          <cell r="E60" t="str">
            <v>Transco-Zone 6</v>
          </cell>
          <cell r="F60">
            <v>60</v>
          </cell>
        </row>
        <row r="61">
          <cell r="A61">
            <v>35704</v>
          </cell>
          <cell r="B61">
            <v>62</v>
          </cell>
          <cell r="D61" t="str">
            <v>TRUNK-FZ</v>
          </cell>
          <cell r="E61" t="str">
            <v>Trunkline-Field Zone</v>
          </cell>
          <cell r="F61">
            <v>61</v>
          </cell>
        </row>
        <row r="62">
          <cell r="A62">
            <v>35735</v>
          </cell>
          <cell r="B62">
            <v>63</v>
          </cell>
          <cell r="D62" t="str">
            <v>TRUNK-LA</v>
          </cell>
          <cell r="E62" t="str">
            <v>Trunkline-Louisiana</v>
          </cell>
          <cell r="F62">
            <v>62</v>
          </cell>
        </row>
        <row r="63">
          <cell r="A63">
            <v>35765</v>
          </cell>
          <cell r="B63">
            <v>64</v>
          </cell>
          <cell r="D63" t="str">
            <v>TRUNK-TX</v>
          </cell>
          <cell r="E63" t="str">
            <v>Trunkline-Texas</v>
          </cell>
          <cell r="F63">
            <v>63</v>
          </cell>
        </row>
        <row r="64">
          <cell r="A64">
            <v>35796</v>
          </cell>
          <cell r="B64">
            <v>65</v>
          </cell>
          <cell r="D64" t="str">
            <v>TW-PERM</v>
          </cell>
          <cell r="E64" t="str">
            <v>Transwestern-Permian</v>
          </cell>
          <cell r="F64">
            <v>64</v>
          </cell>
        </row>
        <row r="65">
          <cell r="A65">
            <v>35827</v>
          </cell>
          <cell r="B65">
            <v>66</v>
          </cell>
          <cell r="D65" t="str">
            <v>TXG-Z1</v>
          </cell>
          <cell r="E65" t="str">
            <v>Texas Gas-Zone 1</v>
          </cell>
          <cell r="F65">
            <v>65</v>
          </cell>
        </row>
        <row r="66">
          <cell r="A66">
            <v>35855</v>
          </cell>
          <cell r="B66">
            <v>67</v>
          </cell>
          <cell r="D66" t="str">
            <v>TXG-ZSL</v>
          </cell>
          <cell r="E66" t="str">
            <v>Texas Gas-Zone SL</v>
          </cell>
          <cell r="F66">
            <v>66</v>
          </cell>
        </row>
        <row r="67">
          <cell r="A67">
            <v>35886</v>
          </cell>
          <cell r="B67">
            <v>68</v>
          </cell>
          <cell r="D67" t="str">
            <v>VAL-TX</v>
          </cell>
          <cell r="E67" t="str">
            <v>Valero-TX</v>
          </cell>
          <cell r="F67">
            <v>67</v>
          </cell>
        </row>
        <row r="68">
          <cell r="A68">
            <v>35916</v>
          </cell>
          <cell r="B68">
            <v>69</v>
          </cell>
          <cell r="D68" t="str">
            <v>KRS (SOCAL)-NGI</v>
          </cell>
          <cell r="E68" t="str">
            <v>Kern River Station</v>
          </cell>
          <cell r="F68">
            <v>68</v>
          </cell>
        </row>
        <row r="69">
          <cell r="A69">
            <v>35947</v>
          </cell>
          <cell r="B69">
            <v>70</v>
          </cell>
        </row>
        <row r="70">
          <cell r="A70">
            <v>35977</v>
          </cell>
          <cell r="B70">
            <v>71</v>
          </cell>
        </row>
        <row r="71">
          <cell r="A71">
            <v>36008</v>
          </cell>
          <cell r="B71">
            <v>72</v>
          </cell>
        </row>
        <row r="72">
          <cell r="A72">
            <v>36039</v>
          </cell>
          <cell r="B72">
            <v>73</v>
          </cell>
        </row>
        <row r="73">
          <cell r="A73">
            <v>36069</v>
          </cell>
          <cell r="B73">
            <v>74</v>
          </cell>
        </row>
        <row r="74">
          <cell r="A74">
            <v>36100</v>
          </cell>
          <cell r="B74">
            <v>75</v>
          </cell>
        </row>
        <row r="75">
          <cell r="A75">
            <v>36130</v>
          </cell>
          <cell r="B75">
            <v>76</v>
          </cell>
        </row>
        <row r="76">
          <cell r="A76">
            <v>36161</v>
          </cell>
          <cell r="B76">
            <v>77</v>
          </cell>
        </row>
        <row r="77">
          <cell r="A77">
            <v>36192</v>
          </cell>
          <cell r="B77">
            <v>78</v>
          </cell>
        </row>
        <row r="78">
          <cell r="A78">
            <v>36220</v>
          </cell>
          <cell r="B78">
            <v>79</v>
          </cell>
        </row>
        <row r="79">
          <cell r="A79">
            <v>36251</v>
          </cell>
          <cell r="B79">
            <v>80</v>
          </cell>
        </row>
        <row r="80">
          <cell r="A80">
            <v>36281</v>
          </cell>
          <cell r="B80">
            <v>81</v>
          </cell>
        </row>
        <row r="81">
          <cell r="A81">
            <v>36312</v>
          </cell>
          <cell r="B81">
            <v>82</v>
          </cell>
        </row>
        <row r="82">
          <cell r="A82">
            <v>36342</v>
          </cell>
          <cell r="B82">
            <v>83</v>
          </cell>
        </row>
        <row r="83">
          <cell r="A83">
            <v>36373</v>
          </cell>
          <cell r="B83">
            <v>84</v>
          </cell>
        </row>
        <row r="84">
          <cell r="A84">
            <v>36404</v>
          </cell>
          <cell r="B84">
            <v>85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DWtoGTdirectSetup_"/>
      <sheetName val="_UnregulatedCurves_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FF00"/>
  </sheetPr>
  <dimension ref="A1:C43"/>
  <sheetViews>
    <sheetView showGridLines="0" tabSelected="1" workbookViewId="0">
      <selection activeCell="E4" sqref="E4"/>
    </sheetView>
  </sheetViews>
  <sheetFormatPr defaultColWidth="8.88671875" defaultRowHeight="15.75" x14ac:dyDescent="0.25"/>
  <cols>
    <col min="1" max="1" width="8.88671875" style="2"/>
    <col min="2" max="2" width="15.5546875" style="2" bestFit="1" customWidth="1"/>
    <col min="3" max="3" width="9.5546875" style="2" bestFit="1" customWidth="1"/>
    <col min="4" max="16384" width="8.88671875" style="2"/>
  </cols>
  <sheetData>
    <row r="1" spans="1:3" x14ac:dyDescent="0.25">
      <c r="A1" s="111" t="s">
        <v>88</v>
      </c>
    </row>
    <row r="2" spans="1:3" x14ac:dyDescent="0.25">
      <c r="A2" s="111" t="s">
        <v>89</v>
      </c>
    </row>
    <row r="3" spans="1:3" x14ac:dyDescent="0.25">
      <c r="A3" s="111" t="s">
        <v>90</v>
      </c>
    </row>
    <row r="4" spans="1:3" x14ac:dyDescent="0.25">
      <c r="A4" s="111" t="s">
        <v>91</v>
      </c>
    </row>
    <row r="5" spans="1:3" x14ac:dyDescent="0.25">
      <c r="A5" s="111" t="s">
        <v>93</v>
      </c>
    </row>
    <row r="6" spans="1:3" x14ac:dyDescent="0.25">
      <c r="A6" s="111" t="s">
        <v>92</v>
      </c>
    </row>
    <row r="8" spans="1:3" x14ac:dyDescent="0.25">
      <c r="B8" s="1" t="s">
        <v>0</v>
      </c>
      <c r="C8" s="1" t="s">
        <v>1</v>
      </c>
    </row>
    <row r="9" spans="1:3" x14ac:dyDescent="0.25">
      <c r="B9" s="3" t="s">
        <v>2</v>
      </c>
      <c r="C9" s="112">
        <v>2</v>
      </c>
    </row>
    <row r="10" spans="1:3" x14ac:dyDescent="0.25">
      <c r="B10" s="3" t="s">
        <v>3</v>
      </c>
      <c r="C10" s="114"/>
    </row>
    <row r="11" spans="1:3" x14ac:dyDescent="0.25">
      <c r="B11" s="4" t="s">
        <v>4</v>
      </c>
      <c r="C11" s="113"/>
    </row>
    <row r="14" spans="1:3" x14ac:dyDescent="0.25">
      <c r="B14" s="1" t="s">
        <v>5</v>
      </c>
      <c r="C14" s="1" t="s">
        <v>1</v>
      </c>
    </row>
    <row r="15" spans="1:3" x14ac:dyDescent="0.25">
      <c r="B15" s="3" t="s">
        <v>2</v>
      </c>
      <c r="C15" s="112">
        <v>2</v>
      </c>
    </row>
    <row r="16" spans="1:3" x14ac:dyDescent="0.25">
      <c r="B16" s="3" t="s">
        <v>3</v>
      </c>
      <c r="C16" s="114"/>
    </row>
    <row r="17" spans="2:3" x14ac:dyDescent="0.25">
      <c r="B17" s="4" t="s">
        <v>4</v>
      </c>
      <c r="C17" s="113"/>
    </row>
    <row r="20" spans="2:3" x14ac:dyDescent="0.25">
      <c r="B20" s="1" t="s">
        <v>6</v>
      </c>
      <c r="C20" s="1" t="s">
        <v>1</v>
      </c>
    </row>
    <row r="21" spans="2:3" x14ac:dyDescent="0.25">
      <c r="B21" s="3" t="s">
        <v>2</v>
      </c>
      <c r="C21" s="112">
        <v>2</v>
      </c>
    </row>
    <row r="22" spans="2:3" x14ac:dyDescent="0.25">
      <c r="B22" s="3" t="s">
        <v>3</v>
      </c>
      <c r="C22" s="114"/>
    </row>
    <row r="23" spans="2:3" x14ac:dyDescent="0.25">
      <c r="B23" s="4" t="s">
        <v>4</v>
      </c>
      <c r="C23" s="113"/>
    </row>
    <row r="26" spans="2:3" x14ac:dyDescent="0.25">
      <c r="B26" s="5" t="s">
        <v>7</v>
      </c>
      <c r="C26" s="5" t="s">
        <v>1</v>
      </c>
    </row>
    <row r="27" spans="2:3" x14ac:dyDescent="0.25">
      <c r="B27" s="6" t="s">
        <v>8</v>
      </c>
      <c r="C27" s="112">
        <v>1</v>
      </c>
    </row>
    <row r="28" spans="2:3" x14ac:dyDescent="0.25">
      <c r="B28" s="7" t="s">
        <v>9</v>
      </c>
      <c r="C28" s="113"/>
    </row>
    <row r="31" spans="2:3" x14ac:dyDescent="0.25">
      <c r="B31" s="1" t="s">
        <v>10</v>
      </c>
      <c r="C31" s="1" t="s">
        <v>1</v>
      </c>
    </row>
    <row r="32" spans="2:3" x14ac:dyDescent="0.25">
      <c r="B32" s="3" t="s">
        <v>2</v>
      </c>
      <c r="C32" s="112">
        <v>2</v>
      </c>
    </row>
    <row r="33" spans="2:3" x14ac:dyDescent="0.25">
      <c r="B33" s="3" t="s">
        <v>3</v>
      </c>
      <c r="C33" s="114"/>
    </row>
    <row r="34" spans="2:3" x14ac:dyDescent="0.25">
      <c r="B34" s="4" t="s">
        <v>4</v>
      </c>
      <c r="C34" s="113"/>
    </row>
    <row r="37" spans="2:3" x14ac:dyDescent="0.25">
      <c r="B37" s="1" t="s">
        <v>11</v>
      </c>
      <c r="C37" s="1" t="s">
        <v>1</v>
      </c>
    </row>
    <row r="38" spans="2:3" x14ac:dyDescent="0.25">
      <c r="B38" s="6" t="s">
        <v>8</v>
      </c>
      <c r="C38" s="112">
        <v>1</v>
      </c>
    </row>
    <row r="39" spans="2:3" x14ac:dyDescent="0.25">
      <c r="B39" s="7" t="s">
        <v>9</v>
      </c>
      <c r="C39" s="113"/>
    </row>
    <row r="41" spans="2:3" x14ac:dyDescent="0.25">
      <c r="B41" s="1" t="s">
        <v>6</v>
      </c>
      <c r="C41" s="1" t="s">
        <v>1</v>
      </c>
    </row>
    <row r="42" spans="2:3" x14ac:dyDescent="0.25">
      <c r="B42" s="6" t="s">
        <v>12</v>
      </c>
      <c r="C42" s="112">
        <v>1</v>
      </c>
    </row>
    <row r="43" spans="2:3" x14ac:dyDescent="0.25">
      <c r="B43" s="7" t="s">
        <v>13</v>
      </c>
      <c r="C43" s="113"/>
    </row>
  </sheetData>
  <mergeCells count="7">
    <mergeCell ref="C42:C43"/>
    <mergeCell ref="C9:C11"/>
    <mergeCell ref="C15:C17"/>
    <mergeCell ref="C21:C23"/>
    <mergeCell ref="C27:C28"/>
    <mergeCell ref="C32:C34"/>
    <mergeCell ref="C38:C39"/>
  </mergeCells>
  <pageMargins left="0.25" right="0.25" top="0.5" bottom="0.5" header="0.25" footer="0.25"/>
  <pageSetup scale="80" orientation="landscape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>
    <tabColor rgb="FFFFFF00"/>
  </sheetPr>
  <dimension ref="A1:S665"/>
  <sheetViews>
    <sheetView zoomScale="75" workbookViewId="0">
      <pane xSplit="1" ySplit="13" topLeftCell="B14" activePane="bottomRight" state="frozen"/>
      <selection activeCell="E4" sqref="E4"/>
      <selection pane="topRight" activeCell="E4" sqref="E4"/>
      <selection pane="bottomLeft" activeCell="E4" sqref="E4"/>
      <selection pane="bottomRight" activeCell="E4" sqref="E4"/>
    </sheetView>
  </sheetViews>
  <sheetFormatPr defaultColWidth="7.109375" defaultRowHeight="12.75" x14ac:dyDescent="0.2"/>
  <cols>
    <col min="1" max="1" width="14.5546875" style="8" customWidth="1"/>
    <col min="2" max="2" width="19" style="8" customWidth="1"/>
    <col min="3" max="3" width="16.109375" style="8" customWidth="1"/>
    <col min="4" max="4" width="20.21875" style="8" customWidth="1"/>
    <col min="5" max="5" width="20.6640625" style="8" customWidth="1"/>
    <col min="6" max="6" width="16.109375" style="8" customWidth="1"/>
    <col min="7" max="9" width="20" style="8" customWidth="1"/>
    <col min="10" max="10" width="16.109375" style="8" customWidth="1"/>
    <col min="11" max="13" width="19.109375" style="8" customWidth="1"/>
    <col min="14" max="14" width="16.109375" style="8" customWidth="1"/>
    <col min="15" max="15" width="19.77734375" style="8" customWidth="1"/>
    <col min="16" max="16" width="16.109375" style="8" customWidth="1"/>
    <col min="17" max="19" width="17.6640625" style="8" customWidth="1"/>
    <col min="20" max="16384" width="7.109375" style="8"/>
  </cols>
  <sheetData>
    <row r="1" spans="1:19" ht="15.75" x14ac:dyDescent="0.25">
      <c r="A1" s="111" t="s">
        <v>88</v>
      </c>
    </row>
    <row r="2" spans="1:19" ht="15.75" x14ac:dyDescent="0.25">
      <c r="A2" s="111" t="s">
        <v>89</v>
      </c>
    </row>
    <row r="3" spans="1:19" ht="15.75" x14ac:dyDescent="0.25">
      <c r="A3" s="111" t="s">
        <v>90</v>
      </c>
    </row>
    <row r="4" spans="1:19" ht="15.75" x14ac:dyDescent="0.25">
      <c r="A4" s="111" t="s">
        <v>91</v>
      </c>
    </row>
    <row r="5" spans="1:19" ht="15.75" x14ac:dyDescent="0.25">
      <c r="A5" s="111" t="s">
        <v>93</v>
      </c>
    </row>
    <row r="6" spans="1:19" ht="15.75" x14ac:dyDescent="0.25">
      <c r="A6" s="111" t="s">
        <v>94</v>
      </c>
    </row>
    <row r="7" spans="1:19" ht="20.25" x14ac:dyDescent="0.3">
      <c r="A7" s="9"/>
    </row>
    <row r="8" spans="1:19" ht="18" x14ac:dyDescent="0.25">
      <c r="A8" s="10" t="s">
        <v>87</v>
      </c>
      <c r="B8" s="10"/>
      <c r="H8" s="11" t="s">
        <v>14</v>
      </c>
    </row>
    <row r="9" spans="1:19" ht="18" x14ac:dyDescent="0.25">
      <c r="A9" s="10"/>
      <c r="B9" s="12" t="s">
        <v>15</v>
      </c>
      <c r="C9" s="13">
        <f>1-0.149</f>
        <v>0.85099999999999998</v>
      </c>
      <c r="D9" s="12" t="s">
        <v>16</v>
      </c>
      <c r="E9" s="13">
        <v>1.149</v>
      </c>
      <c r="H9" s="11"/>
      <c r="P9" s="115"/>
      <c r="Q9" s="115"/>
      <c r="R9" s="115"/>
      <c r="S9" s="115"/>
    </row>
    <row r="10" spans="1:19" ht="15.75" x14ac:dyDescent="0.25">
      <c r="B10" s="116" t="s">
        <v>17</v>
      </c>
      <c r="C10" s="116"/>
      <c r="D10" s="116"/>
      <c r="E10" s="117" t="s">
        <v>18</v>
      </c>
      <c r="F10" s="117"/>
      <c r="G10" s="118"/>
      <c r="H10" s="119" t="s">
        <v>19</v>
      </c>
      <c r="I10" s="119"/>
      <c r="J10" s="119"/>
      <c r="K10" s="119"/>
      <c r="L10" s="118" t="s">
        <v>20</v>
      </c>
      <c r="M10" s="118"/>
      <c r="N10" s="118"/>
      <c r="O10" s="118"/>
      <c r="P10" s="115"/>
      <c r="Q10" s="115"/>
      <c r="R10" s="115"/>
      <c r="S10" s="115"/>
    </row>
    <row r="11" spans="1:19" ht="63" x14ac:dyDescent="0.25">
      <c r="B11" s="14" t="s">
        <v>21</v>
      </c>
      <c r="C11" s="15" t="s">
        <v>22</v>
      </c>
      <c r="D11" s="16" t="s">
        <v>23</v>
      </c>
      <c r="E11" s="14" t="s">
        <v>21</v>
      </c>
      <c r="F11" s="15" t="s">
        <v>22</v>
      </c>
      <c r="G11" s="16" t="s">
        <v>23</v>
      </c>
      <c r="H11" s="14" t="s">
        <v>21</v>
      </c>
      <c r="I11" s="14" t="s">
        <v>24</v>
      </c>
      <c r="J11" s="15" t="s">
        <v>22</v>
      </c>
      <c r="K11" s="16" t="s">
        <v>23</v>
      </c>
      <c r="L11" s="14" t="s">
        <v>21</v>
      </c>
      <c r="M11" s="14" t="s">
        <v>24</v>
      </c>
      <c r="N11" s="15" t="s">
        <v>22</v>
      </c>
      <c r="O11" s="16" t="s">
        <v>23</v>
      </c>
      <c r="P11" s="17"/>
      <c r="Q11" s="18"/>
      <c r="R11" s="18"/>
      <c r="S11" s="18"/>
    </row>
    <row r="12" spans="1:19" ht="13.5" customHeight="1" x14ac:dyDescent="0.25">
      <c r="B12" s="19"/>
      <c r="C12" s="20"/>
      <c r="D12" s="21"/>
      <c r="E12" s="19"/>
      <c r="F12" s="20"/>
      <c r="G12" s="21"/>
      <c r="H12" s="19"/>
      <c r="I12" s="19"/>
      <c r="J12" s="20"/>
      <c r="K12" s="21"/>
      <c r="L12" s="19"/>
      <c r="M12" s="19"/>
      <c r="N12" s="20"/>
      <c r="O12" s="21"/>
      <c r="P12" s="18"/>
      <c r="Q12" s="22"/>
      <c r="R12" s="22"/>
      <c r="S12" s="22"/>
    </row>
    <row r="13" spans="1:19" ht="20.25" x14ac:dyDescent="0.55000000000000004">
      <c r="A13" s="23" t="s">
        <v>25</v>
      </c>
      <c r="B13" s="24" t="s">
        <v>26</v>
      </c>
      <c r="C13" s="24" t="s">
        <v>26</v>
      </c>
      <c r="D13" s="24" t="s">
        <v>26</v>
      </c>
      <c r="E13" s="24" t="s">
        <v>26</v>
      </c>
      <c r="F13" s="24" t="s">
        <v>26</v>
      </c>
      <c r="G13" s="24" t="s">
        <v>26</v>
      </c>
      <c r="H13" s="24" t="s">
        <v>26</v>
      </c>
      <c r="I13" s="24" t="s">
        <v>26</v>
      </c>
      <c r="J13" s="24" t="s">
        <v>26</v>
      </c>
      <c r="K13" s="24" t="s">
        <v>26</v>
      </c>
      <c r="L13" s="24" t="s">
        <v>26</v>
      </c>
      <c r="M13" s="24" t="s">
        <v>26</v>
      </c>
      <c r="N13" s="24" t="s">
        <v>26</v>
      </c>
      <c r="O13" s="24" t="s">
        <v>26</v>
      </c>
      <c r="P13" s="24"/>
      <c r="Q13" s="24"/>
      <c r="R13" s="24"/>
      <c r="S13" s="24"/>
    </row>
    <row r="14" spans="1:19" ht="15" x14ac:dyDescent="0.2">
      <c r="A14" s="25">
        <v>40909</v>
      </c>
      <c r="B14" s="26">
        <v>2.3495038565066015</v>
      </c>
      <c r="C14" s="26">
        <v>2.3929971590909087</v>
      </c>
      <c r="D14" s="26">
        <v>2.3958671590909089</v>
      </c>
      <c r="E14" s="27">
        <v>4.1014056520394853</v>
      </c>
      <c r="F14" s="27">
        <v>3.4981466281179792</v>
      </c>
      <c r="G14" s="27">
        <v>3.498326628117979</v>
      </c>
      <c r="H14" s="27">
        <v>3.865673788570374</v>
      </c>
      <c r="I14" s="27">
        <v>3.8658537885703739</v>
      </c>
      <c r="J14" s="27">
        <v>3.865673788570374</v>
      </c>
      <c r="K14" s="27">
        <v>3.8658537885703739</v>
      </c>
      <c r="L14" s="27">
        <v>4.1014056520394853</v>
      </c>
      <c r="M14" s="27">
        <v>4.1015856520394856</v>
      </c>
      <c r="N14" s="27">
        <v>4.1014056520394853</v>
      </c>
      <c r="O14" s="27">
        <v>4.1015856520394856</v>
      </c>
      <c r="P14" s="27"/>
      <c r="Q14" s="27"/>
      <c r="R14" s="28"/>
      <c r="S14" s="28"/>
    </row>
    <row r="15" spans="1:19" ht="15" x14ac:dyDescent="0.2">
      <c r="A15" s="25">
        <v>40940</v>
      </c>
      <c r="B15" s="26">
        <v>2.3544534861500397</v>
      </c>
      <c r="C15" s="26">
        <v>2.3929971590909087</v>
      </c>
      <c r="D15" s="26">
        <v>2.3958671590909089</v>
      </c>
      <c r="E15" s="27">
        <v>4.0890297867832865</v>
      </c>
      <c r="F15" s="27">
        <v>3.4958739008452522</v>
      </c>
      <c r="G15" s="27">
        <v>3.496053900845252</v>
      </c>
      <c r="H15" s="27">
        <v>3.8596737885703742</v>
      </c>
      <c r="I15" s="27">
        <v>3.8598537885703741</v>
      </c>
      <c r="J15" s="27">
        <v>3.8596737885703742</v>
      </c>
      <c r="K15" s="27">
        <v>3.8598537885703741</v>
      </c>
      <c r="L15" s="27">
        <v>4.0890297867832865</v>
      </c>
      <c r="M15" s="27">
        <v>4.0892097867832868</v>
      </c>
      <c r="N15" s="27">
        <v>4.0890297867832865</v>
      </c>
      <c r="O15" s="27">
        <v>4.0892097867832868</v>
      </c>
      <c r="P15" s="27"/>
      <c r="Q15" s="27"/>
      <c r="R15" s="28"/>
      <c r="S15" s="28"/>
    </row>
    <row r="16" spans="1:19" ht="15" x14ac:dyDescent="0.2">
      <c r="A16" s="25">
        <v>40969</v>
      </c>
      <c r="B16" s="26">
        <v>2.3594031157934778</v>
      </c>
      <c r="C16" s="26">
        <v>2.3929971590909087</v>
      </c>
      <c r="D16" s="26">
        <v>2.3958671590909089</v>
      </c>
      <c r="E16" s="27">
        <v>4.0613784197278138</v>
      </c>
      <c r="F16" s="27">
        <v>3.4958739008452522</v>
      </c>
      <c r="G16" s="27">
        <v>3.496053900845252</v>
      </c>
      <c r="H16" s="27">
        <v>3.8356737885703738</v>
      </c>
      <c r="I16" s="27">
        <v>3.8358537885703736</v>
      </c>
      <c r="J16" s="27">
        <v>3.8356737885703738</v>
      </c>
      <c r="K16" s="27">
        <v>3.8358537885703736</v>
      </c>
      <c r="L16" s="27">
        <v>4.0613784197278138</v>
      </c>
      <c r="M16" s="27">
        <v>4.0615584197278141</v>
      </c>
      <c r="N16" s="27">
        <v>4.0613784197278138</v>
      </c>
      <c r="O16" s="27">
        <v>4.0615584197278141</v>
      </c>
      <c r="P16" s="27"/>
      <c r="Q16" s="27"/>
      <c r="R16" s="28"/>
      <c r="S16" s="28"/>
    </row>
    <row r="17" spans="1:19" ht="15" x14ac:dyDescent="0.2">
      <c r="A17" s="25">
        <v>41000</v>
      </c>
      <c r="B17" s="26">
        <v>2.364352745436916</v>
      </c>
      <c r="C17" s="26">
        <v>2.3929971590909087</v>
      </c>
      <c r="D17" s="26">
        <v>2.3958671590909089</v>
      </c>
      <c r="E17" s="27">
        <v>4.0592626238776477</v>
      </c>
      <c r="F17" s="27">
        <v>3.4945264030261911</v>
      </c>
      <c r="G17" s="27">
        <v>3.494706403026191</v>
      </c>
      <c r="H17" s="27">
        <v>3.8213952059819447</v>
      </c>
      <c r="I17" s="27">
        <v>3.8215752059819446</v>
      </c>
      <c r="J17" s="27">
        <v>3.8213952059819447</v>
      </c>
      <c r="K17" s="27">
        <v>3.8215752059819446</v>
      </c>
      <c r="L17" s="27">
        <v>4.0592626238776477</v>
      </c>
      <c r="M17" s="27">
        <v>4.059442623877648</v>
      </c>
      <c r="N17" s="27">
        <v>4.0592626238776477</v>
      </c>
      <c r="O17" s="27">
        <v>4.059442623877648</v>
      </c>
      <c r="P17" s="27"/>
      <c r="Q17" s="27"/>
      <c r="R17" s="28"/>
      <c r="S17" s="28"/>
    </row>
    <row r="18" spans="1:19" ht="15" x14ac:dyDescent="0.2">
      <c r="A18" s="25">
        <v>41030</v>
      </c>
      <c r="B18" s="26">
        <v>2.3693023750803541</v>
      </c>
      <c r="C18" s="26">
        <v>2.3929971590909087</v>
      </c>
      <c r="D18" s="26">
        <v>2.3943994090909086</v>
      </c>
      <c r="E18" s="27">
        <v>4.0368120679859194</v>
      </c>
      <c r="F18" s="27">
        <v>3.4922536757534641</v>
      </c>
      <c r="G18" s="27">
        <v>3.492996175753464</v>
      </c>
      <c r="H18" s="27">
        <v>3.8093952059819447</v>
      </c>
      <c r="I18" s="27">
        <v>3.8101377059819446</v>
      </c>
      <c r="J18" s="27">
        <v>3.8093952059819447</v>
      </c>
      <c r="K18" s="27">
        <v>3.8101377059819446</v>
      </c>
      <c r="L18" s="27">
        <v>4.0368120679859194</v>
      </c>
      <c r="M18" s="27">
        <v>4.0375545679859197</v>
      </c>
      <c r="N18" s="27">
        <v>4.0368120679859194</v>
      </c>
      <c r="O18" s="27">
        <v>4.0375545679859197</v>
      </c>
      <c r="P18" s="27"/>
      <c r="Q18" s="27"/>
      <c r="R18" s="28"/>
      <c r="S18" s="28"/>
    </row>
    <row r="19" spans="1:19" ht="15" x14ac:dyDescent="0.2">
      <c r="A19" s="25">
        <v>41061</v>
      </c>
      <c r="B19" s="26">
        <v>2.3742520047237923</v>
      </c>
      <c r="C19" s="26">
        <v>2.3929971590909087</v>
      </c>
      <c r="D19" s="26">
        <v>2.3943994090909086</v>
      </c>
      <c r="E19" s="27">
        <v>4.0334653622494461</v>
      </c>
      <c r="F19" s="27">
        <v>3.499071857571646</v>
      </c>
      <c r="G19" s="27">
        <v>3.4998143575716458</v>
      </c>
      <c r="H19" s="27">
        <v>3.8313952059819445</v>
      </c>
      <c r="I19" s="27">
        <v>3.8321377059819444</v>
      </c>
      <c r="J19" s="27">
        <v>3.8313952059819445</v>
      </c>
      <c r="K19" s="27">
        <v>3.8321377059819444</v>
      </c>
      <c r="L19" s="27">
        <v>4.0334653622494461</v>
      </c>
      <c r="M19" s="27">
        <v>4.0342078622494464</v>
      </c>
      <c r="N19" s="27">
        <v>4.0334653622494461</v>
      </c>
      <c r="O19" s="27">
        <v>4.0342078622494464</v>
      </c>
      <c r="P19" s="27"/>
      <c r="Q19" s="27"/>
      <c r="R19" s="28"/>
      <c r="S19" s="28"/>
    </row>
    <row r="20" spans="1:19" ht="15" x14ac:dyDescent="0.2">
      <c r="A20" s="25">
        <v>41091</v>
      </c>
      <c r="B20" s="26">
        <v>2.3792016343672304</v>
      </c>
      <c r="C20" s="26">
        <v>2.3929971590909087</v>
      </c>
      <c r="D20" s="26">
        <v>2.3943994090909086</v>
      </c>
      <c r="E20" s="27">
        <v>4.0663604529677437</v>
      </c>
      <c r="F20" s="27">
        <v>3.5111790647290748</v>
      </c>
      <c r="G20" s="27">
        <v>3.5119215647290747</v>
      </c>
      <c r="H20" s="27">
        <v>3.866926638919959</v>
      </c>
      <c r="I20" s="27">
        <v>3.8676691389199589</v>
      </c>
      <c r="J20" s="27">
        <v>3.866926638919959</v>
      </c>
      <c r="K20" s="27">
        <v>3.8676691389199589</v>
      </c>
      <c r="L20" s="27">
        <v>4.0663604529677437</v>
      </c>
      <c r="M20" s="27">
        <v>4.067102952967744</v>
      </c>
      <c r="N20" s="27">
        <v>4.0663604529677437</v>
      </c>
      <c r="O20" s="27">
        <v>4.067102952967744</v>
      </c>
      <c r="P20" s="27"/>
      <c r="Q20" s="27"/>
      <c r="R20" s="28"/>
      <c r="S20" s="28"/>
    </row>
    <row r="21" spans="1:19" ht="15" x14ac:dyDescent="0.2">
      <c r="A21" s="25">
        <v>41122</v>
      </c>
      <c r="B21" s="26">
        <v>2.3841512640106686</v>
      </c>
      <c r="C21" s="26">
        <v>2.3929971590909087</v>
      </c>
      <c r="D21" s="26">
        <v>2.3943994090909086</v>
      </c>
      <c r="E21" s="27">
        <v>4.0765339041275261</v>
      </c>
      <c r="F21" s="27">
        <v>3.5225427010927111</v>
      </c>
      <c r="G21" s="27">
        <v>3.5232852010927109</v>
      </c>
      <c r="H21" s="27">
        <v>3.886926638919959</v>
      </c>
      <c r="I21" s="27">
        <v>3.8876691389199589</v>
      </c>
      <c r="J21" s="27">
        <v>3.886926638919959</v>
      </c>
      <c r="K21" s="27">
        <v>3.8876691389199589</v>
      </c>
      <c r="L21" s="27">
        <v>4.0765339041275261</v>
      </c>
      <c r="M21" s="27">
        <v>4.0772764041275265</v>
      </c>
      <c r="N21" s="27">
        <v>4.0765339041275261</v>
      </c>
      <c r="O21" s="27">
        <v>4.0772764041275265</v>
      </c>
      <c r="P21" s="27"/>
      <c r="Q21" s="27"/>
      <c r="R21" s="28"/>
      <c r="S21" s="28"/>
    </row>
    <row r="22" spans="1:19" ht="15" x14ac:dyDescent="0.2">
      <c r="A22" s="25">
        <v>41153</v>
      </c>
      <c r="B22" s="26">
        <v>2.3891008936541067</v>
      </c>
      <c r="C22" s="26">
        <v>2.3929971590909087</v>
      </c>
      <c r="D22" s="26">
        <v>2.3943994090909086</v>
      </c>
      <c r="E22" s="27">
        <v>4.077606335825199</v>
      </c>
      <c r="F22" s="27">
        <v>3.5179972465472558</v>
      </c>
      <c r="G22" s="27">
        <v>3.5187397465472556</v>
      </c>
      <c r="H22" s="27">
        <v>3.8829266389199586</v>
      </c>
      <c r="I22" s="27">
        <v>3.8836691389199585</v>
      </c>
      <c r="J22" s="27">
        <v>3.8829266389199586</v>
      </c>
      <c r="K22" s="27">
        <v>3.8836691389199585</v>
      </c>
      <c r="L22" s="27">
        <v>4.077606335825199</v>
      </c>
      <c r="M22" s="27">
        <v>4.0783488358251994</v>
      </c>
      <c r="N22" s="27">
        <v>4.077606335825199</v>
      </c>
      <c r="O22" s="27">
        <v>4.0783488358251994</v>
      </c>
      <c r="P22" s="27"/>
      <c r="Q22" s="27"/>
      <c r="R22" s="28"/>
      <c r="S22" s="28"/>
    </row>
    <row r="23" spans="1:19" ht="15" x14ac:dyDescent="0.2">
      <c r="A23" s="25">
        <v>41183</v>
      </c>
      <c r="B23" s="26">
        <v>2.3940505232975449</v>
      </c>
      <c r="C23" s="26">
        <v>2.3929971590909087</v>
      </c>
      <c r="D23" s="26">
        <v>2.3941556590909086</v>
      </c>
      <c r="E23" s="27">
        <v>4.0836003080333079</v>
      </c>
      <c r="F23" s="27">
        <v>3.5204700977667263</v>
      </c>
      <c r="G23" s="27">
        <v>3.5206500977667261</v>
      </c>
      <c r="H23" s="27">
        <v>3.8786435003218673</v>
      </c>
      <c r="I23" s="27">
        <v>3.8788235003218672</v>
      </c>
      <c r="J23" s="27">
        <v>3.8786435003218673</v>
      </c>
      <c r="K23" s="27">
        <v>3.8788235003218672</v>
      </c>
      <c r="L23" s="27">
        <v>4.0836003080333079</v>
      </c>
      <c r="M23" s="27">
        <v>4.0837803080333082</v>
      </c>
      <c r="N23" s="27">
        <v>4.0836003080333079</v>
      </c>
      <c r="O23" s="27">
        <v>4.0837803080333082</v>
      </c>
      <c r="P23" s="27"/>
      <c r="Q23" s="27"/>
      <c r="R23" s="28"/>
      <c r="S23" s="28"/>
    </row>
    <row r="24" spans="1:19" ht="15" x14ac:dyDescent="0.2">
      <c r="A24" s="25">
        <v>41214</v>
      </c>
      <c r="B24" s="26">
        <v>2.399000152940983</v>
      </c>
      <c r="C24" s="26">
        <v>2.3929971590909087</v>
      </c>
      <c r="D24" s="26">
        <v>2.3941556590909086</v>
      </c>
      <c r="E24" s="27">
        <v>4.088168814014308</v>
      </c>
      <c r="F24" s="27">
        <v>3.5159246432212723</v>
      </c>
      <c r="G24" s="27">
        <v>3.5161046432212721</v>
      </c>
      <c r="H24" s="27">
        <v>3.8766435003218676</v>
      </c>
      <c r="I24" s="27">
        <v>3.8768235003218674</v>
      </c>
      <c r="J24" s="27">
        <v>3.8766435003218676</v>
      </c>
      <c r="K24" s="27">
        <v>3.8768235003218674</v>
      </c>
      <c r="L24" s="27">
        <v>4.088168814014308</v>
      </c>
      <c r="M24" s="27">
        <v>4.0883488140143083</v>
      </c>
      <c r="N24" s="27">
        <v>4.088168814014308</v>
      </c>
      <c r="O24" s="27">
        <v>4.0883488140143083</v>
      </c>
      <c r="P24" s="27"/>
      <c r="Q24" s="27"/>
      <c r="R24" s="28"/>
      <c r="S24" s="28"/>
    </row>
    <row r="25" spans="1:19" ht="15" x14ac:dyDescent="0.2">
      <c r="A25" s="25">
        <v>41244</v>
      </c>
      <c r="B25" s="26">
        <v>2.4039497825844216</v>
      </c>
      <c r="C25" s="26">
        <v>2.3929971590909087</v>
      </c>
      <c r="D25" s="26">
        <v>2.3941556590909086</v>
      </c>
      <c r="E25" s="27">
        <v>4.0974556258619579</v>
      </c>
      <c r="F25" s="27">
        <v>3.5227428250394541</v>
      </c>
      <c r="G25" s="27">
        <v>3.522922825039454</v>
      </c>
      <c r="H25" s="27">
        <v>3.880643500321868</v>
      </c>
      <c r="I25" s="27">
        <v>3.8808235003218678</v>
      </c>
      <c r="J25" s="27">
        <v>3.880643500321868</v>
      </c>
      <c r="K25" s="27">
        <v>3.8808235003218678</v>
      </c>
      <c r="L25" s="27">
        <v>4.0974556258619579</v>
      </c>
      <c r="M25" s="27">
        <v>4.0976356258619582</v>
      </c>
      <c r="N25" s="27">
        <v>4.0974556258619579</v>
      </c>
      <c r="O25" s="27">
        <v>4.0976356258619582</v>
      </c>
      <c r="P25" s="27"/>
      <c r="Q25" s="27"/>
      <c r="R25" s="28"/>
      <c r="S25" s="28"/>
    </row>
    <row r="26" spans="1:19" ht="15" x14ac:dyDescent="0.2">
      <c r="A26" s="25">
        <v>41275</v>
      </c>
      <c r="B26" s="26">
        <v>2.4321808162321852</v>
      </c>
      <c r="C26" s="26">
        <v>2.4526377138441302</v>
      </c>
      <c r="D26" s="26">
        <v>2.4537822138441303</v>
      </c>
      <c r="E26" s="27">
        <v>4.0428824307863751</v>
      </c>
      <c r="F26" s="27">
        <v>3.5196557915488769</v>
      </c>
      <c r="G26" s="27">
        <v>3.5197157915488768</v>
      </c>
      <c r="H26" s="27">
        <v>3.8747498882698448</v>
      </c>
      <c r="I26" s="27">
        <v>3.8748098882698447</v>
      </c>
      <c r="J26" s="27">
        <v>3.8747498882698448</v>
      </c>
      <c r="K26" s="27">
        <v>3.8748098882698447</v>
      </c>
      <c r="L26" s="27">
        <v>4.0428824307863751</v>
      </c>
      <c r="M26" s="27">
        <v>4.0429424307863755</v>
      </c>
      <c r="N26" s="27">
        <v>4.0428824307863751</v>
      </c>
      <c r="O26" s="27">
        <v>4.0429424307863755</v>
      </c>
      <c r="P26" s="28"/>
      <c r="Q26" s="27"/>
      <c r="R26" s="27"/>
    </row>
    <row r="27" spans="1:19" ht="15" x14ac:dyDescent="0.2">
      <c r="A27" s="25">
        <v>41306</v>
      </c>
      <c r="B27" s="26">
        <v>2.4344723454886581</v>
      </c>
      <c r="C27" s="26">
        <v>2.4526377138441302</v>
      </c>
      <c r="D27" s="26">
        <v>2.4537822138441303</v>
      </c>
      <c r="E27" s="27">
        <v>3.9952047879607129</v>
      </c>
      <c r="F27" s="27">
        <v>3.5173830642761499</v>
      </c>
      <c r="G27" s="27">
        <v>3.5174430642761498</v>
      </c>
      <c r="H27" s="27">
        <v>3.8727498882698455</v>
      </c>
      <c r="I27" s="27">
        <v>3.8728098882698454</v>
      </c>
      <c r="J27" s="27">
        <v>3.8727498882698455</v>
      </c>
      <c r="K27" s="27">
        <v>3.8728098882698454</v>
      </c>
      <c r="L27" s="27">
        <v>3.9952047879607129</v>
      </c>
      <c r="M27" s="27">
        <v>3.9952647879607128</v>
      </c>
      <c r="N27" s="27">
        <v>3.9952047879607129</v>
      </c>
      <c r="O27" s="27">
        <v>3.9952647879607128</v>
      </c>
      <c r="P27" s="28"/>
      <c r="Q27" s="27"/>
      <c r="R27" s="27"/>
    </row>
    <row r="28" spans="1:19" ht="15" x14ac:dyDescent="0.2">
      <c r="A28" s="25">
        <v>41334</v>
      </c>
      <c r="B28" s="26">
        <v>2.436763874745131</v>
      </c>
      <c r="C28" s="26">
        <v>2.4526377138441302</v>
      </c>
      <c r="D28" s="26">
        <v>2.4537822138441303</v>
      </c>
      <c r="E28" s="27">
        <v>4.0288257317202429</v>
      </c>
      <c r="F28" s="27">
        <v>3.5151103370034225</v>
      </c>
      <c r="G28" s="27">
        <v>3.5151703370034224</v>
      </c>
      <c r="H28" s="27">
        <v>3.8707498882698452</v>
      </c>
      <c r="I28" s="27">
        <v>3.8708098882698452</v>
      </c>
      <c r="J28" s="27">
        <v>3.8707498882698452</v>
      </c>
      <c r="K28" s="27">
        <v>3.8708098882698452</v>
      </c>
      <c r="L28" s="27">
        <v>4.0288257317202429</v>
      </c>
      <c r="M28" s="27">
        <v>4.0288857317202433</v>
      </c>
      <c r="N28" s="27">
        <v>4.0288257317202429</v>
      </c>
      <c r="O28" s="27">
        <v>4.0288857317202433</v>
      </c>
      <c r="P28" s="28"/>
      <c r="Q28" s="27"/>
      <c r="R28" s="27"/>
    </row>
    <row r="29" spans="1:19" ht="15" x14ac:dyDescent="0.2">
      <c r="A29" s="25">
        <v>41365</v>
      </c>
      <c r="B29" s="26">
        <v>2.4390554040016039</v>
      </c>
      <c r="C29" s="26">
        <v>2.4526377138441302</v>
      </c>
      <c r="D29" s="26">
        <v>2.4537822138441303</v>
      </c>
      <c r="E29" s="27">
        <v>4.0634150235619213</v>
      </c>
      <c r="F29" s="27">
        <v>3.5123422715753634</v>
      </c>
      <c r="G29" s="27">
        <v>3.5124022715753633</v>
      </c>
      <c r="H29" s="27">
        <v>3.8686087390177657</v>
      </c>
      <c r="I29" s="27">
        <v>3.8686687390177656</v>
      </c>
      <c r="J29" s="27">
        <v>3.8686087390177657</v>
      </c>
      <c r="K29" s="27">
        <v>3.8686687390177656</v>
      </c>
      <c r="L29" s="27">
        <v>4.0634150235619213</v>
      </c>
      <c r="M29" s="27">
        <v>4.0634750235619217</v>
      </c>
      <c r="N29" s="27">
        <v>4.0634150235619213</v>
      </c>
      <c r="O29" s="27">
        <v>4.0634750235619217</v>
      </c>
      <c r="P29" s="28"/>
      <c r="Q29" s="27"/>
      <c r="R29" s="27"/>
    </row>
    <row r="30" spans="1:19" ht="15" x14ac:dyDescent="0.2">
      <c r="A30" s="25">
        <v>41395</v>
      </c>
      <c r="B30" s="26">
        <v>2.4413469332580768</v>
      </c>
      <c r="C30" s="26">
        <v>2.4526377138441302</v>
      </c>
      <c r="D30" s="26">
        <v>2.4540259638441304</v>
      </c>
      <c r="E30" s="27">
        <v>4.0778482711319599</v>
      </c>
      <c r="F30" s="27">
        <v>3.5123422715753634</v>
      </c>
      <c r="G30" s="27">
        <v>3.5129647715753634</v>
      </c>
      <c r="H30" s="27">
        <v>3.8686087390177657</v>
      </c>
      <c r="I30" s="27">
        <v>3.8692312390177657</v>
      </c>
      <c r="J30" s="27">
        <v>3.8686087390177657</v>
      </c>
      <c r="K30" s="27">
        <v>3.8692312390177657</v>
      </c>
      <c r="L30" s="27">
        <v>4.0778482711319599</v>
      </c>
      <c r="M30" s="27">
        <v>4.0784707711319603</v>
      </c>
      <c r="N30" s="27">
        <v>4.0778482711319599</v>
      </c>
      <c r="O30" s="27">
        <v>4.0784707711319603</v>
      </c>
      <c r="P30" s="28"/>
      <c r="Q30" s="27"/>
      <c r="R30" s="27"/>
    </row>
    <row r="31" spans="1:19" ht="15" x14ac:dyDescent="0.2">
      <c r="A31" s="25">
        <v>41426</v>
      </c>
      <c r="B31" s="26">
        <v>2.4436384625145497</v>
      </c>
      <c r="C31" s="26">
        <v>2.4526377138441302</v>
      </c>
      <c r="D31" s="26">
        <v>2.4540259638441304</v>
      </c>
      <c r="E31" s="27">
        <v>4.0678495575813596</v>
      </c>
      <c r="F31" s="27">
        <v>3.5168877261208182</v>
      </c>
      <c r="G31" s="27">
        <v>3.5175102261208182</v>
      </c>
      <c r="H31" s="27">
        <v>3.8726087390177657</v>
      </c>
      <c r="I31" s="27">
        <v>3.8732312390177657</v>
      </c>
      <c r="J31" s="27">
        <v>3.8726087390177657</v>
      </c>
      <c r="K31" s="27">
        <v>3.8732312390177657</v>
      </c>
      <c r="L31" s="27">
        <v>4.0678495575813596</v>
      </c>
      <c r="M31" s="27">
        <v>4.06847205758136</v>
      </c>
      <c r="N31" s="27">
        <v>4.0678495575813596</v>
      </c>
      <c r="O31" s="27">
        <v>4.06847205758136</v>
      </c>
      <c r="P31" s="28"/>
      <c r="Q31" s="27"/>
      <c r="R31" s="27"/>
    </row>
    <row r="32" spans="1:19" ht="15" x14ac:dyDescent="0.2">
      <c r="A32" s="25">
        <v>41456</v>
      </c>
      <c r="B32" s="26">
        <v>2.4459299917710227</v>
      </c>
      <c r="C32" s="26">
        <v>2.4526377138441302</v>
      </c>
      <c r="D32" s="26">
        <v>2.4540259638441304</v>
      </c>
      <c r="E32" s="27">
        <v>3.8810006807458173</v>
      </c>
      <c r="F32" s="27">
        <v>3.499210548555479</v>
      </c>
      <c r="G32" s="27">
        <v>3.4998330485554789</v>
      </c>
      <c r="H32" s="27">
        <v>3.8473345065097231</v>
      </c>
      <c r="I32" s="27">
        <v>3.8479570065097231</v>
      </c>
      <c r="J32" s="27">
        <v>3.8473345065097231</v>
      </c>
      <c r="K32" s="27">
        <v>3.8479570065097231</v>
      </c>
      <c r="L32" s="27">
        <v>3.8810006807458173</v>
      </c>
      <c r="M32" s="27">
        <v>3.8816231807458172</v>
      </c>
      <c r="N32" s="27">
        <v>3.8810006807458173</v>
      </c>
      <c r="O32" s="27">
        <v>3.8816231807458172</v>
      </c>
      <c r="P32" s="28"/>
      <c r="Q32" s="27"/>
      <c r="R32" s="27"/>
    </row>
    <row r="33" spans="1:18" ht="15" x14ac:dyDescent="0.2">
      <c r="A33" s="25">
        <v>41487</v>
      </c>
      <c r="B33" s="26">
        <v>2.4482215210274956</v>
      </c>
      <c r="C33" s="26">
        <v>2.4526377138441302</v>
      </c>
      <c r="D33" s="26">
        <v>2.4540259638441304</v>
      </c>
      <c r="E33" s="27">
        <v>3.8425789254570804</v>
      </c>
      <c r="F33" s="27">
        <v>3.5042105485554798</v>
      </c>
      <c r="G33" s="27">
        <v>3.5048330485554797</v>
      </c>
      <c r="H33" s="27">
        <v>3.851734506509723</v>
      </c>
      <c r="I33" s="27">
        <v>3.852357006509723</v>
      </c>
      <c r="J33" s="27">
        <v>3.851734506509723</v>
      </c>
      <c r="K33" s="27">
        <v>3.852357006509723</v>
      </c>
      <c r="L33" s="27">
        <v>3.8425789254570804</v>
      </c>
      <c r="M33" s="27">
        <v>3.8432014254570803</v>
      </c>
      <c r="N33" s="27">
        <v>3.8425789254570804</v>
      </c>
      <c r="O33" s="27">
        <v>3.8432014254570803</v>
      </c>
      <c r="P33" s="28"/>
      <c r="Q33" s="27"/>
      <c r="R33" s="27"/>
    </row>
    <row r="34" spans="1:18" ht="15" x14ac:dyDescent="0.2">
      <c r="A34" s="25">
        <v>41518</v>
      </c>
      <c r="B34" s="26">
        <v>2.4505130502839685</v>
      </c>
      <c r="C34" s="26">
        <v>2.4526377138441302</v>
      </c>
      <c r="D34" s="26">
        <v>2.4540259638441304</v>
      </c>
      <c r="E34" s="27">
        <v>3.8355505759240138</v>
      </c>
      <c r="F34" s="27">
        <v>3.5019378212827519</v>
      </c>
      <c r="G34" s="27">
        <v>3.5025603212827519</v>
      </c>
      <c r="H34" s="27">
        <v>3.8497345065097233</v>
      </c>
      <c r="I34" s="27">
        <v>3.8503570065097232</v>
      </c>
      <c r="J34" s="27">
        <v>3.8497345065097233</v>
      </c>
      <c r="K34" s="27">
        <v>3.8503570065097232</v>
      </c>
      <c r="L34" s="27">
        <v>3.8355505759240138</v>
      </c>
      <c r="M34" s="27">
        <v>3.8361730759240138</v>
      </c>
      <c r="N34" s="27">
        <v>3.8355505759240138</v>
      </c>
      <c r="O34" s="27">
        <v>3.8361730759240138</v>
      </c>
      <c r="P34" s="28"/>
      <c r="Q34" s="27"/>
      <c r="R34" s="27"/>
    </row>
    <row r="35" spans="1:18" ht="15" x14ac:dyDescent="0.2">
      <c r="A35" s="25">
        <v>41548</v>
      </c>
      <c r="B35" s="26">
        <v>2.4528045795404414</v>
      </c>
      <c r="C35" s="26">
        <v>2.4526377138441302</v>
      </c>
      <c r="D35" s="26">
        <v>2.4537822138441303</v>
      </c>
      <c r="E35" s="27">
        <v>3.8428473295662111</v>
      </c>
      <c r="F35" s="27">
        <v>3.494502164317387</v>
      </c>
      <c r="G35" s="27">
        <v>3.494562164317387</v>
      </c>
      <c r="H35" s="27">
        <v>3.8443450355735864</v>
      </c>
      <c r="I35" s="27">
        <v>3.8444050355735864</v>
      </c>
      <c r="J35" s="27">
        <v>3.8443450355735864</v>
      </c>
      <c r="K35" s="27">
        <v>3.8444050355735864</v>
      </c>
      <c r="L35" s="27">
        <v>3.8428473295662111</v>
      </c>
      <c r="M35" s="27">
        <v>3.8429073295662111</v>
      </c>
      <c r="N35" s="27">
        <v>3.8428473295662111</v>
      </c>
      <c r="O35" s="27">
        <v>3.8429073295662111</v>
      </c>
      <c r="P35" s="28"/>
      <c r="Q35" s="27"/>
      <c r="R35" s="27"/>
    </row>
    <row r="36" spans="1:18" ht="15" x14ac:dyDescent="0.2">
      <c r="A36" s="25">
        <v>41579</v>
      </c>
      <c r="B36" s="26">
        <v>2.4550961087969143</v>
      </c>
      <c r="C36" s="26">
        <v>2.4526377138441302</v>
      </c>
      <c r="D36" s="26">
        <v>2.4537822138441303</v>
      </c>
      <c r="E36" s="27">
        <v>3.8546867616226246</v>
      </c>
      <c r="F36" s="27">
        <v>3.4967748915901136</v>
      </c>
      <c r="G36" s="27">
        <v>3.4968348915901135</v>
      </c>
      <c r="H36" s="27">
        <v>3.8463450355735858</v>
      </c>
      <c r="I36" s="27">
        <v>3.8464050355735857</v>
      </c>
      <c r="J36" s="27">
        <v>3.8463450355735858</v>
      </c>
      <c r="K36" s="27">
        <v>3.8464050355735857</v>
      </c>
      <c r="L36" s="27">
        <v>3.8546867616226246</v>
      </c>
      <c r="M36" s="27">
        <v>3.8547467616226245</v>
      </c>
      <c r="N36" s="27">
        <v>3.8546867616226246</v>
      </c>
      <c r="O36" s="27">
        <v>3.8547467616226245</v>
      </c>
      <c r="P36" s="28"/>
      <c r="Q36" s="27"/>
      <c r="R36" s="27"/>
    </row>
    <row r="37" spans="1:18" ht="15" x14ac:dyDescent="0.2">
      <c r="A37" s="25">
        <v>41609</v>
      </c>
      <c r="B37" s="26">
        <v>2.4573876380533872</v>
      </c>
      <c r="C37" s="26">
        <v>2.4526377138441302</v>
      </c>
      <c r="D37" s="26">
        <v>2.4537822138441303</v>
      </c>
      <c r="E37" s="27">
        <v>3.8306313490058912</v>
      </c>
      <c r="F37" s="27">
        <v>3.4967748915901136</v>
      </c>
      <c r="G37" s="27">
        <v>3.4968348915901135</v>
      </c>
      <c r="H37" s="27">
        <v>3.8463450355735858</v>
      </c>
      <c r="I37" s="27">
        <v>3.8464050355735857</v>
      </c>
      <c r="J37" s="27">
        <v>3.8463450355735858</v>
      </c>
      <c r="K37" s="27">
        <v>3.8464050355735857</v>
      </c>
      <c r="L37" s="27">
        <v>3.8306313490058912</v>
      </c>
      <c r="M37" s="27">
        <v>3.8306913490058911</v>
      </c>
      <c r="N37" s="27">
        <v>3.8306313490058912</v>
      </c>
      <c r="O37" s="27">
        <v>3.8306913490058911</v>
      </c>
      <c r="P37" s="28"/>
      <c r="Q37" s="27"/>
      <c r="R37" s="27"/>
    </row>
    <row r="38" spans="1:18" ht="15" x14ac:dyDescent="0.2">
      <c r="A38" s="25">
        <v>41640</v>
      </c>
      <c r="B38" s="26">
        <v>2.4673726947652277</v>
      </c>
      <c r="C38" s="26">
        <v>2.4716194236812612</v>
      </c>
      <c r="D38" s="26">
        <v>2.4727639236812613</v>
      </c>
      <c r="E38" s="27">
        <v>3.518682892801448</v>
      </c>
      <c r="F38" s="27">
        <v>3.520383239035267</v>
      </c>
      <c r="G38" s="27">
        <v>3.5204432390352669</v>
      </c>
      <c r="H38" s="27">
        <v>3.8918791952825007</v>
      </c>
      <c r="I38" s="27">
        <v>3.8919391952825007</v>
      </c>
      <c r="J38" s="27">
        <v>3.8918791952825007</v>
      </c>
      <c r="K38" s="27">
        <v>3.8919391952825007</v>
      </c>
      <c r="L38" s="27">
        <v>3.518682892801448</v>
      </c>
      <c r="M38" s="27">
        <v>3.5187428928014479</v>
      </c>
      <c r="N38" s="27">
        <v>3.518682892801448</v>
      </c>
      <c r="O38" s="27">
        <v>3.5187428928014479</v>
      </c>
      <c r="P38" s="28"/>
      <c r="Q38" s="27"/>
      <c r="R38" s="27"/>
    </row>
    <row r="39" spans="1:18" ht="15" x14ac:dyDescent="0.2">
      <c r="A39" s="25">
        <v>41671</v>
      </c>
      <c r="B39" s="26">
        <v>2.4689945237932389</v>
      </c>
      <c r="C39" s="26">
        <v>2.4716194236812612</v>
      </c>
      <c r="D39" s="26">
        <v>2.4727639236812613</v>
      </c>
      <c r="E39" s="27">
        <v>3.5205520410000681</v>
      </c>
      <c r="F39" s="27">
        <v>3.520383239035267</v>
      </c>
      <c r="G39" s="27">
        <v>3.5204432390352669</v>
      </c>
      <c r="H39" s="27">
        <v>3.8898791952825014</v>
      </c>
      <c r="I39" s="27">
        <v>3.8899391952825013</v>
      </c>
      <c r="J39" s="27">
        <v>3.8898791952825014</v>
      </c>
      <c r="K39" s="27">
        <v>3.8899391952825013</v>
      </c>
      <c r="L39" s="27">
        <v>3.5205520410000681</v>
      </c>
      <c r="M39" s="27">
        <v>3.5206120410000681</v>
      </c>
      <c r="N39" s="27">
        <v>3.5205520410000681</v>
      </c>
      <c r="O39" s="27">
        <v>3.5206120410000681</v>
      </c>
      <c r="P39" s="28"/>
      <c r="Q39" s="27"/>
      <c r="R39" s="27"/>
    </row>
    <row r="40" spans="1:18" ht="15" x14ac:dyDescent="0.2">
      <c r="A40" s="25">
        <v>41699</v>
      </c>
      <c r="B40" s="26">
        <v>2.4706163528212501</v>
      </c>
      <c r="C40" s="26">
        <v>2.4716194236812612</v>
      </c>
      <c r="D40" s="26">
        <v>2.4727639236812613</v>
      </c>
      <c r="E40" s="27">
        <v>3.5224211891986883</v>
      </c>
      <c r="F40" s="27">
        <v>3.520383239035267</v>
      </c>
      <c r="G40" s="27">
        <v>3.5204432390352669</v>
      </c>
      <c r="H40" s="27">
        <v>3.8878791952825007</v>
      </c>
      <c r="I40" s="27">
        <v>3.8879391952825006</v>
      </c>
      <c r="J40" s="27">
        <v>3.8878791952825007</v>
      </c>
      <c r="K40" s="27">
        <v>3.8879391952825006</v>
      </c>
      <c r="L40" s="27">
        <v>3.5224211891986883</v>
      </c>
      <c r="M40" s="27">
        <v>3.5224811891986882</v>
      </c>
      <c r="N40" s="27">
        <v>3.5224211891986883</v>
      </c>
      <c r="O40" s="27">
        <v>3.5224811891986882</v>
      </c>
      <c r="P40" s="28"/>
      <c r="Q40" s="27"/>
      <c r="R40" s="27"/>
    </row>
    <row r="41" spans="1:18" ht="15" x14ac:dyDescent="0.2">
      <c r="A41" s="25">
        <v>41730</v>
      </c>
      <c r="B41" s="26">
        <v>2.4722381818492614</v>
      </c>
      <c r="C41" s="26">
        <v>2.4716194236812612</v>
      </c>
      <c r="D41" s="26">
        <v>2.4727639236812613</v>
      </c>
      <c r="E41" s="27">
        <v>3.5242903373973085</v>
      </c>
      <c r="F41" s="27">
        <v>3.520383239035267</v>
      </c>
      <c r="G41" s="27">
        <v>3.5204432390352669</v>
      </c>
      <c r="H41" s="27">
        <v>3.8857905411181468</v>
      </c>
      <c r="I41" s="27">
        <v>3.8858505411181468</v>
      </c>
      <c r="J41" s="27">
        <v>3.8857905411181468</v>
      </c>
      <c r="K41" s="27">
        <v>3.8858505411181468</v>
      </c>
      <c r="L41" s="27">
        <v>3.5242903373973085</v>
      </c>
      <c r="M41" s="27">
        <v>3.5243503373973084</v>
      </c>
      <c r="N41" s="27">
        <v>3.5242903373973085</v>
      </c>
      <c r="O41" s="27">
        <v>3.5243503373973084</v>
      </c>
      <c r="P41" s="28"/>
      <c r="Q41" s="27"/>
      <c r="R41" s="27"/>
    </row>
    <row r="42" spans="1:18" ht="15" x14ac:dyDescent="0.2">
      <c r="A42" s="25">
        <v>41760</v>
      </c>
      <c r="B42" s="26">
        <v>2.4738600108772726</v>
      </c>
      <c r="C42" s="26">
        <v>2.4716194236812612</v>
      </c>
      <c r="D42" s="26">
        <v>2.4730076736812614</v>
      </c>
      <c r="E42" s="27">
        <v>3.5261594855959286</v>
      </c>
      <c r="F42" s="27">
        <v>3.520383239035267</v>
      </c>
      <c r="G42" s="27">
        <v>3.5210057390352669</v>
      </c>
      <c r="H42" s="27">
        <v>3.8857905411181468</v>
      </c>
      <c r="I42" s="27">
        <v>3.8864130411181468</v>
      </c>
      <c r="J42" s="27">
        <v>3.8857905411181468</v>
      </c>
      <c r="K42" s="27">
        <v>3.8864130411181468</v>
      </c>
      <c r="L42" s="27">
        <v>3.5261594855959286</v>
      </c>
      <c r="M42" s="27">
        <v>3.5267819855959286</v>
      </c>
      <c r="N42" s="27">
        <v>3.5261594855959286</v>
      </c>
      <c r="O42" s="27">
        <v>3.5267819855959286</v>
      </c>
      <c r="P42" s="28"/>
      <c r="Q42" s="27"/>
      <c r="R42" s="27"/>
    </row>
    <row r="43" spans="1:18" ht="15" x14ac:dyDescent="0.2">
      <c r="A43" s="25">
        <v>41791</v>
      </c>
      <c r="B43" s="26">
        <v>2.4754818399052838</v>
      </c>
      <c r="C43" s="26">
        <v>2.4716194236812612</v>
      </c>
      <c r="D43" s="26">
        <v>2.4730076736812614</v>
      </c>
      <c r="E43" s="27">
        <v>3.5280286337945488</v>
      </c>
      <c r="F43" s="27">
        <v>3.520383239035267</v>
      </c>
      <c r="G43" s="27">
        <v>3.5210057390352669</v>
      </c>
      <c r="H43" s="27">
        <v>3.8897905411181468</v>
      </c>
      <c r="I43" s="27">
        <v>3.8904130411181468</v>
      </c>
      <c r="J43" s="27">
        <v>3.8897905411181468</v>
      </c>
      <c r="K43" s="27">
        <v>3.8904130411181468</v>
      </c>
      <c r="L43" s="27">
        <v>3.5280286337945488</v>
      </c>
      <c r="M43" s="27">
        <v>3.5286511337945488</v>
      </c>
      <c r="N43" s="27">
        <v>3.5280286337945488</v>
      </c>
      <c r="O43" s="27">
        <v>3.5286511337945488</v>
      </c>
      <c r="P43" s="28"/>
      <c r="Q43" s="27"/>
      <c r="R43" s="27"/>
    </row>
    <row r="44" spans="1:18" ht="15" x14ac:dyDescent="0.2">
      <c r="A44" s="25">
        <v>41821</v>
      </c>
      <c r="B44" s="26">
        <v>2.477103668933295</v>
      </c>
      <c r="C44" s="26">
        <v>2.4716194236812612</v>
      </c>
      <c r="D44" s="26">
        <v>2.4730076736812614</v>
      </c>
      <c r="E44" s="27">
        <v>3.5298977819931689</v>
      </c>
      <c r="F44" s="27">
        <v>3.520383239035267</v>
      </c>
      <c r="G44" s="27">
        <v>3.5210057390352669</v>
      </c>
      <c r="H44" s="27">
        <v>3.9909719028169546</v>
      </c>
      <c r="I44" s="27">
        <v>3.9915944028169545</v>
      </c>
      <c r="J44" s="27">
        <v>3.9909719028169546</v>
      </c>
      <c r="K44" s="27">
        <v>3.9915944028169545</v>
      </c>
      <c r="L44" s="27">
        <v>3.5298977819931689</v>
      </c>
      <c r="M44" s="27">
        <v>3.5305202819931689</v>
      </c>
      <c r="N44" s="27">
        <v>3.5298977819931689</v>
      </c>
      <c r="O44" s="27">
        <v>3.5305202819931689</v>
      </c>
      <c r="P44" s="28"/>
      <c r="Q44" s="27"/>
      <c r="R44" s="27"/>
    </row>
    <row r="45" spans="1:18" ht="15" x14ac:dyDescent="0.2">
      <c r="A45" s="25">
        <v>41852</v>
      </c>
      <c r="B45" s="26">
        <v>2.4787254979613063</v>
      </c>
      <c r="C45" s="26">
        <v>2.4716194236812612</v>
      </c>
      <c r="D45" s="26">
        <v>2.4730076736812614</v>
      </c>
      <c r="E45" s="27">
        <v>3.5317669301917891</v>
      </c>
      <c r="F45" s="27">
        <v>3.520383239035267</v>
      </c>
      <c r="G45" s="27">
        <v>3.5210057390352669</v>
      </c>
      <c r="H45" s="27">
        <v>3.9953719028169541</v>
      </c>
      <c r="I45" s="27">
        <v>3.9959944028169541</v>
      </c>
      <c r="J45" s="27">
        <v>3.9953719028169541</v>
      </c>
      <c r="K45" s="27">
        <v>3.9959944028169541</v>
      </c>
      <c r="L45" s="27">
        <v>3.5317669301917891</v>
      </c>
      <c r="M45" s="27">
        <v>3.5323894301917891</v>
      </c>
      <c r="N45" s="27">
        <v>3.5317669301917891</v>
      </c>
      <c r="O45" s="27">
        <v>3.5323894301917891</v>
      </c>
      <c r="P45" s="28"/>
      <c r="Q45" s="27"/>
      <c r="R45" s="27"/>
    </row>
    <row r="46" spans="1:18" ht="15" x14ac:dyDescent="0.2">
      <c r="A46" s="25">
        <v>41883</v>
      </c>
      <c r="B46" s="26">
        <v>2.4803473269893175</v>
      </c>
      <c r="C46" s="26">
        <v>2.4716194236812612</v>
      </c>
      <c r="D46" s="26">
        <v>2.4730076736812614</v>
      </c>
      <c r="E46" s="27">
        <v>3.5336360783904093</v>
      </c>
      <c r="F46" s="27">
        <v>3.520383239035267</v>
      </c>
      <c r="G46" s="27">
        <v>3.5210057390352669</v>
      </c>
      <c r="H46" s="27">
        <v>3.9933719028169548</v>
      </c>
      <c r="I46" s="27">
        <v>3.9939944028169547</v>
      </c>
      <c r="J46" s="27">
        <v>3.9933719028169548</v>
      </c>
      <c r="K46" s="27">
        <v>3.9939944028169547</v>
      </c>
      <c r="L46" s="27">
        <v>3.5336360783904093</v>
      </c>
      <c r="M46" s="27">
        <v>3.5342585783904092</v>
      </c>
      <c r="N46" s="27">
        <v>3.5336360783904093</v>
      </c>
      <c r="O46" s="27">
        <v>3.5342585783904092</v>
      </c>
      <c r="P46" s="28"/>
      <c r="Q46" s="27"/>
      <c r="R46" s="27"/>
    </row>
    <row r="47" spans="1:18" ht="15" x14ac:dyDescent="0.2">
      <c r="A47" s="25">
        <v>41913</v>
      </c>
      <c r="B47" s="26">
        <v>2.4819691560173287</v>
      </c>
      <c r="C47" s="26">
        <v>2.4716194236812612</v>
      </c>
      <c r="D47" s="26">
        <v>2.4727639236812613</v>
      </c>
      <c r="E47" s="27">
        <v>3.5355052265890294</v>
      </c>
      <c r="F47" s="27">
        <v>3.520383239035267</v>
      </c>
      <c r="G47" s="27">
        <v>3.5204432390352669</v>
      </c>
      <c r="H47" s="27">
        <v>3.9881636707572818</v>
      </c>
      <c r="I47" s="27">
        <v>3.9882236707572818</v>
      </c>
      <c r="J47" s="27">
        <v>3.9881636707572818</v>
      </c>
      <c r="K47" s="27">
        <v>3.9882236707572818</v>
      </c>
      <c r="L47" s="27">
        <v>3.5355052265890294</v>
      </c>
      <c r="M47" s="27">
        <v>3.5355652265890294</v>
      </c>
      <c r="N47" s="27">
        <v>3.5355052265890294</v>
      </c>
      <c r="O47" s="27">
        <v>3.5355652265890294</v>
      </c>
      <c r="P47" s="28"/>
      <c r="Q47" s="27"/>
      <c r="R47" s="27"/>
    </row>
    <row r="48" spans="1:18" ht="15" x14ac:dyDescent="0.2">
      <c r="A48" s="25">
        <v>41944</v>
      </c>
      <c r="B48" s="26">
        <v>2.4835909850453399</v>
      </c>
      <c r="C48" s="26">
        <v>2.4716194236812612</v>
      </c>
      <c r="D48" s="26">
        <v>2.4727639236812613</v>
      </c>
      <c r="E48" s="27">
        <v>3.5373743747876496</v>
      </c>
      <c r="F48" s="27">
        <v>3.520383239035267</v>
      </c>
      <c r="G48" s="27">
        <v>3.5204432390352669</v>
      </c>
      <c r="H48" s="27">
        <v>3.9901636707572812</v>
      </c>
      <c r="I48" s="27">
        <v>3.9902236707572811</v>
      </c>
      <c r="J48" s="27">
        <v>3.9901636707572812</v>
      </c>
      <c r="K48" s="27">
        <v>3.9902236707572811</v>
      </c>
      <c r="L48" s="27">
        <v>3.5373743747876496</v>
      </c>
      <c r="M48" s="27">
        <v>3.5374343747876495</v>
      </c>
      <c r="N48" s="27">
        <v>3.5373743747876496</v>
      </c>
      <c r="O48" s="27">
        <v>3.5374343747876495</v>
      </c>
      <c r="P48" s="28"/>
      <c r="Q48" s="27"/>
      <c r="R48" s="27"/>
    </row>
    <row r="49" spans="1:18" ht="15" x14ac:dyDescent="0.2">
      <c r="A49" s="25">
        <v>41974</v>
      </c>
      <c r="B49" s="26">
        <v>2.4852128140733498</v>
      </c>
      <c r="C49" s="26">
        <v>2.4716194236812612</v>
      </c>
      <c r="D49" s="26">
        <v>2.4727639236812613</v>
      </c>
      <c r="E49" s="27">
        <v>3.5392435229862693</v>
      </c>
      <c r="F49" s="27">
        <v>3.520383239035267</v>
      </c>
      <c r="G49" s="27">
        <v>3.5204432390352669</v>
      </c>
      <c r="H49" s="27">
        <v>3.9901636707572812</v>
      </c>
      <c r="I49" s="27">
        <v>3.9902236707572811</v>
      </c>
      <c r="J49" s="27">
        <v>3.9901636707572812</v>
      </c>
      <c r="K49" s="27">
        <v>3.9902236707572811</v>
      </c>
      <c r="L49" s="27">
        <v>3.5392435229862693</v>
      </c>
      <c r="M49" s="27">
        <v>3.5393035229862693</v>
      </c>
      <c r="N49" s="27">
        <v>3.5392435229862693</v>
      </c>
      <c r="O49" s="27">
        <v>3.5393035229862693</v>
      </c>
      <c r="P49" s="28"/>
      <c r="Q49" s="27"/>
      <c r="R49" s="27"/>
    </row>
    <row r="50" spans="1:18" ht="15" x14ac:dyDescent="0.2">
      <c r="A50" s="25">
        <v>42005</v>
      </c>
      <c r="B50" s="26">
        <v>2.4835262596631384</v>
      </c>
      <c r="C50" s="26">
        <v>2.4985929035544414</v>
      </c>
      <c r="D50" s="26">
        <v>2.4997403785544412</v>
      </c>
      <c r="E50" s="27">
        <v>3.5341556097106488</v>
      </c>
      <c r="F50" s="27">
        <v>3.5252920809088955</v>
      </c>
      <c r="G50" s="27">
        <v>3.5253775809088954</v>
      </c>
      <c r="H50" s="27">
        <v>4.0008317209813136</v>
      </c>
      <c r="I50" s="27">
        <v>4.0009172209813135</v>
      </c>
      <c r="J50" s="27">
        <v>4.0008317209813136</v>
      </c>
      <c r="K50" s="27">
        <v>4.0009172209813135</v>
      </c>
      <c r="L50" s="27">
        <v>3.5341556097106488</v>
      </c>
      <c r="M50" s="27">
        <v>3.5342411097106488</v>
      </c>
      <c r="N50" s="27">
        <v>3.5341556097106488</v>
      </c>
      <c r="O50" s="27">
        <v>3.5342411097106488</v>
      </c>
      <c r="P50" s="28"/>
      <c r="Q50" s="27"/>
      <c r="R50" s="27"/>
    </row>
    <row r="51" spans="1:18" ht="15" x14ac:dyDescent="0.2">
      <c r="A51" s="25">
        <v>42036</v>
      </c>
      <c r="B51" s="26">
        <v>2.4862656494615574</v>
      </c>
      <c r="C51" s="26">
        <v>2.4985929035544414</v>
      </c>
      <c r="D51" s="26">
        <v>2.4997403785544412</v>
      </c>
      <c r="E51" s="27">
        <v>3.5378844071496007</v>
      </c>
      <c r="F51" s="27">
        <v>3.5252920809088955</v>
      </c>
      <c r="G51" s="27">
        <v>3.5253775809088954</v>
      </c>
      <c r="H51" s="27">
        <v>3.9988317209813147</v>
      </c>
      <c r="I51" s="27">
        <v>3.9989172209813146</v>
      </c>
      <c r="J51" s="27">
        <v>3.9988317209813147</v>
      </c>
      <c r="K51" s="27">
        <v>3.9989172209813146</v>
      </c>
      <c r="L51" s="27">
        <v>3.5378844071496007</v>
      </c>
      <c r="M51" s="27">
        <v>3.5379699071496007</v>
      </c>
      <c r="N51" s="27">
        <v>3.5378844071496007</v>
      </c>
      <c r="O51" s="27">
        <v>3.5379699071496007</v>
      </c>
      <c r="P51" s="28"/>
      <c r="Q51" s="27"/>
      <c r="R51" s="27"/>
    </row>
    <row r="52" spans="1:18" ht="15" x14ac:dyDescent="0.2">
      <c r="A52" s="25">
        <v>42064</v>
      </c>
      <c r="B52" s="26">
        <v>2.4890050392599763</v>
      </c>
      <c r="C52" s="26">
        <v>2.4985929035544414</v>
      </c>
      <c r="D52" s="26">
        <v>2.4997403785544412</v>
      </c>
      <c r="E52" s="27">
        <v>3.5416132045885527</v>
      </c>
      <c r="F52" s="27">
        <v>3.5252920809088955</v>
      </c>
      <c r="G52" s="27">
        <v>3.5253775809088954</v>
      </c>
      <c r="H52" s="27">
        <v>3.996831720981314</v>
      </c>
      <c r="I52" s="27">
        <v>3.996917220981314</v>
      </c>
      <c r="J52" s="27">
        <v>3.996831720981314</v>
      </c>
      <c r="K52" s="27">
        <v>3.996917220981314</v>
      </c>
      <c r="L52" s="27">
        <v>3.5416132045885527</v>
      </c>
      <c r="M52" s="27">
        <v>3.5416987045885526</v>
      </c>
      <c r="N52" s="27">
        <v>3.5416132045885527</v>
      </c>
      <c r="O52" s="27">
        <v>3.5416987045885526</v>
      </c>
      <c r="P52" s="28"/>
      <c r="Q52" s="27"/>
      <c r="R52" s="27"/>
    </row>
    <row r="53" spans="1:18" ht="15" x14ac:dyDescent="0.2">
      <c r="A53" s="25">
        <v>42095</v>
      </c>
      <c r="B53" s="26">
        <v>2.4917444290583952</v>
      </c>
      <c r="C53" s="26">
        <v>2.4985929035544414</v>
      </c>
      <c r="D53" s="26">
        <v>2.4997403785544412</v>
      </c>
      <c r="E53" s="27">
        <v>3.5453420020275046</v>
      </c>
      <c r="F53" s="27">
        <v>3.5252920809088955</v>
      </c>
      <c r="G53" s="27">
        <v>3.5253775809088954</v>
      </c>
      <c r="H53" s="27">
        <v>3.9947897398659529</v>
      </c>
      <c r="I53" s="27">
        <v>3.9948752398659528</v>
      </c>
      <c r="J53" s="27">
        <v>3.9947897398659529</v>
      </c>
      <c r="K53" s="27">
        <v>3.9948752398659528</v>
      </c>
      <c r="L53" s="27">
        <v>3.5453420020275046</v>
      </c>
      <c r="M53" s="27">
        <v>3.5454275020275046</v>
      </c>
      <c r="N53" s="27">
        <v>3.5453420020275046</v>
      </c>
      <c r="O53" s="27">
        <v>3.5454275020275046</v>
      </c>
      <c r="P53" s="28"/>
      <c r="Q53" s="27"/>
      <c r="R53" s="27"/>
    </row>
    <row r="54" spans="1:18" ht="15" x14ac:dyDescent="0.2">
      <c r="A54" s="25">
        <v>42125</v>
      </c>
      <c r="B54" s="26">
        <v>2.4944838188568141</v>
      </c>
      <c r="C54" s="26">
        <v>2.4985929035544414</v>
      </c>
      <c r="D54" s="26">
        <v>2.4999841285544413</v>
      </c>
      <c r="E54" s="27">
        <v>3.5490707994664565</v>
      </c>
      <c r="F54" s="27">
        <v>3.5252920809088955</v>
      </c>
      <c r="G54" s="27">
        <v>3.5259400809088954</v>
      </c>
      <c r="H54" s="27">
        <v>3.9947897398659529</v>
      </c>
      <c r="I54" s="27">
        <v>3.9954377398659529</v>
      </c>
      <c r="J54" s="27">
        <v>3.9947897398659529</v>
      </c>
      <c r="K54" s="27">
        <v>3.9954377398659529</v>
      </c>
      <c r="L54" s="27">
        <v>3.5490707994664565</v>
      </c>
      <c r="M54" s="27">
        <v>3.5497187994664565</v>
      </c>
      <c r="N54" s="27">
        <v>3.5490707994664565</v>
      </c>
      <c r="O54" s="27">
        <v>3.5497187994664565</v>
      </c>
      <c r="P54" s="28"/>
      <c r="Q54" s="27"/>
      <c r="R54" s="27"/>
    </row>
    <row r="55" spans="1:18" ht="15" x14ac:dyDescent="0.2">
      <c r="A55" s="25">
        <v>42156</v>
      </c>
      <c r="B55" s="26">
        <v>2.4972232086552331</v>
      </c>
      <c r="C55" s="26">
        <v>2.4985929035544414</v>
      </c>
      <c r="D55" s="26">
        <v>2.4999841285544413</v>
      </c>
      <c r="E55" s="27">
        <v>3.5527995969054085</v>
      </c>
      <c r="F55" s="27">
        <v>3.5252920809088955</v>
      </c>
      <c r="G55" s="27">
        <v>3.5259400809088954</v>
      </c>
      <c r="H55" s="27">
        <v>3.9987897398659529</v>
      </c>
      <c r="I55" s="27">
        <v>3.9994377398659529</v>
      </c>
      <c r="J55" s="27">
        <v>3.9987897398659529</v>
      </c>
      <c r="K55" s="27">
        <v>3.9994377398659529</v>
      </c>
      <c r="L55" s="27">
        <v>3.5527995969054085</v>
      </c>
      <c r="M55" s="27">
        <v>3.5534475969054085</v>
      </c>
      <c r="N55" s="27">
        <v>3.5527995969054085</v>
      </c>
      <c r="O55" s="27">
        <v>3.5534475969054085</v>
      </c>
      <c r="P55" s="28"/>
      <c r="Q55" s="27"/>
      <c r="R55" s="27"/>
    </row>
    <row r="56" spans="1:18" ht="15" x14ac:dyDescent="0.2">
      <c r="A56" s="25">
        <v>42186</v>
      </c>
      <c r="B56" s="26">
        <v>2.499962598453652</v>
      </c>
      <c r="C56" s="26">
        <v>2.4985929035544414</v>
      </c>
      <c r="D56" s="26">
        <v>2.4999841285544413</v>
      </c>
      <c r="E56" s="27">
        <v>3.5565283943443604</v>
      </c>
      <c r="F56" s="27">
        <v>3.5252920809088955</v>
      </c>
      <c r="G56" s="27">
        <v>3.5259400809088954</v>
      </c>
      <c r="H56" s="27">
        <v>4.014779106798283</v>
      </c>
      <c r="I56" s="27">
        <v>4.015427106798283</v>
      </c>
      <c r="J56" s="27">
        <v>4.014779106798283</v>
      </c>
      <c r="K56" s="27">
        <v>4.015427106798283</v>
      </c>
      <c r="L56" s="27">
        <v>3.5565283943443604</v>
      </c>
      <c r="M56" s="27">
        <v>3.5571763943443604</v>
      </c>
      <c r="N56" s="27">
        <v>3.5565283943443604</v>
      </c>
      <c r="O56" s="27">
        <v>3.5571763943443604</v>
      </c>
      <c r="P56" s="28"/>
      <c r="Q56" s="27"/>
      <c r="R56" s="27"/>
    </row>
    <row r="57" spans="1:18" ht="15" x14ac:dyDescent="0.2">
      <c r="A57" s="25">
        <v>42217</v>
      </c>
      <c r="B57" s="26">
        <v>2.5027019882520709</v>
      </c>
      <c r="C57" s="26">
        <v>2.4985929035544414</v>
      </c>
      <c r="D57" s="26">
        <v>2.4999841285544413</v>
      </c>
      <c r="E57" s="27">
        <v>3.5602571917833123</v>
      </c>
      <c r="F57" s="27">
        <v>3.5252920809088955</v>
      </c>
      <c r="G57" s="27">
        <v>3.5259400809088954</v>
      </c>
      <c r="H57" s="27">
        <v>4.0191791067982816</v>
      </c>
      <c r="I57" s="27">
        <v>4.0198271067982816</v>
      </c>
      <c r="J57" s="27">
        <v>4.0191791067982816</v>
      </c>
      <c r="K57" s="27">
        <v>4.0198271067982816</v>
      </c>
      <c r="L57" s="27">
        <v>3.5602571917833123</v>
      </c>
      <c r="M57" s="27">
        <v>3.5609051917833123</v>
      </c>
      <c r="N57" s="27">
        <v>3.5602571917833123</v>
      </c>
      <c r="O57" s="27">
        <v>3.5609051917833123</v>
      </c>
      <c r="P57" s="28"/>
      <c r="Q57" s="27"/>
      <c r="R57" s="27"/>
    </row>
    <row r="58" spans="1:18" ht="15" x14ac:dyDescent="0.2">
      <c r="A58" s="25">
        <v>42248</v>
      </c>
      <c r="B58" s="26">
        <v>2.5054413780504898</v>
      </c>
      <c r="C58" s="26">
        <v>2.4985929035544414</v>
      </c>
      <c r="D58" s="26">
        <v>2.4999841285544413</v>
      </c>
      <c r="E58" s="27">
        <v>3.5639859892222643</v>
      </c>
      <c r="F58" s="27">
        <v>3.5252920809088955</v>
      </c>
      <c r="G58" s="27">
        <v>3.5259400809088954</v>
      </c>
      <c r="H58" s="27">
        <v>4.0171791067982827</v>
      </c>
      <c r="I58" s="27">
        <v>4.0178271067982827</v>
      </c>
      <c r="J58" s="27">
        <v>4.0171791067982827</v>
      </c>
      <c r="K58" s="27">
        <v>4.0178271067982827</v>
      </c>
      <c r="L58" s="27">
        <v>3.5639859892222643</v>
      </c>
      <c r="M58" s="27">
        <v>3.5646339892222643</v>
      </c>
      <c r="N58" s="27">
        <v>3.5639859892222643</v>
      </c>
      <c r="O58" s="27">
        <v>3.5646339892222643</v>
      </c>
      <c r="P58" s="28"/>
      <c r="Q58" s="27"/>
      <c r="R58" s="27"/>
    </row>
    <row r="59" spans="1:18" ht="15" x14ac:dyDescent="0.2">
      <c r="A59" s="25">
        <v>42278</v>
      </c>
      <c r="B59" s="26">
        <v>2.5081807678489088</v>
      </c>
      <c r="C59" s="26">
        <v>2.4985929035544414</v>
      </c>
      <c r="D59" s="26">
        <v>2.4997403785544412</v>
      </c>
      <c r="E59" s="27">
        <v>3.5677147866612162</v>
      </c>
      <c r="F59" s="27">
        <v>3.5252920809088955</v>
      </c>
      <c r="G59" s="27">
        <v>3.5253775809088954</v>
      </c>
      <c r="H59" s="27">
        <v>4.0121459092893597</v>
      </c>
      <c r="I59" s="27">
        <v>4.0122314092893596</v>
      </c>
      <c r="J59" s="27">
        <v>4.0121459092893597</v>
      </c>
      <c r="K59" s="27">
        <v>4.0122314092893596</v>
      </c>
      <c r="L59" s="27">
        <v>3.5677147866612162</v>
      </c>
      <c r="M59" s="27">
        <v>3.5678002866612162</v>
      </c>
      <c r="N59" s="27">
        <v>3.5677147866612162</v>
      </c>
      <c r="O59" s="27">
        <v>3.5678002866612162</v>
      </c>
      <c r="P59" s="28"/>
      <c r="Q59" s="27"/>
      <c r="R59" s="27"/>
    </row>
    <row r="60" spans="1:18" ht="15" x14ac:dyDescent="0.2">
      <c r="A60" s="25">
        <v>42309</v>
      </c>
      <c r="B60" s="26">
        <v>2.5109201576473277</v>
      </c>
      <c r="C60" s="26">
        <v>2.4985929035544414</v>
      </c>
      <c r="D60" s="26">
        <v>2.4997403785544412</v>
      </c>
      <c r="E60" s="27">
        <v>3.5714435841001682</v>
      </c>
      <c r="F60" s="27">
        <v>3.5252920809088955</v>
      </c>
      <c r="G60" s="27">
        <v>3.5253775809088954</v>
      </c>
      <c r="H60" s="27">
        <v>4.0141459092893594</v>
      </c>
      <c r="I60" s="27">
        <v>4.0142314092893594</v>
      </c>
      <c r="J60" s="27">
        <v>4.0141459092893594</v>
      </c>
      <c r="K60" s="27">
        <v>4.0142314092893594</v>
      </c>
      <c r="L60" s="27">
        <v>3.5714435841001682</v>
      </c>
      <c r="M60" s="27">
        <v>3.5715290841001681</v>
      </c>
      <c r="N60" s="27">
        <v>3.5714435841001682</v>
      </c>
      <c r="O60" s="27">
        <v>3.5715290841001681</v>
      </c>
      <c r="P60" s="28"/>
      <c r="Q60" s="27"/>
      <c r="R60" s="27"/>
    </row>
    <row r="61" spans="1:18" ht="15" x14ac:dyDescent="0.2">
      <c r="A61" s="25">
        <v>42339</v>
      </c>
      <c r="B61" s="26">
        <v>2.5136595474457444</v>
      </c>
      <c r="C61" s="26">
        <v>2.4985929035544414</v>
      </c>
      <c r="D61" s="26">
        <v>2.4997403785544412</v>
      </c>
      <c r="E61" s="27">
        <v>3.575172381539121</v>
      </c>
      <c r="F61" s="27">
        <v>3.5252920809088955</v>
      </c>
      <c r="G61" s="27">
        <v>3.5253775809088954</v>
      </c>
      <c r="H61" s="27">
        <v>4.0141459092893594</v>
      </c>
      <c r="I61" s="27">
        <v>4.0142314092893594</v>
      </c>
      <c r="J61" s="27">
        <v>4.0141459092893594</v>
      </c>
      <c r="K61" s="27">
        <v>4.0142314092893594</v>
      </c>
      <c r="L61" s="27">
        <v>3.575172381539121</v>
      </c>
      <c r="M61" s="27">
        <v>3.5752578815391209</v>
      </c>
      <c r="N61" s="27">
        <v>3.575172381539121</v>
      </c>
      <c r="O61" s="27">
        <v>3.5752578815391209</v>
      </c>
      <c r="P61" s="28"/>
      <c r="Q61" s="27"/>
      <c r="R61" s="27"/>
    </row>
    <row r="62" spans="1:18" ht="15" x14ac:dyDescent="0.2">
      <c r="A62" s="25">
        <v>42370</v>
      </c>
      <c r="B62" s="26">
        <v>2.5199061483004828</v>
      </c>
      <c r="C62" s="26">
        <v>2.5362595132826993</v>
      </c>
      <c r="D62" s="26">
        <v>2.5374069882826991</v>
      </c>
      <c r="E62" s="27">
        <v>3.5886568348498793</v>
      </c>
      <c r="F62" s="27">
        <v>3.5604573436686064</v>
      </c>
      <c r="G62" s="27">
        <v>3.5605428436686064</v>
      </c>
      <c r="H62" s="27">
        <v>4.0538299041868529</v>
      </c>
      <c r="I62" s="27">
        <v>4.0539154041868528</v>
      </c>
      <c r="J62" s="27">
        <v>4.0538299041868529</v>
      </c>
      <c r="K62" s="27">
        <v>4.0539154041868528</v>
      </c>
      <c r="L62" s="27">
        <v>3.5886568348498789</v>
      </c>
      <c r="M62" s="27">
        <v>3.5887423348498788</v>
      </c>
      <c r="N62" s="27">
        <v>3.5886568348498789</v>
      </c>
      <c r="O62" s="27">
        <v>3.5887423348498788</v>
      </c>
      <c r="P62" s="28"/>
      <c r="Q62" s="27"/>
      <c r="R62" s="27"/>
    </row>
    <row r="63" spans="1:18" ht="15" x14ac:dyDescent="0.2">
      <c r="A63" s="25">
        <v>42401</v>
      </c>
      <c r="B63" s="26">
        <v>2.5228794873881584</v>
      </c>
      <c r="C63" s="26">
        <v>2.5362595132826993</v>
      </c>
      <c r="D63" s="26">
        <v>2.5374069882826991</v>
      </c>
      <c r="E63" s="27">
        <v>3.5917983122245332</v>
      </c>
      <c r="F63" s="27">
        <v>3.5604573436686064</v>
      </c>
      <c r="G63" s="27">
        <v>3.5605428436686064</v>
      </c>
      <c r="H63" s="27">
        <v>4.0518299041868531</v>
      </c>
      <c r="I63" s="27">
        <v>4.051915404186853</v>
      </c>
      <c r="J63" s="27">
        <v>4.0518299041868531</v>
      </c>
      <c r="K63" s="27">
        <v>4.051915404186853</v>
      </c>
      <c r="L63" s="27">
        <v>3.5917983122245327</v>
      </c>
      <c r="M63" s="27">
        <v>3.5918838122245327</v>
      </c>
      <c r="N63" s="27">
        <v>3.5917983122245327</v>
      </c>
      <c r="O63" s="27">
        <v>3.5918838122245327</v>
      </c>
      <c r="P63" s="28"/>
      <c r="Q63" s="27"/>
      <c r="R63" s="27"/>
    </row>
    <row r="64" spans="1:18" ht="15" x14ac:dyDescent="0.2">
      <c r="A64" s="25">
        <v>42430</v>
      </c>
      <c r="B64" s="26">
        <v>2.525852826475834</v>
      </c>
      <c r="C64" s="26">
        <v>2.5362595132826993</v>
      </c>
      <c r="D64" s="26">
        <v>2.5374069882826991</v>
      </c>
      <c r="E64" s="27">
        <v>3.594939789599187</v>
      </c>
      <c r="F64" s="27">
        <v>3.5604573436686064</v>
      </c>
      <c r="G64" s="27">
        <v>3.5605428436686064</v>
      </c>
      <c r="H64" s="27">
        <v>4.0498299041868533</v>
      </c>
      <c r="I64" s="27">
        <v>4.0499154041868533</v>
      </c>
      <c r="J64" s="27">
        <v>4.0498299041868533</v>
      </c>
      <c r="K64" s="27">
        <v>4.0499154041868533</v>
      </c>
      <c r="L64" s="27">
        <v>3.5949397895991866</v>
      </c>
      <c r="M64" s="27">
        <v>3.5950252895991865</v>
      </c>
      <c r="N64" s="27">
        <v>3.5949397895991866</v>
      </c>
      <c r="O64" s="27">
        <v>3.5950252895991865</v>
      </c>
      <c r="P64" s="28"/>
      <c r="Q64" s="27"/>
      <c r="R64" s="27"/>
    </row>
    <row r="65" spans="1:18" ht="15" x14ac:dyDescent="0.2">
      <c r="A65" s="25">
        <v>42461</v>
      </c>
      <c r="B65" s="26">
        <v>2.5288261655635096</v>
      </c>
      <c r="C65" s="26">
        <v>2.5362595132826993</v>
      </c>
      <c r="D65" s="26">
        <v>2.5374069882826991</v>
      </c>
      <c r="E65" s="27">
        <v>3.5980812669738409</v>
      </c>
      <c r="F65" s="27">
        <v>3.5604573436686064</v>
      </c>
      <c r="G65" s="27">
        <v>3.5605428436686064</v>
      </c>
      <c r="H65" s="27">
        <v>4.0478396753720798</v>
      </c>
      <c r="I65" s="27">
        <v>4.0479251753720797</v>
      </c>
      <c r="J65" s="27">
        <v>4.0478396753720798</v>
      </c>
      <c r="K65" s="27">
        <v>4.0479251753720797</v>
      </c>
      <c r="L65" s="27">
        <v>3.5980812669738405</v>
      </c>
      <c r="M65" s="27">
        <v>3.5981667669738404</v>
      </c>
      <c r="N65" s="27">
        <v>3.5980812669738405</v>
      </c>
      <c r="O65" s="27">
        <v>3.5981667669738404</v>
      </c>
      <c r="P65" s="28"/>
      <c r="Q65" s="27"/>
      <c r="R65" s="27"/>
    </row>
    <row r="66" spans="1:18" ht="15" x14ac:dyDescent="0.2">
      <c r="A66" s="25">
        <v>42491</v>
      </c>
      <c r="B66" s="26">
        <v>2.5317995046511852</v>
      </c>
      <c r="C66" s="26">
        <v>2.5362595132826993</v>
      </c>
      <c r="D66" s="26">
        <v>2.5376507382826992</v>
      </c>
      <c r="E66" s="27">
        <v>3.6012227443484948</v>
      </c>
      <c r="F66" s="27">
        <v>3.5604573436686064</v>
      </c>
      <c r="G66" s="27">
        <v>3.5611053436686064</v>
      </c>
      <c r="H66" s="27">
        <v>4.0478396753720798</v>
      </c>
      <c r="I66" s="27">
        <v>4.0484876753720798</v>
      </c>
      <c r="J66" s="27">
        <v>4.0478396753720798</v>
      </c>
      <c r="K66" s="27">
        <v>4.0484876753720798</v>
      </c>
      <c r="L66" s="27">
        <v>3.6012227443484943</v>
      </c>
      <c r="M66" s="27">
        <v>3.6018707443484943</v>
      </c>
      <c r="N66" s="27">
        <v>3.6012227443484943</v>
      </c>
      <c r="O66" s="27">
        <v>3.6018707443484943</v>
      </c>
      <c r="P66" s="28"/>
      <c r="Q66" s="27"/>
      <c r="R66" s="27"/>
    </row>
    <row r="67" spans="1:18" ht="15" x14ac:dyDescent="0.2">
      <c r="A67" s="25">
        <v>42522</v>
      </c>
      <c r="B67" s="26">
        <v>2.5347728437388608</v>
      </c>
      <c r="C67" s="26">
        <v>2.5362595132826993</v>
      </c>
      <c r="D67" s="26">
        <v>2.5376507382826992</v>
      </c>
      <c r="E67" s="27">
        <v>3.6043642217231486</v>
      </c>
      <c r="F67" s="27">
        <v>3.5604573436686064</v>
      </c>
      <c r="G67" s="27">
        <v>3.5611053436686064</v>
      </c>
      <c r="H67" s="27">
        <v>4.0518396753720802</v>
      </c>
      <c r="I67" s="27">
        <v>4.0524876753720802</v>
      </c>
      <c r="J67" s="27">
        <v>4.0518396753720802</v>
      </c>
      <c r="K67" s="27">
        <v>4.0524876753720802</v>
      </c>
      <c r="L67" s="27">
        <v>3.6043642217231482</v>
      </c>
      <c r="M67" s="27">
        <v>3.6050122217231482</v>
      </c>
      <c r="N67" s="27">
        <v>3.6043642217231482</v>
      </c>
      <c r="O67" s="27">
        <v>3.6050122217231482</v>
      </c>
      <c r="P67" s="28"/>
      <c r="Q67" s="27"/>
      <c r="R67" s="27"/>
    </row>
    <row r="68" spans="1:18" ht="15" x14ac:dyDescent="0.2">
      <c r="A68" s="25">
        <v>42552</v>
      </c>
      <c r="B68" s="26">
        <v>2.5377461828265364</v>
      </c>
      <c r="C68" s="26">
        <v>2.5362595132826993</v>
      </c>
      <c r="D68" s="26">
        <v>2.5376507382826992</v>
      </c>
      <c r="E68" s="27">
        <v>3.6075056990978025</v>
      </c>
      <c r="F68" s="27">
        <v>3.5604573436686064</v>
      </c>
      <c r="G68" s="27">
        <v>3.5611053436686064</v>
      </c>
      <c r="H68" s="27">
        <v>4.1364606735553799</v>
      </c>
      <c r="I68" s="27">
        <v>4.1371086735553799</v>
      </c>
      <c r="J68" s="27">
        <v>4.1364606735553799</v>
      </c>
      <c r="K68" s="27">
        <v>4.1371086735553799</v>
      </c>
      <c r="L68" s="27">
        <v>3.6075056990978021</v>
      </c>
      <c r="M68" s="27">
        <v>3.608153699097802</v>
      </c>
      <c r="N68" s="27">
        <v>3.6075056990978021</v>
      </c>
      <c r="O68" s="27">
        <v>3.608153699097802</v>
      </c>
      <c r="P68" s="28"/>
      <c r="Q68" s="28"/>
      <c r="R68" s="28"/>
    </row>
    <row r="69" spans="1:18" ht="15" x14ac:dyDescent="0.2">
      <c r="A69" s="25">
        <v>42583</v>
      </c>
      <c r="B69" s="26">
        <v>2.540719521914212</v>
      </c>
      <c r="C69" s="26">
        <v>2.5362595132826993</v>
      </c>
      <c r="D69" s="26">
        <v>2.5376507382826992</v>
      </c>
      <c r="E69" s="27">
        <v>3.6106471764724564</v>
      </c>
      <c r="F69" s="27">
        <v>3.5604573436686064</v>
      </c>
      <c r="G69" s="27">
        <v>3.5611053436686064</v>
      </c>
      <c r="H69" s="27">
        <v>4.1408606735553803</v>
      </c>
      <c r="I69" s="27">
        <v>4.1415086735553803</v>
      </c>
      <c r="J69" s="27">
        <v>4.1408606735553803</v>
      </c>
      <c r="K69" s="27">
        <v>4.1415086735553803</v>
      </c>
      <c r="L69" s="27">
        <v>3.6106471764724559</v>
      </c>
      <c r="M69" s="27">
        <v>3.6112951764724559</v>
      </c>
      <c r="N69" s="27">
        <v>3.6106471764724559</v>
      </c>
      <c r="O69" s="27">
        <v>3.6112951764724559</v>
      </c>
      <c r="P69" s="28"/>
      <c r="Q69" s="28"/>
      <c r="R69" s="28"/>
    </row>
    <row r="70" spans="1:18" ht="15" x14ac:dyDescent="0.2">
      <c r="A70" s="25">
        <v>42614</v>
      </c>
      <c r="B70" s="26">
        <v>2.5436928610018876</v>
      </c>
      <c r="C70" s="26">
        <v>2.5362595132826993</v>
      </c>
      <c r="D70" s="26">
        <v>2.5376507382826992</v>
      </c>
      <c r="E70" s="27">
        <v>3.6137886538471102</v>
      </c>
      <c r="F70" s="27">
        <v>3.5604573436686064</v>
      </c>
      <c r="G70" s="27">
        <v>3.5611053436686064</v>
      </c>
      <c r="H70" s="27">
        <v>4.1388606735553797</v>
      </c>
      <c r="I70" s="27">
        <v>4.1395086735553797</v>
      </c>
      <c r="J70" s="27">
        <v>4.1388606735553797</v>
      </c>
      <c r="K70" s="27">
        <v>4.1395086735553797</v>
      </c>
      <c r="L70" s="27">
        <v>3.6137886538471098</v>
      </c>
      <c r="M70" s="27">
        <v>3.6144366538471098</v>
      </c>
      <c r="N70" s="27">
        <v>3.6137886538471098</v>
      </c>
      <c r="O70" s="27">
        <v>3.6144366538471098</v>
      </c>
      <c r="P70" s="28"/>
      <c r="Q70" s="28"/>
      <c r="R70" s="28"/>
    </row>
    <row r="71" spans="1:18" ht="15" x14ac:dyDescent="0.2">
      <c r="A71" s="25">
        <v>42644</v>
      </c>
      <c r="B71" s="26">
        <v>2.5466662000895632</v>
      </c>
      <c r="C71" s="26">
        <v>2.5362595132826993</v>
      </c>
      <c r="D71" s="26">
        <v>2.5374069882826991</v>
      </c>
      <c r="E71" s="27">
        <v>3.6169301312217641</v>
      </c>
      <c r="F71" s="27">
        <v>3.5604573436686064</v>
      </c>
      <c r="G71" s="27">
        <v>3.5605428436686064</v>
      </c>
      <c r="H71" s="27">
        <v>4.1340735443213177</v>
      </c>
      <c r="I71" s="27">
        <v>4.1341590443213176</v>
      </c>
      <c r="J71" s="27">
        <v>4.1340735443213177</v>
      </c>
      <c r="K71" s="27">
        <v>4.1341590443213176</v>
      </c>
      <c r="L71" s="27">
        <v>3.6169301312217637</v>
      </c>
      <c r="M71" s="27">
        <v>3.6170156312217636</v>
      </c>
      <c r="N71" s="27">
        <v>3.6169301312217637</v>
      </c>
      <c r="O71" s="27">
        <v>3.6170156312217636</v>
      </c>
      <c r="P71" s="28"/>
      <c r="Q71" s="28"/>
      <c r="R71" s="28"/>
    </row>
    <row r="72" spans="1:18" ht="15" x14ac:dyDescent="0.2">
      <c r="A72" s="25">
        <v>42675</v>
      </c>
      <c r="B72" s="26">
        <v>2.5496395391772388</v>
      </c>
      <c r="C72" s="26">
        <v>2.5362595132826993</v>
      </c>
      <c r="D72" s="26">
        <v>2.5374069882826991</v>
      </c>
      <c r="E72" s="27">
        <v>3.620071608596418</v>
      </c>
      <c r="F72" s="27">
        <v>3.5604573436686064</v>
      </c>
      <c r="G72" s="27">
        <v>3.5605428436686064</v>
      </c>
      <c r="H72" s="27">
        <v>4.1360735443213175</v>
      </c>
      <c r="I72" s="27">
        <v>4.1361590443213174</v>
      </c>
      <c r="J72" s="27">
        <v>4.1360735443213175</v>
      </c>
      <c r="K72" s="27">
        <v>4.1361590443213174</v>
      </c>
      <c r="L72" s="27">
        <v>3.6200716085964175</v>
      </c>
      <c r="M72" s="27">
        <v>3.6201571085964175</v>
      </c>
      <c r="N72" s="27">
        <v>3.6200716085964175</v>
      </c>
      <c r="O72" s="27">
        <v>3.6201571085964175</v>
      </c>
      <c r="P72" s="28"/>
      <c r="Q72" s="28"/>
      <c r="R72" s="28"/>
    </row>
    <row r="73" spans="1:18" ht="15" x14ac:dyDescent="0.2">
      <c r="A73" s="25">
        <v>42705</v>
      </c>
      <c r="B73" s="26">
        <v>2.5526128782649158</v>
      </c>
      <c r="C73" s="26">
        <v>2.5362595132826993</v>
      </c>
      <c r="D73" s="26">
        <v>2.5374069882826991</v>
      </c>
      <c r="E73" s="27">
        <v>3.6232130859710718</v>
      </c>
      <c r="F73" s="27">
        <v>3.5604573436686064</v>
      </c>
      <c r="G73" s="27">
        <v>3.5605428436686064</v>
      </c>
      <c r="H73" s="27">
        <v>4.1360735443213175</v>
      </c>
      <c r="I73" s="27">
        <v>4.1361590443213174</v>
      </c>
      <c r="J73" s="27">
        <v>4.1360735443213175</v>
      </c>
      <c r="K73" s="27">
        <v>4.1361590443213174</v>
      </c>
      <c r="L73" s="27">
        <v>3.6232130859710714</v>
      </c>
      <c r="M73" s="27">
        <v>3.6232985859710714</v>
      </c>
      <c r="N73" s="27">
        <v>3.6232130859710714</v>
      </c>
      <c r="O73" s="27">
        <v>3.6232985859710714</v>
      </c>
      <c r="P73" s="28"/>
      <c r="Q73" s="28"/>
      <c r="R73" s="28"/>
    </row>
    <row r="74" spans="1:18" ht="15" x14ac:dyDescent="0.2">
      <c r="A74" s="25">
        <v>42736</v>
      </c>
      <c r="B74" s="26">
        <v>2.5593166090750006</v>
      </c>
      <c r="C74" s="26">
        <v>2.577142925738241</v>
      </c>
      <c r="D74" s="26">
        <v>2.5782904007382408</v>
      </c>
      <c r="E74" s="27">
        <v>3.6282743546808502</v>
      </c>
      <c r="F74" s="27">
        <v>3.5786523019043943</v>
      </c>
      <c r="G74" s="27">
        <v>3.5787378019043943</v>
      </c>
      <c r="H74" s="27">
        <v>4.161245352958554</v>
      </c>
      <c r="I74" s="27">
        <v>4.161330852958554</v>
      </c>
      <c r="J74" s="27">
        <v>4.161245352958554</v>
      </c>
      <c r="K74" s="27">
        <v>4.161330852958554</v>
      </c>
      <c r="L74" s="27">
        <v>3.6282743546808498</v>
      </c>
      <c r="M74" s="27">
        <v>3.6283598546808498</v>
      </c>
      <c r="N74" s="27">
        <v>3.6282743546808498</v>
      </c>
      <c r="O74" s="27">
        <v>3.6283598546808498</v>
      </c>
      <c r="P74" s="28"/>
      <c r="Q74" s="28"/>
      <c r="R74" s="28"/>
    </row>
    <row r="75" spans="1:18" ht="15" x14ac:dyDescent="0.2">
      <c r="A75" s="25">
        <v>42767</v>
      </c>
      <c r="B75" s="26">
        <v>2.562557757559226</v>
      </c>
      <c r="C75" s="26">
        <v>2.577142925738241</v>
      </c>
      <c r="D75" s="26">
        <v>2.5782904007382408</v>
      </c>
      <c r="E75" s="27">
        <v>3.632066340068326</v>
      </c>
      <c r="F75" s="27">
        <v>3.5786523019043943</v>
      </c>
      <c r="G75" s="27">
        <v>3.5787378019043943</v>
      </c>
      <c r="H75" s="27">
        <v>4.1592453529585542</v>
      </c>
      <c r="I75" s="27">
        <v>4.1593308529585542</v>
      </c>
      <c r="J75" s="27">
        <v>4.1592453529585542</v>
      </c>
      <c r="K75" s="27">
        <v>4.1593308529585542</v>
      </c>
      <c r="L75" s="27">
        <v>3.6320663400683255</v>
      </c>
      <c r="M75" s="27">
        <v>3.6321518400683255</v>
      </c>
      <c r="N75" s="27">
        <v>3.6320663400683255</v>
      </c>
      <c r="O75" s="27">
        <v>3.6321518400683255</v>
      </c>
      <c r="P75" s="28"/>
      <c r="Q75" s="28"/>
      <c r="R75" s="28"/>
    </row>
    <row r="76" spans="1:18" ht="15" x14ac:dyDescent="0.2">
      <c r="A76" s="25">
        <v>42795</v>
      </c>
      <c r="B76" s="26">
        <v>2.5657989060434514</v>
      </c>
      <c r="C76" s="26">
        <v>2.577142925738241</v>
      </c>
      <c r="D76" s="26">
        <v>2.5782904007382408</v>
      </c>
      <c r="E76" s="27">
        <v>3.6358583254558017</v>
      </c>
      <c r="F76" s="27">
        <v>3.5786523019043943</v>
      </c>
      <c r="G76" s="27">
        <v>3.5787378019043943</v>
      </c>
      <c r="H76" s="27">
        <v>4.1572453529585545</v>
      </c>
      <c r="I76" s="27">
        <v>4.1573308529585544</v>
      </c>
      <c r="J76" s="27">
        <v>4.1572453529585545</v>
      </c>
      <c r="K76" s="27">
        <v>4.1573308529585544</v>
      </c>
      <c r="L76" s="27">
        <v>3.6358583254558012</v>
      </c>
      <c r="M76" s="27">
        <v>3.6359438254558012</v>
      </c>
      <c r="N76" s="27">
        <v>3.6358583254558012</v>
      </c>
      <c r="O76" s="27">
        <v>3.6359438254558012</v>
      </c>
      <c r="P76" s="28"/>
      <c r="Q76" s="28"/>
      <c r="R76" s="28"/>
    </row>
    <row r="77" spans="1:18" ht="15" x14ac:dyDescent="0.2">
      <c r="A77" s="25">
        <v>42826</v>
      </c>
      <c r="B77" s="26">
        <v>2.5690400545276768</v>
      </c>
      <c r="C77" s="26">
        <v>2.577142925738241</v>
      </c>
      <c r="D77" s="26">
        <v>2.5782904007382408</v>
      </c>
      <c r="E77" s="27">
        <v>3.6396503108432774</v>
      </c>
      <c r="F77" s="27">
        <v>3.5786523019043943</v>
      </c>
      <c r="G77" s="27">
        <v>3.5787378019043943</v>
      </c>
      <c r="H77" s="27">
        <v>4.1553119161107892</v>
      </c>
      <c r="I77" s="27">
        <v>4.1553974161107892</v>
      </c>
      <c r="J77" s="27">
        <v>4.1553119161107892</v>
      </c>
      <c r="K77" s="27">
        <v>4.1553974161107892</v>
      </c>
      <c r="L77" s="27">
        <v>3.6396503108432769</v>
      </c>
      <c r="M77" s="27">
        <v>3.6397358108432769</v>
      </c>
      <c r="N77" s="27">
        <v>3.6396503108432769</v>
      </c>
      <c r="O77" s="27">
        <v>3.6397358108432769</v>
      </c>
      <c r="P77" s="28"/>
      <c r="Q77" s="28"/>
      <c r="R77" s="28"/>
    </row>
    <row r="78" spans="1:18" ht="15" x14ac:dyDescent="0.2">
      <c r="A78" s="25">
        <v>42856</v>
      </c>
      <c r="B78" s="26">
        <v>2.5722812030119022</v>
      </c>
      <c r="C78" s="26">
        <v>2.577142925738241</v>
      </c>
      <c r="D78" s="26">
        <v>2.5785341507382409</v>
      </c>
      <c r="E78" s="27">
        <v>3.6434422962307531</v>
      </c>
      <c r="F78" s="27">
        <v>3.5786523019043943</v>
      </c>
      <c r="G78" s="27">
        <v>3.5793003019043943</v>
      </c>
      <c r="H78" s="27">
        <v>4.1553119161107892</v>
      </c>
      <c r="I78" s="27">
        <v>4.1559599161107892</v>
      </c>
      <c r="J78" s="27">
        <v>4.1553119161107892</v>
      </c>
      <c r="K78" s="27">
        <v>4.1559599161107892</v>
      </c>
      <c r="L78" s="27">
        <v>3.6434422962307527</v>
      </c>
      <c r="M78" s="27">
        <v>3.6440902962307526</v>
      </c>
      <c r="N78" s="27">
        <v>3.6434422962307527</v>
      </c>
      <c r="O78" s="27">
        <v>3.6440902962307526</v>
      </c>
      <c r="P78" s="28"/>
      <c r="Q78" s="28"/>
      <c r="R78" s="28"/>
    </row>
    <row r="79" spans="1:18" ht="15" x14ac:dyDescent="0.2">
      <c r="A79" s="25">
        <v>42887</v>
      </c>
      <c r="B79" s="26">
        <v>2.5755223514961276</v>
      </c>
      <c r="C79" s="26">
        <v>2.577142925738241</v>
      </c>
      <c r="D79" s="26">
        <v>2.5785341507382409</v>
      </c>
      <c r="E79" s="27">
        <v>3.6472342816182288</v>
      </c>
      <c r="F79" s="27">
        <v>3.5786523019043943</v>
      </c>
      <c r="G79" s="27">
        <v>3.5793003019043943</v>
      </c>
      <c r="H79" s="27">
        <v>4.1593119161107888</v>
      </c>
      <c r="I79" s="27">
        <v>4.1599599161107887</v>
      </c>
      <c r="J79" s="27">
        <v>4.1593119161107888</v>
      </c>
      <c r="K79" s="27">
        <v>4.1599599161107887</v>
      </c>
      <c r="L79" s="27">
        <v>3.6472342816182284</v>
      </c>
      <c r="M79" s="27">
        <v>3.6478822816182284</v>
      </c>
      <c r="N79" s="27">
        <v>3.6472342816182284</v>
      </c>
      <c r="O79" s="27">
        <v>3.6478822816182284</v>
      </c>
      <c r="P79" s="28"/>
      <c r="Q79" s="28"/>
      <c r="R79" s="28"/>
    </row>
    <row r="80" spans="1:18" ht="15" x14ac:dyDescent="0.2">
      <c r="A80" s="25">
        <v>42917</v>
      </c>
      <c r="B80" s="26">
        <v>2.578763499980353</v>
      </c>
      <c r="C80" s="26">
        <v>2.577142925738241</v>
      </c>
      <c r="D80" s="26">
        <v>2.5785341507382409</v>
      </c>
      <c r="E80" s="27">
        <v>3.6510262670057045</v>
      </c>
      <c r="F80" s="27">
        <v>3.5786523019043943</v>
      </c>
      <c r="G80" s="27">
        <v>3.5793003019043943</v>
      </c>
      <c r="H80" s="27">
        <v>4.2108039620204138</v>
      </c>
      <c r="I80" s="27">
        <v>4.2114519620204138</v>
      </c>
      <c r="J80" s="27">
        <v>4.2108039620204138</v>
      </c>
      <c r="K80" s="27">
        <v>4.2114519620204138</v>
      </c>
      <c r="L80" s="27">
        <v>3.6510262670057041</v>
      </c>
      <c r="M80" s="27">
        <v>3.6516742670057041</v>
      </c>
      <c r="N80" s="27">
        <v>3.6510262670057041</v>
      </c>
      <c r="O80" s="27">
        <v>3.6516742670057041</v>
      </c>
      <c r="P80" s="28"/>
      <c r="Q80" s="28"/>
      <c r="R80" s="28"/>
    </row>
    <row r="81" spans="1:18" ht="15" x14ac:dyDescent="0.2">
      <c r="A81" s="25">
        <v>42948</v>
      </c>
      <c r="B81" s="26">
        <v>2.5820046484645784</v>
      </c>
      <c r="C81" s="26">
        <v>2.577142925738241</v>
      </c>
      <c r="D81" s="26">
        <v>2.5785341507382409</v>
      </c>
      <c r="E81" s="27">
        <v>3.6548182523931803</v>
      </c>
      <c r="F81" s="27">
        <v>3.5786523019043943</v>
      </c>
      <c r="G81" s="27">
        <v>3.5793003019043943</v>
      </c>
      <c r="H81" s="27">
        <v>4.2152039620204143</v>
      </c>
      <c r="I81" s="27">
        <v>4.2158519620204142</v>
      </c>
      <c r="J81" s="27">
        <v>4.2152039620204143</v>
      </c>
      <c r="K81" s="27">
        <v>4.2158519620204142</v>
      </c>
      <c r="L81" s="27">
        <v>3.6548182523931798</v>
      </c>
      <c r="M81" s="27">
        <v>3.6554662523931798</v>
      </c>
      <c r="N81" s="27">
        <v>3.6548182523931798</v>
      </c>
      <c r="O81" s="27">
        <v>3.6554662523931798</v>
      </c>
      <c r="P81" s="28"/>
      <c r="Q81" s="28"/>
      <c r="R81" s="28"/>
    </row>
    <row r="82" spans="1:18" ht="15" x14ac:dyDescent="0.2">
      <c r="A82" s="25">
        <v>42979</v>
      </c>
      <c r="B82" s="26">
        <v>2.5852457969488039</v>
      </c>
      <c r="C82" s="26">
        <v>2.577142925738241</v>
      </c>
      <c r="D82" s="26">
        <v>2.5785341507382409</v>
      </c>
      <c r="E82" s="27">
        <v>3.658610237780656</v>
      </c>
      <c r="F82" s="27">
        <v>3.5786523019043943</v>
      </c>
      <c r="G82" s="27">
        <v>3.5793003019043943</v>
      </c>
      <c r="H82" s="27">
        <v>4.2132039620204145</v>
      </c>
      <c r="I82" s="27">
        <v>4.2138519620204145</v>
      </c>
      <c r="J82" s="27">
        <v>4.2132039620204145</v>
      </c>
      <c r="K82" s="27">
        <v>4.2138519620204145</v>
      </c>
      <c r="L82" s="27">
        <v>3.6586102377806555</v>
      </c>
      <c r="M82" s="27">
        <v>3.6592582377806555</v>
      </c>
      <c r="N82" s="27">
        <v>3.6586102377806555</v>
      </c>
      <c r="O82" s="27">
        <v>3.6592582377806555</v>
      </c>
      <c r="P82" s="28"/>
      <c r="Q82" s="28"/>
      <c r="R82" s="28"/>
    </row>
    <row r="83" spans="1:18" ht="15" x14ac:dyDescent="0.2">
      <c r="A83" s="25">
        <v>43009</v>
      </c>
      <c r="B83" s="26">
        <v>2.5884869454330293</v>
      </c>
      <c r="C83" s="26">
        <v>2.577142925738241</v>
      </c>
      <c r="D83" s="26">
        <v>2.5782904007382408</v>
      </c>
      <c r="E83" s="27">
        <v>3.6624022231681317</v>
      </c>
      <c r="F83" s="27">
        <v>3.5786523019043943</v>
      </c>
      <c r="G83" s="27">
        <v>3.5787378019043943</v>
      </c>
      <c r="H83" s="27">
        <v>4.208578615842347</v>
      </c>
      <c r="I83" s="27">
        <v>4.208664115842347</v>
      </c>
      <c r="J83" s="27">
        <v>4.208578615842347</v>
      </c>
      <c r="K83" s="27">
        <v>4.208664115842347</v>
      </c>
      <c r="L83" s="27">
        <v>3.6624022231681312</v>
      </c>
      <c r="M83" s="27">
        <v>3.6624877231681312</v>
      </c>
      <c r="N83" s="27">
        <v>3.6624022231681312</v>
      </c>
      <c r="O83" s="27">
        <v>3.6624877231681312</v>
      </c>
      <c r="P83" s="28"/>
      <c r="Q83" s="28"/>
      <c r="R83" s="28"/>
    </row>
    <row r="84" spans="1:18" ht="15" x14ac:dyDescent="0.2">
      <c r="A84" s="25">
        <v>43040</v>
      </c>
      <c r="B84" s="26">
        <v>2.5917280939172547</v>
      </c>
      <c r="C84" s="26">
        <v>2.577142925738241</v>
      </c>
      <c r="D84" s="26">
        <v>2.5782904007382408</v>
      </c>
      <c r="E84" s="27">
        <v>3.6661942085556074</v>
      </c>
      <c r="F84" s="27">
        <v>3.5786523019043943</v>
      </c>
      <c r="G84" s="27">
        <v>3.5787378019043943</v>
      </c>
      <c r="H84" s="27">
        <v>4.2105786158423468</v>
      </c>
      <c r="I84" s="27">
        <v>4.2106641158423468</v>
      </c>
      <c r="J84" s="27">
        <v>4.2105786158423468</v>
      </c>
      <c r="K84" s="27">
        <v>4.2106641158423468</v>
      </c>
      <c r="L84" s="27">
        <v>3.666194208555607</v>
      </c>
      <c r="M84" s="27">
        <v>3.6662797085556069</v>
      </c>
      <c r="N84" s="27">
        <v>3.666194208555607</v>
      </c>
      <c r="O84" s="27">
        <v>3.6662797085556069</v>
      </c>
      <c r="P84" s="28"/>
      <c r="Q84" s="28"/>
      <c r="R84" s="28"/>
    </row>
    <row r="85" spans="1:18" ht="15" x14ac:dyDescent="0.2">
      <c r="A85" s="25">
        <v>43070</v>
      </c>
      <c r="B85" s="26">
        <v>2.5949692424014814</v>
      </c>
      <c r="C85" s="26">
        <v>2.577142925738241</v>
      </c>
      <c r="D85" s="26">
        <v>2.5782904007382408</v>
      </c>
      <c r="E85" s="27">
        <v>3.6699861939430827</v>
      </c>
      <c r="F85" s="27">
        <v>3.5786523019043943</v>
      </c>
      <c r="G85" s="27">
        <v>3.5787378019043943</v>
      </c>
      <c r="H85" s="27">
        <v>4.2105786158423468</v>
      </c>
      <c r="I85" s="27">
        <v>4.2106641158423468</v>
      </c>
      <c r="J85" s="27">
        <v>4.2105786158423468</v>
      </c>
      <c r="K85" s="27">
        <v>4.2106641158423468</v>
      </c>
      <c r="L85" s="27">
        <v>3.6699861939430822</v>
      </c>
      <c r="M85" s="27">
        <v>3.6700716939430822</v>
      </c>
      <c r="N85" s="27">
        <v>3.6699861939430822</v>
      </c>
      <c r="O85" s="27">
        <v>3.6700716939430822</v>
      </c>
      <c r="P85" s="28"/>
      <c r="Q85" s="28"/>
      <c r="R85" s="28"/>
    </row>
    <row r="86" spans="1:18" ht="15" x14ac:dyDescent="0.2">
      <c r="A86" s="25">
        <v>43101</v>
      </c>
      <c r="B86" s="26">
        <v>2.3350622712226095</v>
      </c>
      <c r="C86" s="26">
        <v>2.6217087173963423</v>
      </c>
      <c r="D86" s="26">
        <v>2.622856192396342</v>
      </c>
      <c r="E86" s="27">
        <v>3.6913371470678462</v>
      </c>
      <c r="F86" s="27">
        <v>3.6136284372605472</v>
      </c>
      <c r="G86" s="27">
        <v>3.6137139372605471</v>
      </c>
      <c r="H86" s="27">
        <v>4.2420275629839734</v>
      </c>
      <c r="I86" s="27">
        <v>4.2421130629839734</v>
      </c>
      <c r="J86" s="27">
        <v>4.2420275629839734</v>
      </c>
      <c r="K86" s="27">
        <v>4.2421130629839734</v>
      </c>
      <c r="L86" s="27">
        <v>3.6913371470678458</v>
      </c>
      <c r="M86" s="27">
        <v>3.6914226470678457</v>
      </c>
      <c r="N86" s="27">
        <v>3.6913371470678458</v>
      </c>
      <c r="O86" s="27">
        <v>3.6914226470678457</v>
      </c>
      <c r="P86" s="28"/>
      <c r="Q86" s="28"/>
      <c r="R86" s="28"/>
    </row>
    <row r="87" spans="1:18" ht="15" x14ac:dyDescent="0.2">
      <c r="A87" s="25">
        <v>43132</v>
      </c>
      <c r="B87" s="26">
        <v>2.3871798068905608</v>
      </c>
      <c r="C87" s="26">
        <v>2.6217087173963423</v>
      </c>
      <c r="D87" s="26">
        <v>2.622856192396342</v>
      </c>
      <c r="E87" s="27">
        <v>3.6931431336718301</v>
      </c>
      <c r="F87" s="27">
        <v>3.6136284372605472</v>
      </c>
      <c r="G87" s="27">
        <v>3.6137139372605471</v>
      </c>
      <c r="H87" s="27">
        <v>4.2400275629839737</v>
      </c>
      <c r="I87" s="27">
        <v>4.2401130629839736</v>
      </c>
      <c r="J87" s="27">
        <v>4.2400275629839737</v>
      </c>
      <c r="K87" s="27">
        <v>4.2401130629839736</v>
      </c>
      <c r="L87" s="27">
        <v>3.6931431336718297</v>
      </c>
      <c r="M87" s="27">
        <v>3.6932286336718296</v>
      </c>
      <c r="N87" s="27">
        <v>3.6931431336718297</v>
      </c>
      <c r="O87" s="27">
        <v>3.6932286336718296</v>
      </c>
      <c r="P87" s="28"/>
      <c r="Q87" s="28"/>
      <c r="R87" s="28"/>
    </row>
    <row r="88" spans="1:18" ht="15" x14ac:dyDescent="0.2">
      <c r="A88" s="25">
        <v>43160</v>
      </c>
      <c r="B88" s="26">
        <v>2.439297342558512</v>
      </c>
      <c r="C88" s="26">
        <v>2.6217087173963423</v>
      </c>
      <c r="D88" s="26">
        <v>2.622856192396342</v>
      </c>
      <c r="E88" s="27">
        <v>3.694949120275814</v>
      </c>
      <c r="F88" s="27">
        <v>3.6136284372605472</v>
      </c>
      <c r="G88" s="27">
        <v>3.6137139372605471</v>
      </c>
      <c r="H88" s="27">
        <v>4.2380275629839739</v>
      </c>
      <c r="I88" s="27">
        <v>4.2381130629839738</v>
      </c>
      <c r="J88" s="27">
        <v>4.2380275629839739</v>
      </c>
      <c r="K88" s="27">
        <v>4.2381130629839738</v>
      </c>
      <c r="L88" s="27">
        <v>3.6949491202758136</v>
      </c>
      <c r="M88" s="27">
        <v>3.6950346202758135</v>
      </c>
      <c r="N88" s="27">
        <v>3.6949491202758136</v>
      </c>
      <c r="O88" s="27">
        <v>3.6950346202758135</v>
      </c>
      <c r="P88" s="28"/>
      <c r="Q88" s="28"/>
      <c r="R88" s="28"/>
    </row>
    <row r="89" spans="1:18" ht="15" x14ac:dyDescent="0.2">
      <c r="A89" s="25">
        <v>43191</v>
      </c>
      <c r="B89" s="26">
        <v>2.4914148782264633</v>
      </c>
      <c r="C89" s="26">
        <v>2.6217087173963423</v>
      </c>
      <c r="D89" s="26">
        <v>2.622856192396342</v>
      </c>
      <c r="E89" s="27">
        <v>3.6967551068797979</v>
      </c>
      <c r="F89" s="27">
        <v>3.6136284372605472</v>
      </c>
      <c r="G89" s="27">
        <v>3.6137139372605471</v>
      </c>
      <c r="H89" s="27">
        <v>4.2361394359018005</v>
      </c>
      <c r="I89" s="27">
        <v>4.2362249359018005</v>
      </c>
      <c r="J89" s="27">
        <v>4.2361394359018005</v>
      </c>
      <c r="K89" s="27">
        <v>4.2362249359018005</v>
      </c>
      <c r="L89" s="27">
        <v>3.6967551068797975</v>
      </c>
      <c r="M89" s="27">
        <v>3.6968406068797974</v>
      </c>
      <c r="N89" s="27">
        <v>3.6967551068797975</v>
      </c>
      <c r="O89" s="27">
        <v>3.6968406068797974</v>
      </c>
      <c r="P89" s="28"/>
      <c r="Q89" s="28"/>
      <c r="R89" s="28"/>
    </row>
    <row r="90" spans="1:18" ht="15" x14ac:dyDescent="0.2">
      <c r="A90" s="25">
        <v>43221</v>
      </c>
      <c r="B90" s="26">
        <v>2.5435324138944146</v>
      </c>
      <c r="C90" s="26">
        <v>2.6217087173963423</v>
      </c>
      <c r="D90" s="26">
        <v>2.6230999423963421</v>
      </c>
      <c r="E90" s="27">
        <v>3.6985610934837818</v>
      </c>
      <c r="F90" s="27">
        <v>3.6136284372605472</v>
      </c>
      <c r="G90" s="27">
        <v>3.6142764372605471</v>
      </c>
      <c r="H90" s="27">
        <v>4.2361394359018005</v>
      </c>
      <c r="I90" s="27">
        <v>4.2367874359018005</v>
      </c>
      <c r="J90" s="27">
        <v>4.2361394359018005</v>
      </c>
      <c r="K90" s="27">
        <v>4.2367874359018005</v>
      </c>
      <c r="L90" s="27">
        <v>3.6985610934837814</v>
      </c>
      <c r="M90" s="27">
        <v>3.6992090934837814</v>
      </c>
      <c r="N90" s="27">
        <v>3.6985610934837814</v>
      </c>
      <c r="O90" s="27">
        <v>3.6992090934837814</v>
      </c>
      <c r="P90" s="28"/>
      <c r="Q90" s="28"/>
      <c r="R90" s="28"/>
    </row>
    <row r="91" spans="1:18" ht="15" x14ac:dyDescent="0.2">
      <c r="A91" s="25">
        <v>43252</v>
      </c>
      <c r="B91" s="26">
        <v>2.5956499495623659</v>
      </c>
      <c r="C91" s="26">
        <v>2.6217087173963423</v>
      </c>
      <c r="D91" s="26">
        <v>2.6230999423963421</v>
      </c>
      <c r="E91" s="27">
        <v>3.7003670800877657</v>
      </c>
      <c r="F91" s="27">
        <v>3.6136284372605472</v>
      </c>
      <c r="G91" s="27">
        <v>3.6142764372605471</v>
      </c>
      <c r="H91" s="27">
        <v>4.2401394359018001</v>
      </c>
      <c r="I91" s="27">
        <v>4.2407874359018001</v>
      </c>
      <c r="J91" s="27">
        <v>4.2401394359018001</v>
      </c>
      <c r="K91" s="27">
        <v>4.2407874359018001</v>
      </c>
      <c r="L91" s="27">
        <v>3.7003670800877653</v>
      </c>
      <c r="M91" s="27">
        <v>3.7010150800877653</v>
      </c>
      <c r="N91" s="27">
        <v>3.7003670800877653</v>
      </c>
      <c r="O91" s="27">
        <v>3.7010150800877653</v>
      </c>
      <c r="P91" s="28"/>
      <c r="Q91" s="28"/>
      <c r="R91" s="28"/>
    </row>
    <row r="92" spans="1:18" ht="15" x14ac:dyDescent="0.2">
      <c r="A92" s="25">
        <v>43282</v>
      </c>
      <c r="B92" s="26">
        <v>2.6477674852303172</v>
      </c>
      <c r="C92" s="26">
        <v>2.6217087173963423</v>
      </c>
      <c r="D92" s="26">
        <v>2.6230999423963421</v>
      </c>
      <c r="E92" s="27">
        <v>3.7021730666917496</v>
      </c>
      <c r="F92" s="27">
        <v>3.6136284372605472</v>
      </c>
      <c r="G92" s="27">
        <v>3.6142764372605471</v>
      </c>
      <c r="H92" s="27">
        <v>4.3057346248916808</v>
      </c>
      <c r="I92" s="27">
        <v>4.3063826248916808</v>
      </c>
      <c r="J92" s="27">
        <v>4.3057346248916808</v>
      </c>
      <c r="K92" s="27">
        <v>4.3063826248916808</v>
      </c>
      <c r="L92" s="27">
        <v>3.7021730666917492</v>
      </c>
      <c r="M92" s="27">
        <v>3.7028210666917492</v>
      </c>
      <c r="N92" s="27">
        <v>3.7021730666917492</v>
      </c>
      <c r="O92" s="27">
        <v>3.7028210666917492</v>
      </c>
      <c r="P92" s="28"/>
      <c r="Q92" s="28"/>
      <c r="R92" s="28"/>
    </row>
    <row r="93" spans="1:18" ht="15" x14ac:dyDescent="0.2">
      <c r="A93" s="25">
        <v>43313</v>
      </c>
      <c r="B93" s="26">
        <v>2.6998850208982685</v>
      </c>
      <c r="C93" s="26">
        <v>2.6217087173963423</v>
      </c>
      <c r="D93" s="26">
        <v>2.6230999423963421</v>
      </c>
      <c r="E93" s="27">
        <v>3.7039790532957335</v>
      </c>
      <c r="F93" s="27">
        <v>3.6136284372605472</v>
      </c>
      <c r="G93" s="27">
        <v>3.6142764372605471</v>
      </c>
      <c r="H93" s="27">
        <v>4.3101346248916803</v>
      </c>
      <c r="I93" s="27">
        <v>4.3107826248916803</v>
      </c>
      <c r="J93" s="27">
        <v>4.3101346248916803</v>
      </c>
      <c r="K93" s="27">
        <v>4.3107826248916803</v>
      </c>
      <c r="L93" s="27">
        <v>3.7039790532957331</v>
      </c>
      <c r="M93" s="27">
        <v>3.7046270532957331</v>
      </c>
      <c r="N93" s="27">
        <v>3.7039790532957331</v>
      </c>
      <c r="O93" s="27">
        <v>3.7046270532957331</v>
      </c>
      <c r="P93" s="28"/>
      <c r="Q93" s="28"/>
      <c r="R93" s="28"/>
    </row>
    <row r="94" spans="1:18" ht="15" x14ac:dyDescent="0.2">
      <c r="A94" s="25">
        <v>43344</v>
      </c>
      <c r="B94" s="26">
        <v>2.7520025565662198</v>
      </c>
      <c r="C94" s="26">
        <v>2.6217087173963423</v>
      </c>
      <c r="D94" s="26">
        <v>2.6230999423963421</v>
      </c>
      <c r="E94" s="27">
        <v>3.7057850398997174</v>
      </c>
      <c r="F94" s="27">
        <v>3.6136284372605472</v>
      </c>
      <c r="G94" s="27">
        <v>3.6142764372605471</v>
      </c>
      <c r="H94" s="27">
        <v>4.3081346248916805</v>
      </c>
      <c r="I94" s="27">
        <v>4.3087826248916805</v>
      </c>
      <c r="J94" s="27">
        <v>4.3081346248916805</v>
      </c>
      <c r="K94" s="27">
        <v>4.3087826248916805</v>
      </c>
      <c r="L94" s="27">
        <v>3.705785039899717</v>
      </c>
      <c r="M94" s="27">
        <v>3.706433039899717</v>
      </c>
      <c r="N94" s="27">
        <v>3.705785039899717</v>
      </c>
      <c r="O94" s="27">
        <v>3.706433039899717</v>
      </c>
      <c r="P94" s="28"/>
      <c r="Q94" s="28"/>
      <c r="R94" s="28"/>
    </row>
    <row r="95" spans="1:18" ht="15" x14ac:dyDescent="0.2">
      <c r="A95" s="25">
        <v>43374</v>
      </c>
      <c r="B95" s="26">
        <v>2.8041200922341711</v>
      </c>
      <c r="C95" s="26">
        <v>2.6217087173963423</v>
      </c>
      <c r="D95" s="26">
        <v>2.622856192396342</v>
      </c>
      <c r="E95" s="27">
        <v>3.7075910265037013</v>
      </c>
      <c r="F95" s="27">
        <v>3.6136284372605472</v>
      </c>
      <c r="G95" s="27">
        <v>3.6137139372605471</v>
      </c>
      <c r="H95" s="27">
        <v>4.3037075953995334</v>
      </c>
      <c r="I95" s="27">
        <v>4.3037930953995334</v>
      </c>
      <c r="J95" s="27">
        <v>4.3037075953995334</v>
      </c>
      <c r="K95" s="27">
        <v>4.3037930953995334</v>
      </c>
      <c r="L95" s="27">
        <v>3.7075910265037009</v>
      </c>
      <c r="M95" s="27">
        <v>3.7076765265037008</v>
      </c>
      <c r="N95" s="27">
        <v>3.7075910265037009</v>
      </c>
      <c r="O95" s="27">
        <v>3.7076765265037008</v>
      </c>
      <c r="P95" s="28"/>
      <c r="Q95" s="28"/>
      <c r="R95" s="28"/>
    </row>
    <row r="96" spans="1:18" ht="15" x14ac:dyDescent="0.2">
      <c r="A96" s="25">
        <v>43405</v>
      </c>
      <c r="B96" s="26">
        <v>2.8562376279021224</v>
      </c>
      <c r="C96" s="26">
        <v>2.6217087173963423</v>
      </c>
      <c r="D96" s="26">
        <v>2.622856192396342</v>
      </c>
      <c r="E96" s="27">
        <v>3.7093970131076852</v>
      </c>
      <c r="F96" s="27">
        <v>3.6136284372605472</v>
      </c>
      <c r="G96" s="27">
        <v>3.6137139372605471</v>
      </c>
      <c r="H96" s="27">
        <v>4.3057075953995341</v>
      </c>
      <c r="I96" s="27">
        <v>4.305793095399534</v>
      </c>
      <c r="J96" s="27">
        <v>4.3057075953995341</v>
      </c>
      <c r="K96" s="27">
        <v>4.305793095399534</v>
      </c>
      <c r="L96" s="27">
        <v>3.7093970131076848</v>
      </c>
      <c r="M96" s="27">
        <v>3.7094825131076847</v>
      </c>
      <c r="N96" s="27">
        <v>3.7093970131076848</v>
      </c>
      <c r="O96" s="27">
        <v>3.7094825131076847</v>
      </c>
      <c r="P96" s="28"/>
      <c r="Q96" s="28"/>
      <c r="R96" s="28"/>
    </row>
    <row r="97" spans="1:18" ht="15" x14ac:dyDescent="0.2">
      <c r="A97" s="25">
        <v>43435</v>
      </c>
      <c r="B97" s="26">
        <v>2.9083551635700751</v>
      </c>
      <c r="C97" s="26">
        <v>2.6217087173963423</v>
      </c>
      <c r="D97" s="26">
        <v>2.622856192396342</v>
      </c>
      <c r="E97" s="27">
        <v>3.7112029997116669</v>
      </c>
      <c r="F97" s="27">
        <v>3.6136284372605472</v>
      </c>
      <c r="G97" s="27">
        <v>3.6137139372605471</v>
      </c>
      <c r="H97" s="27">
        <v>4.3057075953995341</v>
      </c>
      <c r="I97" s="27">
        <v>4.305793095399534</v>
      </c>
      <c r="J97" s="27">
        <v>4.3057075953995341</v>
      </c>
      <c r="K97" s="27">
        <v>4.305793095399534</v>
      </c>
      <c r="L97" s="27">
        <v>3.7112029997116673</v>
      </c>
      <c r="M97" s="27">
        <v>3.7112884997116673</v>
      </c>
      <c r="N97" s="27">
        <v>3.7112029997116673</v>
      </c>
      <c r="O97" s="27">
        <v>3.7112884997116673</v>
      </c>
      <c r="P97" s="28"/>
      <c r="Q97" s="28"/>
      <c r="R97" s="28"/>
    </row>
    <row r="98" spans="1:18" ht="15" x14ac:dyDescent="0.2">
      <c r="A98" s="25">
        <v>43466</v>
      </c>
      <c r="B98" s="26">
        <v>3.3091377334240919</v>
      </c>
      <c r="C98" s="26">
        <v>3.3383248328306738</v>
      </c>
      <c r="D98" s="26">
        <v>3.3394723078306736</v>
      </c>
      <c r="E98" s="27">
        <v>3.7097860425553084</v>
      </c>
      <c r="F98" s="27">
        <v>3.6524581216515797</v>
      </c>
      <c r="G98" s="27">
        <v>3.6525436216515796</v>
      </c>
      <c r="H98" s="27">
        <v>4.3393303992753456</v>
      </c>
      <c r="I98" s="27">
        <v>4.3394158992753455</v>
      </c>
      <c r="J98" s="27">
        <v>4.3393303992753456</v>
      </c>
      <c r="K98" s="27">
        <v>4.3394158992753455</v>
      </c>
      <c r="L98" s="27">
        <v>3.7097860425553089</v>
      </c>
      <c r="M98" s="27">
        <v>3.7098715425553088</v>
      </c>
      <c r="N98" s="27">
        <v>3.7097860425553089</v>
      </c>
      <c r="O98" s="27">
        <v>3.7098715425553088</v>
      </c>
      <c r="P98" s="28"/>
      <c r="Q98" s="28"/>
      <c r="R98" s="28"/>
    </row>
    <row r="99" spans="1:18" ht="15" x14ac:dyDescent="0.2">
      <c r="A99" s="25">
        <v>43497</v>
      </c>
      <c r="B99" s="26">
        <v>3.314444478770743</v>
      </c>
      <c r="C99" s="26">
        <v>3.3383248328306738</v>
      </c>
      <c r="D99" s="26">
        <v>3.3394723078306736</v>
      </c>
      <c r="E99" s="27">
        <v>3.7127526510351672</v>
      </c>
      <c r="F99" s="27">
        <v>3.6524581216515797</v>
      </c>
      <c r="G99" s="27">
        <v>3.6525436216515796</v>
      </c>
      <c r="H99" s="27">
        <v>4.3373303992753458</v>
      </c>
      <c r="I99" s="27">
        <v>4.3374158992753458</v>
      </c>
      <c r="J99" s="27">
        <v>4.3373303992753458</v>
      </c>
      <c r="K99" s="27">
        <v>4.3374158992753458</v>
      </c>
      <c r="L99" s="27">
        <v>3.7127526510351676</v>
      </c>
      <c r="M99" s="27">
        <v>3.7128381510351676</v>
      </c>
      <c r="N99" s="27">
        <v>3.7127526510351676</v>
      </c>
      <c r="O99" s="27">
        <v>3.7128381510351676</v>
      </c>
      <c r="P99" s="28"/>
      <c r="Q99" s="28"/>
      <c r="R99" s="28"/>
    </row>
    <row r="100" spans="1:18" ht="15" x14ac:dyDescent="0.2">
      <c r="A100" s="25">
        <v>43525</v>
      </c>
      <c r="B100" s="26">
        <v>3.3197512241173941</v>
      </c>
      <c r="C100" s="26">
        <v>3.3383248328306738</v>
      </c>
      <c r="D100" s="26">
        <v>3.3394723078306736</v>
      </c>
      <c r="E100" s="27">
        <v>3.7157192595150259</v>
      </c>
      <c r="F100" s="27">
        <v>3.6524581216515797</v>
      </c>
      <c r="G100" s="27">
        <v>3.6525436216515796</v>
      </c>
      <c r="H100" s="27">
        <v>4.335330399275346</v>
      </c>
      <c r="I100" s="27">
        <v>4.335415899275346</v>
      </c>
      <c r="J100" s="27">
        <v>4.335330399275346</v>
      </c>
      <c r="K100" s="27">
        <v>4.335415899275346</v>
      </c>
      <c r="L100" s="27">
        <v>3.7157192595150264</v>
      </c>
      <c r="M100" s="27">
        <v>3.7158047595150263</v>
      </c>
      <c r="N100" s="27">
        <v>3.7157192595150264</v>
      </c>
      <c r="O100" s="27">
        <v>3.7158047595150263</v>
      </c>
      <c r="P100" s="28"/>
      <c r="Q100" s="28"/>
      <c r="R100" s="28"/>
    </row>
    <row r="101" spans="1:18" ht="15" x14ac:dyDescent="0.2">
      <c r="A101" s="25">
        <v>43556</v>
      </c>
      <c r="B101" s="26">
        <v>3.3250579694640452</v>
      </c>
      <c r="C101" s="26">
        <v>3.3383248328306738</v>
      </c>
      <c r="D101" s="26">
        <v>3.3394723078306736</v>
      </c>
      <c r="E101" s="27">
        <v>3.7186858679948847</v>
      </c>
      <c r="F101" s="27">
        <v>3.6524581216515797</v>
      </c>
      <c r="G101" s="27">
        <v>3.6525436216515796</v>
      </c>
      <c r="H101" s="27">
        <v>4.3334928199602238</v>
      </c>
      <c r="I101" s="27">
        <v>4.3335783199602238</v>
      </c>
      <c r="J101" s="27">
        <v>4.3334928199602238</v>
      </c>
      <c r="K101" s="27">
        <v>4.3335783199602238</v>
      </c>
      <c r="L101" s="27">
        <v>3.7186858679948851</v>
      </c>
      <c r="M101" s="27">
        <v>3.7187713679948851</v>
      </c>
      <c r="N101" s="27">
        <v>3.7186858679948851</v>
      </c>
      <c r="O101" s="27">
        <v>3.7187713679948851</v>
      </c>
      <c r="P101" s="28"/>
      <c r="Q101" s="28"/>
      <c r="R101" s="28"/>
    </row>
    <row r="102" spans="1:18" ht="15" x14ac:dyDescent="0.2">
      <c r="A102" s="25">
        <v>43586</v>
      </c>
      <c r="B102" s="26">
        <v>3.3303647148106963</v>
      </c>
      <c r="C102" s="26">
        <v>3.3383248328306738</v>
      </c>
      <c r="D102" s="26">
        <v>3.3397160578306737</v>
      </c>
      <c r="E102" s="27">
        <v>3.7216524764747434</v>
      </c>
      <c r="F102" s="27">
        <v>3.6524581216515797</v>
      </c>
      <c r="G102" s="27">
        <v>3.6531061216515797</v>
      </c>
      <c r="H102" s="27">
        <v>4.3334928199602238</v>
      </c>
      <c r="I102" s="27">
        <v>4.3341408199602238</v>
      </c>
      <c r="J102" s="27">
        <v>4.3334928199602238</v>
      </c>
      <c r="K102" s="27">
        <v>4.3341408199602238</v>
      </c>
      <c r="L102" s="27">
        <v>3.7216524764747438</v>
      </c>
      <c r="M102" s="27">
        <v>3.7223004764747438</v>
      </c>
      <c r="N102" s="27">
        <v>3.7216524764747438</v>
      </c>
      <c r="O102" s="27">
        <v>3.7223004764747438</v>
      </c>
      <c r="P102" s="28"/>
      <c r="Q102" s="28"/>
      <c r="R102" s="28"/>
    </row>
    <row r="103" spans="1:18" ht="15" x14ac:dyDescent="0.2">
      <c r="A103" s="25">
        <v>43617</v>
      </c>
      <c r="B103" s="26">
        <v>3.3356714601573474</v>
      </c>
      <c r="C103" s="26">
        <v>3.3383248328306738</v>
      </c>
      <c r="D103" s="26">
        <v>3.3397160578306737</v>
      </c>
      <c r="E103" s="27">
        <v>3.7246190849546021</v>
      </c>
      <c r="F103" s="27">
        <v>3.6524581216515797</v>
      </c>
      <c r="G103" s="27">
        <v>3.6531061216515797</v>
      </c>
      <c r="H103" s="27">
        <v>4.3374928199602234</v>
      </c>
      <c r="I103" s="27">
        <v>4.3381408199602234</v>
      </c>
      <c r="J103" s="27">
        <v>4.3374928199602234</v>
      </c>
      <c r="K103" s="27">
        <v>4.3381408199602234</v>
      </c>
      <c r="L103" s="27">
        <v>3.7246190849546026</v>
      </c>
      <c r="M103" s="27">
        <v>3.7252670849546026</v>
      </c>
      <c r="N103" s="27">
        <v>3.7246190849546026</v>
      </c>
      <c r="O103" s="27">
        <v>3.7252670849546026</v>
      </c>
      <c r="P103" s="28"/>
      <c r="Q103" s="28"/>
      <c r="R103" s="28"/>
    </row>
    <row r="104" spans="1:18" ht="15" x14ac:dyDescent="0.2">
      <c r="A104" s="25">
        <v>43647</v>
      </c>
      <c r="B104" s="26">
        <v>3.3409782055039985</v>
      </c>
      <c r="C104" s="26">
        <v>3.3383248328306738</v>
      </c>
      <c r="D104" s="26">
        <v>3.3397160578306737</v>
      </c>
      <c r="E104" s="27">
        <v>3.7275856934344609</v>
      </c>
      <c r="F104" s="27">
        <v>3.6524581216515797</v>
      </c>
      <c r="G104" s="27">
        <v>3.6531061216515797</v>
      </c>
      <c r="H104" s="27">
        <v>4.4086242455991389</v>
      </c>
      <c r="I104" s="27">
        <v>4.4092722455991389</v>
      </c>
      <c r="J104" s="27">
        <v>4.4086242455991389</v>
      </c>
      <c r="K104" s="27">
        <v>4.4092722455991389</v>
      </c>
      <c r="L104" s="27">
        <v>3.7275856934344613</v>
      </c>
      <c r="M104" s="27">
        <v>3.7282336934344613</v>
      </c>
      <c r="N104" s="27">
        <v>3.7275856934344613</v>
      </c>
      <c r="O104" s="27">
        <v>3.7282336934344613</v>
      </c>
      <c r="P104" s="28"/>
      <c r="Q104" s="28"/>
      <c r="R104" s="28"/>
    </row>
    <row r="105" spans="1:18" ht="15" x14ac:dyDescent="0.2">
      <c r="A105" s="25">
        <v>43678</v>
      </c>
      <c r="B105" s="26">
        <v>3.3462849508506496</v>
      </c>
      <c r="C105" s="26">
        <v>3.3383248328306738</v>
      </c>
      <c r="D105" s="26">
        <v>3.3397160578306737</v>
      </c>
      <c r="E105" s="27">
        <v>3.7305523019143196</v>
      </c>
      <c r="F105" s="27">
        <v>3.6524581216515797</v>
      </c>
      <c r="G105" s="27">
        <v>3.6531061216515797</v>
      </c>
      <c r="H105" s="27">
        <v>4.4130242455991384</v>
      </c>
      <c r="I105" s="27">
        <v>4.4136722455991384</v>
      </c>
      <c r="J105" s="27">
        <v>4.4130242455991384</v>
      </c>
      <c r="K105" s="27">
        <v>4.4136722455991384</v>
      </c>
      <c r="L105" s="27">
        <v>3.7305523019143201</v>
      </c>
      <c r="M105" s="27">
        <v>3.7312003019143201</v>
      </c>
      <c r="N105" s="27">
        <v>3.7305523019143201</v>
      </c>
      <c r="O105" s="27">
        <v>3.7312003019143201</v>
      </c>
      <c r="P105" s="28"/>
      <c r="Q105" s="28"/>
      <c r="R105" s="28"/>
    </row>
    <row r="106" spans="1:18" ht="15" x14ac:dyDescent="0.2">
      <c r="A106" s="25">
        <v>43709</v>
      </c>
      <c r="B106" s="26">
        <v>3.3515916961973007</v>
      </c>
      <c r="C106" s="26">
        <v>3.3383248328306738</v>
      </c>
      <c r="D106" s="26">
        <v>3.3397160578306737</v>
      </c>
      <c r="E106" s="27">
        <v>3.7335189103941784</v>
      </c>
      <c r="F106" s="27">
        <v>3.6524581216515797</v>
      </c>
      <c r="G106" s="27">
        <v>3.6531061216515797</v>
      </c>
      <c r="H106" s="27">
        <v>4.4110242455991386</v>
      </c>
      <c r="I106" s="27">
        <v>4.4116722455991386</v>
      </c>
      <c r="J106" s="27">
        <v>4.4110242455991386</v>
      </c>
      <c r="K106" s="27">
        <v>4.4116722455991386</v>
      </c>
      <c r="L106" s="27">
        <v>3.7335189103941788</v>
      </c>
      <c r="M106" s="27">
        <v>3.7341669103941788</v>
      </c>
      <c r="N106" s="27">
        <v>3.7335189103941788</v>
      </c>
      <c r="O106" s="27">
        <v>3.7341669103941788</v>
      </c>
      <c r="P106" s="28"/>
      <c r="Q106" s="28"/>
      <c r="R106" s="28"/>
    </row>
    <row r="107" spans="1:18" ht="15" x14ac:dyDescent="0.2">
      <c r="A107" s="25">
        <v>43739</v>
      </c>
      <c r="B107" s="26">
        <v>3.3568984415439518</v>
      </c>
      <c r="C107" s="26">
        <v>3.3383248328306738</v>
      </c>
      <c r="D107" s="26">
        <v>3.3394723078306736</v>
      </c>
      <c r="E107" s="27">
        <v>3.7364855188740371</v>
      </c>
      <c r="F107" s="27">
        <v>3.6524581216515797</v>
      </c>
      <c r="G107" s="27">
        <v>3.6525436216515796</v>
      </c>
      <c r="H107" s="27">
        <v>4.4067827082482793</v>
      </c>
      <c r="I107" s="27">
        <v>4.4068682082482793</v>
      </c>
      <c r="J107" s="27">
        <v>4.4067827082482793</v>
      </c>
      <c r="K107" s="27">
        <v>4.4068682082482793</v>
      </c>
      <c r="L107" s="27">
        <v>3.7364855188740376</v>
      </c>
      <c r="M107" s="27">
        <v>3.7365710188740375</v>
      </c>
      <c r="N107" s="27">
        <v>3.7364855188740376</v>
      </c>
      <c r="O107" s="27">
        <v>3.7365710188740375</v>
      </c>
      <c r="P107" s="28"/>
      <c r="Q107" s="28"/>
      <c r="R107" s="28"/>
    </row>
    <row r="108" spans="1:18" ht="15" x14ac:dyDescent="0.2">
      <c r="A108" s="25">
        <v>43770</v>
      </c>
      <c r="B108" s="26">
        <v>3.3622051868906029</v>
      </c>
      <c r="C108" s="26">
        <v>3.3383248328306738</v>
      </c>
      <c r="D108" s="26">
        <v>3.3394723078306736</v>
      </c>
      <c r="E108" s="27">
        <v>3.7394521273538959</v>
      </c>
      <c r="F108" s="27">
        <v>3.6524581216515797</v>
      </c>
      <c r="G108" s="27">
        <v>3.6525436216515796</v>
      </c>
      <c r="H108" s="27">
        <v>4.4087827082482782</v>
      </c>
      <c r="I108" s="27">
        <v>4.4088682082482782</v>
      </c>
      <c r="J108" s="27">
        <v>4.4087827082482782</v>
      </c>
      <c r="K108" s="27">
        <v>4.4088682082482782</v>
      </c>
      <c r="L108" s="27">
        <v>3.7394521273538963</v>
      </c>
      <c r="M108" s="27">
        <v>3.7395376273538963</v>
      </c>
      <c r="N108" s="27">
        <v>3.7394521273538963</v>
      </c>
      <c r="O108" s="27">
        <v>3.7395376273538963</v>
      </c>
      <c r="P108" s="28"/>
      <c r="Q108" s="28"/>
      <c r="R108" s="28"/>
    </row>
    <row r="109" spans="1:18" ht="15" x14ac:dyDescent="0.2">
      <c r="A109" s="25">
        <v>43800</v>
      </c>
      <c r="B109" s="26">
        <v>3.3675119322372558</v>
      </c>
      <c r="C109" s="26">
        <v>3.3383248328306738</v>
      </c>
      <c r="D109" s="26">
        <v>3.3394723078306736</v>
      </c>
      <c r="E109" s="27">
        <v>3.7424187358337568</v>
      </c>
      <c r="F109" s="27">
        <v>3.6524581216515797</v>
      </c>
      <c r="G109" s="27">
        <v>3.6525436216515796</v>
      </c>
      <c r="H109" s="27">
        <v>4.4087827082482782</v>
      </c>
      <c r="I109" s="27">
        <v>4.4088682082482782</v>
      </c>
      <c r="J109" s="27">
        <v>4.4087827082482782</v>
      </c>
      <c r="K109" s="27">
        <v>4.4088682082482782</v>
      </c>
      <c r="L109" s="27">
        <v>3.7424187358337573</v>
      </c>
      <c r="M109" s="27">
        <v>3.7425042358337572</v>
      </c>
      <c r="N109" s="27">
        <v>3.7424187358337573</v>
      </c>
      <c r="O109" s="27">
        <v>3.7425042358337572</v>
      </c>
      <c r="P109" s="28"/>
      <c r="Q109" s="28"/>
      <c r="R109" s="28"/>
    </row>
    <row r="110" spans="1:18" ht="15" x14ac:dyDescent="0.2">
      <c r="A110" s="25">
        <v>43831</v>
      </c>
      <c r="B110" s="26">
        <v>3.3863201755176879</v>
      </c>
      <c r="C110" s="26">
        <v>3.4112925813471291</v>
      </c>
      <c r="D110" s="26">
        <v>3.4124400563471289</v>
      </c>
      <c r="E110" s="27">
        <v>3.7463030374431052</v>
      </c>
      <c r="F110" s="27">
        <v>3.7252280404328286</v>
      </c>
      <c r="G110" s="27">
        <v>3.7253135404328286</v>
      </c>
      <c r="H110" s="27">
        <v>4.4333326111610942</v>
      </c>
      <c r="I110" s="27">
        <v>4.4334181111610942</v>
      </c>
      <c r="J110" s="27">
        <v>4.4333326111610942</v>
      </c>
      <c r="K110" s="27">
        <v>4.4334181111610942</v>
      </c>
      <c r="L110" s="27">
        <v>3.7463030374431061</v>
      </c>
      <c r="M110" s="27">
        <v>3.7463885374431061</v>
      </c>
      <c r="N110" s="27">
        <v>3.7463030374431061</v>
      </c>
      <c r="O110" s="27">
        <v>3.7463885374431061</v>
      </c>
      <c r="P110" s="28"/>
      <c r="Q110" s="28"/>
      <c r="R110" s="28"/>
    </row>
    <row r="111" spans="1:18" ht="15" x14ac:dyDescent="0.2">
      <c r="A111" s="25">
        <v>43862</v>
      </c>
      <c r="B111" s="26">
        <v>3.3908606129412227</v>
      </c>
      <c r="C111" s="26">
        <v>3.4112925813471291</v>
      </c>
      <c r="D111" s="26">
        <v>3.4124400563471289</v>
      </c>
      <c r="E111" s="27">
        <v>3.7500467135066486</v>
      </c>
      <c r="F111" s="27">
        <v>3.7252280404328286</v>
      </c>
      <c r="G111" s="27">
        <v>3.7253135404328286</v>
      </c>
      <c r="H111" s="27">
        <v>4.4313326111610944</v>
      </c>
      <c r="I111" s="27">
        <v>4.4314181111610944</v>
      </c>
      <c r="J111" s="27">
        <v>4.4313326111610944</v>
      </c>
      <c r="K111" s="27">
        <v>4.4314181111610944</v>
      </c>
      <c r="L111" s="27">
        <v>3.7500467135066491</v>
      </c>
      <c r="M111" s="27">
        <v>3.750132213506649</v>
      </c>
      <c r="N111" s="27">
        <v>3.7500467135066491</v>
      </c>
      <c r="O111" s="27">
        <v>3.750132213506649</v>
      </c>
      <c r="P111" s="28"/>
      <c r="Q111" s="28"/>
      <c r="R111" s="28"/>
    </row>
    <row r="112" spans="1:18" ht="15" x14ac:dyDescent="0.2">
      <c r="A112" s="25">
        <v>43891</v>
      </c>
      <c r="B112" s="26">
        <v>3.3954010503647574</v>
      </c>
      <c r="C112" s="26">
        <v>3.4112925813471291</v>
      </c>
      <c r="D112" s="26">
        <v>3.4124400563471289</v>
      </c>
      <c r="E112" s="27">
        <v>3.7537903895701921</v>
      </c>
      <c r="F112" s="27">
        <v>3.7252280404328286</v>
      </c>
      <c r="G112" s="27">
        <v>3.7253135404328286</v>
      </c>
      <c r="H112" s="27">
        <v>4.4293326111610947</v>
      </c>
      <c r="I112" s="27">
        <v>4.4294181111610946</v>
      </c>
      <c r="J112" s="27">
        <v>4.4293326111610947</v>
      </c>
      <c r="K112" s="27">
        <v>4.4294181111610946</v>
      </c>
      <c r="L112" s="27">
        <v>3.7537903895701921</v>
      </c>
      <c r="M112" s="27">
        <v>3.753875889570192</v>
      </c>
      <c r="N112" s="27">
        <v>3.7537903895701921</v>
      </c>
      <c r="O112" s="27">
        <v>3.753875889570192</v>
      </c>
      <c r="P112" s="28"/>
      <c r="Q112" s="28"/>
      <c r="R112" s="28"/>
    </row>
    <row r="113" spans="1:18" ht="15" x14ac:dyDescent="0.2">
      <c r="A113" s="25">
        <v>43922</v>
      </c>
      <c r="B113" s="26">
        <v>3.3999414877882921</v>
      </c>
      <c r="C113" s="26">
        <v>3.4112925813471291</v>
      </c>
      <c r="D113" s="26">
        <v>3.4124400563471289</v>
      </c>
      <c r="E113" s="27">
        <v>3.7575340656337355</v>
      </c>
      <c r="F113" s="27">
        <v>3.7252280404328286</v>
      </c>
      <c r="G113" s="27">
        <v>3.7253135404328286</v>
      </c>
      <c r="H113" s="27">
        <v>4.4275380714194457</v>
      </c>
      <c r="I113" s="27">
        <v>4.4276235714194456</v>
      </c>
      <c r="J113" s="27">
        <v>4.4275380714194457</v>
      </c>
      <c r="K113" s="27">
        <v>4.4276235714194456</v>
      </c>
      <c r="L113" s="27">
        <v>3.757534065633735</v>
      </c>
      <c r="M113" s="27">
        <v>3.757619565633735</v>
      </c>
      <c r="N113" s="27">
        <v>3.757534065633735</v>
      </c>
      <c r="O113" s="27">
        <v>3.757619565633735</v>
      </c>
      <c r="P113" s="28"/>
      <c r="Q113" s="28"/>
      <c r="R113" s="28"/>
    </row>
    <row r="114" spans="1:18" ht="15" x14ac:dyDescent="0.2">
      <c r="A114" s="25">
        <v>43952</v>
      </c>
      <c r="B114" s="26">
        <v>3.4044819252118268</v>
      </c>
      <c r="C114" s="26">
        <v>3.4112925813471291</v>
      </c>
      <c r="D114" s="26">
        <v>3.412683806347129</v>
      </c>
      <c r="E114" s="27">
        <v>3.7612777416972789</v>
      </c>
      <c r="F114" s="27">
        <v>3.7252280404328286</v>
      </c>
      <c r="G114" s="27">
        <v>3.7258760404328286</v>
      </c>
      <c r="H114" s="27">
        <v>4.4275380714194457</v>
      </c>
      <c r="I114" s="27">
        <v>4.4281860714194456</v>
      </c>
      <c r="J114" s="27">
        <v>4.4275380714194457</v>
      </c>
      <c r="K114" s="27">
        <v>4.4281860714194456</v>
      </c>
      <c r="L114" s="27">
        <v>3.761277741697278</v>
      </c>
      <c r="M114" s="27">
        <v>3.761925741697278</v>
      </c>
      <c r="N114" s="27">
        <v>3.761277741697278</v>
      </c>
      <c r="O114" s="27">
        <v>3.761925741697278</v>
      </c>
      <c r="P114" s="28"/>
      <c r="Q114" s="28"/>
      <c r="R114" s="28"/>
    </row>
    <row r="115" spans="1:18" ht="15" x14ac:dyDescent="0.2">
      <c r="A115" s="25">
        <v>43983</v>
      </c>
      <c r="B115" s="26">
        <v>3.4090223626353615</v>
      </c>
      <c r="C115" s="26">
        <v>3.4112925813471291</v>
      </c>
      <c r="D115" s="26">
        <v>3.412683806347129</v>
      </c>
      <c r="E115" s="27">
        <v>3.7650214177608223</v>
      </c>
      <c r="F115" s="27">
        <v>3.7252280404328286</v>
      </c>
      <c r="G115" s="27">
        <v>3.7258760404328286</v>
      </c>
      <c r="H115" s="27">
        <v>4.4315380714194452</v>
      </c>
      <c r="I115" s="27">
        <v>4.4321860714194452</v>
      </c>
      <c r="J115" s="27">
        <v>4.4315380714194452</v>
      </c>
      <c r="K115" s="27">
        <v>4.4321860714194452</v>
      </c>
      <c r="L115" s="27">
        <v>3.765021417760821</v>
      </c>
      <c r="M115" s="27">
        <v>3.765669417760821</v>
      </c>
      <c r="N115" s="27">
        <v>3.765021417760821</v>
      </c>
      <c r="O115" s="27">
        <v>3.765669417760821</v>
      </c>
      <c r="P115" s="28"/>
      <c r="Q115" s="28"/>
      <c r="R115" s="28"/>
    </row>
    <row r="116" spans="1:18" ht="15" x14ac:dyDescent="0.2">
      <c r="A116" s="25">
        <v>44013</v>
      </c>
      <c r="B116" s="26">
        <v>3.4135628000588962</v>
      </c>
      <c r="C116" s="26">
        <v>3.4112925813471291</v>
      </c>
      <c r="D116" s="26">
        <v>3.412683806347129</v>
      </c>
      <c r="E116" s="27">
        <v>3.7687650938243658</v>
      </c>
      <c r="F116" s="27">
        <v>3.7252280404328286</v>
      </c>
      <c r="G116" s="27">
        <v>3.7258760404328286</v>
      </c>
      <c r="H116" s="27">
        <v>4.4821794665029877</v>
      </c>
      <c r="I116" s="27">
        <v>4.4828274665029877</v>
      </c>
      <c r="J116" s="27">
        <v>4.4821794665029877</v>
      </c>
      <c r="K116" s="27">
        <v>4.4828274665029877</v>
      </c>
      <c r="L116" s="27">
        <v>3.768765093824364</v>
      </c>
      <c r="M116" s="27">
        <v>3.769413093824364</v>
      </c>
      <c r="N116" s="27">
        <v>3.768765093824364</v>
      </c>
      <c r="O116" s="27">
        <v>3.769413093824364</v>
      </c>
      <c r="P116" s="28"/>
      <c r="Q116" s="28"/>
      <c r="R116" s="28"/>
    </row>
    <row r="117" spans="1:18" ht="15" x14ac:dyDescent="0.2">
      <c r="A117" s="25">
        <v>44044</v>
      </c>
      <c r="B117" s="26">
        <v>3.4181032374824309</v>
      </c>
      <c r="C117" s="26">
        <v>3.4112925813471291</v>
      </c>
      <c r="D117" s="26">
        <v>3.412683806347129</v>
      </c>
      <c r="E117" s="27">
        <v>3.7725087698879092</v>
      </c>
      <c r="F117" s="27">
        <v>3.7252280404328286</v>
      </c>
      <c r="G117" s="27">
        <v>3.7258760404328286</v>
      </c>
      <c r="H117" s="27">
        <v>4.486579466502989</v>
      </c>
      <c r="I117" s="27">
        <v>4.487227466502989</v>
      </c>
      <c r="J117" s="27">
        <v>4.486579466502989</v>
      </c>
      <c r="K117" s="27">
        <v>4.487227466502989</v>
      </c>
      <c r="L117" s="27">
        <v>3.772508769887907</v>
      </c>
      <c r="M117" s="27">
        <v>3.7731567698879069</v>
      </c>
      <c r="N117" s="27">
        <v>3.772508769887907</v>
      </c>
      <c r="O117" s="27">
        <v>3.7731567698879069</v>
      </c>
      <c r="P117" s="28"/>
      <c r="Q117" s="28"/>
      <c r="R117" s="28"/>
    </row>
    <row r="118" spans="1:18" ht="15" x14ac:dyDescent="0.2">
      <c r="A118" s="25">
        <v>44075</v>
      </c>
      <c r="B118" s="26">
        <v>3.4226436749059657</v>
      </c>
      <c r="C118" s="26">
        <v>3.4112925813471291</v>
      </c>
      <c r="D118" s="26">
        <v>3.412683806347129</v>
      </c>
      <c r="E118" s="27">
        <v>3.7762524459514526</v>
      </c>
      <c r="F118" s="27">
        <v>3.7252280404328286</v>
      </c>
      <c r="G118" s="27">
        <v>3.7258760404328286</v>
      </c>
      <c r="H118" s="27">
        <v>4.4845794665029883</v>
      </c>
      <c r="I118" s="27">
        <v>4.4852274665029883</v>
      </c>
      <c r="J118" s="27">
        <v>4.4845794665029883</v>
      </c>
      <c r="K118" s="27">
        <v>4.4852274665029883</v>
      </c>
      <c r="L118" s="27">
        <v>3.7762524459514499</v>
      </c>
      <c r="M118" s="27">
        <v>3.7769004459514499</v>
      </c>
      <c r="N118" s="27">
        <v>3.7762524459514499</v>
      </c>
      <c r="O118" s="27">
        <v>3.7769004459514499</v>
      </c>
      <c r="P118" s="28"/>
      <c r="Q118" s="28"/>
      <c r="R118" s="28"/>
    </row>
    <row r="119" spans="1:18" ht="15" x14ac:dyDescent="0.2">
      <c r="A119" s="25">
        <v>44105</v>
      </c>
      <c r="B119" s="26">
        <v>3.4271841123295004</v>
      </c>
      <c r="C119" s="26">
        <v>3.4112925813471291</v>
      </c>
      <c r="D119" s="26">
        <v>3.4124400563471289</v>
      </c>
      <c r="E119" s="27">
        <v>3.779996122014996</v>
      </c>
      <c r="F119" s="27">
        <v>3.7252280404328286</v>
      </c>
      <c r="G119" s="27">
        <v>3.7253135404328286</v>
      </c>
      <c r="H119" s="27">
        <v>4.4804625202730612</v>
      </c>
      <c r="I119" s="27">
        <v>4.4805480202730612</v>
      </c>
      <c r="J119" s="27">
        <v>4.4804625202730612</v>
      </c>
      <c r="K119" s="27">
        <v>4.4805480202730612</v>
      </c>
      <c r="L119" s="27">
        <v>3.7799961220149929</v>
      </c>
      <c r="M119" s="27">
        <v>3.7800816220149929</v>
      </c>
      <c r="N119" s="27">
        <v>3.7799961220149929</v>
      </c>
      <c r="O119" s="27">
        <v>3.7800816220149929</v>
      </c>
      <c r="P119" s="28"/>
      <c r="Q119" s="28"/>
      <c r="R119" s="28"/>
    </row>
    <row r="120" spans="1:18" ht="15" x14ac:dyDescent="0.2">
      <c r="A120" s="25">
        <v>44136</v>
      </c>
      <c r="B120" s="26">
        <v>3.4317245497530351</v>
      </c>
      <c r="C120" s="26">
        <v>3.4112925813471291</v>
      </c>
      <c r="D120" s="26">
        <v>3.4124400563471289</v>
      </c>
      <c r="E120" s="27">
        <v>3.7837397980785394</v>
      </c>
      <c r="F120" s="27">
        <v>3.7252280404328286</v>
      </c>
      <c r="G120" s="27">
        <v>3.7253135404328286</v>
      </c>
      <c r="H120" s="27">
        <v>4.4824625202730601</v>
      </c>
      <c r="I120" s="27">
        <v>4.4825480202730601</v>
      </c>
      <c r="J120" s="27">
        <v>4.4824625202730601</v>
      </c>
      <c r="K120" s="27">
        <v>4.4825480202730601</v>
      </c>
      <c r="L120" s="27">
        <v>3.7837397980785359</v>
      </c>
      <c r="M120" s="27">
        <v>3.7838252980785358</v>
      </c>
      <c r="N120" s="27">
        <v>3.7837397980785359</v>
      </c>
      <c r="O120" s="27">
        <v>3.7838252980785358</v>
      </c>
      <c r="P120" s="28"/>
      <c r="Q120" s="28"/>
      <c r="R120" s="28"/>
    </row>
    <row r="121" spans="1:18" ht="15" x14ac:dyDescent="0.2">
      <c r="A121" s="25">
        <v>44166</v>
      </c>
      <c r="B121" s="26">
        <v>3.4362649871765703</v>
      </c>
      <c r="C121" s="26">
        <v>3.4112925813471291</v>
      </c>
      <c r="D121" s="26">
        <v>3.4124400563471289</v>
      </c>
      <c r="E121" s="27">
        <v>3.7874834741420806</v>
      </c>
      <c r="F121" s="27">
        <v>3.7252280404328286</v>
      </c>
      <c r="G121" s="27">
        <v>3.7253135404328286</v>
      </c>
      <c r="H121" s="27">
        <v>4.4824625202730601</v>
      </c>
      <c r="I121" s="27">
        <v>4.4825480202730601</v>
      </c>
      <c r="J121" s="27">
        <v>4.4824625202730601</v>
      </c>
      <c r="K121" s="27">
        <v>4.4825480202730601</v>
      </c>
      <c r="L121" s="27">
        <v>3.7874834741420806</v>
      </c>
      <c r="M121" s="27">
        <v>3.7875689741420806</v>
      </c>
      <c r="N121" s="27">
        <v>3.7874834741420806</v>
      </c>
      <c r="O121" s="27">
        <v>3.7875689741420806</v>
      </c>
      <c r="P121" s="28"/>
      <c r="Q121" s="28"/>
      <c r="R121" s="28"/>
    </row>
    <row r="122" spans="1:18" ht="15" x14ac:dyDescent="0.2">
      <c r="A122" s="25">
        <v>44197</v>
      </c>
      <c r="B122" s="26">
        <v>3.4435915293558805</v>
      </c>
      <c r="C122" s="26">
        <v>3.473723595920732</v>
      </c>
      <c r="D122" s="26">
        <v>3.4748710709207318</v>
      </c>
      <c r="E122" s="27">
        <v>3.7891876094753947</v>
      </c>
      <c r="F122" s="27">
        <v>3.7818915610531918</v>
      </c>
      <c r="G122" s="27">
        <v>3.7819770610531918</v>
      </c>
      <c r="H122" s="27">
        <v>4.510271411956718</v>
      </c>
      <c r="I122" s="27">
        <v>4.510356911956718</v>
      </c>
      <c r="J122" s="27">
        <v>4.510271411956718</v>
      </c>
      <c r="K122" s="27">
        <v>4.510356911956718</v>
      </c>
      <c r="L122" s="27">
        <v>3.7891876094753942</v>
      </c>
      <c r="M122" s="27">
        <v>3.7892731094753942</v>
      </c>
      <c r="N122" s="27">
        <v>3.7891876094753942</v>
      </c>
      <c r="O122" s="27">
        <v>3.7892731094753942</v>
      </c>
      <c r="P122" s="28"/>
      <c r="Q122" s="28"/>
      <c r="R122" s="28"/>
    </row>
    <row r="123" spans="1:18" ht="15" x14ac:dyDescent="0.2">
      <c r="A123" s="25">
        <v>44228</v>
      </c>
      <c r="B123" s="26">
        <v>3.4490700869131263</v>
      </c>
      <c r="C123" s="26">
        <v>3.473723595920732</v>
      </c>
      <c r="D123" s="26">
        <v>3.4748710709207318</v>
      </c>
      <c r="E123" s="27">
        <v>3.7944932807828344</v>
      </c>
      <c r="F123" s="27">
        <v>3.7818915610531918</v>
      </c>
      <c r="G123" s="27">
        <v>3.7819770610531918</v>
      </c>
      <c r="H123" s="27">
        <v>4.5082714119567182</v>
      </c>
      <c r="I123" s="27">
        <v>4.5083569119567182</v>
      </c>
      <c r="J123" s="27">
        <v>4.5082714119567182</v>
      </c>
      <c r="K123" s="27">
        <v>4.5083569119567182</v>
      </c>
      <c r="L123" s="27">
        <v>3.794493280782834</v>
      </c>
      <c r="M123" s="27">
        <v>3.7945787807828339</v>
      </c>
      <c r="N123" s="27">
        <v>3.794493280782834</v>
      </c>
      <c r="O123" s="27">
        <v>3.7945787807828339</v>
      </c>
      <c r="P123" s="28"/>
      <c r="Q123" s="28"/>
      <c r="R123" s="28"/>
    </row>
    <row r="124" spans="1:18" ht="15" x14ac:dyDescent="0.2">
      <c r="A124" s="25">
        <v>44256</v>
      </c>
      <c r="B124" s="26">
        <v>3.4545486444703721</v>
      </c>
      <c r="C124" s="26">
        <v>3.473723595920732</v>
      </c>
      <c r="D124" s="26">
        <v>3.4748710709207318</v>
      </c>
      <c r="E124" s="27">
        <v>3.7997989520902742</v>
      </c>
      <c r="F124" s="27">
        <v>3.7818915610531918</v>
      </c>
      <c r="G124" s="27">
        <v>3.7819770610531918</v>
      </c>
      <c r="H124" s="27">
        <v>4.5062714119567184</v>
      </c>
      <c r="I124" s="27">
        <v>4.5063569119567184</v>
      </c>
      <c r="J124" s="27">
        <v>4.5062714119567184</v>
      </c>
      <c r="K124" s="27">
        <v>4.5063569119567184</v>
      </c>
      <c r="L124" s="27">
        <v>3.7997989520902737</v>
      </c>
      <c r="M124" s="27">
        <v>3.7998844520902737</v>
      </c>
      <c r="N124" s="27">
        <v>3.7997989520902737</v>
      </c>
      <c r="O124" s="27">
        <v>3.7998844520902737</v>
      </c>
      <c r="P124" s="28"/>
      <c r="Q124" s="28"/>
      <c r="R124" s="28"/>
    </row>
    <row r="125" spans="1:18" ht="15" x14ac:dyDescent="0.2">
      <c r="A125" s="25">
        <v>44287</v>
      </c>
      <c r="B125" s="26">
        <v>3.4600272020276179</v>
      </c>
      <c r="C125" s="26">
        <v>3.473723595920732</v>
      </c>
      <c r="D125" s="26">
        <v>3.4748710709207318</v>
      </c>
      <c r="E125" s="27">
        <v>3.8051046233977139</v>
      </c>
      <c r="F125" s="27">
        <v>3.7818915610531918</v>
      </c>
      <c r="G125" s="27">
        <v>3.7819770610531918</v>
      </c>
      <c r="H125" s="27">
        <v>4.5045125311873777</v>
      </c>
      <c r="I125" s="27">
        <v>4.5045980311873777</v>
      </c>
      <c r="J125" s="27">
        <v>4.5045125311873777</v>
      </c>
      <c r="K125" s="27">
        <v>4.5045980311873777</v>
      </c>
      <c r="L125" s="27">
        <v>3.8051046233977135</v>
      </c>
      <c r="M125" s="27">
        <v>3.8051901233977135</v>
      </c>
      <c r="N125" s="27">
        <v>3.8051046233977135</v>
      </c>
      <c r="O125" s="27">
        <v>3.8051901233977135</v>
      </c>
      <c r="P125" s="28"/>
      <c r="Q125" s="28"/>
      <c r="R125" s="28"/>
    </row>
    <row r="126" spans="1:18" ht="15" x14ac:dyDescent="0.2">
      <c r="A126" s="25">
        <v>44317</v>
      </c>
      <c r="B126" s="26">
        <v>3.4655057595848637</v>
      </c>
      <c r="C126" s="26">
        <v>3.473723595920732</v>
      </c>
      <c r="D126" s="26">
        <v>3.4751148209207319</v>
      </c>
      <c r="E126" s="27">
        <v>3.8104102947051537</v>
      </c>
      <c r="F126" s="27">
        <v>3.7818915610531918</v>
      </c>
      <c r="G126" s="27">
        <v>3.7825395610531918</v>
      </c>
      <c r="H126" s="27">
        <v>4.5045125311873777</v>
      </c>
      <c r="I126" s="27">
        <v>4.5051605311873777</v>
      </c>
      <c r="J126" s="27">
        <v>4.5045125311873777</v>
      </c>
      <c r="K126" s="27">
        <v>4.5051605311873777</v>
      </c>
      <c r="L126" s="27">
        <v>3.8104102947051532</v>
      </c>
      <c r="M126" s="27">
        <v>3.8110582947051532</v>
      </c>
      <c r="N126" s="27">
        <v>3.8104102947051532</v>
      </c>
      <c r="O126" s="27">
        <v>3.8110582947051532</v>
      </c>
      <c r="P126" s="28"/>
      <c r="Q126" s="28"/>
      <c r="R126" s="28"/>
    </row>
    <row r="127" spans="1:18" ht="15" x14ac:dyDescent="0.2">
      <c r="A127" s="25">
        <v>44348</v>
      </c>
      <c r="B127" s="26">
        <v>3.4709843171421095</v>
      </c>
      <c r="C127" s="26">
        <v>3.473723595920732</v>
      </c>
      <c r="D127" s="26">
        <v>3.4751148209207319</v>
      </c>
      <c r="E127" s="27">
        <v>3.8157159660125934</v>
      </c>
      <c r="F127" s="27">
        <v>3.7818915610531918</v>
      </c>
      <c r="G127" s="27">
        <v>3.7825395610531918</v>
      </c>
      <c r="H127" s="27">
        <v>4.5085125311873773</v>
      </c>
      <c r="I127" s="27">
        <v>4.5091605311873773</v>
      </c>
      <c r="J127" s="27">
        <v>4.5085125311873773</v>
      </c>
      <c r="K127" s="27">
        <v>4.5091605311873773</v>
      </c>
      <c r="L127" s="27">
        <v>3.815715966012593</v>
      </c>
      <c r="M127" s="27">
        <v>3.816363966012593</v>
      </c>
      <c r="N127" s="27">
        <v>3.815715966012593</v>
      </c>
      <c r="O127" s="27">
        <v>3.816363966012593</v>
      </c>
      <c r="P127" s="28"/>
      <c r="Q127" s="28"/>
      <c r="R127" s="28"/>
    </row>
    <row r="128" spans="1:18" ht="15" x14ac:dyDescent="0.2">
      <c r="A128" s="25">
        <v>44378</v>
      </c>
      <c r="B128" s="26">
        <v>3.4764628746993553</v>
      </c>
      <c r="C128" s="26">
        <v>3.473723595920732</v>
      </c>
      <c r="D128" s="26">
        <v>3.4751148209207319</v>
      </c>
      <c r="E128" s="27">
        <v>3.8210216373200332</v>
      </c>
      <c r="F128" s="27">
        <v>3.7818915610531918</v>
      </c>
      <c r="G128" s="27">
        <v>3.7825395610531918</v>
      </c>
      <c r="H128" s="27">
        <v>4.5658974287169096</v>
      </c>
      <c r="I128" s="27">
        <v>4.5665454287169096</v>
      </c>
      <c r="J128" s="27">
        <v>4.5658974287169096</v>
      </c>
      <c r="K128" s="27">
        <v>4.5665454287169096</v>
      </c>
      <c r="L128" s="27">
        <v>3.8210216373200327</v>
      </c>
      <c r="M128" s="27">
        <v>3.8216696373200327</v>
      </c>
      <c r="N128" s="27">
        <v>3.8210216373200327</v>
      </c>
      <c r="O128" s="27">
        <v>3.8216696373200327</v>
      </c>
      <c r="P128" s="28"/>
      <c r="Q128" s="28"/>
      <c r="R128" s="28"/>
    </row>
    <row r="129" spans="1:18" ht="15" x14ac:dyDescent="0.2">
      <c r="A129" s="25">
        <v>44409</v>
      </c>
      <c r="B129" s="26">
        <v>3.4819414322566011</v>
      </c>
      <c r="C129" s="26">
        <v>3.473723595920732</v>
      </c>
      <c r="D129" s="26">
        <v>3.4751148209207319</v>
      </c>
      <c r="E129" s="27">
        <v>3.8263273086274729</v>
      </c>
      <c r="F129" s="27">
        <v>3.7818915610531918</v>
      </c>
      <c r="G129" s="27">
        <v>3.7825395610531918</v>
      </c>
      <c r="H129" s="27">
        <v>4.57029742871691</v>
      </c>
      <c r="I129" s="27">
        <v>4.57094542871691</v>
      </c>
      <c r="J129" s="27">
        <v>4.57029742871691</v>
      </c>
      <c r="K129" s="27">
        <v>4.57094542871691</v>
      </c>
      <c r="L129" s="27">
        <v>3.8263273086274725</v>
      </c>
      <c r="M129" s="27">
        <v>3.8269753086274725</v>
      </c>
      <c r="N129" s="27">
        <v>3.8263273086274725</v>
      </c>
      <c r="O129" s="27">
        <v>3.8269753086274725</v>
      </c>
      <c r="P129" s="28"/>
      <c r="Q129" s="28"/>
      <c r="R129" s="28"/>
    </row>
    <row r="130" spans="1:18" ht="15" x14ac:dyDescent="0.2">
      <c r="A130" s="25">
        <v>44440</v>
      </c>
      <c r="B130" s="26">
        <v>3.4874199898138469</v>
      </c>
      <c r="C130" s="26">
        <v>3.473723595920732</v>
      </c>
      <c r="D130" s="26">
        <v>3.4751148209207319</v>
      </c>
      <c r="E130" s="27">
        <v>3.8316329799349127</v>
      </c>
      <c r="F130" s="27">
        <v>3.7818915610531918</v>
      </c>
      <c r="G130" s="27">
        <v>3.7825395610531918</v>
      </c>
      <c r="H130" s="27">
        <v>4.5682974287169102</v>
      </c>
      <c r="I130" s="27">
        <v>4.5689454287169102</v>
      </c>
      <c r="J130" s="27">
        <v>4.5682974287169102</v>
      </c>
      <c r="K130" s="27">
        <v>4.5689454287169102</v>
      </c>
      <c r="L130" s="27">
        <v>3.8316329799349123</v>
      </c>
      <c r="M130" s="27">
        <v>3.8322809799349122</v>
      </c>
      <c r="N130" s="27">
        <v>3.8316329799349123</v>
      </c>
      <c r="O130" s="27">
        <v>3.8322809799349122</v>
      </c>
      <c r="P130" s="28"/>
      <c r="Q130" s="28"/>
      <c r="R130" s="28"/>
    </row>
    <row r="131" spans="1:18" ht="15" x14ac:dyDescent="0.2">
      <c r="A131" s="25">
        <v>44470</v>
      </c>
      <c r="B131" s="26">
        <v>3.4928985473710927</v>
      </c>
      <c r="C131" s="26">
        <v>3.473723595920732</v>
      </c>
      <c r="D131" s="26">
        <v>3.4748710709207318</v>
      </c>
      <c r="E131" s="27">
        <v>3.8369386512423524</v>
      </c>
      <c r="F131" s="27">
        <v>3.7818915610531918</v>
      </c>
      <c r="G131" s="27">
        <v>3.7819770610531918</v>
      </c>
      <c r="H131" s="27">
        <v>4.564342037822569</v>
      </c>
      <c r="I131" s="27">
        <v>4.5644275378225689</v>
      </c>
      <c r="J131" s="27">
        <v>4.564342037822569</v>
      </c>
      <c r="K131" s="27">
        <v>4.5644275378225689</v>
      </c>
      <c r="L131" s="27">
        <v>3.836938651242352</v>
      </c>
      <c r="M131" s="27">
        <v>3.837024151242352</v>
      </c>
      <c r="N131" s="27">
        <v>3.836938651242352</v>
      </c>
      <c r="O131" s="27">
        <v>3.837024151242352</v>
      </c>
      <c r="P131" s="28"/>
      <c r="Q131" s="28"/>
      <c r="R131" s="28"/>
    </row>
    <row r="132" spans="1:18" ht="15" x14ac:dyDescent="0.2">
      <c r="A132" s="25">
        <v>44501</v>
      </c>
      <c r="B132" s="26">
        <v>3.4983771049283385</v>
      </c>
      <c r="C132" s="26">
        <v>3.473723595920732</v>
      </c>
      <c r="D132" s="26">
        <v>3.4748710709207318</v>
      </c>
      <c r="E132" s="27">
        <v>3.8422443225497922</v>
      </c>
      <c r="F132" s="27">
        <v>3.7818915610531918</v>
      </c>
      <c r="G132" s="27">
        <v>3.7819770610531918</v>
      </c>
      <c r="H132" s="27">
        <v>4.5663420378225688</v>
      </c>
      <c r="I132" s="27">
        <v>4.5664275378225687</v>
      </c>
      <c r="J132" s="27">
        <v>4.5663420378225688</v>
      </c>
      <c r="K132" s="27">
        <v>4.5664275378225687</v>
      </c>
      <c r="L132" s="27">
        <v>3.8422443225497918</v>
      </c>
      <c r="M132" s="27">
        <v>3.8423298225497917</v>
      </c>
      <c r="N132" s="27">
        <v>3.8422443225497918</v>
      </c>
      <c r="O132" s="27">
        <v>3.8423298225497917</v>
      </c>
      <c r="P132" s="28"/>
      <c r="Q132" s="28"/>
      <c r="R132" s="28"/>
    </row>
    <row r="133" spans="1:18" ht="15" x14ac:dyDescent="0.2">
      <c r="A133" s="25">
        <v>44531</v>
      </c>
      <c r="B133" s="26">
        <v>3.5038556624855843</v>
      </c>
      <c r="C133" s="26">
        <v>3.473723595920732</v>
      </c>
      <c r="D133" s="26">
        <v>3.4748710709207318</v>
      </c>
      <c r="E133" s="27">
        <v>3.8475499938572302</v>
      </c>
      <c r="F133" s="27">
        <v>3.7818915610531918</v>
      </c>
      <c r="G133" s="27">
        <v>3.7819770610531918</v>
      </c>
      <c r="H133" s="27">
        <v>4.5663420378225688</v>
      </c>
      <c r="I133" s="27">
        <v>4.5664275378225687</v>
      </c>
      <c r="J133" s="27">
        <v>4.5663420378225688</v>
      </c>
      <c r="K133" s="27">
        <v>4.5664275378225687</v>
      </c>
      <c r="L133" s="27">
        <v>3.8475499938572297</v>
      </c>
      <c r="M133" s="27">
        <v>3.8476354938572297</v>
      </c>
      <c r="N133" s="27">
        <v>3.8475499938572297</v>
      </c>
      <c r="O133" s="27">
        <v>3.8476354938572297</v>
      </c>
      <c r="P133" s="28"/>
      <c r="Q133" s="28"/>
      <c r="R133" s="28"/>
    </row>
    <row r="134" spans="1:18" ht="15" x14ac:dyDescent="0.2">
      <c r="A134" s="25">
        <v>44562</v>
      </c>
      <c r="B134" s="26">
        <v>3.523925242655332</v>
      </c>
      <c r="C134" s="26">
        <v>3.549053762332862</v>
      </c>
      <c r="D134" s="26">
        <v>3.5502012373328617</v>
      </c>
      <c r="E134" s="27">
        <v>3.8681070353827622</v>
      </c>
      <c r="F134" s="27">
        <v>3.8586836850866026</v>
      </c>
      <c r="G134" s="27">
        <v>3.8587691850866026</v>
      </c>
      <c r="H134" s="27">
        <v>4.603590149913412</v>
      </c>
      <c r="I134" s="27">
        <v>4.6036756499134119</v>
      </c>
      <c r="J134" s="27">
        <v>4.603590149913412</v>
      </c>
      <c r="K134" s="27">
        <v>4.6036756499134119</v>
      </c>
      <c r="L134" s="27">
        <v>3.8681070353827622</v>
      </c>
      <c r="M134" s="27">
        <v>3.8681925353827622</v>
      </c>
      <c r="N134" s="27">
        <v>3.8681070353827622</v>
      </c>
      <c r="O134" s="27">
        <v>3.8681925353827622</v>
      </c>
      <c r="P134" s="28"/>
      <c r="Q134" s="28"/>
      <c r="R134" s="28"/>
    </row>
    <row r="135" spans="1:18" ht="15" x14ac:dyDescent="0.2">
      <c r="A135" s="25">
        <v>44593</v>
      </c>
      <c r="B135" s="26">
        <v>3.528494064414883</v>
      </c>
      <c r="C135" s="26">
        <v>3.549053762332862</v>
      </c>
      <c r="D135" s="26">
        <v>3.5502012373328617</v>
      </c>
      <c r="E135" s="27">
        <v>3.8723278984301883</v>
      </c>
      <c r="F135" s="27">
        <v>3.8586836850866026</v>
      </c>
      <c r="G135" s="27">
        <v>3.8587691850866026</v>
      </c>
      <c r="H135" s="27">
        <v>4.6015901499134122</v>
      </c>
      <c r="I135" s="27">
        <v>4.6016756499134122</v>
      </c>
      <c r="J135" s="27">
        <v>4.6015901499134122</v>
      </c>
      <c r="K135" s="27">
        <v>4.6016756499134122</v>
      </c>
      <c r="L135" s="27">
        <v>3.8723278984301883</v>
      </c>
      <c r="M135" s="27">
        <v>3.8724133984301883</v>
      </c>
      <c r="N135" s="27">
        <v>3.8723278984301883</v>
      </c>
      <c r="O135" s="27">
        <v>3.8724133984301883</v>
      </c>
      <c r="P135" s="28"/>
      <c r="Q135" s="28"/>
      <c r="R135" s="28"/>
    </row>
    <row r="136" spans="1:18" ht="15" x14ac:dyDescent="0.2">
      <c r="A136" s="25">
        <v>44621</v>
      </c>
      <c r="B136" s="26">
        <v>3.533062886174434</v>
      </c>
      <c r="C136" s="26">
        <v>3.549053762332862</v>
      </c>
      <c r="D136" s="26">
        <v>3.5502012373328617</v>
      </c>
      <c r="E136" s="27">
        <v>3.8765487614776144</v>
      </c>
      <c r="F136" s="27">
        <v>3.8586836850866026</v>
      </c>
      <c r="G136" s="27">
        <v>3.8587691850866026</v>
      </c>
      <c r="H136" s="27">
        <v>4.5995901499134124</v>
      </c>
      <c r="I136" s="27">
        <v>4.5996756499134124</v>
      </c>
      <c r="J136" s="27">
        <v>4.5995901499134124</v>
      </c>
      <c r="K136" s="27">
        <v>4.5996756499134124</v>
      </c>
      <c r="L136" s="27">
        <v>3.8765487614776144</v>
      </c>
      <c r="M136" s="27">
        <v>3.8766342614776144</v>
      </c>
      <c r="N136" s="27">
        <v>3.8765487614776144</v>
      </c>
      <c r="O136" s="27">
        <v>3.8766342614776144</v>
      </c>
      <c r="P136" s="28"/>
      <c r="Q136" s="28"/>
      <c r="R136" s="28"/>
    </row>
    <row r="137" spans="1:18" ht="15" x14ac:dyDescent="0.2">
      <c r="A137" s="25">
        <v>44652</v>
      </c>
      <c r="B137" s="26">
        <v>3.537631707933985</v>
      </c>
      <c r="C137" s="26">
        <v>3.549053762332862</v>
      </c>
      <c r="D137" s="26">
        <v>3.5502012373328617</v>
      </c>
      <c r="E137" s="27">
        <v>3.8807696245250405</v>
      </c>
      <c r="F137" s="27">
        <v>3.8586836850866026</v>
      </c>
      <c r="G137" s="27">
        <v>3.8587691850866026</v>
      </c>
      <c r="H137" s="27">
        <v>4.5978753221029898</v>
      </c>
      <c r="I137" s="27">
        <v>4.5979608221029897</v>
      </c>
      <c r="J137" s="27">
        <v>4.5978753221029898</v>
      </c>
      <c r="K137" s="27">
        <v>4.5979608221029897</v>
      </c>
      <c r="L137" s="27">
        <v>3.8807696245250405</v>
      </c>
      <c r="M137" s="27">
        <v>3.8808551245250404</v>
      </c>
      <c r="N137" s="27">
        <v>3.8807696245250405</v>
      </c>
      <c r="O137" s="27">
        <v>3.8808551245250404</v>
      </c>
      <c r="P137" s="28"/>
      <c r="Q137" s="28"/>
      <c r="R137" s="28"/>
    </row>
    <row r="138" spans="1:18" ht="15" x14ac:dyDescent="0.2">
      <c r="A138" s="25">
        <v>44682</v>
      </c>
      <c r="B138" s="26">
        <v>3.5422005296935359</v>
      </c>
      <c r="C138" s="26">
        <v>3.549053762332862</v>
      </c>
      <c r="D138" s="26">
        <v>3.5504449873328618</v>
      </c>
      <c r="E138" s="27">
        <v>3.8849904875724666</v>
      </c>
      <c r="F138" s="27">
        <v>3.8586836850866026</v>
      </c>
      <c r="G138" s="27">
        <v>3.8593316850866026</v>
      </c>
      <c r="H138" s="27">
        <v>4.5978753221029898</v>
      </c>
      <c r="I138" s="27">
        <v>4.5985233221029898</v>
      </c>
      <c r="J138" s="27">
        <v>4.5978753221029898</v>
      </c>
      <c r="K138" s="27">
        <v>4.5985233221029898</v>
      </c>
      <c r="L138" s="27">
        <v>3.8849904875724666</v>
      </c>
      <c r="M138" s="27">
        <v>3.8856384875724665</v>
      </c>
      <c r="N138" s="27">
        <v>3.8849904875724666</v>
      </c>
      <c r="O138" s="27">
        <v>3.8856384875724665</v>
      </c>
      <c r="P138" s="28"/>
      <c r="Q138" s="28"/>
      <c r="R138" s="28"/>
    </row>
    <row r="139" spans="1:18" ht="15" x14ac:dyDescent="0.2">
      <c r="A139" s="25">
        <v>44713</v>
      </c>
      <c r="B139" s="26">
        <v>3.5467693514530869</v>
      </c>
      <c r="C139" s="26">
        <v>3.549053762332862</v>
      </c>
      <c r="D139" s="26">
        <v>3.5504449873328618</v>
      </c>
      <c r="E139" s="27">
        <v>3.8892113506198926</v>
      </c>
      <c r="F139" s="27">
        <v>3.8586836850866026</v>
      </c>
      <c r="G139" s="27">
        <v>3.8593316850866026</v>
      </c>
      <c r="H139" s="27">
        <v>4.6018753221029893</v>
      </c>
      <c r="I139" s="27">
        <v>4.6025233221029893</v>
      </c>
      <c r="J139" s="27">
        <v>4.6018753221029893</v>
      </c>
      <c r="K139" s="27">
        <v>4.6025233221029893</v>
      </c>
      <c r="L139" s="27">
        <v>3.8892113506198926</v>
      </c>
      <c r="M139" s="27">
        <v>3.8898593506198926</v>
      </c>
      <c r="N139" s="27">
        <v>3.8892113506198926</v>
      </c>
      <c r="O139" s="27">
        <v>3.8898593506198926</v>
      </c>
      <c r="P139" s="28"/>
      <c r="Q139" s="28"/>
      <c r="R139" s="28"/>
    </row>
    <row r="140" spans="1:18" ht="15" x14ac:dyDescent="0.2">
      <c r="A140" s="25">
        <v>44743</v>
      </c>
      <c r="B140" s="26">
        <v>3.5513381732126379</v>
      </c>
      <c r="C140" s="26">
        <v>3.549053762332862</v>
      </c>
      <c r="D140" s="26">
        <v>3.5504449873328618</v>
      </c>
      <c r="E140" s="27">
        <v>3.8934322136673187</v>
      </c>
      <c r="F140" s="27">
        <v>3.8586836850866026</v>
      </c>
      <c r="G140" s="27">
        <v>3.8593316850866026</v>
      </c>
      <c r="H140" s="27">
        <v>4.6815111874864996</v>
      </c>
      <c r="I140" s="27">
        <v>4.6821591874864996</v>
      </c>
      <c r="J140" s="27">
        <v>4.6815111874864996</v>
      </c>
      <c r="K140" s="27">
        <v>4.6821591874864996</v>
      </c>
      <c r="L140" s="27">
        <v>3.8934322136673187</v>
      </c>
      <c r="M140" s="27">
        <v>3.8940802136673187</v>
      </c>
      <c r="N140" s="27">
        <v>3.8934322136673187</v>
      </c>
      <c r="O140" s="27">
        <v>3.8940802136673187</v>
      </c>
      <c r="P140" s="28"/>
      <c r="Q140" s="28"/>
      <c r="R140" s="28"/>
    </row>
    <row r="141" spans="1:18" ht="15" x14ac:dyDescent="0.2">
      <c r="A141" s="25">
        <v>44774</v>
      </c>
      <c r="B141" s="26">
        <v>3.5559069949721889</v>
      </c>
      <c r="C141" s="26">
        <v>3.549053762332862</v>
      </c>
      <c r="D141" s="26">
        <v>3.5504449873328618</v>
      </c>
      <c r="E141" s="27">
        <v>3.8976530767147448</v>
      </c>
      <c r="F141" s="27">
        <v>3.8586836850866026</v>
      </c>
      <c r="G141" s="27">
        <v>3.8593316850866026</v>
      </c>
      <c r="H141" s="27">
        <v>4.6859111874864992</v>
      </c>
      <c r="I141" s="27">
        <v>4.6865591874864991</v>
      </c>
      <c r="J141" s="27">
        <v>4.6859111874864992</v>
      </c>
      <c r="K141" s="27">
        <v>4.6865591874864991</v>
      </c>
      <c r="L141" s="27">
        <v>3.8976530767147448</v>
      </c>
      <c r="M141" s="27">
        <v>3.8983010767147448</v>
      </c>
      <c r="N141" s="27">
        <v>3.8976530767147448</v>
      </c>
      <c r="O141" s="27">
        <v>3.8983010767147448</v>
      </c>
      <c r="P141" s="28"/>
      <c r="Q141" s="28"/>
      <c r="R141" s="28"/>
    </row>
    <row r="142" spans="1:18" ht="15" x14ac:dyDescent="0.2">
      <c r="A142" s="25">
        <v>44805</v>
      </c>
      <c r="B142" s="26">
        <v>3.5604758167317399</v>
      </c>
      <c r="C142" s="26">
        <v>3.549053762332862</v>
      </c>
      <c r="D142" s="26">
        <v>3.5504449873328618</v>
      </c>
      <c r="E142" s="27">
        <v>3.9018739397621709</v>
      </c>
      <c r="F142" s="27">
        <v>3.8586836850866026</v>
      </c>
      <c r="G142" s="27">
        <v>3.8593316850866026</v>
      </c>
      <c r="H142" s="27">
        <v>4.6839111874865003</v>
      </c>
      <c r="I142" s="27">
        <v>4.6845591874865002</v>
      </c>
      <c r="J142" s="27">
        <v>4.6839111874865003</v>
      </c>
      <c r="K142" s="27">
        <v>4.6845591874865002</v>
      </c>
      <c r="L142" s="27">
        <v>3.9018739397621709</v>
      </c>
      <c r="M142" s="27">
        <v>3.9025219397621709</v>
      </c>
      <c r="N142" s="27">
        <v>3.9018739397621709</v>
      </c>
      <c r="O142" s="27">
        <v>3.9025219397621709</v>
      </c>
      <c r="P142" s="28"/>
      <c r="Q142" s="28"/>
      <c r="R142" s="28"/>
    </row>
    <row r="143" spans="1:18" ht="15" x14ac:dyDescent="0.2">
      <c r="A143" s="25">
        <v>44835</v>
      </c>
      <c r="B143" s="26">
        <v>3.5650446384912908</v>
      </c>
      <c r="C143" s="26">
        <v>3.549053762332862</v>
      </c>
      <c r="D143" s="26">
        <v>3.5502012373328617</v>
      </c>
      <c r="E143" s="27">
        <v>3.906094802809597</v>
      </c>
      <c r="F143" s="27">
        <v>3.8586836850866026</v>
      </c>
      <c r="G143" s="27">
        <v>3.8587691850866026</v>
      </c>
      <c r="H143" s="27">
        <v>4.6801400713840469</v>
      </c>
      <c r="I143" s="27">
        <v>4.6802255713840468</v>
      </c>
      <c r="J143" s="27">
        <v>4.6801400713840469</v>
      </c>
      <c r="K143" s="27">
        <v>4.6802255713840468</v>
      </c>
      <c r="L143" s="27">
        <v>3.906094802809597</v>
      </c>
      <c r="M143" s="27">
        <v>3.9061803028095969</v>
      </c>
      <c r="N143" s="27">
        <v>3.906094802809597</v>
      </c>
      <c r="O143" s="27">
        <v>3.9061803028095969</v>
      </c>
      <c r="P143" s="28"/>
      <c r="Q143" s="28"/>
      <c r="R143" s="28"/>
    </row>
    <row r="144" spans="1:18" ht="15" x14ac:dyDescent="0.2">
      <c r="A144" s="25">
        <v>44866</v>
      </c>
      <c r="B144" s="26">
        <v>3.5696134602508418</v>
      </c>
      <c r="C144" s="26">
        <v>3.549053762332862</v>
      </c>
      <c r="D144" s="26">
        <v>3.5502012373328617</v>
      </c>
      <c r="E144" s="27">
        <v>3.9103156658570231</v>
      </c>
      <c r="F144" s="27">
        <v>3.8586836850866026</v>
      </c>
      <c r="G144" s="27">
        <v>3.8587691850866026</v>
      </c>
      <c r="H144" s="27">
        <v>4.6821400713840466</v>
      </c>
      <c r="I144" s="27">
        <v>4.6822255713840466</v>
      </c>
      <c r="J144" s="27">
        <v>4.6821400713840466</v>
      </c>
      <c r="K144" s="27">
        <v>4.6822255713840466</v>
      </c>
      <c r="L144" s="27">
        <v>3.9103156658570231</v>
      </c>
      <c r="M144" s="27">
        <v>3.910401165857023</v>
      </c>
      <c r="N144" s="27">
        <v>3.9103156658570231</v>
      </c>
      <c r="O144" s="27">
        <v>3.910401165857023</v>
      </c>
      <c r="P144" s="28"/>
      <c r="Q144" s="28"/>
      <c r="R144" s="28"/>
    </row>
    <row r="145" spans="1:18" ht="15" x14ac:dyDescent="0.2">
      <c r="A145" s="25">
        <v>44896</v>
      </c>
      <c r="B145" s="26">
        <v>3.5741822820103919</v>
      </c>
      <c r="C145" s="26">
        <v>3.549053762332862</v>
      </c>
      <c r="D145" s="26">
        <v>3.5502012373328617</v>
      </c>
      <c r="E145" s="27">
        <v>3.9145365289044505</v>
      </c>
      <c r="F145" s="27">
        <v>3.8586836850866026</v>
      </c>
      <c r="G145" s="27">
        <v>3.8587691850866026</v>
      </c>
      <c r="H145" s="27">
        <v>4.6821400713840466</v>
      </c>
      <c r="I145" s="27">
        <v>4.6822255713840466</v>
      </c>
      <c r="J145" s="27">
        <v>4.6821400713840466</v>
      </c>
      <c r="K145" s="27">
        <v>4.6822255713840466</v>
      </c>
      <c r="L145" s="27">
        <v>3.9145365289044505</v>
      </c>
      <c r="M145" s="27">
        <v>3.9146220289044504</v>
      </c>
      <c r="N145" s="27">
        <v>3.9145365289044505</v>
      </c>
      <c r="O145" s="27">
        <v>3.9146220289044504</v>
      </c>
      <c r="P145" s="28"/>
      <c r="Q145" s="28"/>
      <c r="R145" s="28"/>
    </row>
    <row r="146" spans="1:18" ht="15" x14ac:dyDescent="0.2">
      <c r="A146" s="25">
        <v>44927</v>
      </c>
      <c r="B146" s="26">
        <v>3.5798916576721278</v>
      </c>
      <c r="C146" s="26">
        <v>3.6118750615266868</v>
      </c>
      <c r="D146" s="26">
        <v>3.6130225365266866</v>
      </c>
      <c r="E146" s="27">
        <v>3.920848879971031</v>
      </c>
      <c r="F146" s="27">
        <v>3.9214013669022787</v>
      </c>
      <c r="G146" s="27">
        <v>3.9214868669022787</v>
      </c>
      <c r="H146" s="27">
        <v>4.706303318659657</v>
      </c>
      <c r="I146" s="27">
        <v>4.706388818659657</v>
      </c>
      <c r="J146" s="27">
        <v>4.706303318659657</v>
      </c>
      <c r="K146" s="27">
        <v>4.706388818659657</v>
      </c>
      <c r="L146" s="27">
        <v>3.9208488799710302</v>
      </c>
      <c r="M146" s="27">
        <v>3.9209343799710301</v>
      </c>
      <c r="N146" s="27">
        <v>3.9208488799710302</v>
      </c>
      <c r="O146" s="27">
        <v>3.9209343799710301</v>
      </c>
      <c r="P146" s="28"/>
      <c r="Q146" s="28"/>
      <c r="R146" s="28"/>
    </row>
    <row r="147" spans="1:18" ht="15" x14ac:dyDescent="0.2">
      <c r="A147" s="25">
        <v>44958</v>
      </c>
      <c r="B147" s="26">
        <v>3.5857068220093202</v>
      </c>
      <c r="C147" s="26">
        <v>3.6118750615266868</v>
      </c>
      <c r="D147" s="26">
        <v>3.6130225365266866</v>
      </c>
      <c r="E147" s="27">
        <v>3.9260324743482466</v>
      </c>
      <c r="F147" s="27">
        <v>3.9214013669022787</v>
      </c>
      <c r="G147" s="27">
        <v>3.9214868669022787</v>
      </c>
      <c r="H147" s="27">
        <v>4.7043033186596572</v>
      </c>
      <c r="I147" s="27">
        <v>4.7043888186596572</v>
      </c>
      <c r="J147" s="27">
        <v>4.7043033186596572</v>
      </c>
      <c r="K147" s="27">
        <v>4.7043888186596572</v>
      </c>
      <c r="L147" s="27">
        <v>3.9260324743482458</v>
      </c>
      <c r="M147" s="27">
        <v>3.9261179743482457</v>
      </c>
      <c r="N147" s="27">
        <v>3.9260324743482458</v>
      </c>
      <c r="O147" s="27">
        <v>3.9261179743482457</v>
      </c>
      <c r="P147" s="28"/>
      <c r="Q147" s="28"/>
      <c r="R147" s="28"/>
    </row>
    <row r="148" spans="1:18" ht="15" x14ac:dyDescent="0.2">
      <c r="A148" s="25">
        <v>44986</v>
      </c>
      <c r="B148" s="26">
        <v>3.5915219863465127</v>
      </c>
      <c r="C148" s="26">
        <v>3.6118750615266868</v>
      </c>
      <c r="D148" s="26">
        <v>3.6130225365266866</v>
      </c>
      <c r="E148" s="27">
        <v>3.9312160687254623</v>
      </c>
      <c r="F148" s="27">
        <v>3.9214013669022787</v>
      </c>
      <c r="G148" s="27">
        <v>3.9214868669022787</v>
      </c>
      <c r="H148" s="27">
        <v>4.7023033186596566</v>
      </c>
      <c r="I148" s="27">
        <v>4.7023888186596565</v>
      </c>
      <c r="J148" s="27">
        <v>4.7023033186596566</v>
      </c>
      <c r="K148" s="27">
        <v>4.7023888186596565</v>
      </c>
      <c r="L148" s="27">
        <v>3.9312160687254614</v>
      </c>
      <c r="M148" s="27">
        <v>3.9313015687254613</v>
      </c>
      <c r="N148" s="27">
        <v>3.9312160687254614</v>
      </c>
      <c r="O148" s="27">
        <v>3.9313015687254613</v>
      </c>
      <c r="P148" s="28"/>
      <c r="Q148" s="28"/>
      <c r="R148" s="28"/>
    </row>
    <row r="149" spans="1:18" ht="15" x14ac:dyDescent="0.2">
      <c r="A149" s="25">
        <v>45017</v>
      </c>
      <c r="B149" s="26">
        <v>3.5973371506837051</v>
      </c>
      <c r="C149" s="26">
        <v>3.6118750615266868</v>
      </c>
      <c r="D149" s="26">
        <v>3.6130225365266866</v>
      </c>
      <c r="E149" s="27">
        <v>3.9363996631026779</v>
      </c>
      <c r="F149" s="27">
        <v>3.9214013669022787</v>
      </c>
      <c r="G149" s="27">
        <v>3.9214868669022787</v>
      </c>
      <c r="H149" s="27">
        <v>4.7006314337926955</v>
      </c>
      <c r="I149" s="27">
        <v>4.7007169337926955</v>
      </c>
      <c r="J149" s="27">
        <v>4.7006314337926955</v>
      </c>
      <c r="K149" s="27">
        <v>4.7007169337926955</v>
      </c>
      <c r="L149" s="27">
        <v>3.936399663102677</v>
      </c>
      <c r="M149" s="27">
        <v>3.9364851631026769</v>
      </c>
      <c r="N149" s="27">
        <v>3.936399663102677</v>
      </c>
      <c r="O149" s="27">
        <v>3.9364851631026769</v>
      </c>
      <c r="P149" s="28"/>
      <c r="Q149" s="28"/>
      <c r="R149" s="28"/>
    </row>
    <row r="150" spans="1:18" ht="15" x14ac:dyDescent="0.2">
      <c r="A150" s="25">
        <v>45047</v>
      </c>
      <c r="B150" s="26">
        <v>3.6031523150208975</v>
      </c>
      <c r="C150" s="26">
        <v>3.6118750615266868</v>
      </c>
      <c r="D150" s="26">
        <v>3.6132662865266867</v>
      </c>
      <c r="E150" s="27">
        <v>3.9415832574798935</v>
      </c>
      <c r="F150" s="27">
        <v>3.9214013669022787</v>
      </c>
      <c r="G150" s="27">
        <v>3.9220493669022787</v>
      </c>
      <c r="H150" s="27">
        <v>4.7006314337926955</v>
      </c>
      <c r="I150" s="27">
        <v>4.7012794337926955</v>
      </c>
      <c r="J150" s="27">
        <v>4.7006314337926955</v>
      </c>
      <c r="K150" s="27">
        <v>4.7012794337926955</v>
      </c>
      <c r="L150" s="27">
        <v>3.9415832574798926</v>
      </c>
      <c r="M150" s="27">
        <v>3.9422312574798926</v>
      </c>
      <c r="N150" s="27">
        <v>3.9415832574798926</v>
      </c>
      <c r="O150" s="27">
        <v>3.9422312574798926</v>
      </c>
      <c r="P150" s="28"/>
      <c r="Q150" s="28"/>
      <c r="R150" s="28"/>
    </row>
    <row r="151" spans="1:18" ht="15" x14ac:dyDescent="0.2">
      <c r="A151" s="25">
        <v>45078</v>
      </c>
      <c r="B151" s="26">
        <v>3.6089674793580899</v>
      </c>
      <c r="C151" s="26">
        <v>3.6118750615266868</v>
      </c>
      <c r="D151" s="26">
        <v>3.6132662865266867</v>
      </c>
      <c r="E151" s="27">
        <v>3.9467668518571091</v>
      </c>
      <c r="F151" s="27">
        <v>3.9214013669022787</v>
      </c>
      <c r="G151" s="27">
        <v>3.9220493669022787</v>
      </c>
      <c r="H151" s="27">
        <v>4.7046314337926951</v>
      </c>
      <c r="I151" s="27">
        <v>4.7052794337926951</v>
      </c>
      <c r="J151" s="27">
        <v>4.7046314337926951</v>
      </c>
      <c r="K151" s="27">
        <v>4.7052794337926951</v>
      </c>
      <c r="L151" s="27">
        <v>3.9467668518571082</v>
      </c>
      <c r="M151" s="27">
        <v>3.9474148518571082</v>
      </c>
      <c r="N151" s="27">
        <v>3.9467668518571082</v>
      </c>
      <c r="O151" s="27">
        <v>3.9474148518571082</v>
      </c>
      <c r="P151" s="28"/>
      <c r="Q151" s="28"/>
      <c r="R151" s="28"/>
    </row>
    <row r="152" spans="1:18" ht="15" x14ac:dyDescent="0.2">
      <c r="A152" s="25">
        <v>45108</v>
      </c>
      <c r="B152" s="26">
        <v>3.6147826436952823</v>
      </c>
      <c r="C152" s="26">
        <v>3.6118750615266868</v>
      </c>
      <c r="D152" s="26">
        <v>3.6132662865266867</v>
      </c>
      <c r="E152" s="27">
        <v>3.9519504462343247</v>
      </c>
      <c r="F152" s="27">
        <v>3.9214013669022787</v>
      </c>
      <c r="G152" s="27">
        <v>3.9220493669022787</v>
      </c>
      <c r="H152" s="27">
        <v>4.7538942843272567</v>
      </c>
      <c r="I152" s="27">
        <v>4.7545422843272567</v>
      </c>
      <c r="J152" s="27">
        <v>4.7538942843272567</v>
      </c>
      <c r="K152" s="27">
        <v>4.7545422843272567</v>
      </c>
      <c r="L152" s="27">
        <v>3.9519504462343238</v>
      </c>
      <c r="M152" s="27">
        <v>3.9525984462343238</v>
      </c>
      <c r="N152" s="27">
        <v>3.9519504462343238</v>
      </c>
      <c r="O152" s="27">
        <v>3.9525984462343238</v>
      </c>
      <c r="P152" s="28"/>
      <c r="Q152" s="28"/>
      <c r="R152" s="28"/>
    </row>
    <row r="153" spans="1:18" ht="15" x14ac:dyDescent="0.2">
      <c r="A153" s="25">
        <v>45139</v>
      </c>
      <c r="B153" s="26">
        <v>3.6205978080324748</v>
      </c>
      <c r="C153" s="26">
        <v>3.6118750615266868</v>
      </c>
      <c r="D153" s="26">
        <v>3.6132662865266867</v>
      </c>
      <c r="E153" s="27">
        <v>3.9571340406115403</v>
      </c>
      <c r="F153" s="27">
        <v>3.9214013669022787</v>
      </c>
      <c r="G153" s="27">
        <v>3.9220493669022787</v>
      </c>
      <c r="H153" s="27">
        <v>4.758294284327258</v>
      </c>
      <c r="I153" s="27">
        <v>4.758942284327258</v>
      </c>
      <c r="J153" s="27">
        <v>4.758294284327258</v>
      </c>
      <c r="K153" s="27">
        <v>4.758942284327258</v>
      </c>
      <c r="L153" s="27">
        <v>3.9571340406115394</v>
      </c>
      <c r="M153" s="27">
        <v>3.9577820406115394</v>
      </c>
      <c r="N153" s="27">
        <v>3.9571340406115394</v>
      </c>
      <c r="O153" s="27">
        <v>3.9577820406115394</v>
      </c>
      <c r="P153" s="28"/>
      <c r="Q153" s="28"/>
      <c r="R153" s="28"/>
    </row>
    <row r="154" spans="1:18" ht="15" x14ac:dyDescent="0.2">
      <c r="A154" s="25">
        <v>45170</v>
      </c>
      <c r="B154" s="26">
        <v>3.6264129723696672</v>
      </c>
      <c r="C154" s="26">
        <v>3.6118750615266868</v>
      </c>
      <c r="D154" s="26">
        <v>3.6132662865266867</v>
      </c>
      <c r="E154" s="27">
        <v>3.9623176349887559</v>
      </c>
      <c r="F154" s="27">
        <v>3.9214013669022787</v>
      </c>
      <c r="G154" s="27">
        <v>3.9220493669022787</v>
      </c>
      <c r="H154" s="27">
        <v>4.7562942843272573</v>
      </c>
      <c r="I154" s="27">
        <v>4.7569422843272573</v>
      </c>
      <c r="J154" s="27">
        <v>4.7562942843272573</v>
      </c>
      <c r="K154" s="27">
        <v>4.7569422843272573</v>
      </c>
      <c r="L154" s="27">
        <v>3.962317634988755</v>
      </c>
      <c r="M154" s="27">
        <v>3.962965634988755</v>
      </c>
      <c r="N154" s="27">
        <v>3.962317634988755</v>
      </c>
      <c r="O154" s="27">
        <v>3.962965634988755</v>
      </c>
      <c r="P154" s="28"/>
      <c r="Q154" s="28"/>
      <c r="R154" s="28"/>
    </row>
    <row r="155" spans="1:18" ht="15" x14ac:dyDescent="0.2">
      <c r="A155" s="25">
        <v>45200</v>
      </c>
      <c r="B155" s="26">
        <v>3.6322281367068596</v>
      </c>
      <c r="C155" s="26">
        <v>3.6118750615266868</v>
      </c>
      <c r="D155" s="26">
        <v>3.6130225365266866</v>
      </c>
      <c r="E155" s="27">
        <v>3.9675012293659715</v>
      </c>
      <c r="F155" s="27">
        <v>3.9214013669022787</v>
      </c>
      <c r="G155" s="27">
        <v>3.9214868669022787</v>
      </c>
      <c r="H155" s="27">
        <v>4.7526490854111785</v>
      </c>
      <c r="I155" s="27">
        <v>4.7527345854111784</v>
      </c>
      <c r="J155" s="27">
        <v>4.7526490854111785</v>
      </c>
      <c r="K155" s="27">
        <v>4.7527345854111784</v>
      </c>
      <c r="L155" s="27">
        <v>3.9675012293659706</v>
      </c>
      <c r="M155" s="27">
        <v>3.9675867293659706</v>
      </c>
      <c r="N155" s="27">
        <v>3.9675012293659706</v>
      </c>
      <c r="O155" s="27">
        <v>3.9675867293659706</v>
      </c>
      <c r="P155" s="28"/>
      <c r="Q155" s="28"/>
      <c r="R155" s="28"/>
    </row>
    <row r="156" spans="1:18" ht="15" x14ac:dyDescent="0.2">
      <c r="A156" s="25">
        <v>45231</v>
      </c>
      <c r="B156" s="26">
        <v>3.638043301044052</v>
      </c>
      <c r="C156" s="26">
        <v>3.6118750615266868</v>
      </c>
      <c r="D156" s="26">
        <v>3.6130225365266866</v>
      </c>
      <c r="E156" s="27">
        <v>3.9726848237431871</v>
      </c>
      <c r="F156" s="27">
        <v>3.9214013669022787</v>
      </c>
      <c r="G156" s="27">
        <v>3.9214868669022787</v>
      </c>
      <c r="H156" s="27">
        <v>4.7546490854111774</v>
      </c>
      <c r="I156" s="27">
        <v>4.7547345854111773</v>
      </c>
      <c r="J156" s="27">
        <v>4.7546490854111774</v>
      </c>
      <c r="K156" s="27">
        <v>4.7547345854111773</v>
      </c>
      <c r="L156" s="27">
        <v>3.9726848237431862</v>
      </c>
      <c r="M156" s="27">
        <v>3.9727703237431862</v>
      </c>
      <c r="N156" s="27">
        <v>3.9726848237431862</v>
      </c>
      <c r="O156" s="27">
        <v>3.9727703237431862</v>
      </c>
      <c r="P156" s="28"/>
      <c r="Q156" s="28"/>
      <c r="R156" s="28"/>
    </row>
    <row r="157" spans="1:18" ht="15" x14ac:dyDescent="0.2">
      <c r="A157" s="25">
        <v>45261</v>
      </c>
      <c r="B157" s="26">
        <v>3.6438584653812458</v>
      </c>
      <c r="C157" s="26">
        <v>3.6118750615266868</v>
      </c>
      <c r="D157" s="26">
        <v>3.6130225365266866</v>
      </c>
      <c r="E157" s="27">
        <v>3.9778684181204027</v>
      </c>
      <c r="F157" s="27">
        <v>3.9214013669022787</v>
      </c>
      <c r="G157" s="27">
        <v>3.9214868669022787</v>
      </c>
      <c r="H157" s="27">
        <v>4.7546490854111774</v>
      </c>
      <c r="I157" s="27">
        <v>4.7547345854111773</v>
      </c>
      <c r="J157" s="27">
        <v>4.7546490854111774</v>
      </c>
      <c r="K157" s="27">
        <v>4.7547345854111773</v>
      </c>
      <c r="L157" s="27">
        <v>3.9778684181204027</v>
      </c>
      <c r="M157" s="27">
        <v>3.9779539181204027</v>
      </c>
      <c r="N157" s="27">
        <v>3.9778684181204027</v>
      </c>
      <c r="O157" s="27">
        <v>3.9779539181204027</v>
      </c>
      <c r="P157" s="28"/>
      <c r="Q157" s="28"/>
      <c r="R157" s="28"/>
    </row>
    <row r="158" spans="1:18" ht="15" x14ac:dyDescent="0.2">
      <c r="A158" s="25">
        <v>45292</v>
      </c>
      <c r="B158" s="26">
        <v>3.6637550756766624</v>
      </c>
      <c r="C158" s="26">
        <v>3.6918335711630852</v>
      </c>
      <c r="D158" s="26">
        <v>3.692981046163085</v>
      </c>
      <c r="E158" s="27">
        <v>3.9974929294121768</v>
      </c>
      <c r="F158" s="27">
        <v>4.0004647869135743</v>
      </c>
      <c r="G158" s="27">
        <v>4.0005502869135743</v>
      </c>
      <c r="H158" s="27">
        <v>4.7939542133799353</v>
      </c>
      <c r="I158" s="27">
        <v>4.7940397133799353</v>
      </c>
      <c r="J158" s="27">
        <v>4.7939542133799353</v>
      </c>
      <c r="K158" s="27">
        <v>4.7940397133799353</v>
      </c>
      <c r="L158" s="27">
        <v>3.9974929294121768</v>
      </c>
      <c r="M158" s="27">
        <v>3.9975784294121768</v>
      </c>
      <c r="N158" s="27">
        <v>3.9974929294121768</v>
      </c>
      <c r="O158" s="27">
        <v>3.9975784294121768</v>
      </c>
      <c r="P158" s="28"/>
      <c r="Q158" s="28"/>
      <c r="R158" s="28"/>
    </row>
    <row r="159" spans="1:18" ht="15" x14ac:dyDescent="0.2">
      <c r="A159" s="25">
        <v>45323</v>
      </c>
      <c r="B159" s="26">
        <v>3.6688602566741939</v>
      </c>
      <c r="C159" s="26">
        <v>3.6918335711630852</v>
      </c>
      <c r="D159" s="26">
        <v>3.692981046163085</v>
      </c>
      <c r="E159" s="27">
        <v>4.0017002280158591</v>
      </c>
      <c r="F159" s="27">
        <v>4.0004647869135743</v>
      </c>
      <c r="G159" s="27">
        <v>4.0005502869135743</v>
      </c>
      <c r="H159" s="27">
        <v>4.7919542133799355</v>
      </c>
      <c r="I159" s="27">
        <v>4.7920397133799355</v>
      </c>
      <c r="J159" s="27">
        <v>4.7919542133799355</v>
      </c>
      <c r="K159" s="27">
        <v>4.7920397133799355</v>
      </c>
      <c r="L159" s="27">
        <v>4.0017002280158591</v>
      </c>
      <c r="M159" s="27">
        <v>4.0017857280158591</v>
      </c>
      <c r="N159" s="27">
        <v>4.0017002280158591</v>
      </c>
      <c r="O159" s="27">
        <v>4.0017857280158591</v>
      </c>
      <c r="P159" s="28"/>
      <c r="Q159" s="28"/>
      <c r="R159" s="28"/>
    </row>
    <row r="160" spans="1:18" ht="15" x14ac:dyDescent="0.2">
      <c r="A160" s="25">
        <v>45352</v>
      </c>
      <c r="B160" s="26">
        <v>3.6739654376717255</v>
      </c>
      <c r="C160" s="26">
        <v>3.6918335711630852</v>
      </c>
      <c r="D160" s="26">
        <v>3.692981046163085</v>
      </c>
      <c r="E160" s="27">
        <v>4.0059075266195414</v>
      </c>
      <c r="F160" s="27">
        <v>4.0004647869135743</v>
      </c>
      <c r="G160" s="27">
        <v>4.0005502869135743</v>
      </c>
      <c r="H160" s="27">
        <v>4.7899542133799358</v>
      </c>
      <c r="I160" s="27">
        <v>4.7900397133799357</v>
      </c>
      <c r="J160" s="27">
        <v>4.7899542133799358</v>
      </c>
      <c r="K160" s="27">
        <v>4.7900397133799357</v>
      </c>
      <c r="L160" s="27">
        <v>4.0059075266195414</v>
      </c>
      <c r="M160" s="27">
        <v>4.0059930266195414</v>
      </c>
      <c r="N160" s="27">
        <v>4.0059075266195414</v>
      </c>
      <c r="O160" s="27">
        <v>4.0059930266195414</v>
      </c>
      <c r="P160" s="28"/>
      <c r="Q160" s="28"/>
      <c r="R160" s="28"/>
    </row>
    <row r="161" spans="1:18" ht="15" x14ac:dyDescent="0.2">
      <c r="A161" s="25">
        <v>45383</v>
      </c>
      <c r="B161" s="26">
        <v>3.679070618669257</v>
      </c>
      <c r="C161" s="26">
        <v>3.6918335711630852</v>
      </c>
      <c r="D161" s="26">
        <v>3.692981046163085</v>
      </c>
      <c r="E161" s="27">
        <v>4.0101148252232237</v>
      </c>
      <c r="F161" s="27">
        <v>4.0004647869135743</v>
      </c>
      <c r="G161" s="27">
        <v>4.0005502869135743</v>
      </c>
      <c r="H161" s="27">
        <v>4.7883238289310475</v>
      </c>
      <c r="I161" s="27">
        <v>4.7884093289310474</v>
      </c>
      <c r="J161" s="27">
        <v>4.7883238289310475</v>
      </c>
      <c r="K161" s="27">
        <v>4.7884093289310474</v>
      </c>
      <c r="L161" s="27">
        <v>4.0101148252232237</v>
      </c>
      <c r="M161" s="27">
        <v>4.0102003252232237</v>
      </c>
      <c r="N161" s="27">
        <v>4.0101148252232237</v>
      </c>
      <c r="O161" s="27">
        <v>4.0102003252232237</v>
      </c>
      <c r="P161" s="28"/>
      <c r="Q161" s="28"/>
      <c r="R161" s="28"/>
    </row>
    <row r="162" spans="1:18" ht="15" x14ac:dyDescent="0.2">
      <c r="A162" s="25">
        <v>45413</v>
      </c>
      <c r="B162" s="26">
        <v>3.6841757996667885</v>
      </c>
      <c r="C162" s="26">
        <v>3.6918335711630852</v>
      </c>
      <c r="D162" s="26">
        <v>3.6932247961630851</v>
      </c>
      <c r="E162" s="27">
        <v>4.014322123826906</v>
      </c>
      <c r="F162" s="27">
        <v>4.0004647869135743</v>
      </c>
      <c r="G162" s="27">
        <v>4.0011127869135743</v>
      </c>
      <c r="H162" s="27">
        <v>4.7883238289310475</v>
      </c>
      <c r="I162" s="27">
        <v>4.7889718289310474</v>
      </c>
      <c r="J162" s="27">
        <v>4.7883238289310475</v>
      </c>
      <c r="K162" s="27">
        <v>4.7889718289310474</v>
      </c>
      <c r="L162" s="27">
        <v>4.014322123826906</v>
      </c>
      <c r="M162" s="27">
        <v>4.014970123826906</v>
      </c>
      <c r="N162" s="27">
        <v>4.014322123826906</v>
      </c>
      <c r="O162" s="27">
        <v>4.014970123826906</v>
      </c>
      <c r="P162" s="28"/>
      <c r="Q162" s="28"/>
      <c r="R162" s="28"/>
    </row>
    <row r="163" spans="1:18" ht="15" x14ac:dyDescent="0.2">
      <c r="A163" s="25">
        <v>45444</v>
      </c>
      <c r="B163" s="26">
        <v>3.6892809806643201</v>
      </c>
      <c r="C163" s="26">
        <v>3.6918335711630852</v>
      </c>
      <c r="D163" s="26">
        <v>3.6932247961630851</v>
      </c>
      <c r="E163" s="27">
        <v>4.0185294224305883</v>
      </c>
      <c r="F163" s="27">
        <v>4.0004647869135743</v>
      </c>
      <c r="G163" s="27">
        <v>4.0011127869135743</v>
      </c>
      <c r="H163" s="27">
        <v>4.792323828931047</v>
      </c>
      <c r="I163" s="27">
        <v>4.792971828931047</v>
      </c>
      <c r="J163" s="27">
        <v>4.792323828931047</v>
      </c>
      <c r="K163" s="27">
        <v>4.792971828931047</v>
      </c>
      <c r="L163" s="27">
        <v>4.0185294224305883</v>
      </c>
      <c r="M163" s="27">
        <v>4.0191774224305883</v>
      </c>
      <c r="N163" s="27">
        <v>4.0185294224305883</v>
      </c>
      <c r="O163" s="27">
        <v>4.0191774224305883</v>
      </c>
      <c r="P163" s="28"/>
      <c r="Q163" s="28"/>
      <c r="R163" s="28"/>
    </row>
    <row r="164" spans="1:18" ht="15" x14ac:dyDescent="0.2">
      <c r="A164" s="25">
        <v>45474</v>
      </c>
      <c r="B164" s="26">
        <v>3.6943861616618516</v>
      </c>
      <c r="C164" s="26">
        <v>3.6918335711630852</v>
      </c>
      <c r="D164" s="26">
        <v>3.6932247961630851</v>
      </c>
      <c r="E164" s="27">
        <v>4.0227367210342706</v>
      </c>
      <c r="F164" s="27">
        <v>4.0004647869135743</v>
      </c>
      <c r="G164" s="27">
        <v>4.0011127869135743</v>
      </c>
      <c r="H164" s="27">
        <v>4.875457216609842</v>
      </c>
      <c r="I164" s="27">
        <v>4.876105216609842</v>
      </c>
      <c r="J164" s="27">
        <v>4.875457216609842</v>
      </c>
      <c r="K164" s="27">
        <v>4.876105216609842</v>
      </c>
      <c r="L164" s="27">
        <v>4.0227367210342706</v>
      </c>
      <c r="M164" s="27">
        <v>4.0233847210342706</v>
      </c>
      <c r="N164" s="27">
        <v>4.0227367210342706</v>
      </c>
      <c r="O164" s="27">
        <v>4.0233847210342706</v>
      </c>
      <c r="P164" s="28"/>
      <c r="Q164" s="28"/>
      <c r="R164" s="28"/>
    </row>
    <row r="165" spans="1:18" ht="15" x14ac:dyDescent="0.2">
      <c r="A165" s="25">
        <v>45505</v>
      </c>
      <c r="B165" s="26">
        <v>3.6994913426593832</v>
      </c>
      <c r="C165" s="26">
        <v>3.6918335711630852</v>
      </c>
      <c r="D165" s="26">
        <v>3.6932247961630851</v>
      </c>
      <c r="E165" s="27">
        <v>4.0269440196379529</v>
      </c>
      <c r="F165" s="27">
        <v>4.0004647869135743</v>
      </c>
      <c r="G165" s="27">
        <v>4.0011127869135743</v>
      </c>
      <c r="H165" s="27">
        <v>4.8798572166098424</v>
      </c>
      <c r="I165" s="27">
        <v>4.8805052166098424</v>
      </c>
      <c r="J165" s="27">
        <v>4.8798572166098424</v>
      </c>
      <c r="K165" s="27">
        <v>4.8805052166098424</v>
      </c>
      <c r="L165" s="27">
        <v>4.0269440196379529</v>
      </c>
      <c r="M165" s="27">
        <v>4.0275920196379529</v>
      </c>
      <c r="N165" s="27">
        <v>4.0269440196379529</v>
      </c>
      <c r="O165" s="27">
        <v>4.0275920196379529</v>
      </c>
      <c r="P165" s="28"/>
      <c r="Q165" s="28"/>
      <c r="R165" s="28"/>
    </row>
    <row r="166" spans="1:18" ht="15" x14ac:dyDescent="0.2">
      <c r="A166" s="25">
        <v>45536</v>
      </c>
      <c r="B166" s="26">
        <v>3.7045965236569147</v>
      </c>
      <c r="C166" s="26">
        <v>3.6918335711630852</v>
      </c>
      <c r="D166" s="26">
        <v>3.6932247961630851</v>
      </c>
      <c r="E166" s="27">
        <v>4.0311513182416352</v>
      </c>
      <c r="F166" s="27">
        <v>4.0004647869135743</v>
      </c>
      <c r="G166" s="27">
        <v>4.0011127869135743</v>
      </c>
      <c r="H166" s="27">
        <v>4.8778572166098426</v>
      </c>
      <c r="I166" s="27">
        <v>4.8785052166098426</v>
      </c>
      <c r="J166" s="27">
        <v>4.8778572166098426</v>
      </c>
      <c r="K166" s="27">
        <v>4.8785052166098426</v>
      </c>
      <c r="L166" s="27">
        <v>4.0311513182416352</v>
      </c>
      <c r="M166" s="27">
        <v>4.0317993182416352</v>
      </c>
      <c r="N166" s="27">
        <v>4.0311513182416352</v>
      </c>
      <c r="O166" s="27">
        <v>4.0317993182416352</v>
      </c>
      <c r="P166" s="28"/>
      <c r="Q166" s="28"/>
      <c r="R166" s="28"/>
    </row>
    <row r="167" spans="1:18" ht="15" x14ac:dyDescent="0.2">
      <c r="A167" s="25">
        <v>45566</v>
      </c>
      <c r="B167" s="26">
        <v>3.7097017046544463</v>
      </c>
      <c r="C167" s="26">
        <v>3.6918335711630852</v>
      </c>
      <c r="D167" s="26">
        <v>3.692981046163085</v>
      </c>
      <c r="E167" s="27">
        <v>4.0353586168453175</v>
      </c>
      <c r="F167" s="27">
        <v>4.0004647869135743</v>
      </c>
      <c r="G167" s="27">
        <v>4.0005502869135743</v>
      </c>
      <c r="H167" s="27">
        <v>4.8744383009618106</v>
      </c>
      <c r="I167" s="27">
        <v>4.8745238009618106</v>
      </c>
      <c r="J167" s="27">
        <v>4.8744383009618106</v>
      </c>
      <c r="K167" s="27">
        <v>4.8745238009618106</v>
      </c>
      <c r="L167" s="27">
        <v>4.0353586168453175</v>
      </c>
      <c r="M167" s="27">
        <v>4.0354441168453175</v>
      </c>
      <c r="N167" s="27">
        <v>4.0353586168453175</v>
      </c>
      <c r="O167" s="27">
        <v>4.0354441168453175</v>
      </c>
      <c r="P167" s="28"/>
      <c r="Q167" s="28"/>
      <c r="R167" s="28"/>
    </row>
    <row r="168" spans="1:18" ht="15" x14ac:dyDescent="0.2">
      <c r="A168" s="25">
        <v>45597</v>
      </c>
      <c r="B168" s="26">
        <v>3.7148068856519778</v>
      </c>
      <c r="C168" s="26">
        <v>3.6918335711630852</v>
      </c>
      <c r="D168" s="26">
        <v>3.692981046163085</v>
      </c>
      <c r="E168" s="27">
        <v>4.0395659154489998</v>
      </c>
      <c r="F168" s="27">
        <v>4.0004647869135743</v>
      </c>
      <c r="G168" s="27">
        <v>4.0005502869135743</v>
      </c>
      <c r="H168" s="27">
        <v>4.8764383009618113</v>
      </c>
      <c r="I168" s="27">
        <v>4.8765238009618113</v>
      </c>
      <c r="J168" s="27">
        <v>4.8764383009618113</v>
      </c>
      <c r="K168" s="27">
        <v>4.8765238009618113</v>
      </c>
      <c r="L168" s="27">
        <v>4.0395659154489998</v>
      </c>
      <c r="M168" s="27">
        <v>4.0396514154489997</v>
      </c>
      <c r="N168" s="27">
        <v>4.0395659154489998</v>
      </c>
      <c r="O168" s="27">
        <v>4.0396514154489997</v>
      </c>
      <c r="P168" s="28"/>
      <c r="Q168" s="28"/>
      <c r="R168" s="28"/>
    </row>
    <row r="169" spans="1:18" ht="15" x14ac:dyDescent="0.2">
      <c r="A169" s="25">
        <v>45627</v>
      </c>
      <c r="B169" s="26">
        <v>3.7199120666495071</v>
      </c>
      <c r="C169" s="26">
        <v>3.6918335711630852</v>
      </c>
      <c r="D169" s="26">
        <v>3.692981046163085</v>
      </c>
      <c r="E169" s="27">
        <v>4.0437732140526865</v>
      </c>
      <c r="F169" s="27">
        <v>4.0004647869135743</v>
      </c>
      <c r="G169" s="27">
        <v>4.0005502869135743</v>
      </c>
      <c r="H169" s="27">
        <v>4.8764383009618113</v>
      </c>
      <c r="I169" s="27">
        <v>4.8765238009618113</v>
      </c>
      <c r="J169" s="27">
        <v>4.8764383009618113</v>
      </c>
      <c r="K169" s="27">
        <v>4.8765238009618113</v>
      </c>
      <c r="L169" s="27">
        <v>4.0437732140526865</v>
      </c>
      <c r="M169" s="27">
        <v>4.0438587140526865</v>
      </c>
      <c r="N169" s="27">
        <v>4.0437732140526865</v>
      </c>
      <c r="O169" s="27">
        <v>4.0438587140526865</v>
      </c>
      <c r="P169" s="28"/>
      <c r="Q169" s="28"/>
      <c r="R169" s="28"/>
    </row>
    <row r="170" spans="1:18" ht="15" x14ac:dyDescent="0.2">
      <c r="A170" s="25">
        <v>45658</v>
      </c>
      <c r="B170" s="26">
        <v>3.7361334630088203</v>
      </c>
      <c r="C170" s="26">
        <v>3.7620298098791412</v>
      </c>
      <c r="D170" s="26">
        <v>3.7631772848791409</v>
      </c>
      <c r="E170" s="27">
        <v>4.0572488981413848</v>
      </c>
      <c r="F170" s="27">
        <v>4.0669790527149097</v>
      </c>
      <c r="G170" s="27">
        <v>4.0670645527149096</v>
      </c>
      <c r="H170" s="27">
        <v>4.8997170662620597</v>
      </c>
      <c r="I170" s="27">
        <v>4.8998025662620597</v>
      </c>
      <c r="J170" s="27">
        <v>4.8997170662620597</v>
      </c>
      <c r="K170" s="27">
        <v>4.8998025662620597</v>
      </c>
      <c r="L170" s="27">
        <v>4.0572488981413848</v>
      </c>
      <c r="M170" s="27">
        <v>4.0573343981413847</v>
      </c>
      <c r="N170" s="27">
        <v>4.0572488981413848</v>
      </c>
      <c r="O170" s="27">
        <v>4.0573343981413847</v>
      </c>
      <c r="P170" s="28"/>
      <c r="Q170" s="28"/>
      <c r="R170" s="28"/>
    </row>
    <row r="171" spans="1:18" ht="15" x14ac:dyDescent="0.2">
      <c r="A171" s="25">
        <v>45689</v>
      </c>
      <c r="B171" s="26">
        <v>3.7408418897125149</v>
      </c>
      <c r="C171" s="26">
        <v>3.7620298098791412</v>
      </c>
      <c r="D171" s="26">
        <v>3.7631772848791409</v>
      </c>
      <c r="E171" s="27">
        <v>4.0611097216671457</v>
      </c>
      <c r="F171" s="27">
        <v>4.0669790527149097</v>
      </c>
      <c r="G171" s="27">
        <v>4.0670645527149096</v>
      </c>
      <c r="H171" s="27">
        <v>4.8977170662620608</v>
      </c>
      <c r="I171" s="27">
        <v>4.8978025662620608</v>
      </c>
      <c r="J171" s="27">
        <v>4.8977170662620608</v>
      </c>
      <c r="K171" s="27">
        <v>4.8978025662620608</v>
      </c>
      <c r="L171" s="27">
        <v>4.0611097216671457</v>
      </c>
      <c r="M171" s="27">
        <v>4.0611952216671456</v>
      </c>
      <c r="N171" s="27">
        <v>4.0611097216671457</v>
      </c>
      <c r="O171" s="27">
        <v>4.0611952216671456</v>
      </c>
      <c r="P171" s="28"/>
      <c r="Q171" s="28"/>
      <c r="R171" s="28"/>
    </row>
    <row r="172" spans="1:18" ht="15" x14ac:dyDescent="0.2">
      <c r="A172" s="25">
        <v>45717</v>
      </c>
      <c r="B172" s="26">
        <v>3.7455503164162094</v>
      </c>
      <c r="C172" s="26">
        <v>3.7620298098791412</v>
      </c>
      <c r="D172" s="26">
        <v>3.7631772848791409</v>
      </c>
      <c r="E172" s="27">
        <v>4.0649705451929066</v>
      </c>
      <c r="F172" s="27">
        <v>4.0669790527149097</v>
      </c>
      <c r="G172" s="27">
        <v>4.0670645527149096</v>
      </c>
      <c r="H172" s="27">
        <v>4.8957170662620602</v>
      </c>
      <c r="I172" s="27">
        <v>4.8958025662620601</v>
      </c>
      <c r="J172" s="27">
        <v>4.8957170662620602</v>
      </c>
      <c r="K172" s="27">
        <v>4.8958025662620601</v>
      </c>
      <c r="L172" s="27">
        <v>4.0649705451929066</v>
      </c>
      <c r="M172" s="27">
        <v>4.0650560451929065</v>
      </c>
      <c r="N172" s="27">
        <v>4.0649705451929066</v>
      </c>
      <c r="O172" s="27">
        <v>4.0650560451929065</v>
      </c>
      <c r="P172" s="28"/>
      <c r="Q172" s="28"/>
      <c r="R172" s="28"/>
    </row>
    <row r="173" spans="1:18" ht="15" x14ac:dyDescent="0.2">
      <c r="A173" s="25">
        <v>45748</v>
      </c>
      <c r="B173" s="26">
        <v>3.7502587431199039</v>
      </c>
      <c r="C173" s="26">
        <v>3.7620298098791412</v>
      </c>
      <c r="D173" s="26">
        <v>3.7631772848791409</v>
      </c>
      <c r="E173" s="27">
        <v>4.0688313687186675</v>
      </c>
      <c r="F173" s="27">
        <v>4.0669790527149097</v>
      </c>
      <c r="G173" s="27">
        <v>4.0670645527149096</v>
      </c>
      <c r="H173" s="27">
        <v>4.894138038340774</v>
      </c>
      <c r="I173" s="27">
        <v>4.8942235383407739</v>
      </c>
      <c r="J173" s="27">
        <v>4.894138038340774</v>
      </c>
      <c r="K173" s="27">
        <v>4.8942235383407739</v>
      </c>
      <c r="L173" s="27">
        <v>4.0688313687186675</v>
      </c>
      <c r="M173" s="27">
        <v>4.0689168687186674</v>
      </c>
      <c r="N173" s="27">
        <v>4.0688313687186675</v>
      </c>
      <c r="O173" s="27">
        <v>4.0689168687186674</v>
      </c>
      <c r="P173" s="28"/>
      <c r="Q173" s="28"/>
      <c r="R173" s="28"/>
    </row>
    <row r="174" spans="1:18" ht="15" x14ac:dyDescent="0.2">
      <c r="A174" s="25">
        <v>45778</v>
      </c>
      <c r="B174" s="26">
        <v>3.7549671698235985</v>
      </c>
      <c r="C174" s="26">
        <v>3.7620298098791412</v>
      </c>
      <c r="D174" s="26">
        <v>3.763421034879141</v>
      </c>
      <c r="E174" s="27">
        <v>4.0726921922444284</v>
      </c>
      <c r="F174" s="27">
        <v>4.0669790527149097</v>
      </c>
      <c r="G174" s="27">
        <v>4.0676270527149097</v>
      </c>
      <c r="H174" s="27">
        <v>4.894138038340774</v>
      </c>
      <c r="I174" s="27">
        <v>4.894786038340774</v>
      </c>
      <c r="J174" s="27">
        <v>4.894138038340774</v>
      </c>
      <c r="K174" s="27">
        <v>4.894786038340774</v>
      </c>
      <c r="L174" s="27">
        <v>4.0726921922444284</v>
      </c>
      <c r="M174" s="27">
        <v>4.0733401922444283</v>
      </c>
      <c r="N174" s="27">
        <v>4.0726921922444284</v>
      </c>
      <c r="O174" s="27">
        <v>4.0733401922444283</v>
      </c>
      <c r="P174" s="28"/>
      <c r="Q174" s="28"/>
      <c r="R174" s="28"/>
    </row>
    <row r="175" spans="1:18" ht="15" x14ac:dyDescent="0.2">
      <c r="A175" s="25">
        <v>45809</v>
      </c>
      <c r="B175" s="26">
        <v>3.759675596527293</v>
      </c>
      <c r="C175" s="26">
        <v>3.7620298098791412</v>
      </c>
      <c r="D175" s="26">
        <v>3.763421034879141</v>
      </c>
      <c r="E175" s="27">
        <v>4.0765530157701892</v>
      </c>
      <c r="F175" s="27">
        <v>4.0669790527149097</v>
      </c>
      <c r="G175" s="27">
        <v>4.0676270527149097</v>
      </c>
      <c r="H175" s="27">
        <v>4.8981380383407735</v>
      </c>
      <c r="I175" s="27">
        <v>4.8987860383407735</v>
      </c>
      <c r="J175" s="27">
        <v>4.8981380383407735</v>
      </c>
      <c r="K175" s="27">
        <v>4.8987860383407735</v>
      </c>
      <c r="L175" s="27">
        <v>4.0765530157701892</v>
      </c>
      <c r="M175" s="27">
        <v>4.0772010157701892</v>
      </c>
      <c r="N175" s="27">
        <v>4.0765530157701892</v>
      </c>
      <c r="O175" s="27">
        <v>4.0772010157701892</v>
      </c>
      <c r="P175" s="28"/>
      <c r="Q175" s="28"/>
      <c r="R175" s="28"/>
    </row>
    <row r="176" spans="1:18" ht="15" x14ac:dyDescent="0.2">
      <c r="A176" s="25">
        <v>45839</v>
      </c>
      <c r="B176" s="26">
        <v>3.7643840232309875</v>
      </c>
      <c r="C176" s="26">
        <v>3.7620298098791412</v>
      </c>
      <c r="D176" s="26">
        <v>3.763421034879141</v>
      </c>
      <c r="E176" s="27">
        <v>4.0804138392959501</v>
      </c>
      <c r="F176" s="27">
        <v>4.0669790527149097</v>
      </c>
      <c r="G176" s="27">
        <v>4.0676270527149097</v>
      </c>
      <c r="H176" s="27">
        <v>4.9445560297784485</v>
      </c>
      <c r="I176" s="27">
        <v>4.9452040297784485</v>
      </c>
      <c r="J176" s="27">
        <v>4.9445560297784485</v>
      </c>
      <c r="K176" s="27">
        <v>4.9452040297784485</v>
      </c>
      <c r="L176" s="27">
        <v>4.0804138392959501</v>
      </c>
      <c r="M176" s="27">
        <v>4.0810618392959501</v>
      </c>
      <c r="N176" s="27">
        <v>4.0804138392959501</v>
      </c>
      <c r="O176" s="27">
        <v>4.0810618392959501</v>
      </c>
      <c r="P176" s="28"/>
      <c r="Q176" s="28"/>
      <c r="R176" s="28"/>
    </row>
    <row r="177" spans="1:18" ht="15" x14ac:dyDescent="0.2">
      <c r="A177" s="25">
        <v>45870</v>
      </c>
      <c r="B177" s="26">
        <v>3.7690924499346821</v>
      </c>
      <c r="C177" s="26">
        <v>3.7620298098791412</v>
      </c>
      <c r="D177" s="26">
        <v>3.763421034879141</v>
      </c>
      <c r="E177" s="27">
        <v>4.084274662821711</v>
      </c>
      <c r="F177" s="27">
        <v>4.0669790527149097</v>
      </c>
      <c r="G177" s="27">
        <v>4.0676270527149097</v>
      </c>
      <c r="H177" s="27">
        <v>4.948956029778449</v>
      </c>
      <c r="I177" s="27">
        <v>4.9496040297784489</v>
      </c>
      <c r="J177" s="27">
        <v>4.948956029778449</v>
      </c>
      <c r="K177" s="27">
        <v>4.9496040297784489</v>
      </c>
      <c r="L177" s="27">
        <v>4.084274662821711</v>
      </c>
      <c r="M177" s="27">
        <v>4.084922662821711</v>
      </c>
      <c r="N177" s="27">
        <v>4.084274662821711</v>
      </c>
      <c r="O177" s="27">
        <v>4.084922662821711</v>
      </c>
      <c r="P177" s="28"/>
      <c r="Q177" s="28"/>
      <c r="R177" s="28"/>
    </row>
    <row r="178" spans="1:18" ht="15" x14ac:dyDescent="0.2">
      <c r="A178" s="25">
        <v>45901</v>
      </c>
      <c r="B178" s="26">
        <v>3.7738008766383766</v>
      </c>
      <c r="C178" s="26">
        <v>3.7620298098791412</v>
      </c>
      <c r="D178" s="26">
        <v>3.763421034879141</v>
      </c>
      <c r="E178" s="27">
        <v>4.0881354863474719</v>
      </c>
      <c r="F178" s="27">
        <v>4.0669790527149097</v>
      </c>
      <c r="G178" s="27">
        <v>4.0676270527149097</v>
      </c>
      <c r="H178" s="27">
        <v>4.9469560297784492</v>
      </c>
      <c r="I178" s="27">
        <v>4.9476040297784492</v>
      </c>
      <c r="J178" s="27">
        <v>4.9469560297784492</v>
      </c>
      <c r="K178" s="27">
        <v>4.9476040297784492</v>
      </c>
      <c r="L178" s="27">
        <v>4.0881354863474719</v>
      </c>
      <c r="M178" s="27">
        <v>4.0887834863474719</v>
      </c>
      <c r="N178" s="27">
        <v>4.0881354863474719</v>
      </c>
      <c r="O178" s="27">
        <v>4.0887834863474719</v>
      </c>
      <c r="P178" s="28"/>
      <c r="Q178" s="28"/>
      <c r="R178" s="28"/>
    </row>
    <row r="179" spans="1:18" ht="15" x14ac:dyDescent="0.2">
      <c r="A179" s="25">
        <v>45931</v>
      </c>
      <c r="B179" s="26">
        <v>3.7785093033420711</v>
      </c>
      <c r="C179" s="26">
        <v>3.7620298098791412</v>
      </c>
      <c r="D179" s="26">
        <v>3.7631772848791409</v>
      </c>
      <c r="E179" s="27">
        <v>4.0919963098732328</v>
      </c>
      <c r="F179" s="27">
        <v>4.0669790527149097</v>
      </c>
      <c r="G179" s="27">
        <v>4.0670645527149096</v>
      </c>
      <c r="H179" s="27">
        <v>4.9436758631051427</v>
      </c>
      <c r="I179" s="27">
        <v>4.9437613631051427</v>
      </c>
      <c r="J179" s="27">
        <v>4.9436758631051427</v>
      </c>
      <c r="K179" s="27">
        <v>4.9437613631051427</v>
      </c>
      <c r="L179" s="27">
        <v>4.0919963098732328</v>
      </c>
      <c r="M179" s="27">
        <v>4.0920818098732328</v>
      </c>
      <c r="N179" s="27">
        <v>4.0919963098732328</v>
      </c>
      <c r="O179" s="27">
        <v>4.0920818098732328</v>
      </c>
      <c r="P179" s="28"/>
      <c r="Q179" s="28"/>
      <c r="R179" s="28"/>
    </row>
    <row r="180" spans="1:18" ht="15" x14ac:dyDescent="0.2">
      <c r="A180" s="25">
        <v>45962</v>
      </c>
      <c r="B180" s="26">
        <v>3.7832177300457657</v>
      </c>
      <c r="C180" s="26">
        <v>3.7620298098791412</v>
      </c>
      <c r="D180" s="26">
        <v>3.7631772848791409</v>
      </c>
      <c r="E180" s="27">
        <v>4.0958571333989937</v>
      </c>
      <c r="F180" s="27">
        <v>4.0669790527149097</v>
      </c>
      <c r="G180" s="27">
        <v>4.0670645527149096</v>
      </c>
      <c r="H180" s="27">
        <v>4.9456758631051434</v>
      </c>
      <c r="I180" s="27">
        <v>4.9457613631051434</v>
      </c>
      <c r="J180" s="27">
        <v>4.9456758631051434</v>
      </c>
      <c r="K180" s="27">
        <v>4.9457613631051434</v>
      </c>
      <c r="L180" s="27">
        <v>4.0958571333989937</v>
      </c>
      <c r="M180" s="27">
        <v>4.0959426333989937</v>
      </c>
      <c r="N180" s="27">
        <v>4.0958571333989937</v>
      </c>
      <c r="O180" s="27">
        <v>4.0959426333989937</v>
      </c>
    </row>
    <row r="181" spans="1:18" ht="15" x14ac:dyDescent="0.2">
      <c r="A181" s="25">
        <v>45992</v>
      </c>
      <c r="B181" s="26">
        <v>3.7879261567494611</v>
      </c>
      <c r="C181" s="26">
        <v>3.7620298098791412</v>
      </c>
      <c r="D181" s="26">
        <v>3.7631772848791409</v>
      </c>
      <c r="E181" s="27">
        <v>4.0997179569247528</v>
      </c>
      <c r="F181" s="27">
        <v>4.0669790527149097</v>
      </c>
      <c r="G181" s="27">
        <v>4.0670645527149096</v>
      </c>
      <c r="H181" s="27">
        <v>4.9456758631051434</v>
      </c>
      <c r="I181" s="27">
        <v>4.9457613631051434</v>
      </c>
      <c r="J181" s="27">
        <v>4.9456758631051434</v>
      </c>
      <c r="K181" s="27">
        <v>4.9457613631051434</v>
      </c>
      <c r="L181" s="27">
        <v>4.0997179569247528</v>
      </c>
      <c r="M181" s="27">
        <v>4.0998034569247528</v>
      </c>
      <c r="N181" s="27">
        <v>4.0997179569247528</v>
      </c>
      <c r="O181" s="27">
        <v>4.0998034569247528</v>
      </c>
    </row>
    <row r="182" spans="1:18" ht="15" x14ac:dyDescent="0.2">
      <c r="A182" s="25">
        <v>46023</v>
      </c>
      <c r="B182" s="26">
        <v>3.7947349508449784</v>
      </c>
      <c r="C182" s="26">
        <v>3.8267706770549412</v>
      </c>
      <c r="D182" s="26">
        <v>3.827918152054941</v>
      </c>
      <c r="E182" s="27">
        <v>4.1046895533247785</v>
      </c>
      <c r="F182" s="27">
        <v>4.1221582269468371</v>
      </c>
      <c r="G182" s="27">
        <v>4.1222437269468371</v>
      </c>
      <c r="H182" s="27">
        <v>4.978874554078482</v>
      </c>
      <c r="I182" s="27">
        <v>4.978960054078482</v>
      </c>
      <c r="J182" s="27">
        <v>4.978874554078482</v>
      </c>
      <c r="K182" s="27">
        <v>4.978960054078482</v>
      </c>
      <c r="L182" s="27">
        <v>4.1046895533247785</v>
      </c>
      <c r="M182" s="27">
        <v>4.1047750533247784</v>
      </c>
      <c r="N182" s="27">
        <v>4.1046895533247785</v>
      </c>
      <c r="O182" s="27">
        <v>4.1047750533247784</v>
      </c>
    </row>
    <row r="183" spans="1:18" ht="15" x14ac:dyDescent="0.2">
      <c r="A183" s="25">
        <v>46054</v>
      </c>
      <c r="B183" s="26">
        <v>3.800559628337699</v>
      </c>
      <c r="C183" s="26">
        <v>3.8267706770549412</v>
      </c>
      <c r="D183" s="26">
        <v>3.827918152054941</v>
      </c>
      <c r="E183" s="27">
        <v>4.1095768619952331</v>
      </c>
      <c r="F183" s="27">
        <v>4.1221582269468371</v>
      </c>
      <c r="G183" s="27">
        <v>4.1222437269468371</v>
      </c>
      <c r="H183" s="27">
        <v>4.9768745540784813</v>
      </c>
      <c r="I183" s="27">
        <v>4.9769600540784813</v>
      </c>
      <c r="J183" s="27">
        <v>4.9768745540784813</v>
      </c>
      <c r="K183" s="27">
        <v>4.9769600540784813</v>
      </c>
      <c r="L183" s="27">
        <v>4.1095768619952331</v>
      </c>
      <c r="M183" s="27">
        <v>4.109662361995233</v>
      </c>
      <c r="N183" s="27">
        <v>4.1095768619952331</v>
      </c>
      <c r="O183" s="27">
        <v>4.109662361995233</v>
      </c>
    </row>
    <row r="184" spans="1:18" ht="15" x14ac:dyDescent="0.2">
      <c r="A184" s="25">
        <v>46082</v>
      </c>
      <c r="B184" s="26">
        <v>3.8063843058304196</v>
      </c>
      <c r="C184" s="26">
        <v>3.8267706770549412</v>
      </c>
      <c r="D184" s="26">
        <v>3.827918152054941</v>
      </c>
      <c r="E184" s="27">
        <v>4.1144641706656877</v>
      </c>
      <c r="F184" s="27">
        <v>4.1221582269468371</v>
      </c>
      <c r="G184" s="27">
        <v>4.1222437269468371</v>
      </c>
      <c r="H184" s="27">
        <v>4.9748745540784816</v>
      </c>
      <c r="I184" s="27">
        <v>4.9749600540784815</v>
      </c>
      <c r="J184" s="27">
        <v>4.9748745540784816</v>
      </c>
      <c r="K184" s="27">
        <v>4.9749600540784815</v>
      </c>
      <c r="L184" s="27">
        <v>4.1144641706656877</v>
      </c>
      <c r="M184" s="27">
        <v>4.1145496706656877</v>
      </c>
      <c r="N184" s="27">
        <v>4.1144641706656877</v>
      </c>
      <c r="O184" s="27">
        <v>4.1145496706656877</v>
      </c>
    </row>
    <row r="185" spans="1:18" ht="15" x14ac:dyDescent="0.2">
      <c r="A185" s="25">
        <v>46113</v>
      </c>
      <c r="B185" s="26">
        <v>3.8122089833231403</v>
      </c>
      <c r="C185" s="26">
        <v>3.8267706770549412</v>
      </c>
      <c r="D185" s="26">
        <v>3.827918152054941</v>
      </c>
      <c r="E185" s="27">
        <v>4.1193514793361423</v>
      </c>
      <c r="F185" s="27">
        <v>4.1221582269468371</v>
      </c>
      <c r="G185" s="27">
        <v>4.1222437269468371</v>
      </c>
      <c r="H185" s="27">
        <v>4.9733358890505261</v>
      </c>
      <c r="I185" s="27">
        <v>4.9734213890505261</v>
      </c>
      <c r="J185" s="27">
        <v>4.9733358890505261</v>
      </c>
      <c r="K185" s="27">
        <v>4.9734213890505261</v>
      </c>
      <c r="L185" s="27">
        <v>4.1193514793361423</v>
      </c>
      <c r="M185" s="27">
        <v>4.1194369793361423</v>
      </c>
      <c r="N185" s="27">
        <v>4.1193514793361423</v>
      </c>
      <c r="O185" s="27">
        <v>4.1194369793361423</v>
      </c>
    </row>
    <row r="186" spans="1:18" ht="15" x14ac:dyDescent="0.2">
      <c r="A186" s="25">
        <v>46143</v>
      </c>
      <c r="B186" s="26">
        <v>3.8180336608158609</v>
      </c>
      <c r="C186" s="26">
        <v>3.8267706770549412</v>
      </c>
      <c r="D186" s="26">
        <v>3.8281619020549411</v>
      </c>
      <c r="E186" s="27">
        <v>4.1242387880065969</v>
      </c>
      <c r="F186" s="27">
        <v>4.1221582269468371</v>
      </c>
      <c r="G186" s="27">
        <v>4.1228062269468371</v>
      </c>
      <c r="H186" s="27">
        <v>4.9733358890505261</v>
      </c>
      <c r="I186" s="27">
        <v>4.9739838890505261</v>
      </c>
      <c r="J186" s="27">
        <v>4.9733358890505261</v>
      </c>
      <c r="K186" s="27">
        <v>4.9739838890505261</v>
      </c>
      <c r="L186" s="27">
        <v>4.1242387880065969</v>
      </c>
      <c r="M186" s="27">
        <v>4.1248867880065969</v>
      </c>
      <c r="N186" s="27">
        <v>4.1242387880065969</v>
      </c>
      <c r="O186" s="27">
        <v>4.1248867880065969</v>
      </c>
    </row>
    <row r="187" spans="1:18" ht="15" x14ac:dyDescent="0.2">
      <c r="A187" s="25">
        <v>46174</v>
      </c>
      <c r="B187" s="26">
        <v>3.8238583383085816</v>
      </c>
      <c r="C187" s="26">
        <v>3.8267706770549412</v>
      </c>
      <c r="D187" s="26">
        <v>3.8281619020549411</v>
      </c>
      <c r="E187" s="27">
        <v>4.1291260966770515</v>
      </c>
      <c r="F187" s="27">
        <v>4.1221582269468371</v>
      </c>
      <c r="G187" s="27">
        <v>4.1228062269468371</v>
      </c>
      <c r="H187" s="27">
        <v>4.9773358890505257</v>
      </c>
      <c r="I187" s="27">
        <v>4.9779838890505257</v>
      </c>
      <c r="J187" s="27">
        <v>4.9773358890505257</v>
      </c>
      <c r="K187" s="27">
        <v>4.9779838890505257</v>
      </c>
      <c r="L187" s="27">
        <v>4.1291260966770515</v>
      </c>
      <c r="M187" s="27">
        <v>4.1297740966770515</v>
      </c>
      <c r="N187" s="27">
        <v>4.1291260966770515</v>
      </c>
      <c r="O187" s="27">
        <v>4.1297740966770515</v>
      </c>
    </row>
    <row r="188" spans="1:18" ht="15" x14ac:dyDescent="0.2">
      <c r="A188" s="25">
        <v>46204</v>
      </c>
      <c r="B188" s="26">
        <v>3.8296830158013022</v>
      </c>
      <c r="C188" s="26">
        <v>3.8267706770549412</v>
      </c>
      <c r="D188" s="26">
        <v>3.8281619020549411</v>
      </c>
      <c r="E188" s="27">
        <v>4.1340134053475062</v>
      </c>
      <c r="F188" s="27">
        <v>4.1221582269468371</v>
      </c>
      <c r="G188" s="27">
        <v>4.1228062269468371</v>
      </c>
      <c r="H188" s="27">
        <v>5.0464131223358804</v>
      </c>
      <c r="I188" s="27">
        <v>5.0470611223358803</v>
      </c>
      <c r="J188" s="27">
        <v>5.0464131223358804</v>
      </c>
      <c r="K188" s="27">
        <v>5.0470611223358803</v>
      </c>
      <c r="L188" s="27">
        <v>4.1340134053475062</v>
      </c>
      <c r="M188" s="27">
        <v>4.1346614053475061</v>
      </c>
      <c r="N188" s="27">
        <v>4.1340134053475062</v>
      </c>
      <c r="O188" s="27">
        <v>4.1346614053475061</v>
      </c>
    </row>
    <row r="189" spans="1:18" ht="15" x14ac:dyDescent="0.2">
      <c r="A189" s="25">
        <v>46235</v>
      </c>
      <c r="B189" s="26">
        <v>3.8355076932940229</v>
      </c>
      <c r="C189" s="26">
        <v>3.8267706770549412</v>
      </c>
      <c r="D189" s="26">
        <v>3.8281619020549411</v>
      </c>
      <c r="E189" s="27">
        <v>4.1389007140179608</v>
      </c>
      <c r="F189" s="27">
        <v>4.1221582269468371</v>
      </c>
      <c r="G189" s="27">
        <v>4.1228062269468371</v>
      </c>
      <c r="H189" s="27">
        <v>5.0508131223358799</v>
      </c>
      <c r="I189" s="27">
        <v>5.0514611223358798</v>
      </c>
      <c r="J189" s="27">
        <v>5.0508131223358799</v>
      </c>
      <c r="K189" s="27">
        <v>5.0514611223358798</v>
      </c>
      <c r="L189" s="27">
        <v>4.1389007140179608</v>
      </c>
      <c r="M189" s="27">
        <v>4.1395487140179608</v>
      </c>
      <c r="N189" s="27">
        <v>4.1389007140179608</v>
      </c>
      <c r="O189" s="27">
        <v>4.1395487140179608</v>
      </c>
    </row>
    <row r="190" spans="1:18" ht="15" x14ac:dyDescent="0.2">
      <c r="A190" s="25">
        <v>46266</v>
      </c>
      <c r="B190" s="26">
        <v>3.8413323707867435</v>
      </c>
      <c r="C190" s="26">
        <v>3.8267706770549412</v>
      </c>
      <c r="D190" s="26">
        <v>3.8281619020549411</v>
      </c>
      <c r="E190" s="27">
        <v>4.1437880226884154</v>
      </c>
      <c r="F190" s="27">
        <v>4.1221582269468371</v>
      </c>
      <c r="G190" s="27">
        <v>4.1228062269468371</v>
      </c>
      <c r="H190" s="27">
        <v>5.0488131223358801</v>
      </c>
      <c r="I190" s="27">
        <v>5.0494611223358801</v>
      </c>
      <c r="J190" s="27">
        <v>5.0488131223358801</v>
      </c>
      <c r="K190" s="27">
        <v>5.0494611223358801</v>
      </c>
      <c r="L190" s="27">
        <v>4.1437880226884154</v>
      </c>
      <c r="M190" s="27">
        <v>4.1444360226884154</v>
      </c>
      <c r="N190" s="27">
        <v>4.1437880226884154</v>
      </c>
      <c r="O190" s="27">
        <v>4.1444360226884154</v>
      </c>
    </row>
    <row r="191" spans="1:18" ht="15" x14ac:dyDescent="0.2">
      <c r="A191" s="25">
        <v>46296</v>
      </c>
      <c r="B191" s="26">
        <v>3.8471570482794641</v>
      </c>
      <c r="C191" s="26">
        <v>3.8267706770549412</v>
      </c>
      <c r="D191" s="26">
        <v>3.827918152054941</v>
      </c>
      <c r="E191" s="27">
        <v>4.14867533135887</v>
      </c>
      <c r="F191" s="27">
        <v>4.1221582269468371</v>
      </c>
      <c r="G191" s="27">
        <v>4.1222437269468371</v>
      </c>
      <c r="H191" s="27">
        <v>5.0457203887532946</v>
      </c>
      <c r="I191" s="27">
        <v>5.0458058887532946</v>
      </c>
      <c r="J191" s="27">
        <v>5.0457203887532946</v>
      </c>
      <c r="K191" s="27">
        <v>5.0458058887532946</v>
      </c>
      <c r="L191" s="27">
        <v>4.14867533135887</v>
      </c>
      <c r="M191" s="27">
        <v>4.14876083135887</v>
      </c>
      <c r="N191" s="27">
        <v>4.14867533135887</v>
      </c>
      <c r="O191" s="27">
        <v>4.14876083135887</v>
      </c>
    </row>
    <row r="192" spans="1:18" ht="15" x14ac:dyDescent="0.2">
      <c r="A192" s="25">
        <v>46327</v>
      </c>
      <c r="B192" s="26">
        <v>3.8529817257721848</v>
      </c>
      <c r="C192" s="26">
        <v>3.8267706770549412</v>
      </c>
      <c r="D192" s="26">
        <v>3.827918152054941</v>
      </c>
      <c r="E192" s="27">
        <v>4.1535626400293246</v>
      </c>
      <c r="F192" s="27">
        <v>4.1221582269468371</v>
      </c>
      <c r="G192" s="27">
        <v>4.1222437269468371</v>
      </c>
      <c r="H192" s="27">
        <v>5.0477203887532935</v>
      </c>
      <c r="I192" s="27">
        <v>5.0478058887532935</v>
      </c>
      <c r="J192" s="27">
        <v>5.0477203887532935</v>
      </c>
      <c r="K192" s="27">
        <v>5.0478058887532935</v>
      </c>
      <c r="L192" s="27">
        <v>4.1535626400293246</v>
      </c>
      <c r="M192" s="27">
        <v>4.1536481400293246</v>
      </c>
      <c r="N192" s="27">
        <v>4.1535626400293246</v>
      </c>
      <c r="O192" s="27">
        <v>4.1536481400293246</v>
      </c>
    </row>
    <row r="193" spans="1:15" ht="15" x14ac:dyDescent="0.2">
      <c r="A193" s="25">
        <v>46357</v>
      </c>
      <c r="B193" s="26">
        <v>3.8588064032649041</v>
      </c>
      <c r="C193" s="26">
        <v>3.8267706770549412</v>
      </c>
      <c r="D193" s="26">
        <v>3.827918152054941</v>
      </c>
      <c r="E193" s="27">
        <v>4.1584499486997775</v>
      </c>
      <c r="F193" s="27">
        <v>4.1221582269468371</v>
      </c>
      <c r="G193" s="27">
        <v>4.1222437269468371</v>
      </c>
      <c r="H193" s="27">
        <v>5.0477203887532935</v>
      </c>
      <c r="I193" s="27">
        <v>5.0478058887532935</v>
      </c>
      <c r="J193" s="27">
        <v>5.0477203887532935</v>
      </c>
      <c r="K193" s="27">
        <v>5.0478058887532935</v>
      </c>
      <c r="L193" s="27">
        <v>4.1584499486997775</v>
      </c>
      <c r="M193" s="27">
        <v>4.1585354486997774</v>
      </c>
      <c r="N193" s="27">
        <v>4.1584499486997775</v>
      </c>
      <c r="O193" s="27">
        <v>4.1585354486997774</v>
      </c>
    </row>
    <row r="194" spans="1:15" ht="15" x14ac:dyDescent="0.2">
      <c r="A194" s="25">
        <v>46388</v>
      </c>
      <c r="B194" s="26">
        <v>3.8801189004322412</v>
      </c>
      <c r="C194" s="26">
        <v>3.9068599925798484</v>
      </c>
      <c r="D194" s="26">
        <v>3.9080074675798482</v>
      </c>
      <c r="E194" s="27">
        <v>4.1774545939219019</v>
      </c>
      <c r="F194" s="27">
        <v>4.1926193293446223</v>
      </c>
      <c r="G194" s="27">
        <v>4.1927048293446223</v>
      </c>
      <c r="H194" s="27">
        <v>5.0844168006285955</v>
      </c>
      <c r="I194" s="27">
        <v>5.0845023006285954</v>
      </c>
      <c r="J194" s="27">
        <v>5.0844168006285955</v>
      </c>
      <c r="K194" s="27">
        <v>5.0845023006285954</v>
      </c>
      <c r="L194" s="27">
        <v>4.1774545939219019</v>
      </c>
      <c r="M194" s="27">
        <v>4.1775400939219018</v>
      </c>
      <c r="N194" s="27">
        <v>4.1774545939219019</v>
      </c>
      <c r="O194" s="27">
        <v>4.1775400939219018</v>
      </c>
    </row>
    <row r="195" spans="1:15" ht="15" x14ac:dyDescent="0.2">
      <c r="A195" s="25">
        <v>46419</v>
      </c>
      <c r="B195" s="26">
        <v>3.8849809171863514</v>
      </c>
      <c r="C195" s="26">
        <v>3.9068599925798484</v>
      </c>
      <c r="D195" s="26">
        <v>3.9080074675798482</v>
      </c>
      <c r="E195" s="27">
        <v>4.1813301668871974</v>
      </c>
      <c r="F195" s="27">
        <v>4.1926193293446223</v>
      </c>
      <c r="G195" s="27">
        <v>4.1927048293446223</v>
      </c>
      <c r="H195" s="27">
        <v>5.0824168006285957</v>
      </c>
      <c r="I195" s="27">
        <v>5.0825023006285956</v>
      </c>
      <c r="J195" s="27">
        <v>5.0824168006285957</v>
      </c>
      <c r="K195" s="27">
        <v>5.0825023006285956</v>
      </c>
      <c r="L195" s="27">
        <v>4.1813301668871974</v>
      </c>
      <c r="M195" s="27">
        <v>4.1814156668871973</v>
      </c>
      <c r="N195" s="27">
        <v>4.1813301668871974</v>
      </c>
      <c r="O195" s="27">
        <v>4.1814156668871973</v>
      </c>
    </row>
    <row r="196" spans="1:15" ht="15" x14ac:dyDescent="0.2">
      <c r="A196" s="25">
        <v>46447</v>
      </c>
      <c r="B196" s="26">
        <v>3.8898429339404617</v>
      </c>
      <c r="C196" s="26">
        <v>3.9068599925798484</v>
      </c>
      <c r="D196" s="26">
        <v>3.9080074675798482</v>
      </c>
      <c r="E196" s="27">
        <v>4.1852057398524929</v>
      </c>
      <c r="F196" s="27">
        <v>4.1926193293446223</v>
      </c>
      <c r="G196" s="27">
        <v>4.1927048293446223</v>
      </c>
      <c r="H196" s="27">
        <v>5.0804168006285959</v>
      </c>
      <c r="I196" s="27">
        <v>5.0805023006285959</v>
      </c>
      <c r="J196" s="27">
        <v>5.0804168006285959</v>
      </c>
      <c r="K196" s="27">
        <v>5.0805023006285959</v>
      </c>
      <c r="L196" s="27">
        <v>4.1852057398524929</v>
      </c>
      <c r="M196" s="27">
        <v>4.1852912398524929</v>
      </c>
      <c r="N196" s="27">
        <v>4.1852057398524929</v>
      </c>
      <c r="O196" s="27">
        <v>4.1852912398524929</v>
      </c>
    </row>
    <row r="197" spans="1:15" ht="15" x14ac:dyDescent="0.2">
      <c r="A197" s="25">
        <v>46478</v>
      </c>
      <c r="B197" s="26">
        <v>3.8947049506945719</v>
      </c>
      <c r="C197" s="26">
        <v>3.9068599925798484</v>
      </c>
      <c r="D197" s="26">
        <v>3.9080074675798482</v>
      </c>
      <c r="E197" s="27">
        <v>4.1890813128177884</v>
      </c>
      <c r="F197" s="27">
        <v>4.1926193293446223</v>
      </c>
      <c r="G197" s="27">
        <v>4.1927048293446223</v>
      </c>
      <c r="H197" s="27">
        <v>5.0789302116647574</v>
      </c>
      <c r="I197" s="27">
        <v>5.0790157116647574</v>
      </c>
      <c r="J197" s="27">
        <v>5.0789302116647574</v>
      </c>
      <c r="K197" s="27">
        <v>5.0790157116647574</v>
      </c>
      <c r="L197" s="27">
        <v>4.1890813128177884</v>
      </c>
      <c r="M197" s="27">
        <v>4.1891668128177884</v>
      </c>
      <c r="N197" s="27">
        <v>4.1890813128177884</v>
      </c>
      <c r="O197" s="27">
        <v>4.1891668128177884</v>
      </c>
    </row>
    <row r="198" spans="1:15" ht="15" x14ac:dyDescent="0.2">
      <c r="A198" s="25">
        <v>46508</v>
      </c>
      <c r="B198" s="26">
        <v>3.8995669674486821</v>
      </c>
      <c r="C198" s="26">
        <v>3.9068599925798484</v>
      </c>
      <c r="D198" s="26">
        <v>3.9082512175798483</v>
      </c>
      <c r="E198" s="27">
        <v>4.1929568857830839</v>
      </c>
      <c r="F198" s="27">
        <v>4.1926193293446223</v>
      </c>
      <c r="G198" s="27">
        <v>4.1932673293446223</v>
      </c>
      <c r="H198" s="27">
        <v>5.0789302116647574</v>
      </c>
      <c r="I198" s="27">
        <v>5.0795782116647574</v>
      </c>
      <c r="J198" s="27">
        <v>5.0789302116647574</v>
      </c>
      <c r="K198" s="27">
        <v>5.0795782116647574</v>
      </c>
      <c r="L198" s="27">
        <v>4.1929568857830839</v>
      </c>
      <c r="M198" s="27">
        <v>4.1936048857830839</v>
      </c>
      <c r="N198" s="27">
        <v>4.1929568857830839</v>
      </c>
      <c r="O198" s="27">
        <v>4.1936048857830839</v>
      </c>
    </row>
    <row r="199" spans="1:15" ht="15" x14ac:dyDescent="0.2">
      <c r="A199" s="25">
        <v>46539</v>
      </c>
      <c r="B199" s="26">
        <v>3.9044289842027924</v>
      </c>
      <c r="C199" s="26">
        <v>3.9068599925798484</v>
      </c>
      <c r="D199" s="26">
        <v>3.9082512175798483</v>
      </c>
      <c r="E199" s="27">
        <v>4.1968324587483794</v>
      </c>
      <c r="F199" s="27">
        <v>4.1926193293446223</v>
      </c>
      <c r="G199" s="27">
        <v>4.1932673293446223</v>
      </c>
      <c r="H199" s="27">
        <v>5.082930211664757</v>
      </c>
      <c r="I199" s="27">
        <v>5.083578211664757</v>
      </c>
      <c r="J199" s="27">
        <v>5.082930211664757</v>
      </c>
      <c r="K199" s="27">
        <v>5.083578211664757</v>
      </c>
      <c r="L199" s="27">
        <v>4.1968324587483794</v>
      </c>
      <c r="M199" s="27">
        <v>4.1974804587483794</v>
      </c>
      <c r="N199" s="27">
        <v>4.1968324587483794</v>
      </c>
      <c r="O199" s="27">
        <v>4.1974804587483794</v>
      </c>
    </row>
    <row r="200" spans="1:15" ht="15" x14ac:dyDescent="0.2">
      <c r="A200" s="25">
        <v>46569</v>
      </c>
      <c r="B200" s="26">
        <v>3.9092910009569026</v>
      </c>
      <c r="C200" s="26">
        <v>3.9068599925798484</v>
      </c>
      <c r="D200" s="26">
        <v>3.9082512175798483</v>
      </c>
      <c r="E200" s="27">
        <v>4.2007080317136749</v>
      </c>
      <c r="F200" s="27">
        <v>4.1926193293446223</v>
      </c>
      <c r="G200" s="27">
        <v>4.1932673293446223</v>
      </c>
      <c r="H200" s="27">
        <v>5.1592654315870607</v>
      </c>
      <c r="I200" s="27">
        <v>5.1599134315870607</v>
      </c>
      <c r="J200" s="27">
        <v>5.1592654315870607</v>
      </c>
      <c r="K200" s="27">
        <v>5.1599134315870607</v>
      </c>
      <c r="L200" s="27">
        <v>4.2007080317136749</v>
      </c>
      <c r="M200" s="27">
        <v>4.2013560317136749</v>
      </c>
      <c r="N200" s="27">
        <v>4.2007080317136749</v>
      </c>
      <c r="O200" s="27">
        <v>4.2013560317136749</v>
      </c>
    </row>
    <row r="201" spans="1:15" ht="15" x14ac:dyDescent="0.2">
      <c r="A201" s="25">
        <v>46600</v>
      </c>
      <c r="B201" s="26">
        <v>3.9141530177110129</v>
      </c>
      <c r="C201" s="26">
        <v>3.9068599925798484</v>
      </c>
      <c r="D201" s="26">
        <v>3.9082512175798483</v>
      </c>
      <c r="E201" s="27">
        <v>4.2045836046789704</v>
      </c>
      <c r="F201" s="27">
        <v>4.1926193293446223</v>
      </c>
      <c r="G201" s="27">
        <v>4.1932673293446223</v>
      </c>
      <c r="H201" s="27">
        <v>5.1636654315870603</v>
      </c>
      <c r="I201" s="27">
        <v>5.1643134315870602</v>
      </c>
      <c r="J201" s="27">
        <v>5.1636654315870603</v>
      </c>
      <c r="K201" s="27">
        <v>5.1643134315870602</v>
      </c>
      <c r="L201" s="27">
        <v>4.2045836046789704</v>
      </c>
      <c r="M201" s="27">
        <v>4.2052316046789704</v>
      </c>
      <c r="N201" s="27">
        <v>4.2045836046789704</v>
      </c>
      <c r="O201" s="27">
        <v>4.2052316046789704</v>
      </c>
    </row>
    <row r="202" spans="1:15" ht="15" x14ac:dyDescent="0.2">
      <c r="A202" s="25">
        <v>46631</v>
      </c>
      <c r="B202" s="26">
        <v>3.9190150344651231</v>
      </c>
      <c r="C202" s="26">
        <v>3.9068599925798484</v>
      </c>
      <c r="D202" s="26">
        <v>3.9082512175798483</v>
      </c>
      <c r="E202" s="27">
        <v>4.2084591776442659</v>
      </c>
      <c r="F202" s="27">
        <v>4.1926193293446223</v>
      </c>
      <c r="G202" s="27">
        <v>4.1932673293446223</v>
      </c>
      <c r="H202" s="27">
        <v>5.1616654315870605</v>
      </c>
      <c r="I202" s="27">
        <v>5.1623134315870605</v>
      </c>
      <c r="J202" s="27">
        <v>5.1616654315870605</v>
      </c>
      <c r="K202" s="27">
        <v>5.1623134315870605</v>
      </c>
      <c r="L202" s="27">
        <v>4.2084591776442659</v>
      </c>
      <c r="M202" s="27">
        <v>4.2091071776442659</v>
      </c>
      <c r="N202" s="27">
        <v>4.2084591776442659</v>
      </c>
      <c r="O202" s="27">
        <v>4.2091071776442659</v>
      </c>
    </row>
    <row r="203" spans="1:15" ht="15" x14ac:dyDescent="0.2">
      <c r="A203" s="25">
        <v>46661</v>
      </c>
      <c r="B203" s="26">
        <v>3.9238770512192334</v>
      </c>
      <c r="C203" s="26">
        <v>3.9068599925798484</v>
      </c>
      <c r="D203" s="26">
        <v>3.9080074675798482</v>
      </c>
      <c r="E203" s="27">
        <v>4.2123347506095614</v>
      </c>
      <c r="F203" s="27">
        <v>4.1926193293446223</v>
      </c>
      <c r="G203" s="27">
        <v>4.1927048293446223</v>
      </c>
      <c r="H203" s="27">
        <v>5.158797642130307</v>
      </c>
      <c r="I203" s="27">
        <v>5.158883142130307</v>
      </c>
      <c r="J203" s="27">
        <v>5.158797642130307</v>
      </c>
      <c r="K203" s="27">
        <v>5.158883142130307</v>
      </c>
      <c r="L203" s="27">
        <v>4.2123347506095614</v>
      </c>
      <c r="M203" s="27">
        <v>4.2124202506095614</v>
      </c>
      <c r="N203" s="27">
        <v>4.2123347506095614</v>
      </c>
      <c r="O203" s="27">
        <v>4.2124202506095614</v>
      </c>
    </row>
    <row r="204" spans="1:15" ht="15" x14ac:dyDescent="0.2">
      <c r="A204" s="25">
        <v>46692</v>
      </c>
      <c r="B204" s="26">
        <v>3.9287390679733436</v>
      </c>
      <c r="C204" s="26">
        <v>3.9068599925798484</v>
      </c>
      <c r="D204" s="26">
        <v>3.9080074675798482</v>
      </c>
      <c r="E204" s="27">
        <v>4.2162103235748569</v>
      </c>
      <c r="F204" s="27">
        <v>4.1926193293446223</v>
      </c>
      <c r="G204" s="27">
        <v>4.1927048293446223</v>
      </c>
      <c r="H204" s="27">
        <v>5.1607976421303068</v>
      </c>
      <c r="I204" s="27">
        <v>5.1608831421303067</v>
      </c>
      <c r="J204" s="27">
        <v>5.1607976421303068</v>
      </c>
      <c r="K204" s="27">
        <v>5.1608831421303067</v>
      </c>
      <c r="L204" s="27">
        <v>4.2162103235748569</v>
      </c>
      <c r="M204" s="27">
        <v>4.2162958235748569</v>
      </c>
      <c r="N204" s="27">
        <v>4.2162103235748569</v>
      </c>
      <c r="O204" s="27">
        <v>4.2162958235748569</v>
      </c>
    </row>
    <row r="205" spans="1:15" ht="15" x14ac:dyDescent="0.2">
      <c r="A205" s="25">
        <v>46722</v>
      </c>
      <c r="B205" s="26">
        <v>3.9336010847274547</v>
      </c>
      <c r="C205" s="26">
        <v>3.9068599925798484</v>
      </c>
      <c r="D205" s="26">
        <v>3.9080074675798482</v>
      </c>
      <c r="E205" s="27">
        <v>4.2200858965401524</v>
      </c>
      <c r="F205" s="27">
        <v>4.1926193293446223</v>
      </c>
      <c r="G205" s="27">
        <v>4.1927048293446223</v>
      </c>
      <c r="H205" s="27">
        <v>5.1607976421303068</v>
      </c>
      <c r="I205" s="27">
        <v>5.1608831421303067</v>
      </c>
      <c r="J205" s="27">
        <v>5.1607976421303068</v>
      </c>
      <c r="K205" s="27">
        <v>5.1608831421303067</v>
      </c>
      <c r="L205" s="27">
        <v>4.2200858965401524</v>
      </c>
      <c r="M205" s="27">
        <v>4.2201713965401524</v>
      </c>
      <c r="N205" s="27">
        <v>4.2200858965401524</v>
      </c>
      <c r="O205" s="27">
        <v>4.2201713965401524</v>
      </c>
    </row>
    <row r="206" spans="1:15" ht="15" x14ac:dyDescent="0.2">
      <c r="A206" s="25">
        <v>46753</v>
      </c>
      <c r="B206" s="26">
        <v>3.9409490300398171</v>
      </c>
      <c r="C206" s="26">
        <v>3.9737127229488651</v>
      </c>
      <c r="D206" s="26">
        <v>3.9748601979488649</v>
      </c>
      <c r="E206" s="27">
        <v>4.2240301930760467</v>
      </c>
      <c r="F206" s="27">
        <v>4.2493514610819947</v>
      </c>
      <c r="G206" s="27">
        <v>4.2494369610819946</v>
      </c>
      <c r="H206" s="27">
        <v>5.1867964344698567</v>
      </c>
      <c r="I206" s="27">
        <v>5.1868819344698567</v>
      </c>
      <c r="J206" s="27">
        <v>5.1867964344698567</v>
      </c>
      <c r="K206" s="27">
        <v>5.1868819344698567</v>
      </c>
      <c r="L206" s="27">
        <v>4.2240301930760467</v>
      </c>
      <c r="M206" s="27">
        <v>4.2241156930760466</v>
      </c>
      <c r="N206" s="27">
        <v>4.2240301930760467</v>
      </c>
      <c r="O206" s="27">
        <v>4.2241156930760466</v>
      </c>
    </row>
    <row r="207" spans="1:15" ht="15" x14ac:dyDescent="0.2">
      <c r="A207" s="25">
        <v>46784</v>
      </c>
      <c r="B207" s="26">
        <v>3.9469060651141894</v>
      </c>
      <c r="C207" s="26">
        <v>3.9737127229488651</v>
      </c>
      <c r="D207" s="26">
        <v>3.9748601979488649</v>
      </c>
      <c r="E207" s="27">
        <v>4.2291264076992823</v>
      </c>
      <c r="F207" s="27">
        <v>4.2493514610819947</v>
      </c>
      <c r="G207" s="27">
        <v>4.2494369610819946</v>
      </c>
      <c r="H207" s="27">
        <v>5.1847964344698561</v>
      </c>
      <c r="I207" s="27">
        <v>5.184881934469856</v>
      </c>
      <c r="J207" s="27">
        <v>5.1847964344698561</v>
      </c>
      <c r="K207" s="27">
        <v>5.184881934469856</v>
      </c>
      <c r="L207" s="27">
        <v>4.2291264076992823</v>
      </c>
      <c r="M207" s="27">
        <v>4.2292119076992822</v>
      </c>
      <c r="N207" s="27">
        <v>4.2291264076992823</v>
      </c>
      <c r="O207" s="27">
        <v>4.2292119076992822</v>
      </c>
    </row>
    <row r="208" spans="1:15" ht="15" x14ac:dyDescent="0.2">
      <c r="A208" s="25">
        <v>46813</v>
      </c>
      <c r="B208" s="26">
        <v>3.9528631001885617</v>
      </c>
      <c r="C208" s="26">
        <v>3.9737127229488651</v>
      </c>
      <c r="D208" s="26">
        <v>3.9748601979488649</v>
      </c>
      <c r="E208" s="27">
        <v>4.2342226223225179</v>
      </c>
      <c r="F208" s="27">
        <v>4.2493514610819947</v>
      </c>
      <c r="G208" s="27">
        <v>4.2494369610819946</v>
      </c>
      <c r="H208" s="27">
        <v>5.1827964344698572</v>
      </c>
      <c r="I208" s="27">
        <v>5.1828819344698571</v>
      </c>
      <c r="J208" s="27">
        <v>5.1827964344698572</v>
      </c>
      <c r="K208" s="27">
        <v>5.1828819344698571</v>
      </c>
      <c r="L208" s="27">
        <v>4.2342226223225179</v>
      </c>
      <c r="M208" s="27">
        <v>4.2343081223225179</v>
      </c>
      <c r="N208" s="27">
        <v>4.2342226223225179</v>
      </c>
      <c r="O208" s="27">
        <v>4.2343081223225179</v>
      </c>
    </row>
    <row r="209" spans="1:15" ht="15" x14ac:dyDescent="0.2">
      <c r="A209" s="25">
        <v>46844</v>
      </c>
      <c r="B209" s="26">
        <v>3.958820135262934</v>
      </c>
      <c r="C209" s="26">
        <v>3.9737127229488651</v>
      </c>
      <c r="D209" s="26">
        <v>3.9748601979488649</v>
      </c>
      <c r="E209" s="27">
        <v>4.2393188369457535</v>
      </c>
      <c r="F209" s="27">
        <v>4.2493514610819947</v>
      </c>
      <c r="G209" s="27">
        <v>4.2494369610819946</v>
      </c>
      <c r="H209" s="27">
        <v>5.1813624026136438</v>
      </c>
      <c r="I209" s="27">
        <v>5.1814479026136437</v>
      </c>
      <c r="J209" s="27">
        <v>5.1813624026136438</v>
      </c>
      <c r="K209" s="27">
        <v>5.1814479026136437</v>
      </c>
      <c r="L209" s="27">
        <v>4.2393188369457535</v>
      </c>
      <c r="M209" s="27">
        <v>4.2394043369457535</v>
      </c>
      <c r="N209" s="27">
        <v>4.2393188369457535</v>
      </c>
      <c r="O209" s="27">
        <v>4.2394043369457535</v>
      </c>
    </row>
    <row r="210" spans="1:15" ht="15" x14ac:dyDescent="0.2">
      <c r="A210" s="25">
        <v>46874</v>
      </c>
      <c r="B210" s="26">
        <v>3.9647771703373063</v>
      </c>
      <c r="C210" s="26">
        <v>3.9737127229488651</v>
      </c>
      <c r="D210" s="26">
        <v>3.975103947948865</v>
      </c>
      <c r="E210" s="27">
        <v>4.2444150515689891</v>
      </c>
      <c r="F210" s="27">
        <v>4.2493514610819947</v>
      </c>
      <c r="G210" s="27">
        <v>4.2499994610819947</v>
      </c>
      <c r="H210" s="27">
        <v>5.1813624026136438</v>
      </c>
      <c r="I210" s="27">
        <v>5.1820104026136438</v>
      </c>
      <c r="J210" s="27">
        <v>5.1813624026136438</v>
      </c>
      <c r="K210" s="27">
        <v>5.1820104026136438</v>
      </c>
      <c r="L210" s="27">
        <v>4.2444150515689891</v>
      </c>
      <c r="M210" s="27">
        <v>4.2450630515689891</v>
      </c>
      <c r="N210" s="27">
        <v>4.2444150515689891</v>
      </c>
      <c r="O210" s="27">
        <v>4.2450630515689891</v>
      </c>
    </row>
    <row r="211" spans="1:15" ht="15" x14ac:dyDescent="0.2">
      <c r="A211" s="25">
        <v>46905</v>
      </c>
      <c r="B211" s="26">
        <v>3.9707342054116785</v>
      </c>
      <c r="C211" s="26">
        <v>3.9737127229488651</v>
      </c>
      <c r="D211" s="26">
        <v>3.975103947948865</v>
      </c>
      <c r="E211" s="27">
        <v>4.2495112661922247</v>
      </c>
      <c r="F211" s="27">
        <v>4.2493514610819947</v>
      </c>
      <c r="G211" s="27">
        <v>4.2499994610819947</v>
      </c>
      <c r="H211" s="27">
        <v>5.1853624026136433</v>
      </c>
      <c r="I211" s="27">
        <v>5.1860104026136433</v>
      </c>
      <c r="J211" s="27">
        <v>5.1853624026136433</v>
      </c>
      <c r="K211" s="27">
        <v>5.1860104026136433</v>
      </c>
      <c r="L211" s="27">
        <v>4.2495112661922247</v>
      </c>
      <c r="M211" s="27">
        <v>4.2501592661922247</v>
      </c>
      <c r="N211" s="27">
        <v>4.2495112661922247</v>
      </c>
      <c r="O211" s="27">
        <v>4.2501592661922247</v>
      </c>
    </row>
    <row r="212" spans="1:15" ht="15" x14ac:dyDescent="0.2">
      <c r="A212" s="25">
        <v>46935</v>
      </c>
      <c r="B212" s="26">
        <v>3.9766912404860508</v>
      </c>
      <c r="C212" s="26">
        <v>3.9737127229488651</v>
      </c>
      <c r="D212" s="26">
        <v>3.975103947948865</v>
      </c>
      <c r="E212" s="27">
        <v>4.2546074808154604</v>
      </c>
      <c r="F212" s="27">
        <v>4.2493514610819947</v>
      </c>
      <c r="G212" s="27">
        <v>4.2499994610819947</v>
      </c>
      <c r="H212" s="27">
        <v>5.2374681873990152</v>
      </c>
      <c r="I212" s="27">
        <v>5.2381161873990152</v>
      </c>
      <c r="J212" s="27">
        <v>5.2374681873990152</v>
      </c>
      <c r="K212" s="27">
        <v>5.2381161873990152</v>
      </c>
      <c r="L212" s="27">
        <v>4.2546074808154604</v>
      </c>
      <c r="M212" s="27">
        <v>4.2552554808154603</v>
      </c>
      <c r="N212" s="27">
        <v>4.2546074808154604</v>
      </c>
      <c r="O212" s="27">
        <v>4.2552554808154603</v>
      </c>
    </row>
    <row r="213" spans="1:15" ht="15" x14ac:dyDescent="0.2">
      <c r="A213" s="25">
        <v>46966</v>
      </c>
      <c r="B213" s="26">
        <v>3.9826482755604231</v>
      </c>
      <c r="C213" s="26">
        <v>3.9737127229488651</v>
      </c>
      <c r="D213" s="26">
        <v>3.975103947948865</v>
      </c>
      <c r="E213" s="27">
        <v>4.259703695438696</v>
      </c>
      <c r="F213" s="27">
        <v>4.2493514610819947</v>
      </c>
      <c r="G213" s="27">
        <v>4.2499994610819947</v>
      </c>
      <c r="H213" s="27">
        <v>5.2418681873990147</v>
      </c>
      <c r="I213" s="27">
        <v>5.2425161873990147</v>
      </c>
      <c r="J213" s="27">
        <v>5.2418681873990147</v>
      </c>
      <c r="K213" s="27">
        <v>5.2425161873990147</v>
      </c>
      <c r="L213" s="27">
        <v>4.259703695438696</v>
      </c>
      <c r="M213" s="27">
        <v>4.260351695438696</v>
      </c>
      <c r="N213" s="27">
        <v>4.259703695438696</v>
      </c>
      <c r="O213" s="27">
        <v>4.260351695438696</v>
      </c>
    </row>
    <row r="214" spans="1:15" ht="15" x14ac:dyDescent="0.2">
      <c r="A214" s="25">
        <v>46997</v>
      </c>
      <c r="B214" s="26">
        <v>3.9886053106347954</v>
      </c>
      <c r="C214" s="26">
        <v>3.9737127229488651</v>
      </c>
      <c r="D214" s="26">
        <v>3.975103947948865</v>
      </c>
      <c r="E214" s="27">
        <v>4.2647999100619316</v>
      </c>
      <c r="F214" s="27">
        <v>4.2493514610819947</v>
      </c>
      <c r="G214" s="27">
        <v>4.2499994610819947</v>
      </c>
      <c r="H214" s="27">
        <v>5.2398681873990149</v>
      </c>
      <c r="I214" s="27">
        <v>5.2405161873990149</v>
      </c>
      <c r="J214" s="27">
        <v>5.2398681873990149</v>
      </c>
      <c r="K214" s="27">
        <v>5.2405161873990149</v>
      </c>
      <c r="L214" s="27">
        <v>4.2647999100619316</v>
      </c>
      <c r="M214" s="27">
        <v>4.2654479100619316</v>
      </c>
      <c r="N214" s="27">
        <v>4.2647999100619316</v>
      </c>
      <c r="O214" s="27">
        <v>4.2654479100619316</v>
      </c>
    </row>
    <row r="215" spans="1:15" ht="15" x14ac:dyDescent="0.2">
      <c r="A215" s="25">
        <v>47027</v>
      </c>
      <c r="B215" s="26">
        <v>3.9945623457091677</v>
      </c>
      <c r="C215" s="26">
        <v>3.9737127229488651</v>
      </c>
      <c r="D215" s="26">
        <v>3.9748601979488649</v>
      </c>
      <c r="E215" s="27">
        <v>4.2698961246851672</v>
      </c>
      <c r="F215" s="27">
        <v>4.2493514610819947</v>
      </c>
      <c r="G215" s="27">
        <v>4.2494369610819946</v>
      </c>
      <c r="H215" s="27">
        <v>5.2371556817421148</v>
      </c>
      <c r="I215" s="27">
        <v>5.2372411817421147</v>
      </c>
      <c r="J215" s="27">
        <v>5.2371556817421148</v>
      </c>
      <c r="K215" s="27">
        <v>5.2372411817421147</v>
      </c>
      <c r="L215" s="27">
        <v>4.2698961246851672</v>
      </c>
      <c r="M215" s="27">
        <v>4.2699816246851672</v>
      </c>
      <c r="N215" s="27">
        <v>4.2698961246851672</v>
      </c>
      <c r="O215" s="27">
        <v>4.2699816246851672</v>
      </c>
    </row>
    <row r="216" spans="1:15" ht="15" x14ac:dyDescent="0.2">
      <c r="A216" s="25">
        <v>47058</v>
      </c>
      <c r="B216" s="26">
        <v>4.0005193807835404</v>
      </c>
      <c r="C216" s="26">
        <v>3.9737127229488651</v>
      </c>
      <c r="D216" s="26">
        <v>3.9748601979488649</v>
      </c>
      <c r="E216" s="27">
        <v>4.2749923393084028</v>
      </c>
      <c r="F216" s="27">
        <v>4.2493514610819947</v>
      </c>
      <c r="G216" s="27">
        <v>4.2494369610819946</v>
      </c>
      <c r="H216" s="27">
        <v>5.2391556817421145</v>
      </c>
      <c r="I216" s="27">
        <v>5.2392411817421145</v>
      </c>
      <c r="J216" s="27">
        <v>5.2391556817421145</v>
      </c>
      <c r="K216" s="27">
        <v>5.2392411817421145</v>
      </c>
      <c r="L216" s="27">
        <v>4.2749923393084028</v>
      </c>
      <c r="M216" s="27">
        <v>4.2750778393084028</v>
      </c>
      <c r="N216" s="27">
        <v>4.2749923393084028</v>
      </c>
      <c r="O216" s="27">
        <v>4.2750778393084028</v>
      </c>
    </row>
    <row r="217" spans="1:15" ht="15" x14ac:dyDescent="0.2">
      <c r="A217" s="25">
        <v>47088</v>
      </c>
      <c r="B217" s="26">
        <v>4.0064764158579136</v>
      </c>
      <c r="C217" s="26">
        <v>3.9737127229488651</v>
      </c>
      <c r="D217" s="26">
        <v>3.9748601979488649</v>
      </c>
      <c r="E217" s="27">
        <v>4.280088553931634</v>
      </c>
      <c r="F217" s="27">
        <v>4.2493514610819947</v>
      </c>
      <c r="G217" s="27">
        <v>4.2494369610819946</v>
      </c>
      <c r="H217" s="27">
        <v>5.2391556817421145</v>
      </c>
      <c r="I217" s="27">
        <v>5.2392411817421145</v>
      </c>
      <c r="J217" s="27">
        <v>5.2391556817421145</v>
      </c>
      <c r="K217" s="27">
        <v>5.2392411817421145</v>
      </c>
      <c r="L217" s="27">
        <v>4.280088553931634</v>
      </c>
      <c r="M217" s="27">
        <v>4.280174053931634</v>
      </c>
      <c r="N217" s="27">
        <v>4.280088553931634</v>
      </c>
      <c r="O217" s="27">
        <v>4.280174053931634</v>
      </c>
    </row>
    <row r="218" spans="1:15" ht="15" x14ac:dyDescent="0.2">
      <c r="A218" s="25">
        <v>47119</v>
      </c>
      <c r="B218" s="26">
        <v>4.0179981270843932</v>
      </c>
      <c r="C218" s="26">
        <v>4.0556219552214854</v>
      </c>
      <c r="D218" s="26">
        <v>4.0567694302214852</v>
      </c>
      <c r="E218" s="27">
        <v>4.2887631722854191</v>
      </c>
      <c r="F218" s="27">
        <v>4.3217398303228718</v>
      </c>
      <c r="G218" s="27">
        <v>4.3218253303228717</v>
      </c>
      <c r="H218" s="27">
        <v>5.2823230573651951</v>
      </c>
      <c r="I218" s="27">
        <v>5.2824085573651951</v>
      </c>
      <c r="J218" s="27">
        <v>5.2823230573651951</v>
      </c>
      <c r="K218" s="27">
        <v>5.2824085573651951</v>
      </c>
      <c r="L218" s="27">
        <v>4.2887631722854191</v>
      </c>
      <c r="M218" s="27">
        <v>4.2888486722854191</v>
      </c>
      <c r="N218" s="27">
        <v>4.2887631722854191</v>
      </c>
      <c r="O218" s="27">
        <v>4.2888486722854191</v>
      </c>
    </row>
    <row r="219" spans="1:15" ht="15" x14ac:dyDescent="0.2">
      <c r="A219" s="25">
        <v>47150</v>
      </c>
      <c r="B219" s="26">
        <v>4.0248388231093193</v>
      </c>
      <c r="C219" s="26">
        <v>4.0556219552214854</v>
      </c>
      <c r="D219" s="26">
        <v>4.0567694302214852</v>
      </c>
      <c r="E219" s="27">
        <v>4.2948302908832199</v>
      </c>
      <c r="F219" s="27">
        <v>4.3217398303228718</v>
      </c>
      <c r="G219" s="27">
        <v>4.3218253303228717</v>
      </c>
      <c r="H219" s="27">
        <v>5.2803230573651954</v>
      </c>
      <c r="I219" s="27">
        <v>5.2804085573651953</v>
      </c>
      <c r="J219" s="27">
        <v>5.2803230573651954</v>
      </c>
      <c r="K219" s="27">
        <v>5.2804085573651953</v>
      </c>
      <c r="L219" s="27">
        <v>4.2948302908832199</v>
      </c>
      <c r="M219" s="27">
        <v>4.2949157908832198</v>
      </c>
      <c r="N219" s="27">
        <v>4.2948302908832199</v>
      </c>
      <c r="O219" s="27">
        <v>4.2949157908832198</v>
      </c>
    </row>
    <row r="220" spans="1:15" ht="15" x14ac:dyDescent="0.2">
      <c r="A220" s="25">
        <v>47178</v>
      </c>
      <c r="B220" s="26">
        <v>4.0316795191342454</v>
      </c>
      <c r="C220" s="26">
        <v>4.0556219552214854</v>
      </c>
      <c r="D220" s="26">
        <v>4.0567694302214852</v>
      </c>
      <c r="E220" s="27">
        <v>4.3008974094810206</v>
      </c>
      <c r="F220" s="27">
        <v>4.3217398303228718</v>
      </c>
      <c r="G220" s="27">
        <v>4.3218253303228717</v>
      </c>
      <c r="H220" s="27">
        <v>5.2783230573651956</v>
      </c>
      <c r="I220" s="27">
        <v>5.2784085573651955</v>
      </c>
      <c r="J220" s="27">
        <v>5.2783230573651956</v>
      </c>
      <c r="K220" s="27">
        <v>5.2784085573651955</v>
      </c>
      <c r="L220" s="27">
        <v>4.3008974094810206</v>
      </c>
      <c r="M220" s="27">
        <v>4.3009829094810206</v>
      </c>
      <c r="N220" s="27">
        <v>4.3008974094810206</v>
      </c>
      <c r="O220" s="27">
        <v>4.3009829094810206</v>
      </c>
    </row>
    <row r="221" spans="1:15" ht="15" x14ac:dyDescent="0.2">
      <c r="A221" s="25">
        <v>47209</v>
      </c>
      <c r="B221" s="26">
        <v>4.0385202151591715</v>
      </c>
      <c r="C221" s="26">
        <v>4.0556219552214854</v>
      </c>
      <c r="D221" s="26">
        <v>4.0567694302214852</v>
      </c>
      <c r="E221" s="27">
        <v>4.3069645280788214</v>
      </c>
      <c r="F221" s="27">
        <v>4.3217398303228718</v>
      </c>
      <c r="G221" s="27">
        <v>4.3218253303228717</v>
      </c>
      <c r="H221" s="27">
        <v>5.2769373561441206</v>
      </c>
      <c r="I221" s="27">
        <v>5.2770228561441206</v>
      </c>
      <c r="J221" s="27">
        <v>5.2769373561441206</v>
      </c>
      <c r="K221" s="27">
        <v>5.2770228561441206</v>
      </c>
      <c r="L221" s="27">
        <v>4.3069645280788214</v>
      </c>
      <c r="M221" s="27">
        <v>4.3070500280788213</v>
      </c>
      <c r="N221" s="27">
        <v>4.3069645280788214</v>
      </c>
      <c r="O221" s="27">
        <v>4.3070500280788213</v>
      </c>
    </row>
    <row r="222" spans="1:15" ht="15" x14ac:dyDescent="0.2">
      <c r="A222" s="25">
        <v>47239</v>
      </c>
      <c r="B222" s="26">
        <v>4.0453609111840976</v>
      </c>
      <c r="C222" s="26">
        <v>4.0556219552214854</v>
      </c>
      <c r="D222" s="26">
        <v>4.0570131802214853</v>
      </c>
      <c r="E222" s="27">
        <v>4.3130316466766221</v>
      </c>
      <c r="F222" s="27">
        <v>4.3217398303228718</v>
      </c>
      <c r="G222" s="27">
        <v>4.3223878303228718</v>
      </c>
      <c r="H222" s="27">
        <v>5.2769373561441206</v>
      </c>
      <c r="I222" s="27">
        <v>5.2775853561441206</v>
      </c>
      <c r="J222" s="27">
        <v>5.2769373561441206</v>
      </c>
      <c r="K222" s="27">
        <v>5.2775853561441206</v>
      </c>
      <c r="L222" s="27">
        <v>4.3130316466766221</v>
      </c>
      <c r="M222" s="27">
        <v>4.3136796466766221</v>
      </c>
      <c r="N222" s="27">
        <v>4.3130316466766221</v>
      </c>
      <c r="O222" s="27">
        <v>4.3136796466766221</v>
      </c>
    </row>
    <row r="223" spans="1:15" ht="15" x14ac:dyDescent="0.2">
      <c r="A223" s="25">
        <v>47270</v>
      </c>
      <c r="B223" s="26">
        <v>4.0522016072090237</v>
      </c>
      <c r="C223" s="26">
        <v>4.0556219552214854</v>
      </c>
      <c r="D223" s="26">
        <v>4.0570131802214853</v>
      </c>
      <c r="E223" s="27">
        <v>4.3190987652744228</v>
      </c>
      <c r="F223" s="27">
        <v>4.3217398303228718</v>
      </c>
      <c r="G223" s="27">
        <v>4.3223878303228718</v>
      </c>
      <c r="H223" s="27">
        <v>5.2809373561441202</v>
      </c>
      <c r="I223" s="27">
        <v>5.2815853561441202</v>
      </c>
      <c r="J223" s="27">
        <v>5.2809373561441202</v>
      </c>
      <c r="K223" s="27">
        <v>5.2815853561441202</v>
      </c>
      <c r="L223" s="27">
        <v>4.3190987652744228</v>
      </c>
      <c r="M223" s="27">
        <v>4.3197467652744228</v>
      </c>
      <c r="N223" s="27">
        <v>4.3190987652744228</v>
      </c>
      <c r="O223" s="27">
        <v>4.3197467652744228</v>
      </c>
    </row>
    <row r="224" spans="1:15" ht="15" x14ac:dyDescent="0.2">
      <c r="A224" s="25">
        <v>47300</v>
      </c>
      <c r="B224" s="26">
        <v>4.0590423032339498</v>
      </c>
      <c r="C224" s="26">
        <v>4.0556219552214854</v>
      </c>
      <c r="D224" s="26">
        <v>4.0570131802214853</v>
      </c>
      <c r="E224" s="27">
        <v>4.3251658838722236</v>
      </c>
      <c r="F224" s="27">
        <v>4.3217398303228718</v>
      </c>
      <c r="G224" s="27">
        <v>4.3223878303228718</v>
      </c>
      <c r="H224" s="27">
        <v>5.3721294127167241</v>
      </c>
      <c r="I224" s="27">
        <v>5.372777412716724</v>
      </c>
      <c r="J224" s="27">
        <v>5.3721294127167241</v>
      </c>
      <c r="K224" s="27">
        <v>5.372777412716724</v>
      </c>
      <c r="L224" s="27">
        <v>4.3251658838722236</v>
      </c>
      <c r="M224" s="27">
        <v>4.3258138838722235</v>
      </c>
      <c r="N224" s="27">
        <v>4.3251658838722236</v>
      </c>
      <c r="O224" s="27">
        <v>4.3258138838722235</v>
      </c>
    </row>
    <row r="225" spans="1:15" ht="15" x14ac:dyDescent="0.2">
      <c r="A225" s="25">
        <v>47331</v>
      </c>
      <c r="B225" s="26">
        <v>4.0658829992588759</v>
      </c>
      <c r="C225" s="26">
        <v>4.0556219552214854</v>
      </c>
      <c r="D225" s="26">
        <v>4.0570131802214853</v>
      </c>
      <c r="E225" s="27">
        <v>4.3312330024700243</v>
      </c>
      <c r="F225" s="27">
        <v>4.3217398303228718</v>
      </c>
      <c r="G225" s="27">
        <v>4.3223878303228718</v>
      </c>
      <c r="H225" s="27">
        <v>5.3765294127167245</v>
      </c>
      <c r="I225" s="27">
        <v>5.3771774127167244</v>
      </c>
      <c r="J225" s="27">
        <v>5.3765294127167245</v>
      </c>
      <c r="K225" s="27">
        <v>5.3771774127167244</v>
      </c>
      <c r="L225" s="27">
        <v>4.3312330024700243</v>
      </c>
      <c r="M225" s="27">
        <v>4.3318810024700243</v>
      </c>
      <c r="N225" s="27">
        <v>4.3312330024700243</v>
      </c>
      <c r="O225" s="27">
        <v>4.3318810024700243</v>
      </c>
    </row>
    <row r="226" spans="1:15" ht="15" x14ac:dyDescent="0.2">
      <c r="A226" s="25">
        <v>47362</v>
      </c>
      <c r="B226" s="26">
        <v>4.072723695283802</v>
      </c>
      <c r="C226" s="26">
        <v>4.0556219552214854</v>
      </c>
      <c r="D226" s="26">
        <v>4.0570131802214853</v>
      </c>
      <c r="E226" s="27">
        <v>4.337300121067825</v>
      </c>
      <c r="F226" s="27">
        <v>4.3217398303228718</v>
      </c>
      <c r="G226" s="27">
        <v>4.3223878303228718</v>
      </c>
      <c r="H226" s="27">
        <v>5.3745294127167247</v>
      </c>
      <c r="I226" s="27">
        <v>5.3751774127167247</v>
      </c>
      <c r="J226" s="27">
        <v>5.3745294127167247</v>
      </c>
      <c r="K226" s="27">
        <v>5.3751774127167247</v>
      </c>
      <c r="L226" s="27">
        <v>4.337300121067825</v>
      </c>
      <c r="M226" s="27">
        <v>4.337948121067825</v>
      </c>
      <c r="N226" s="27">
        <v>4.337300121067825</v>
      </c>
      <c r="O226" s="27">
        <v>4.337948121067825</v>
      </c>
    </row>
    <row r="227" spans="1:15" ht="15" x14ac:dyDescent="0.2">
      <c r="A227" s="25">
        <v>47392</v>
      </c>
      <c r="B227" s="26">
        <v>4.0795643913087281</v>
      </c>
      <c r="C227" s="26">
        <v>4.0556219552214854</v>
      </c>
      <c r="D227" s="26">
        <v>4.0567694302214852</v>
      </c>
      <c r="E227" s="27">
        <v>4.3433672396656258</v>
      </c>
      <c r="F227" s="27">
        <v>4.3217398303228718</v>
      </c>
      <c r="G227" s="27">
        <v>4.3218253303228717</v>
      </c>
      <c r="H227" s="27">
        <v>5.3720631033891992</v>
      </c>
      <c r="I227" s="27">
        <v>5.3721486033891992</v>
      </c>
      <c r="J227" s="27">
        <v>5.3720631033891992</v>
      </c>
      <c r="K227" s="27">
        <v>5.3721486033891992</v>
      </c>
      <c r="L227" s="27">
        <v>4.3433672396656258</v>
      </c>
      <c r="M227" s="27">
        <v>4.3434527396656257</v>
      </c>
      <c r="N227" s="27">
        <v>4.3433672396656258</v>
      </c>
      <c r="O227" s="27">
        <v>4.3434527396656257</v>
      </c>
    </row>
    <row r="228" spans="1:15" ht="15" x14ac:dyDescent="0.2">
      <c r="A228" s="25">
        <v>47423</v>
      </c>
      <c r="B228" s="26">
        <v>4.0864050873336542</v>
      </c>
      <c r="C228" s="26">
        <v>4.0556219552214854</v>
      </c>
      <c r="D228" s="26">
        <v>4.0567694302214852</v>
      </c>
      <c r="E228" s="27">
        <v>4.3494343582634265</v>
      </c>
      <c r="F228" s="27">
        <v>4.3217398303228718</v>
      </c>
      <c r="G228" s="27">
        <v>4.3218253303228717</v>
      </c>
      <c r="H228" s="27">
        <v>5.3740631033891999</v>
      </c>
      <c r="I228" s="27">
        <v>5.3741486033891999</v>
      </c>
      <c r="J228" s="27">
        <v>5.3740631033891999</v>
      </c>
      <c r="K228" s="27">
        <v>5.3741486033891999</v>
      </c>
      <c r="L228" s="27">
        <v>4.3494343582634265</v>
      </c>
      <c r="M228" s="27">
        <v>4.3495198582634265</v>
      </c>
      <c r="N228" s="27">
        <v>4.3494343582634265</v>
      </c>
      <c r="O228" s="27">
        <v>4.3495198582634265</v>
      </c>
    </row>
    <row r="229" spans="1:15" ht="15" x14ac:dyDescent="0.2">
      <c r="A229" s="25">
        <v>47453</v>
      </c>
      <c r="B229" s="26">
        <v>4.0932457833585776</v>
      </c>
      <c r="C229" s="26">
        <v>4.0556219552214854</v>
      </c>
      <c r="D229" s="26">
        <v>4.0567694302214852</v>
      </c>
      <c r="E229" s="27">
        <v>4.3555014768612299</v>
      </c>
      <c r="F229" s="27">
        <v>4.3217398303228718</v>
      </c>
      <c r="G229" s="27">
        <v>4.3218253303228717</v>
      </c>
      <c r="H229" s="27">
        <v>5.3740631033891999</v>
      </c>
      <c r="I229" s="27">
        <v>5.3741486033891999</v>
      </c>
      <c r="J229" s="27">
        <v>5.3740631033891999</v>
      </c>
      <c r="K229" s="27">
        <v>5.3741486033891999</v>
      </c>
      <c r="L229" s="27">
        <v>4.3555014768612299</v>
      </c>
      <c r="M229" s="27">
        <v>4.3555869768612299</v>
      </c>
      <c r="N229" s="27">
        <v>4.3555014768612299</v>
      </c>
      <c r="O229" s="27">
        <v>4.3555869768612299</v>
      </c>
    </row>
    <row r="230" spans="1:15" ht="15" x14ac:dyDescent="0.2">
      <c r="A230" s="25">
        <v>47484</v>
      </c>
      <c r="B230" s="26">
        <v>4.1167642552189578</v>
      </c>
      <c r="C230" s="26">
        <v>4.1496815255642163</v>
      </c>
      <c r="D230" s="26">
        <v>4.1508290005642161</v>
      </c>
      <c r="E230" s="27">
        <v>4.3790104517653408</v>
      </c>
      <c r="F230" s="27">
        <v>4.4068932225331112</v>
      </c>
      <c r="G230" s="27">
        <v>4.4069787225331112</v>
      </c>
      <c r="H230" s="27">
        <v>5.4167079998903338</v>
      </c>
      <c r="I230" s="27">
        <v>5.4167934998903338</v>
      </c>
      <c r="J230" s="27">
        <v>5.4167079998903338</v>
      </c>
      <c r="K230" s="27">
        <v>5.4167934998903338</v>
      </c>
      <c r="L230" s="27">
        <v>4.3790104517653408</v>
      </c>
      <c r="M230" s="27">
        <v>4.3790959517653407</v>
      </c>
      <c r="N230" s="27">
        <v>4.3790104517653408</v>
      </c>
      <c r="O230" s="27">
        <v>4.3790959517653407</v>
      </c>
    </row>
    <row r="231" spans="1:15" ht="15" x14ac:dyDescent="0.2">
      <c r="A231" s="25">
        <v>47515</v>
      </c>
      <c r="B231" s="26">
        <v>4.1227492134635506</v>
      </c>
      <c r="C231" s="26">
        <v>4.1496815255642163</v>
      </c>
      <c r="D231" s="26">
        <v>4.1508290005642161</v>
      </c>
      <c r="E231" s="27">
        <v>4.3838367705885677</v>
      </c>
      <c r="F231" s="27">
        <v>4.4068932225331112</v>
      </c>
      <c r="G231" s="27">
        <v>4.4069787225331112</v>
      </c>
      <c r="H231" s="27">
        <v>5.414707999890334</v>
      </c>
      <c r="I231" s="27">
        <v>5.414793499890334</v>
      </c>
      <c r="J231" s="27">
        <v>5.414707999890334</v>
      </c>
      <c r="K231" s="27">
        <v>5.414793499890334</v>
      </c>
      <c r="L231" s="27">
        <v>4.3838367705885677</v>
      </c>
      <c r="M231" s="27">
        <v>4.3839222705885676</v>
      </c>
      <c r="N231" s="27">
        <v>4.3838367705885677</v>
      </c>
      <c r="O231" s="27">
        <v>4.3839222705885676</v>
      </c>
    </row>
    <row r="232" spans="1:15" ht="15" x14ac:dyDescent="0.2">
      <c r="A232" s="25">
        <v>47543</v>
      </c>
      <c r="B232" s="26">
        <v>4.1287341717081434</v>
      </c>
      <c r="C232" s="26">
        <v>4.1496815255642163</v>
      </c>
      <c r="D232" s="26">
        <v>4.1508290005642161</v>
      </c>
      <c r="E232" s="27">
        <v>4.3886630894117946</v>
      </c>
      <c r="F232" s="27">
        <v>4.4068932225331112</v>
      </c>
      <c r="G232" s="27">
        <v>4.4069787225331112</v>
      </c>
      <c r="H232" s="27">
        <v>5.4127079998903342</v>
      </c>
      <c r="I232" s="27">
        <v>5.4127934998903342</v>
      </c>
      <c r="J232" s="27">
        <v>5.4127079998903342</v>
      </c>
      <c r="K232" s="27">
        <v>5.4127934998903342</v>
      </c>
      <c r="L232" s="27">
        <v>4.3886630894117946</v>
      </c>
      <c r="M232" s="27">
        <v>4.3887485894117946</v>
      </c>
      <c r="N232" s="27">
        <v>4.3886630894117946</v>
      </c>
      <c r="O232" s="27">
        <v>4.3887485894117946</v>
      </c>
    </row>
    <row r="233" spans="1:15" ht="15" x14ac:dyDescent="0.2">
      <c r="A233" s="25">
        <v>47574</v>
      </c>
      <c r="B233" s="26">
        <v>4.1347191299527362</v>
      </c>
      <c r="C233" s="26">
        <v>4.1496815255642163</v>
      </c>
      <c r="D233" s="26">
        <v>4.1508290005642161</v>
      </c>
      <c r="E233" s="27">
        <v>4.3934894082350215</v>
      </c>
      <c r="F233" s="27">
        <v>4.4068932225331112</v>
      </c>
      <c r="G233" s="27">
        <v>4.4069787225331112</v>
      </c>
      <c r="H233" s="27">
        <v>5.411386334486278</v>
      </c>
      <c r="I233" s="27">
        <v>5.411471834486278</v>
      </c>
      <c r="J233" s="27">
        <v>5.411386334486278</v>
      </c>
      <c r="K233" s="27">
        <v>5.411471834486278</v>
      </c>
      <c r="L233" s="27">
        <v>4.3934894082350215</v>
      </c>
      <c r="M233" s="27">
        <v>4.3935749082350215</v>
      </c>
      <c r="N233" s="27">
        <v>4.3934894082350215</v>
      </c>
      <c r="O233" s="27">
        <v>4.3935749082350215</v>
      </c>
    </row>
    <row r="234" spans="1:15" ht="15" x14ac:dyDescent="0.2">
      <c r="A234" s="25">
        <v>47604</v>
      </c>
      <c r="B234" s="26">
        <v>4.1407040881973289</v>
      </c>
      <c r="C234" s="26">
        <v>4.1496815255642163</v>
      </c>
      <c r="D234" s="26">
        <v>4.1510727505642162</v>
      </c>
      <c r="E234" s="27">
        <v>4.3983157270582485</v>
      </c>
      <c r="F234" s="27">
        <v>4.4068932225331112</v>
      </c>
      <c r="G234" s="27">
        <v>4.4075412225331112</v>
      </c>
      <c r="H234" s="27">
        <v>5.411386334486278</v>
      </c>
      <c r="I234" s="27">
        <v>5.412034334486278</v>
      </c>
      <c r="J234" s="27">
        <v>5.411386334486278</v>
      </c>
      <c r="K234" s="27">
        <v>5.412034334486278</v>
      </c>
      <c r="L234" s="27">
        <v>4.3983157270582485</v>
      </c>
      <c r="M234" s="27">
        <v>4.3989637270582485</v>
      </c>
      <c r="N234" s="27">
        <v>4.3983157270582485</v>
      </c>
      <c r="O234" s="27">
        <v>4.3989637270582485</v>
      </c>
    </row>
    <row r="235" spans="1:15" ht="15" x14ac:dyDescent="0.2">
      <c r="A235" s="25">
        <v>47635</v>
      </c>
      <c r="B235" s="26">
        <v>4.1466890464419217</v>
      </c>
      <c r="C235" s="26">
        <v>4.1496815255642163</v>
      </c>
      <c r="D235" s="26">
        <v>4.1510727505642162</v>
      </c>
      <c r="E235" s="27">
        <v>4.4031420458814754</v>
      </c>
      <c r="F235" s="27">
        <v>4.4068932225331112</v>
      </c>
      <c r="G235" s="27">
        <v>4.4075412225331112</v>
      </c>
      <c r="H235" s="27">
        <v>5.4153863344862785</v>
      </c>
      <c r="I235" s="27">
        <v>5.4160343344862785</v>
      </c>
      <c r="J235" s="27">
        <v>5.4153863344862785</v>
      </c>
      <c r="K235" s="27">
        <v>5.4160343344862785</v>
      </c>
      <c r="L235" s="27">
        <v>4.4031420458814754</v>
      </c>
      <c r="M235" s="27">
        <v>4.4037900458814754</v>
      </c>
      <c r="N235" s="27">
        <v>4.4031420458814754</v>
      </c>
      <c r="O235" s="27">
        <v>4.4037900458814754</v>
      </c>
    </row>
    <row r="236" spans="1:15" ht="15" x14ac:dyDescent="0.2">
      <c r="A236" s="25">
        <v>47665</v>
      </c>
      <c r="B236" s="26">
        <v>4.1526740046865145</v>
      </c>
      <c r="C236" s="26">
        <v>4.1496815255642163</v>
      </c>
      <c r="D236" s="26">
        <v>4.1510727505642162</v>
      </c>
      <c r="E236" s="27">
        <v>4.4079683647047023</v>
      </c>
      <c r="F236" s="27">
        <v>4.4068932225331112</v>
      </c>
      <c r="G236" s="27">
        <v>4.4075412225331112</v>
      </c>
      <c r="H236" s="27">
        <v>5.5051288620525147</v>
      </c>
      <c r="I236" s="27">
        <v>5.5057768620525147</v>
      </c>
      <c r="J236" s="27">
        <v>5.5051288620525147</v>
      </c>
      <c r="K236" s="27">
        <v>5.5057768620525147</v>
      </c>
      <c r="L236" s="27">
        <v>4.4079683647047023</v>
      </c>
      <c r="M236" s="27">
        <v>4.4086163647047023</v>
      </c>
      <c r="N236" s="27">
        <v>4.4079683647047023</v>
      </c>
      <c r="O236" s="27">
        <v>4.4086163647047023</v>
      </c>
    </row>
    <row r="237" spans="1:15" ht="15" x14ac:dyDescent="0.2">
      <c r="A237" s="25">
        <v>47696</v>
      </c>
      <c r="B237" s="26">
        <v>4.1586589629311073</v>
      </c>
      <c r="C237" s="26">
        <v>4.1496815255642163</v>
      </c>
      <c r="D237" s="26">
        <v>4.1510727505642162</v>
      </c>
      <c r="E237" s="27">
        <v>4.4127946835279293</v>
      </c>
      <c r="F237" s="27">
        <v>4.4068932225331112</v>
      </c>
      <c r="G237" s="27">
        <v>4.4075412225331112</v>
      </c>
      <c r="H237" s="27">
        <v>5.5095288620525142</v>
      </c>
      <c r="I237" s="27">
        <v>5.5101768620525142</v>
      </c>
      <c r="J237" s="27">
        <v>5.5095288620525142</v>
      </c>
      <c r="K237" s="27">
        <v>5.5101768620525142</v>
      </c>
      <c r="L237" s="27">
        <v>4.4127946835279293</v>
      </c>
      <c r="M237" s="27">
        <v>4.4134426835279292</v>
      </c>
      <c r="N237" s="27">
        <v>4.4127946835279293</v>
      </c>
      <c r="O237" s="27">
        <v>4.4134426835279292</v>
      </c>
    </row>
    <row r="238" spans="1:15" ht="15" x14ac:dyDescent="0.2">
      <c r="A238" s="25">
        <v>47727</v>
      </c>
      <c r="B238" s="26">
        <v>4.1646439211757</v>
      </c>
      <c r="C238" s="26">
        <v>4.1496815255642163</v>
      </c>
      <c r="D238" s="26">
        <v>4.1510727505642162</v>
      </c>
      <c r="E238" s="27">
        <v>4.4176210023511562</v>
      </c>
      <c r="F238" s="27">
        <v>4.4068932225331112</v>
      </c>
      <c r="G238" s="27">
        <v>4.4075412225331112</v>
      </c>
      <c r="H238" s="27">
        <v>5.5075288620525145</v>
      </c>
      <c r="I238" s="27">
        <v>5.5081768620525144</v>
      </c>
      <c r="J238" s="27">
        <v>5.5075288620525145</v>
      </c>
      <c r="K238" s="27">
        <v>5.5081768620525144</v>
      </c>
      <c r="L238" s="27">
        <v>4.4176210023511562</v>
      </c>
      <c r="M238" s="27">
        <v>4.4182690023511562</v>
      </c>
      <c r="N238" s="27">
        <v>4.4176210023511562</v>
      </c>
      <c r="O238" s="27">
        <v>4.4182690023511562</v>
      </c>
    </row>
    <row r="239" spans="1:15" ht="15" x14ac:dyDescent="0.2">
      <c r="A239" s="25">
        <v>47757</v>
      </c>
      <c r="B239" s="26">
        <v>4.1706288794202928</v>
      </c>
      <c r="C239" s="26">
        <v>4.1496815255642163</v>
      </c>
      <c r="D239" s="26">
        <v>4.1508290005642161</v>
      </c>
      <c r="E239" s="27">
        <v>4.4224473211743831</v>
      </c>
      <c r="F239" s="27">
        <v>4.4068932225331112</v>
      </c>
      <c r="G239" s="27">
        <v>4.4069787225331112</v>
      </c>
      <c r="H239" s="27">
        <v>5.5053076438068045</v>
      </c>
      <c r="I239" s="27">
        <v>5.5053931438068044</v>
      </c>
      <c r="J239" s="27">
        <v>5.5053076438068045</v>
      </c>
      <c r="K239" s="27">
        <v>5.5053931438068044</v>
      </c>
      <c r="L239" s="27">
        <v>4.4224473211743831</v>
      </c>
      <c r="M239" s="27">
        <v>4.4225328211743831</v>
      </c>
      <c r="N239" s="27">
        <v>4.4224473211743831</v>
      </c>
      <c r="O239" s="27">
        <v>4.4225328211743831</v>
      </c>
    </row>
    <row r="240" spans="1:15" ht="15" x14ac:dyDescent="0.2">
      <c r="A240" s="25">
        <v>47788</v>
      </c>
      <c r="B240" s="26">
        <v>4.1766138376648856</v>
      </c>
      <c r="C240" s="26">
        <v>4.1496815255642163</v>
      </c>
      <c r="D240" s="26">
        <v>4.1508290005642161</v>
      </c>
      <c r="E240" s="27">
        <v>4.42727363999761</v>
      </c>
      <c r="F240" s="27">
        <v>4.4068932225331112</v>
      </c>
      <c r="G240" s="27">
        <v>4.4069787225331112</v>
      </c>
      <c r="H240" s="27">
        <v>5.5073076438068052</v>
      </c>
      <c r="I240" s="27">
        <v>5.5073931438068051</v>
      </c>
      <c r="J240" s="27">
        <v>5.5073076438068052</v>
      </c>
      <c r="K240" s="27">
        <v>5.5073931438068051</v>
      </c>
      <c r="L240" s="27">
        <v>4.42727363999761</v>
      </c>
      <c r="M240" s="27">
        <v>4.42735913999761</v>
      </c>
      <c r="N240" s="27">
        <v>4.42727363999761</v>
      </c>
      <c r="O240" s="27">
        <v>4.42735913999761</v>
      </c>
    </row>
    <row r="241" spans="1:15" ht="15" x14ac:dyDescent="0.2">
      <c r="A241" s="25">
        <v>47818</v>
      </c>
      <c r="B241" s="26">
        <v>4.1825987959094748</v>
      </c>
      <c r="C241" s="26">
        <v>4.1496815255642163</v>
      </c>
      <c r="D241" s="26">
        <v>4.1508290005642161</v>
      </c>
      <c r="E241" s="27">
        <v>4.432099958820837</v>
      </c>
      <c r="F241" s="27">
        <v>4.4068932225331112</v>
      </c>
      <c r="G241" s="27">
        <v>4.4069787225331112</v>
      </c>
      <c r="H241" s="27">
        <v>5.5073076438068052</v>
      </c>
      <c r="I241" s="27">
        <v>5.5073931438068051</v>
      </c>
      <c r="J241" s="27">
        <v>5.5073076438068052</v>
      </c>
      <c r="K241" s="27">
        <v>5.5073931438068051</v>
      </c>
      <c r="L241" s="27">
        <v>4.432099958820837</v>
      </c>
      <c r="M241" s="27">
        <v>4.4321854588208369</v>
      </c>
      <c r="N241" s="27">
        <v>4.432099958820837</v>
      </c>
      <c r="O241" s="27">
        <v>4.4321854588208369</v>
      </c>
    </row>
    <row r="242" spans="1:15" ht="15" x14ac:dyDescent="0.2">
      <c r="A242" s="25">
        <v>47849</v>
      </c>
      <c r="B242" s="26">
        <v>4.2010831476351438</v>
      </c>
      <c r="C242" s="26">
        <v>4.2319747014273625</v>
      </c>
      <c r="D242" s="26">
        <v>4.2331221764273623</v>
      </c>
      <c r="E242" s="27">
        <v>4.4482554006742179</v>
      </c>
      <c r="F242" s="27">
        <v>4.4784582323260649</v>
      </c>
      <c r="G242" s="27">
        <v>4.4785437323260648</v>
      </c>
      <c r="H242" s="27">
        <v>5.5413485747981328</v>
      </c>
      <c r="I242" s="27">
        <v>5.5414340747981328</v>
      </c>
      <c r="J242" s="27">
        <v>5.5413485747981328</v>
      </c>
      <c r="K242" s="27">
        <v>5.5414340747981328</v>
      </c>
      <c r="L242" s="27">
        <v>4.4482554006742179</v>
      </c>
      <c r="M242" s="27">
        <v>4.4483409006742178</v>
      </c>
      <c r="N242" s="27">
        <v>4.4482554006742179</v>
      </c>
      <c r="O242" s="27">
        <v>4.4483409006742178</v>
      </c>
    </row>
    <row r="243" spans="1:15" ht="15" x14ac:dyDescent="0.2">
      <c r="A243" s="25">
        <v>47880</v>
      </c>
      <c r="B243" s="26">
        <v>4.2066997937791832</v>
      </c>
      <c r="C243" s="26">
        <v>4.2319747014273625</v>
      </c>
      <c r="D243" s="26">
        <v>4.2331221764273623</v>
      </c>
      <c r="E243" s="27">
        <v>4.4525575258448074</v>
      </c>
      <c r="F243" s="27">
        <v>4.4784582323260649</v>
      </c>
      <c r="G243" s="27">
        <v>4.4785437323260648</v>
      </c>
      <c r="H243" s="27">
        <v>5.539348574798133</v>
      </c>
      <c r="I243" s="27">
        <v>5.539434074798133</v>
      </c>
      <c r="J243" s="27">
        <v>5.539348574798133</v>
      </c>
      <c r="K243" s="27">
        <v>5.539434074798133</v>
      </c>
      <c r="L243" s="27">
        <v>4.4525575258448074</v>
      </c>
      <c r="M243" s="27">
        <v>4.4526430258448073</v>
      </c>
      <c r="N243" s="27">
        <v>4.4525575258448074</v>
      </c>
      <c r="O243" s="27">
        <v>4.4526430258448073</v>
      </c>
    </row>
    <row r="244" spans="1:15" ht="15" x14ac:dyDescent="0.2">
      <c r="A244" s="25">
        <v>47908</v>
      </c>
      <c r="B244" s="26">
        <v>4.2123164399232227</v>
      </c>
      <c r="C244" s="26">
        <v>4.2319747014273625</v>
      </c>
      <c r="D244" s="26">
        <v>4.2331221764273623</v>
      </c>
      <c r="E244" s="27">
        <v>4.4568596510153968</v>
      </c>
      <c r="F244" s="27">
        <v>4.4784582323260649</v>
      </c>
      <c r="G244" s="27">
        <v>4.4785437323260648</v>
      </c>
      <c r="H244" s="27">
        <v>5.5373485747981341</v>
      </c>
      <c r="I244" s="27">
        <v>5.5374340747981341</v>
      </c>
      <c r="J244" s="27">
        <v>5.5373485747981341</v>
      </c>
      <c r="K244" s="27">
        <v>5.5374340747981341</v>
      </c>
      <c r="L244" s="27">
        <v>4.4568596510153968</v>
      </c>
      <c r="M244" s="27">
        <v>4.4569451510153968</v>
      </c>
      <c r="N244" s="27">
        <v>4.4568596510153968</v>
      </c>
      <c r="O244" s="27">
        <v>4.4569451510153968</v>
      </c>
    </row>
    <row r="245" spans="1:15" ht="15" x14ac:dyDescent="0.2">
      <c r="A245" s="25">
        <v>47939</v>
      </c>
      <c r="B245" s="26">
        <v>4.2179330860672621</v>
      </c>
      <c r="C245" s="26">
        <v>4.2319747014273625</v>
      </c>
      <c r="D245" s="26">
        <v>4.2331221764273623</v>
      </c>
      <c r="E245" s="27">
        <v>4.4611617761859863</v>
      </c>
      <c r="F245" s="27">
        <v>4.4784582323260649</v>
      </c>
      <c r="G245" s="27">
        <v>4.4785437323260648</v>
      </c>
      <c r="H245" s="27">
        <v>5.536087343949454</v>
      </c>
      <c r="I245" s="27">
        <v>5.536172843949454</v>
      </c>
      <c r="J245" s="27">
        <v>5.536087343949454</v>
      </c>
      <c r="K245" s="27">
        <v>5.536172843949454</v>
      </c>
      <c r="L245" s="27">
        <v>4.4611617761859863</v>
      </c>
      <c r="M245" s="27">
        <v>4.4612472761859863</v>
      </c>
      <c r="N245" s="27">
        <v>4.4611617761859863</v>
      </c>
      <c r="O245" s="27">
        <v>4.4612472761859863</v>
      </c>
    </row>
    <row r="246" spans="1:15" ht="15" x14ac:dyDescent="0.2">
      <c r="A246" s="25">
        <v>47969</v>
      </c>
      <c r="B246" s="26">
        <v>4.2235497322113016</v>
      </c>
      <c r="C246" s="26">
        <v>4.2319747014273625</v>
      </c>
      <c r="D246" s="26">
        <v>4.2333659264273624</v>
      </c>
      <c r="E246" s="27">
        <v>4.4654639013565758</v>
      </c>
      <c r="F246" s="27">
        <v>4.4784582323260649</v>
      </c>
      <c r="G246" s="27">
        <v>4.4791062323260649</v>
      </c>
      <c r="H246" s="27">
        <v>5.536087343949454</v>
      </c>
      <c r="I246" s="27">
        <v>5.536735343949454</v>
      </c>
      <c r="J246" s="27">
        <v>5.536087343949454</v>
      </c>
      <c r="K246" s="27">
        <v>5.536735343949454</v>
      </c>
      <c r="L246" s="27">
        <v>4.4654639013565758</v>
      </c>
      <c r="M246" s="27">
        <v>4.4661119013565758</v>
      </c>
      <c r="N246" s="27">
        <v>4.4654639013565758</v>
      </c>
      <c r="O246" s="27">
        <v>4.4661119013565758</v>
      </c>
    </row>
    <row r="247" spans="1:15" ht="15" x14ac:dyDescent="0.2">
      <c r="A247" s="25">
        <v>48000</v>
      </c>
      <c r="B247" s="26">
        <v>4.229166378355341</v>
      </c>
      <c r="C247" s="26">
        <v>4.2319747014273625</v>
      </c>
      <c r="D247" s="26">
        <v>4.2333659264273624</v>
      </c>
      <c r="E247" s="27">
        <v>4.4697660265271653</v>
      </c>
      <c r="F247" s="27">
        <v>4.4784582323260649</v>
      </c>
      <c r="G247" s="27">
        <v>4.4791062323260649</v>
      </c>
      <c r="H247" s="27">
        <v>5.5400873439494536</v>
      </c>
      <c r="I247" s="27">
        <v>5.5407353439494536</v>
      </c>
      <c r="J247" s="27">
        <v>5.5400873439494536</v>
      </c>
      <c r="K247" s="27">
        <v>5.5407353439494536</v>
      </c>
      <c r="L247" s="27">
        <v>4.4697660265271653</v>
      </c>
      <c r="M247" s="27">
        <v>4.4704140265271652</v>
      </c>
      <c r="N247" s="27">
        <v>4.4697660265271653</v>
      </c>
      <c r="O247" s="27">
        <v>4.4704140265271652</v>
      </c>
    </row>
    <row r="248" spans="1:15" ht="15" x14ac:dyDescent="0.2">
      <c r="A248" s="25">
        <v>48030</v>
      </c>
      <c r="B248" s="26">
        <v>4.2347830244993805</v>
      </c>
      <c r="C248" s="26">
        <v>4.2319747014273625</v>
      </c>
      <c r="D248" s="26">
        <v>4.2333659264273624</v>
      </c>
      <c r="E248" s="27">
        <v>4.4740681516977547</v>
      </c>
      <c r="F248" s="27">
        <v>4.4784582323260649</v>
      </c>
      <c r="G248" s="27">
        <v>4.4791062323260649</v>
      </c>
      <c r="H248" s="27">
        <v>5.609783374618825</v>
      </c>
      <c r="I248" s="27">
        <v>5.610431374618825</v>
      </c>
      <c r="J248" s="27">
        <v>5.609783374618825</v>
      </c>
      <c r="K248" s="27">
        <v>5.610431374618825</v>
      </c>
      <c r="L248" s="27">
        <v>4.4740681516977547</v>
      </c>
      <c r="M248" s="27">
        <v>4.4747161516977547</v>
      </c>
      <c r="N248" s="27">
        <v>4.4740681516977547</v>
      </c>
      <c r="O248" s="27">
        <v>4.4747161516977547</v>
      </c>
    </row>
    <row r="249" spans="1:15" ht="15" x14ac:dyDescent="0.2">
      <c r="A249" s="25">
        <v>48061</v>
      </c>
      <c r="B249" s="26">
        <v>4.2403996706434199</v>
      </c>
      <c r="C249" s="26">
        <v>4.2319747014273625</v>
      </c>
      <c r="D249" s="26">
        <v>4.2333659264273624</v>
      </c>
      <c r="E249" s="27">
        <v>4.4783702768683442</v>
      </c>
      <c r="F249" s="27">
        <v>4.4784582323260649</v>
      </c>
      <c r="G249" s="27">
        <v>4.4791062323260649</v>
      </c>
      <c r="H249" s="27">
        <v>5.6141833746188237</v>
      </c>
      <c r="I249" s="27">
        <v>5.6148313746188236</v>
      </c>
      <c r="J249" s="27">
        <v>5.6141833746188237</v>
      </c>
      <c r="K249" s="27">
        <v>5.6148313746188236</v>
      </c>
      <c r="L249" s="27">
        <v>4.4783702768683442</v>
      </c>
      <c r="M249" s="27">
        <v>4.4790182768683442</v>
      </c>
      <c r="N249" s="27">
        <v>4.4783702768683442</v>
      </c>
      <c r="O249" s="27">
        <v>4.4790182768683442</v>
      </c>
    </row>
    <row r="250" spans="1:15" ht="15" x14ac:dyDescent="0.2">
      <c r="A250" s="25">
        <v>48092</v>
      </c>
      <c r="B250" s="26">
        <v>4.2460163167874594</v>
      </c>
      <c r="C250" s="26">
        <v>4.2319747014273625</v>
      </c>
      <c r="D250" s="26">
        <v>4.2333659264273624</v>
      </c>
      <c r="E250" s="27">
        <v>4.4826724020389337</v>
      </c>
      <c r="F250" s="27">
        <v>4.4784582323260649</v>
      </c>
      <c r="G250" s="27">
        <v>4.4791062323260649</v>
      </c>
      <c r="H250" s="27">
        <v>5.6121833746188248</v>
      </c>
      <c r="I250" s="27">
        <v>5.6128313746188248</v>
      </c>
      <c r="J250" s="27">
        <v>5.6121833746188248</v>
      </c>
      <c r="K250" s="27">
        <v>5.6128313746188248</v>
      </c>
      <c r="L250" s="27">
        <v>4.4826724020389337</v>
      </c>
      <c r="M250" s="27">
        <v>4.4833204020389337</v>
      </c>
      <c r="N250" s="27">
        <v>4.4826724020389337</v>
      </c>
      <c r="O250" s="27">
        <v>4.4833204020389337</v>
      </c>
    </row>
    <row r="251" spans="1:15" ht="15" x14ac:dyDescent="0.2">
      <c r="A251" s="25">
        <v>48122</v>
      </c>
      <c r="B251" s="26">
        <v>4.2516329629314988</v>
      </c>
      <c r="C251" s="26">
        <v>4.2319747014273625</v>
      </c>
      <c r="D251" s="26">
        <v>4.2331221764273623</v>
      </c>
      <c r="E251" s="27">
        <v>4.4869745272095232</v>
      </c>
      <c r="F251" s="27">
        <v>4.4784582323260649</v>
      </c>
      <c r="G251" s="27">
        <v>4.4785437323260648</v>
      </c>
      <c r="H251" s="27">
        <v>5.6101679194604932</v>
      </c>
      <c r="I251" s="27">
        <v>5.6102534194604932</v>
      </c>
      <c r="J251" s="27">
        <v>5.6101679194604932</v>
      </c>
      <c r="K251" s="27">
        <v>5.6102534194604932</v>
      </c>
      <c r="L251" s="27">
        <v>4.4869745272095232</v>
      </c>
      <c r="M251" s="27">
        <v>4.4870600272095231</v>
      </c>
      <c r="N251" s="27">
        <v>4.4869745272095232</v>
      </c>
      <c r="O251" s="27">
        <v>4.4870600272095231</v>
      </c>
    </row>
    <row r="252" spans="1:15" ht="15" x14ac:dyDescent="0.2">
      <c r="A252" s="25">
        <v>48153</v>
      </c>
      <c r="B252" s="26">
        <v>4.2572496090755383</v>
      </c>
      <c r="C252" s="26">
        <v>4.2319747014273625</v>
      </c>
      <c r="D252" s="26">
        <v>4.2331221764273623</v>
      </c>
      <c r="E252" s="27">
        <v>4.4912766523801126</v>
      </c>
      <c r="F252" s="27">
        <v>4.4784582323260649</v>
      </c>
      <c r="G252" s="27">
        <v>4.4785437323260648</v>
      </c>
      <c r="H252" s="27">
        <v>5.6121679194604939</v>
      </c>
      <c r="I252" s="27">
        <v>5.6122534194604938</v>
      </c>
      <c r="J252" s="27">
        <v>5.6121679194604939</v>
      </c>
      <c r="K252" s="27">
        <v>5.6122534194604938</v>
      </c>
      <c r="L252" s="27">
        <v>4.4912766523801126</v>
      </c>
      <c r="M252" s="27">
        <v>4.4913621523801126</v>
      </c>
      <c r="N252" s="27">
        <v>4.4912766523801126</v>
      </c>
      <c r="O252" s="27">
        <v>4.4913621523801126</v>
      </c>
    </row>
    <row r="253" spans="1:15" ht="15" x14ac:dyDescent="0.2">
      <c r="A253" s="25">
        <v>48183</v>
      </c>
      <c r="B253" s="26">
        <v>4.2628662552195813</v>
      </c>
      <c r="C253" s="26">
        <v>4.2319747014273625</v>
      </c>
      <c r="D253" s="26">
        <v>4.2331221764273623</v>
      </c>
      <c r="E253" s="27">
        <v>4.4955787775507003</v>
      </c>
      <c r="F253" s="27">
        <v>4.4784582323260649</v>
      </c>
      <c r="G253" s="27">
        <v>4.4785437323260648</v>
      </c>
      <c r="H253" s="27">
        <v>5.6121679194604939</v>
      </c>
      <c r="I253" s="27">
        <v>5.6122534194604938</v>
      </c>
      <c r="J253" s="27">
        <v>5.6121679194604939</v>
      </c>
      <c r="K253" s="27">
        <v>5.6122534194604938</v>
      </c>
      <c r="L253" s="27">
        <v>4.4955787775507003</v>
      </c>
      <c r="M253" s="27">
        <v>4.4956642775507003</v>
      </c>
      <c r="N253" s="27">
        <v>4.4955787775507003</v>
      </c>
      <c r="O253" s="27">
        <v>4.4956642775507003</v>
      </c>
    </row>
    <row r="254" spans="1:15" ht="15" x14ac:dyDescent="0.2">
      <c r="A254" s="25">
        <v>48214</v>
      </c>
      <c r="B254" s="26">
        <v>4.2716825883395506</v>
      </c>
      <c r="C254" s="26">
        <v>4.3092035859079099</v>
      </c>
      <c r="D254" s="26">
        <v>4.3103510609079096</v>
      </c>
      <c r="E254" s="27">
        <v>4.5007497711424893</v>
      </c>
      <c r="F254" s="27">
        <v>4.5437834182420893</v>
      </c>
      <c r="G254" s="27">
        <v>4.5438689182420893</v>
      </c>
      <c r="H254" s="27">
        <v>5.6454842748960887</v>
      </c>
      <c r="I254" s="27">
        <v>5.6455697748960887</v>
      </c>
      <c r="J254" s="27">
        <v>5.6454842748960887</v>
      </c>
      <c r="K254" s="27">
        <v>5.6455697748960887</v>
      </c>
      <c r="L254" s="27">
        <v>4.5007497711424893</v>
      </c>
      <c r="M254" s="27">
        <v>4.5008352711424893</v>
      </c>
      <c r="N254" s="27">
        <v>4.5007497711424893</v>
      </c>
      <c r="O254" s="27">
        <v>4.5008352711424893</v>
      </c>
    </row>
    <row r="255" spans="1:15" ht="15" x14ac:dyDescent="0.2">
      <c r="A255" s="25">
        <v>48245</v>
      </c>
      <c r="B255" s="26">
        <v>4.2785045878974337</v>
      </c>
      <c r="C255" s="26">
        <v>4.3092035859079099</v>
      </c>
      <c r="D255" s="26">
        <v>4.3103510609079096</v>
      </c>
      <c r="E255" s="27">
        <v>4.5062627782453211</v>
      </c>
      <c r="F255" s="27">
        <v>4.5437834182420893</v>
      </c>
      <c r="G255" s="27">
        <v>4.5438689182420893</v>
      </c>
      <c r="H255" s="27">
        <v>5.6434842748960889</v>
      </c>
      <c r="I255" s="27">
        <v>5.6435697748960889</v>
      </c>
      <c r="J255" s="27">
        <v>5.6434842748960889</v>
      </c>
      <c r="K255" s="27">
        <v>5.6435697748960889</v>
      </c>
      <c r="L255" s="27">
        <v>4.5062627782453211</v>
      </c>
      <c r="M255" s="27">
        <v>4.506348278245321</v>
      </c>
      <c r="N255" s="27">
        <v>4.5062627782453211</v>
      </c>
      <c r="O255" s="27">
        <v>4.506348278245321</v>
      </c>
    </row>
    <row r="256" spans="1:15" ht="15" x14ac:dyDescent="0.2">
      <c r="A256" s="25">
        <v>48274</v>
      </c>
      <c r="B256" s="26">
        <v>4.2853265874553168</v>
      </c>
      <c r="C256" s="26">
        <v>4.3092035859079099</v>
      </c>
      <c r="D256" s="26">
        <v>4.3103510609079096</v>
      </c>
      <c r="E256" s="27">
        <v>4.5117757853481528</v>
      </c>
      <c r="F256" s="27">
        <v>4.5437834182420893</v>
      </c>
      <c r="G256" s="27">
        <v>4.5438689182420893</v>
      </c>
      <c r="H256" s="27">
        <v>5.6414842748960892</v>
      </c>
      <c r="I256" s="27">
        <v>5.6415697748960891</v>
      </c>
      <c r="J256" s="27">
        <v>5.6414842748960892</v>
      </c>
      <c r="K256" s="27">
        <v>5.6415697748960891</v>
      </c>
      <c r="L256" s="27">
        <v>4.5117757853481528</v>
      </c>
      <c r="M256" s="27">
        <v>4.5118612853481528</v>
      </c>
      <c r="N256" s="27">
        <v>4.5117757853481528</v>
      </c>
      <c r="O256" s="27">
        <v>4.5118612853481528</v>
      </c>
    </row>
    <row r="257" spans="1:15" ht="15" x14ac:dyDescent="0.2">
      <c r="A257" s="25">
        <v>48305</v>
      </c>
      <c r="B257" s="26">
        <v>4.2921485870131999</v>
      </c>
      <c r="C257" s="26">
        <v>4.3092035859079099</v>
      </c>
      <c r="D257" s="26">
        <v>4.3103510609079096</v>
      </c>
      <c r="E257" s="27">
        <v>4.5172887924509846</v>
      </c>
      <c r="F257" s="27">
        <v>4.5437834182420893</v>
      </c>
      <c r="G257" s="27">
        <v>4.5438689182420893</v>
      </c>
      <c r="H257" s="27">
        <v>5.6402768496093776</v>
      </c>
      <c r="I257" s="27">
        <v>5.6403623496093775</v>
      </c>
      <c r="J257" s="27">
        <v>5.6402768496093776</v>
      </c>
      <c r="K257" s="27">
        <v>5.6403623496093775</v>
      </c>
      <c r="L257" s="27">
        <v>4.5172887924509846</v>
      </c>
      <c r="M257" s="27">
        <v>4.5173742924509845</v>
      </c>
      <c r="N257" s="27">
        <v>4.5172887924509846</v>
      </c>
      <c r="O257" s="27">
        <v>4.5173742924509845</v>
      </c>
    </row>
    <row r="258" spans="1:15" ht="15" x14ac:dyDescent="0.2">
      <c r="A258" s="25">
        <v>48335</v>
      </c>
      <c r="B258" s="26">
        <v>4.298970586571083</v>
      </c>
      <c r="C258" s="26">
        <v>4.3092035859079099</v>
      </c>
      <c r="D258" s="26">
        <v>4.3105948109079097</v>
      </c>
      <c r="E258" s="27">
        <v>4.5228017995538163</v>
      </c>
      <c r="F258" s="27">
        <v>4.5437834182420893</v>
      </c>
      <c r="G258" s="27">
        <v>4.5444314182420893</v>
      </c>
      <c r="H258" s="27">
        <v>5.6402768496093776</v>
      </c>
      <c r="I258" s="27">
        <v>5.6409248496093776</v>
      </c>
      <c r="J258" s="27">
        <v>5.6402768496093776</v>
      </c>
      <c r="K258" s="27">
        <v>5.6409248496093776</v>
      </c>
      <c r="L258" s="27">
        <v>4.5228017995538163</v>
      </c>
      <c r="M258" s="27">
        <v>4.5234497995538163</v>
      </c>
      <c r="N258" s="27">
        <v>4.5228017995538163</v>
      </c>
      <c r="O258" s="27">
        <v>4.5234497995538163</v>
      </c>
    </row>
    <row r="259" spans="1:15" ht="15" x14ac:dyDescent="0.2">
      <c r="A259" s="25">
        <v>48366</v>
      </c>
      <c r="B259" s="26">
        <v>4.3057925861289661</v>
      </c>
      <c r="C259" s="26">
        <v>4.3092035859079099</v>
      </c>
      <c r="D259" s="26">
        <v>4.3105948109079097</v>
      </c>
      <c r="E259" s="27">
        <v>4.5283148066566481</v>
      </c>
      <c r="F259" s="27">
        <v>4.5437834182420893</v>
      </c>
      <c r="G259" s="27">
        <v>4.5444314182420893</v>
      </c>
      <c r="H259" s="27">
        <v>5.644276849609378</v>
      </c>
      <c r="I259" s="27">
        <v>5.644924849609378</v>
      </c>
      <c r="J259" s="27">
        <v>5.644276849609378</v>
      </c>
      <c r="K259" s="27">
        <v>5.644924849609378</v>
      </c>
      <c r="L259" s="27">
        <v>4.5283148066566481</v>
      </c>
      <c r="M259" s="27">
        <v>4.5289628066566481</v>
      </c>
      <c r="N259" s="27">
        <v>4.5283148066566481</v>
      </c>
      <c r="O259" s="27">
        <v>4.5289628066566481</v>
      </c>
    </row>
    <row r="260" spans="1:15" ht="15" x14ac:dyDescent="0.2">
      <c r="A260" s="25">
        <v>48396</v>
      </c>
      <c r="B260" s="26">
        <v>4.3126145856868492</v>
      </c>
      <c r="C260" s="26">
        <v>4.3092035859079099</v>
      </c>
      <c r="D260" s="26">
        <v>4.3105948109079097</v>
      </c>
      <c r="E260" s="27">
        <v>4.5338278137594799</v>
      </c>
      <c r="F260" s="27">
        <v>4.5437834182420893</v>
      </c>
      <c r="G260" s="27">
        <v>4.5444314182420893</v>
      </c>
      <c r="H260" s="27">
        <v>5.7119576287137326</v>
      </c>
      <c r="I260" s="27">
        <v>5.7126056287137326</v>
      </c>
      <c r="J260" s="27">
        <v>5.7119576287137326</v>
      </c>
      <c r="K260" s="27">
        <v>5.7126056287137326</v>
      </c>
      <c r="L260" s="27">
        <v>4.5338278137594799</v>
      </c>
      <c r="M260" s="27">
        <v>4.5344758137594798</v>
      </c>
      <c r="N260" s="27">
        <v>4.5338278137594799</v>
      </c>
      <c r="O260" s="27">
        <v>4.5344758137594798</v>
      </c>
    </row>
    <row r="261" spans="1:15" ht="15" x14ac:dyDescent="0.2">
      <c r="A261" s="25">
        <v>48427</v>
      </c>
      <c r="B261" s="26">
        <v>4.3194365852447323</v>
      </c>
      <c r="C261" s="26">
        <v>4.3092035859079099</v>
      </c>
      <c r="D261" s="26">
        <v>4.3105948109079097</v>
      </c>
      <c r="E261" s="27">
        <v>4.5393408208623116</v>
      </c>
      <c r="F261" s="27">
        <v>4.5437834182420893</v>
      </c>
      <c r="G261" s="27">
        <v>4.5444314182420893</v>
      </c>
      <c r="H261" s="27">
        <v>5.7163576287137339</v>
      </c>
      <c r="I261" s="27">
        <v>5.7170056287137339</v>
      </c>
      <c r="J261" s="27">
        <v>5.7163576287137339</v>
      </c>
      <c r="K261" s="27">
        <v>5.7170056287137339</v>
      </c>
      <c r="L261" s="27">
        <v>4.5393408208623116</v>
      </c>
      <c r="M261" s="27">
        <v>4.5399888208623116</v>
      </c>
      <c r="N261" s="27">
        <v>4.5393408208623116</v>
      </c>
      <c r="O261" s="27">
        <v>4.5399888208623116</v>
      </c>
    </row>
    <row r="262" spans="1:15" ht="15" x14ac:dyDescent="0.2">
      <c r="A262" s="25">
        <v>48458</v>
      </c>
      <c r="B262" s="26">
        <v>4.3262585848026154</v>
      </c>
      <c r="C262" s="26">
        <v>4.3092035859079099</v>
      </c>
      <c r="D262" s="26">
        <v>4.3105948109079097</v>
      </c>
      <c r="E262" s="27">
        <v>4.5448538279651434</v>
      </c>
      <c r="F262" s="27">
        <v>4.5437834182420893</v>
      </c>
      <c r="G262" s="27">
        <v>4.5444314182420893</v>
      </c>
      <c r="H262" s="27">
        <v>5.7143576287137332</v>
      </c>
      <c r="I262" s="27">
        <v>5.7150056287137332</v>
      </c>
      <c r="J262" s="27">
        <v>5.7143576287137332</v>
      </c>
      <c r="K262" s="27">
        <v>5.7150056287137332</v>
      </c>
      <c r="L262" s="27">
        <v>4.5448538279651434</v>
      </c>
      <c r="M262" s="27">
        <v>4.5455018279651433</v>
      </c>
      <c r="N262" s="27">
        <v>4.5448538279651434</v>
      </c>
      <c r="O262" s="27">
        <v>4.5455018279651433</v>
      </c>
    </row>
    <row r="263" spans="1:15" ht="15" x14ac:dyDescent="0.2">
      <c r="A263" s="25">
        <v>48488</v>
      </c>
      <c r="B263" s="26">
        <v>4.3330805843604985</v>
      </c>
      <c r="C263" s="26">
        <v>4.3092035859079099</v>
      </c>
      <c r="D263" s="26">
        <v>4.3103510609079096</v>
      </c>
      <c r="E263" s="27">
        <v>4.5503668350679751</v>
      </c>
      <c r="F263" s="27">
        <v>4.5437834182420893</v>
      </c>
      <c r="G263" s="27">
        <v>4.5438689182420893</v>
      </c>
      <c r="H263" s="27">
        <v>5.7125503174586232</v>
      </c>
      <c r="I263" s="27">
        <v>5.7126358174586231</v>
      </c>
      <c r="J263" s="27">
        <v>5.7125503174586232</v>
      </c>
      <c r="K263" s="27">
        <v>5.7126358174586231</v>
      </c>
      <c r="L263" s="27">
        <v>4.5503668350679751</v>
      </c>
      <c r="M263" s="27">
        <v>4.5504523350679751</v>
      </c>
      <c r="N263" s="27">
        <v>4.5503668350679751</v>
      </c>
      <c r="O263" s="27">
        <v>4.5504523350679751</v>
      </c>
    </row>
    <row r="264" spans="1:15" ht="15" x14ac:dyDescent="0.2">
      <c r="A264" s="25">
        <v>48519</v>
      </c>
      <c r="B264" s="26">
        <v>4.3399025839183816</v>
      </c>
      <c r="C264" s="26">
        <v>4.3092035859079099</v>
      </c>
      <c r="D264" s="26">
        <v>4.3103510609079096</v>
      </c>
      <c r="E264" s="27">
        <v>4.5558798421708069</v>
      </c>
      <c r="F264" s="27">
        <v>4.5437834182420893</v>
      </c>
      <c r="G264" s="27">
        <v>4.5438689182420893</v>
      </c>
      <c r="H264" s="27">
        <v>5.7145503174586239</v>
      </c>
      <c r="I264" s="27">
        <v>5.7146358174586238</v>
      </c>
      <c r="J264" s="27">
        <v>5.7145503174586239</v>
      </c>
      <c r="K264" s="27">
        <v>5.7146358174586238</v>
      </c>
      <c r="L264" s="27">
        <v>4.5558798421708069</v>
      </c>
      <c r="M264" s="27">
        <v>4.5559653421708068</v>
      </c>
      <c r="N264" s="27">
        <v>4.5558798421708069</v>
      </c>
      <c r="O264" s="27">
        <v>4.5559653421708068</v>
      </c>
    </row>
    <row r="265" spans="1:15" ht="15" x14ac:dyDescent="0.2">
      <c r="A265" s="25">
        <v>48549</v>
      </c>
      <c r="B265" s="26">
        <v>4.3467245834762691</v>
      </c>
      <c r="C265" s="26">
        <v>4.3092035859079099</v>
      </c>
      <c r="D265" s="26">
        <v>4.3103510609079096</v>
      </c>
      <c r="E265" s="27">
        <v>4.5613928492736342</v>
      </c>
      <c r="F265" s="27">
        <v>4.5437834182420893</v>
      </c>
      <c r="G265" s="27">
        <v>4.5438689182420893</v>
      </c>
      <c r="H265" s="27">
        <v>5.7145503174586239</v>
      </c>
      <c r="I265" s="27">
        <v>5.7146358174586238</v>
      </c>
      <c r="J265" s="27">
        <v>5.7145503174586239</v>
      </c>
      <c r="K265" s="27">
        <v>5.7146358174586238</v>
      </c>
      <c r="L265" s="27">
        <v>4.5613928492736342</v>
      </c>
      <c r="M265" s="27">
        <v>4.5614783492736342</v>
      </c>
      <c r="N265" s="27">
        <v>4.5613928492736342</v>
      </c>
      <c r="O265" s="27">
        <v>4.5614783492736342</v>
      </c>
    </row>
    <row r="266" spans="1:15" ht="15" x14ac:dyDescent="0.2">
      <c r="A266" s="25">
        <v>48580</v>
      </c>
      <c r="B266" s="26">
        <v>4.3717391667481058</v>
      </c>
      <c r="C266" s="26">
        <v>4.4030060798288071</v>
      </c>
      <c r="D266" s="26">
        <v>4.4041535548288069</v>
      </c>
      <c r="E266" s="27">
        <v>4.5832087281811011</v>
      </c>
      <c r="F266" s="27">
        <v>4.6266007003631735</v>
      </c>
      <c r="G266" s="27">
        <v>4.6266862003631735</v>
      </c>
      <c r="H266" s="27">
        <v>5.7591472107757591</v>
      </c>
      <c r="I266" s="27">
        <v>5.759232710775759</v>
      </c>
      <c r="J266" s="27">
        <v>5.7591472107757591</v>
      </c>
      <c r="K266" s="27">
        <v>5.759232710775759</v>
      </c>
      <c r="L266" s="27">
        <v>4.583208728181102</v>
      </c>
      <c r="M266" s="27">
        <v>4.583294228181102</v>
      </c>
      <c r="N266" s="27">
        <v>4.583208728181102</v>
      </c>
      <c r="O266" s="27">
        <v>4.583294228181102</v>
      </c>
    </row>
    <row r="267" spans="1:15" ht="15" x14ac:dyDescent="0.2">
      <c r="A267" s="25">
        <v>48611</v>
      </c>
      <c r="B267" s="26">
        <v>4.3774240600355059</v>
      </c>
      <c r="C267" s="26">
        <v>4.4030060798288071</v>
      </c>
      <c r="D267" s="26">
        <v>4.4041535548288069</v>
      </c>
      <c r="E267" s="27">
        <v>4.5875117153976266</v>
      </c>
      <c r="F267" s="27">
        <v>4.6266007003631735</v>
      </c>
      <c r="G267" s="27">
        <v>4.6266862003631735</v>
      </c>
      <c r="H267" s="27">
        <v>5.7571472107757584</v>
      </c>
      <c r="I267" s="27">
        <v>5.7572327107757584</v>
      </c>
      <c r="J267" s="27">
        <v>5.7571472107757584</v>
      </c>
      <c r="K267" s="27">
        <v>5.7572327107757584</v>
      </c>
      <c r="L267" s="27">
        <v>4.5875117153976275</v>
      </c>
      <c r="M267" s="27">
        <v>4.5875972153976274</v>
      </c>
      <c r="N267" s="27">
        <v>4.5875117153976275</v>
      </c>
      <c r="O267" s="27">
        <v>4.5875972153976274</v>
      </c>
    </row>
    <row r="268" spans="1:15" ht="15" x14ac:dyDescent="0.2">
      <c r="A268" s="25">
        <v>48639</v>
      </c>
      <c r="B268" s="26">
        <v>4.383108953322906</v>
      </c>
      <c r="C268" s="26">
        <v>4.4030060798288071</v>
      </c>
      <c r="D268" s="26">
        <v>4.4041535548288069</v>
      </c>
      <c r="E268" s="27">
        <v>4.591814702614152</v>
      </c>
      <c r="F268" s="27">
        <v>4.6266007003631735</v>
      </c>
      <c r="G268" s="27">
        <v>4.6266862003631735</v>
      </c>
      <c r="H268" s="27">
        <v>5.7551472107757595</v>
      </c>
      <c r="I268" s="27">
        <v>5.7552327107757595</v>
      </c>
      <c r="J268" s="27">
        <v>5.7551472107757595</v>
      </c>
      <c r="K268" s="27">
        <v>5.7552327107757595</v>
      </c>
      <c r="L268" s="27">
        <v>4.5918147026141529</v>
      </c>
      <c r="M268" s="27">
        <v>4.5919002026141529</v>
      </c>
      <c r="N268" s="27">
        <v>4.5918147026141529</v>
      </c>
      <c r="O268" s="27">
        <v>4.5919002026141529</v>
      </c>
    </row>
    <row r="269" spans="1:15" ht="15" x14ac:dyDescent="0.2">
      <c r="A269" s="25">
        <v>48670</v>
      </c>
      <c r="B269" s="26">
        <v>4.388793846610306</v>
      </c>
      <c r="C269" s="26">
        <v>4.4030060798288071</v>
      </c>
      <c r="D269" s="26">
        <v>4.4041535548288069</v>
      </c>
      <c r="E269" s="27">
        <v>4.5961176898306775</v>
      </c>
      <c r="F269" s="27">
        <v>4.6266007003631735</v>
      </c>
      <c r="G269" s="27">
        <v>4.6266862003631735</v>
      </c>
      <c r="H269" s="27">
        <v>5.7539993042075226</v>
      </c>
      <c r="I269" s="27">
        <v>5.7540848042075226</v>
      </c>
      <c r="J269" s="27">
        <v>5.7539993042075226</v>
      </c>
      <c r="K269" s="27">
        <v>5.7540848042075226</v>
      </c>
      <c r="L269" s="27">
        <v>4.5961176898306784</v>
      </c>
      <c r="M269" s="27">
        <v>4.5962031898306783</v>
      </c>
      <c r="N269" s="27">
        <v>4.5961176898306784</v>
      </c>
      <c r="O269" s="27">
        <v>4.5962031898306783</v>
      </c>
    </row>
    <row r="270" spans="1:15" ht="15" x14ac:dyDescent="0.2">
      <c r="A270" s="25">
        <v>48700</v>
      </c>
      <c r="B270" s="26">
        <v>4.3944787398977061</v>
      </c>
      <c r="C270" s="26">
        <v>4.4030060798288071</v>
      </c>
      <c r="D270" s="26">
        <v>4.404397304828807</v>
      </c>
      <c r="E270" s="27">
        <v>4.6004206770472029</v>
      </c>
      <c r="F270" s="27">
        <v>4.6266007003631735</v>
      </c>
      <c r="G270" s="27">
        <v>4.6272487003631735</v>
      </c>
      <c r="H270" s="27">
        <v>5.7539993042075226</v>
      </c>
      <c r="I270" s="27">
        <v>5.7546473042075226</v>
      </c>
      <c r="J270" s="27">
        <v>5.7539993042075226</v>
      </c>
      <c r="K270" s="27">
        <v>5.7546473042075226</v>
      </c>
      <c r="L270" s="27">
        <v>4.6004206770472038</v>
      </c>
      <c r="M270" s="27">
        <v>4.6010686770472038</v>
      </c>
      <c r="N270" s="27">
        <v>4.6004206770472038</v>
      </c>
      <c r="O270" s="27">
        <v>4.6010686770472038</v>
      </c>
    </row>
    <row r="271" spans="1:15" ht="15" x14ac:dyDescent="0.2">
      <c r="A271" s="25">
        <v>48731</v>
      </c>
      <c r="B271" s="26">
        <v>4.4001636331851062</v>
      </c>
      <c r="C271" s="26">
        <v>4.4030060798288071</v>
      </c>
      <c r="D271" s="26">
        <v>4.404397304828807</v>
      </c>
      <c r="E271" s="27">
        <v>4.6047236642637284</v>
      </c>
      <c r="F271" s="27">
        <v>4.6266007003631735</v>
      </c>
      <c r="G271" s="27">
        <v>4.6272487003631735</v>
      </c>
      <c r="H271" s="27">
        <v>5.757999304207523</v>
      </c>
      <c r="I271" s="27">
        <v>5.758647304207523</v>
      </c>
      <c r="J271" s="27">
        <v>5.757999304207523</v>
      </c>
      <c r="K271" s="27">
        <v>5.758647304207523</v>
      </c>
      <c r="L271" s="27">
        <v>4.6047236642637293</v>
      </c>
      <c r="M271" s="27">
        <v>4.6053716642637292</v>
      </c>
      <c r="N271" s="27">
        <v>4.6047236642637293</v>
      </c>
      <c r="O271" s="27">
        <v>4.6053716642637292</v>
      </c>
    </row>
    <row r="272" spans="1:15" ht="15" x14ac:dyDescent="0.2">
      <c r="A272" s="25">
        <v>48761</v>
      </c>
      <c r="B272" s="26">
        <v>4.4058485264725062</v>
      </c>
      <c r="C272" s="26">
        <v>4.4030060798288071</v>
      </c>
      <c r="D272" s="26">
        <v>4.404397304828807</v>
      </c>
      <c r="E272" s="27">
        <v>4.6090266514802538</v>
      </c>
      <c r="F272" s="27">
        <v>4.6266007003631735</v>
      </c>
      <c r="G272" s="27">
        <v>4.6272487003631735</v>
      </c>
      <c r="H272" s="27">
        <v>5.8512304694949115</v>
      </c>
      <c r="I272" s="27">
        <v>5.8518784694949115</v>
      </c>
      <c r="J272" s="27">
        <v>5.8512304694949115</v>
      </c>
      <c r="K272" s="27">
        <v>5.8518784694949115</v>
      </c>
      <c r="L272" s="27">
        <v>4.6090266514802547</v>
      </c>
      <c r="M272" s="27">
        <v>4.6096746514802547</v>
      </c>
      <c r="N272" s="27">
        <v>4.6090266514802547</v>
      </c>
      <c r="O272" s="27">
        <v>4.6096746514802547</v>
      </c>
    </row>
    <row r="273" spans="1:15" ht="15" x14ac:dyDescent="0.2">
      <c r="A273" s="25">
        <v>48792</v>
      </c>
      <c r="B273" s="26">
        <v>4.4115334197599063</v>
      </c>
      <c r="C273" s="26">
        <v>4.4030060798288071</v>
      </c>
      <c r="D273" s="26">
        <v>4.404397304828807</v>
      </c>
      <c r="E273" s="27">
        <v>4.6133296386967793</v>
      </c>
      <c r="F273" s="27">
        <v>4.6266007003631735</v>
      </c>
      <c r="G273" s="27">
        <v>4.6272487003631735</v>
      </c>
      <c r="H273" s="27">
        <v>5.8556304694949119</v>
      </c>
      <c r="I273" s="27">
        <v>5.8562784694949119</v>
      </c>
      <c r="J273" s="27">
        <v>5.8556304694949119</v>
      </c>
      <c r="K273" s="27">
        <v>5.8562784694949119</v>
      </c>
      <c r="L273" s="27">
        <v>4.6133296386967801</v>
      </c>
      <c r="M273" s="27">
        <v>4.6139776386967801</v>
      </c>
      <c r="N273" s="27">
        <v>4.6133296386967801</v>
      </c>
      <c r="O273" s="27">
        <v>4.6139776386967801</v>
      </c>
    </row>
    <row r="274" spans="1:15" ht="15" x14ac:dyDescent="0.2">
      <c r="A274" s="25">
        <v>48823</v>
      </c>
      <c r="B274" s="26">
        <v>4.4172183130473064</v>
      </c>
      <c r="C274" s="26">
        <v>4.4030060798288071</v>
      </c>
      <c r="D274" s="26">
        <v>4.404397304828807</v>
      </c>
      <c r="E274" s="27">
        <v>4.6176326259133047</v>
      </c>
      <c r="F274" s="27">
        <v>4.6266007003631735</v>
      </c>
      <c r="G274" s="27">
        <v>4.6272487003631735</v>
      </c>
      <c r="H274" s="27">
        <v>5.8536304694949113</v>
      </c>
      <c r="I274" s="27">
        <v>5.8542784694949113</v>
      </c>
      <c r="J274" s="27">
        <v>5.8536304694949113</v>
      </c>
      <c r="K274" s="27">
        <v>5.8542784694949113</v>
      </c>
      <c r="L274" s="27">
        <v>4.6176326259133056</v>
      </c>
      <c r="M274" s="27">
        <v>4.6182806259133056</v>
      </c>
      <c r="N274" s="27">
        <v>4.6176326259133056</v>
      </c>
      <c r="O274" s="27">
        <v>4.6182806259133056</v>
      </c>
    </row>
    <row r="275" spans="1:15" ht="15" x14ac:dyDescent="0.2">
      <c r="A275" s="25">
        <v>48853</v>
      </c>
      <c r="B275" s="26">
        <v>4.4229032063347065</v>
      </c>
      <c r="C275" s="26">
        <v>4.4030060798288071</v>
      </c>
      <c r="D275" s="26">
        <v>4.4041535548288069</v>
      </c>
      <c r="E275" s="27">
        <v>4.6219356131298301</v>
      </c>
      <c r="F275" s="27">
        <v>4.6266007003631735</v>
      </c>
      <c r="G275" s="27">
        <v>4.6266862003631735</v>
      </c>
      <c r="H275" s="27">
        <v>5.8520924353609942</v>
      </c>
      <c r="I275" s="27">
        <v>5.8521779353609942</v>
      </c>
      <c r="J275" s="27">
        <v>5.8520924353609942</v>
      </c>
      <c r="K275" s="27">
        <v>5.8521779353609942</v>
      </c>
      <c r="L275" s="27">
        <v>4.621935613129831</v>
      </c>
      <c r="M275" s="27">
        <v>4.622021113129831</v>
      </c>
      <c r="N275" s="27">
        <v>4.621935613129831</v>
      </c>
      <c r="O275" s="27">
        <v>4.622021113129831</v>
      </c>
    </row>
    <row r="276" spans="1:15" ht="15" x14ac:dyDescent="0.2">
      <c r="A276" s="25">
        <v>48884</v>
      </c>
      <c r="B276" s="26">
        <v>4.4285880996221065</v>
      </c>
      <c r="C276" s="26">
        <v>4.4030060798288071</v>
      </c>
      <c r="D276" s="26">
        <v>4.4041535548288069</v>
      </c>
      <c r="E276" s="27">
        <v>4.6262386003463556</v>
      </c>
      <c r="F276" s="27">
        <v>4.6266007003631735</v>
      </c>
      <c r="G276" s="27">
        <v>4.6266862003631735</v>
      </c>
      <c r="H276" s="27">
        <v>5.854092435360994</v>
      </c>
      <c r="I276" s="27">
        <v>5.854177935360994</v>
      </c>
      <c r="J276" s="27">
        <v>5.854092435360994</v>
      </c>
      <c r="K276" s="27">
        <v>5.854177935360994</v>
      </c>
      <c r="L276" s="27">
        <v>4.6262386003463565</v>
      </c>
      <c r="M276" s="27">
        <v>4.6263241003463564</v>
      </c>
      <c r="N276" s="27">
        <v>4.6262386003463565</v>
      </c>
      <c r="O276" s="27">
        <v>4.6263241003463564</v>
      </c>
    </row>
    <row r="277" spans="1:15" ht="15" x14ac:dyDescent="0.2">
      <c r="A277" s="25">
        <v>48914</v>
      </c>
      <c r="B277" s="26">
        <v>4.4342729929095084</v>
      </c>
      <c r="C277" s="26">
        <v>4.4030060798288071</v>
      </c>
      <c r="D277" s="26">
        <v>4.4041535548288069</v>
      </c>
      <c r="E277" s="27">
        <v>4.6305415875628837</v>
      </c>
      <c r="F277" s="27">
        <v>4.6266007003631735</v>
      </c>
      <c r="G277" s="27">
        <v>4.6266862003631735</v>
      </c>
      <c r="H277" s="27">
        <v>5.854092435360994</v>
      </c>
      <c r="I277" s="27">
        <v>5.854177935360994</v>
      </c>
      <c r="J277" s="27">
        <v>5.854092435360994</v>
      </c>
      <c r="K277" s="27">
        <v>5.854177935360994</v>
      </c>
      <c r="L277" s="27">
        <v>4.6305415875628846</v>
      </c>
      <c r="M277" s="27">
        <v>4.6306270875628845</v>
      </c>
      <c r="N277" s="27">
        <v>4.6305415875628846</v>
      </c>
      <c r="O277" s="27">
        <v>4.6306270875628845</v>
      </c>
    </row>
    <row r="278" spans="1:15" ht="15" x14ac:dyDescent="0.2">
      <c r="A278" s="25">
        <v>48945</v>
      </c>
      <c r="B278" s="26">
        <v>4.4456967224835635</v>
      </c>
      <c r="C278" s="26">
        <v>4.4811733625305594</v>
      </c>
      <c r="D278" s="26">
        <v>4.4823208375305592</v>
      </c>
      <c r="E278" s="27">
        <v>4.6382734065278655</v>
      </c>
      <c r="F278" s="27">
        <v>4.6916886466649776</v>
      </c>
      <c r="G278" s="27">
        <v>4.6917741466649776</v>
      </c>
      <c r="H278" s="27">
        <v>5.8823163094241639</v>
      </c>
      <c r="I278" s="27">
        <v>5.8824018094241639</v>
      </c>
      <c r="J278" s="27">
        <v>5.8823163094241639</v>
      </c>
      <c r="K278" s="27">
        <v>5.8824018094241639</v>
      </c>
      <c r="L278" s="27">
        <v>4.6382734065278655</v>
      </c>
      <c r="M278" s="27">
        <v>4.6383589065278654</v>
      </c>
      <c r="N278" s="27">
        <v>4.6382734065278655</v>
      </c>
      <c r="O278" s="27">
        <v>4.6383589065278654</v>
      </c>
    </row>
    <row r="279" spans="1:15" ht="15" x14ac:dyDescent="0.2">
      <c r="A279" s="25">
        <v>48976</v>
      </c>
      <c r="B279" s="26">
        <v>4.4521470206739266</v>
      </c>
      <c r="C279" s="26">
        <v>4.4811733625305594</v>
      </c>
      <c r="D279" s="26">
        <v>4.4823208375305592</v>
      </c>
      <c r="E279" s="27">
        <v>4.6433221020862936</v>
      </c>
      <c r="F279" s="27">
        <v>4.6916886466649776</v>
      </c>
      <c r="G279" s="27">
        <v>4.6917741466649776</v>
      </c>
      <c r="H279" s="27">
        <v>5.8803163094241633</v>
      </c>
      <c r="I279" s="27">
        <v>5.8804018094241632</v>
      </c>
      <c r="J279" s="27">
        <v>5.8803163094241633</v>
      </c>
      <c r="K279" s="27">
        <v>5.8804018094241632</v>
      </c>
      <c r="L279" s="27">
        <v>4.6433221020862936</v>
      </c>
      <c r="M279" s="27">
        <v>4.6434076020862936</v>
      </c>
      <c r="N279" s="27">
        <v>4.6433221020862936</v>
      </c>
      <c r="O279" s="27">
        <v>4.6434076020862936</v>
      </c>
    </row>
    <row r="280" spans="1:15" ht="15" x14ac:dyDescent="0.2">
      <c r="A280" s="25">
        <v>49004</v>
      </c>
      <c r="B280" s="26">
        <v>4.4585973188642898</v>
      </c>
      <c r="C280" s="26">
        <v>4.4811733625305594</v>
      </c>
      <c r="D280" s="26">
        <v>4.4823208375305592</v>
      </c>
      <c r="E280" s="27">
        <v>4.6483707976447217</v>
      </c>
      <c r="F280" s="27">
        <v>4.6916886466649776</v>
      </c>
      <c r="G280" s="27">
        <v>4.6917741466649776</v>
      </c>
      <c r="H280" s="27">
        <v>5.8783163094241626</v>
      </c>
      <c r="I280" s="27">
        <v>5.8784018094241626</v>
      </c>
      <c r="J280" s="27">
        <v>5.8783163094241626</v>
      </c>
      <c r="K280" s="27">
        <v>5.8784018094241626</v>
      </c>
      <c r="L280" s="27">
        <v>4.6483707976447217</v>
      </c>
      <c r="M280" s="27">
        <v>4.6484562976447217</v>
      </c>
      <c r="N280" s="27">
        <v>4.6483707976447217</v>
      </c>
      <c r="O280" s="27">
        <v>4.6484562976447217</v>
      </c>
    </row>
    <row r="281" spans="1:15" ht="15" x14ac:dyDescent="0.2">
      <c r="A281" s="25">
        <v>49035</v>
      </c>
      <c r="B281" s="26">
        <v>4.4650476170546529</v>
      </c>
      <c r="C281" s="26">
        <v>4.4811733625305594</v>
      </c>
      <c r="D281" s="26">
        <v>4.4823208375305592</v>
      </c>
      <c r="E281" s="27">
        <v>4.6534194932031498</v>
      </c>
      <c r="F281" s="27">
        <v>4.6916886466649776</v>
      </c>
      <c r="G281" s="27">
        <v>4.6917741466649776</v>
      </c>
      <c r="H281" s="27">
        <v>5.8772307384638305</v>
      </c>
      <c r="I281" s="27">
        <v>5.8773162384638304</v>
      </c>
      <c r="J281" s="27">
        <v>5.8772307384638305</v>
      </c>
      <c r="K281" s="27">
        <v>5.8773162384638304</v>
      </c>
      <c r="L281" s="27">
        <v>4.6534194932031498</v>
      </c>
      <c r="M281" s="27">
        <v>4.6535049932031498</v>
      </c>
      <c r="N281" s="27">
        <v>4.6534194932031498</v>
      </c>
      <c r="O281" s="27">
        <v>4.6535049932031498</v>
      </c>
    </row>
    <row r="282" spans="1:15" ht="15" x14ac:dyDescent="0.2">
      <c r="A282" s="25">
        <v>49065</v>
      </c>
      <c r="B282" s="26">
        <v>4.4714979152450161</v>
      </c>
      <c r="C282" s="26">
        <v>4.4811733625305594</v>
      </c>
      <c r="D282" s="26">
        <v>4.4825645875305593</v>
      </c>
      <c r="E282" s="27">
        <v>4.658468188761578</v>
      </c>
      <c r="F282" s="27">
        <v>4.6916886466649776</v>
      </c>
      <c r="G282" s="27">
        <v>4.6923366466649776</v>
      </c>
      <c r="H282" s="27">
        <v>5.8772307384638305</v>
      </c>
      <c r="I282" s="27">
        <v>5.8778787384638305</v>
      </c>
      <c r="J282" s="27">
        <v>5.8772307384638305</v>
      </c>
      <c r="K282" s="27">
        <v>5.8778787384638305</v>
      </c>
      <c r="L282" s="27">
        <v>4.658468188761578</v>
      </c>
      <c r="M282" s="27">
        <v>4.659116188761578</v>
      </c>
      <c r="N282" s="27">
        <v>4.658468188761578</v>
      </c>
      <c r="O282" s="27">
        <v>4.659116188761578</v>
      </c>
    </row>
    <row r="283" spans="1:15" ht="15" x14ac:dyDescent="0.2">
      <c r="A283" s="25">
        <v>49096</v>
      </c>
      <c r="B283" s="26">
        <v>4.4779482134353792</v>
      </c>
      <c r="C283" s="26">
        <v>4.4811733625305594</v>
      </c>
      <c r="D283" s="26">
        <v>4.4825645875305593</v>
      </c>
      <c r="E283" s="27">
        <v>4.6635168843200061</v>
      </c>
      <c r="F283" s="27">
        <v>4.6916886466649776</v>
      </c>
      <c r="G283" s="27">
        <v>4.6923366466649776</v>
      </c>
      <c r="H283" s="27">
        <v>5.88123073846383</v>
      </c>
      <c r="I283" s="27">
        <v>5.88187873846383</v>
      </c>
      <c r="J283" s="27">
        <v>5.88123073846383</v>
      </c>
      <c r="K283" s="27">
        <v>5.88187873846383</v>
      </c>
      <c r="L283" s="27">
        <v>4.6635168843200061</v>
      </c>
      <c r="M283" s="27">
        <v>4.6641648843200061</v>
      </c>
      <c r="N283" s="27">
        <v>4.6635168843200061</v>
      </c>
      <c r="O283" s="27">
        <v>4.6641648843200061</v>
      </c>
    </row>
    <row r="284" spans="1:15" ht="15" x14ac:dyDescent="0.2">
      <c r="A284" s="25">
        <v>49126</v>
      </c>
      <c r="B284" s="26">
        <v>4.4843985116257423</v>
      </c>
      <c r="C284" s="26">
        <v>4.4811733625305594</v>
      </c>
      <c r="D284" s="26">
        <v>4.4825645875305593</v>
      </c>
      <c r="E284" s="27">
        <v>4.6685655798784342</v>
      </c>
      <c r="F284" s="27">
        <v>4.6916886466649776</v>
      </c>
      <c r="G284" s="27">
        <v>4.6923366466649776</v>
      </c>
      <c r="H284" s="27">
        <v>5.9369401286363201</v>
      </c>
      <c r="I284" s="27">
        <v>5.9375881286363201</v>
      </c>
      <c r="J284" s="27">
        <v>5.9369401286363201</v>
      </c>
      <c r="K284" s="27">
        <v>5.9375881286363201</v>
      </c>
      <c r="L284" s="27">
        <v>4.6685655798784342</v>
      </c>
      <c r="M284" s="27">
        <v>4.6692135798784342</v>
      </c>
      <c r="N284" s="27">
        <v>4.6685655798784342</v>
      </c>
      <c r="O284" s="27">
        <v>4.6692135798784342</v>
      </c>
    </row>
    <row r="285" spans="1:15" ht="15" x14ac:dyDescent="0.2">
      <c r="A285" s="25">
        <v>49157</v>
      </c>
      <c r="B285" s="26">
        <v>4.4908488098161055</v>
      </c>
      <c r="C285" s="26">
        <v>4.4811733625305594</v>
      </c>
      <c r="D285" s="26">
        <v>4.4825645875305593</v>
      </c>
      <c r="E285" s="27">
        <v>4.6736142754368624</v>
      </c>
      <c r="F285" s="27">
        <v>4.6916886466649776</v>
      </c>
      <c r="G285" s="27">
        <v>4.6923366466649776</v>
      </c>
      <c r="H285" s="27">
        <v>5.9413401286363206</v>
      </c>
      <c r="I285" s="27">
        <v>5.9419881286363205</v>
      </c>
      <c r="J285" s="27">
        <v>5.9413401286363206</v>
      </c>
      <c r="K285" s="27">
        <v>5.9419881286363205</v>
      </c>
      <c r="L285" s="27">
        <v>4.6736142754368624</v>
      </c>
      <c r="M285" s="27">
        <v>4.6742622754368623</v>
      </c>
      <c r="N285" s="27">
        <v>4.6736142754368624</v>
      </c>
      <c r="O285" s="27">
        <v>4.6742622754368623</v>
      </c>
    </row>
    <row r="286" spans="1:15" ht="15" x14ac:dyDescent="0.2">
      <c r="A286" s="25">
        <v>49188</v>
      </c>
      <c r="B286" s="26">
        <v>4.4972991080064686</v>
      </c>
      <c r="C286" s="26">
        <v>4.4811733625305594</v>
      </c>
      <c r="D286" s="26">
        <v>4.4825645875305593</v>
      </c>
      <c r="E286" s="27">
        <v>4.6786629709952905</v>
      </c>
      <c r="F286" s="27">
        <v>4.6916886466649776</v>
      </c>
      <c r="G286" s="27">
        <v>4.6923366466649776</v>
      </c>
      <c r="H286" s="27">
        <v>5.9393401286363199</v>
      </c>
      <c r="I286" s="27">
        <v>5.9399881286363199</v>
      </c>
      <c r="J286" s="27">
        <v>5.9393401286363199</v>
      </c>
      <c r="K286" s="27">
        <v>5.9399881286363199</v>
      </c>
      <c r="L286" s="27">
        <v>4.6786629709952905</v>
      </c>
      <c r="M286" s="27">
        <v>4.6793109709952905</v>
      </c>
      <c r="N286" s="27">
        <v>4.6786629709952905</v>
      </c>
      <c r="O286" s="27">
        <v>4.6793109709952905</v>
      </c>
    </row>
    <row r="287" spans="1:15" ht="15" x14ac:dyDescent="0.2">
      <c r="A287" s="25">
        <v>49218</v>
      </c>
      <c r="B287" s="26">
        <v>4.5037494061968317</v>
      </c>
      <c r="C287" s="26">
        <v>4.4811733625305594</v>
      </c>
      <c r="D287" s="26">
        <v>4.4823208375305592</v>
      </c>
      <c r="E287" s="27">
        <v>4.6837116665537186</v>
      </c>
      <c r="F287" s="27">
        <v>4.6916886466649776</v>
      </c>
      <c r="G287" s="27">
        <v>4.6917741466649776</v>
      </c>
      <c r="H287" s="27">
        <v>5.9379812950496671</v>
      </c>
      <c r="I287" s="27">
        <v>5.9380667950496671</v>
      </c>
      <c r="J287" s="27">
        <v>5.9379812950496671</v>
      </c>
      <c r="K287" s="27">
        <v>5.9380667950496671</v>
      </c>
      <c r="L287" s="27">
        <v>4.6837116665537186</v>
      </c>
      <c r="M287" s="27">
        <v>4.6837971665537186</v>
      </c>
      <c r="N287" s="27">
        <v>4.6837116665537186</v>
      </c>
      <c r="O287" s="27">
        <v>4.6837971665537186</v>
      </c>
    </row>
    <row r="288" spans="1:15" ht="15" x14ac:dyDescent="0.2">
      <c r="A288" s="25">
        <v>49249</v>
      </c>
      <c r="B288" s="26">
        <v>4.5101997043871949</v>
      </c>
      <c r="C288" s="26">
        <v>4.4811733625305594</v>
      </c>
      <c r="D288" s="26">
        <v>4.4823208375305592</v>
      </c>
      <c r="E288" s="27">
        <v>4.6887603621121468</v>
      </c>
      <c r="F288" s="27">
        <v>4.6916886466649776</v>
      </c>
      <c r="G288" s="27">
        <v>4.6917741466649776</v>
      </c>
      <c r="H288" s="27">
        <v>5.9399812950496678</v>
      </c>
      <c r="I288" s="27">
        <v>5.9400667950496677</v>
      </c>
      <c r="J288" s="27">
        <v>5.9399812950496678</v>
      </c>
      <c r="K288" s="27">
        <v>5.9400667950496677</v>
      </c>
      <c r="L288" s="27">
        <v>4.6887603621121468</v>
      </c>
      <c r="M288" s="27">
        <v>4.6888458621121467</v>
      </c>
      <c r="N288" s="27">
        <v>4.6887603621121468</v>
      </c>
      <c r="O288" s="27">
        <v>4.6888458621121467</v>
      </c>
    </row>
    <row r="289" spans="1:15" ht="15" x14ac:dyDescent="0.2">
      <c r="A289" s="25">
        <v>49279</v>
      </c>
      <c r="B289" s="26">
        <v>4.5166500025775553</v>
      </c>
      <c r="C289" s="26">
        <v>4.4811733625305594</v>
      </c>
      <c r="D289" s="26">
        <v>4.4823208375305592</v>
      </c>
      <c r="E289" s="27">
        <v>4.6938090576705758</v>
      </c>
      <c r="F289" s="27">
        <v>4.6916886466649776</v>
      </c>
      <c r="G289" s="27">
        <v>4.6917741466649776</v>
      </c>
      <c r="H289" s="27">
        <v>5.9399812950496678</v>
      </c>
      <c r="I289" s="27">
        <v>5.9400667950496677</v>
      </c>
      <c r="J289" s="27">
        <v>5.9399812950496678</v>
      </c>
      <c r="K289" s="27">
        <v>5.9400667950496677</v>
      </c>
      <c r="L289" s="27">
        <v>4.6938090576705758</v>
      </c>
      <c r="M289" s="27">
        <v>4.6938945576705757</v>
      </c>
      <c r="N289" s="27">
        <v>4.6938090576705758</v>
      </c>
      <c r="O289" s="27">
        <v>4.6938945576705757</v>
      </c>
    </row>
    <row r="290" spans="1:15" ht="15" x14ac:dyDescent="0.2">
      <c r="A290" s="25">
        <v>49310</v>
      </c>
      <c r="B290" s="26">
        <v>4.5335420606813379</v>
      </c>
      <c r="C290" s="26">
        <v>4.5698649626480483</v>
      </c>
      <c r="D290" s="26">
        <v>4.5710124376480481</v>
      </c>
      <c r="E290" s="27">
        <v>4.7008525758479482</v>
      </c>
      <c r="F290" s="27">
        <v>4.7676358943812893</v>
      </c>
      <c r="G290" s="27">
        <v>4.7677213943812893</v>
      </c>
      <c r="H290" s="27">
        <v>5.9846610847431077</v>
      </c>
      <c r="I290" s="27">
        <v>5.9847465847431076</v>
      </c>
      <c r="J290" s="27">
        <v>5.9846610847431077</v>
      </c>
      <c r="K290" s="27">
        <v>5.9847465847431076</v>
      </c>
      <c r="L290" s="27">
        <v>4.7008525758479482</v>
      </c>
      <c r="M290" s="27">
        <v>4.7009380758479482</v>
      </c>
      <c r="N290" s="27">
        <v>4.7008525758479482</v>
      </c>
      <c r="O290" s="27">
        <v>4.7009380758479482</v>
      </c>
    </row>
    <row r="291" spans="1:15" ht="15" x14ac:dyDescent="0.2">
      <c r="A291" s="25">
        <v>49341</v>
      </c>
      <c r="B291" s="26">
        <v>4.5401462246752855</v>
      </c>
      <c r="C291" s="26">
        <v>4.5698649626480483</v>
      </c>
      <c r="D291" s="26">
        <v>4.5710124376480481</v>
      </c>
      <c r="E291" s="27">
        <v>4.7071449795169773</v>
      </c>
      <c r="F291" s="27">
        <v>4.7676358943812893</v>
      </c>
      <c r="G291" s="27">
        <v>4.7677213943812893</v>
      </c>
      <c r="H291" s="27">
        <v>5.982661084743107</v>
      </c>
      <c r="I291" s="27">
        <v>5.9827465847431069</v>
      </c>
      <c r="J291" s="27">
        <v>5.982661084743107</v>
      </c>
      <c r="K291" s="27">
        <v>5.9827465847431069</v>
      </c>
      <c r="L291" s="27">
        <v>4.7071449795169773</v>
      </c>
      <c r="M291" s="27">
        <v>4.7072304795169773</v>
      </c>
      <c r="N291" s="27">
        <v>4.7071449795169773</v>
      </c>
      <c r="O291" s="27">
        <v>4.7072304795169773</v>
      </c>
    </row>
    <row r="292" spans="1:15" ht="15" x14ac:dyDescent="0.2">
      <c r="A292" s="25">
        <v>49369</v>
      </c>
      <c r="B292" s="26">
        <v>4.5467503886692331</v>
      </c>
      <c r="C292" s="26">
        <v>4.5698649626480483</v>
      </c>
      <c r="D292" s="26">
        <v>4.5710124376480481</v>
      </c>
      <c r="E292" s="27">
        <v>4.7134373831860064</v>
      </c>
      <c r="F292" s="27">
        <v>4.7676358943812893</v>
      </c>
      <c r="G292" s="27">
        <v>4.7677213943812893</v>
      </c>
      <c r="H292" s="27">
        <v>5.9806610847431081</v>
      </c>
      <c r="I292" s="27">
        <v>5.9807465847431081</v>
      </c>
      <c r="J292" s="27">
        <v>5.9806610847431081</v>
      </c>
      <c r="K292" s="27">
        <v>5.9807465847431081</v>
      </c>
      <c r="L292" s="27">
        <v>4.7134373831860064</v>
      </c>
      <c r="M292" s="27">
        <v>4.7135228831860063</v>
      </c>
      <c r="N292" s="27">
        <v>4.7134373831860064</v>
      </c>
      <c r="O292" s="27">
        <v>4.7135228831860063</v>
      </c>
    </row>
    <row r="293" spans="1:15" ht="15" x14ac:dyDescent="0.2">
      <c r="A293" s="25">
        <v>49400</v>
      </c>
      <c r="B293" s="26">
        <v>4.5533545526631807</v>
      </c>
      <c r="C293" s="26">
        <v>4.5698649626480483</v>
      </c>
      <c r="D293" s="26">
        <v>4.5710124376480481</v>
      </c>
      <c r="E293" s="27">
        <v>4.7197297868550354</v>
      </c>
      <c r="F293" s="27">
        <v>4.7676358943812893</v>
      </c>
      <c r="G293" s="27">
        <v>4.7677213943812893</v>
      </c>
      <c r="H293" s="27">
        <v>5.979629687923568</v>
      </c>
      <c r="I293" s="27">
        <v>5.9797151879235679</v>
      </c>
      <c r="J293" s="27">
        <v>5.979629687923568</v>
      </c>
      <c r="K293" s="27">
        <v>5.9797151879235679</v>
      </c>
      <c r="L293" s="27">
        <v>4.7197297868550354</v>
      </c>
      <c r="M293" s="27">
        <v>4.7198152868550354</v>
      </c>
      <c r="N293" s="27">
        <v>4.7197297868550354</v>
      </c>
      <c r="O293" s="27">
        <v>4.7198152868550354</v>
      </c>
    </row>
    <row r="294" spans="1:15" ht="15" x14ac:dyDescent="0.2">
      <c r="A294" s="25">
        <v>49430</v>
      </c>
      <c r="B294" s="26">
        <v>4.5599587166571283</v>
      </c>
      <c r="C294" s="26">
        <v>4.5698649626480483</v>
      </c>
      <c r="D294" s="26">
        <v>4.5712561876480482</v>
      </c>
      <c r="E294" s="27">
        <v>4.7260221905240645</v>
      </c>
      <c r="F294" s="27">
        <v>4.7676358943812893</v>
      </c>
      <c r="G294" s="27">
        <v>4.7682838943812893</v>
      </c>
      <c r="H294" s="27">
        <v>5.979629687923568</v>
      </c>
      <c r="I294" s="27">
        <v>5.980277687923568</v>
      </c>
      <c r="J294" s="27">
        <v>5.979629687923568</v>
      </c>
      <c r="K294" s="27">
        <v>5.980277687923568</v>
      </c>
      <c r="L294" s="27">
        <v>4.7260221905240645</v>
      </c>
      <c r="M294" s="27">
        <v>4.7266701905240645</v>
      </c>
      <c r="N294" s="27">
        <v>4.7260221905240645</v>
      </c>
      <c r="O294" s="27">
        <v>4.7266701905240645</v>
      </c>
    </row>
    <row r="295" spans="1:15" ht="15" x14ac:dyDescent="0.2">
      <c r="A295" s="29">
        <v>49461</v>
      </c>
      <c r="B295" s="26">
        <v>4.5665628806510759</v>
      </c>
      <c r="C295" s="26">
        <v>4.5698649626480483</v>
      </c>
      <c r="D295" s="26">
        <v>4.5712561876480482</v>
      </c>
      <c r="E295" s="27">
        <v>4.7323145941930935</v>
      </c>
      <c r="F295" s="27">
        <v>4.7676358943812893</v>
      </c>
      <c r="G295" s="27">
        <v>4.7682838943812893</v>
      </c>
      <c r="H295" s="27">
        <v>5.9836296879235666</v>
      </c>
      <c r="I295" s="27">
        <v>5.9842776879235666</v>
      </c>
      <c r="J295" s="27">
        <v>5.9836296879235666</v>
      </c>
      <c r="K295" s="27">
        <v>5.9842776879235666</v>
      </c>
      <c r="L295" s="27">
        <v>4.7323145941930935</v>
      </c>
      <c r="M295" s="27">
        <v>4.7329625941930935</v>
      </c>
      <c r="N295" s="27">
        <v>4.7323145941930935</v>
      </c>
      <c r="O295" s="27">
        <v>4.7329625941930935</v>
      </c>
    </row>
    <row r="296" spans="1:15" ht="15" x14ac:dyDescent="0.2">
      <c r="A296" s="29">
        <v>49491</v>
      </c>
      <c r="B296" s="26">
        <v>4.5731670446450234</v>
      </c>
      <c r="C296" s="26">
        <v>4.5698649626480483</v>
      </c>
      <c r="D296" s="26">
        <v>4.5712561876480482</v>
      </c>
      <c r="E296" s="27">
        <v>4.7386069978621226</v>
      </c>
      <c r="F296" s="27">
        <v>4.7676358943812893</v>
      </c>
      <c r="G296" s="27">
        <v>4.7682838943812893</v>
      </c>
      <c r="H296" s="27">
        <v>6.076798247675101</v>
      </c>
      <c r="I296" s="27">
        <v>6.077446247675101</v>
      </c>
      <c r="J296" s="27">
        <v>6.076798247675101</v>
      </c>
      <c r="K296" s="27">
        <v>6.077446247675101</v>
      </c>
      <c r="L296" s="27">
        <v>4.7386069978621226</v>
      </c>
      <c r="M296" s="27">
        <v>4.7392549978621226</v>
      </c>
      <c r="N296" s="27">
        <v>4.7386069978621226</v>
      </c>
      <c r="O296" s="27">
        <v>4.7392549978621226</v>
      </c>
    </row>
    <row r="297" spans="1:15" ht="15" x14ac:dyDescent="0.2">
      <c r="A297" s="29">
        <v>49522</v>
      </c>
      <c r="B297" s="26">
        <v>4.579771208638971</v>
      </c>
      <c r="C297" s="26">
        <v>4.5698649626480483</v>
      </c>
      <c r="D297" s="26">
        <v>4.5712561876480482</v>
      </c>
      <c r="E297" s="27">
        <v>4.7448994015311516</v>
      </c>
      <c r="F297" s="27">
        <v>4.7676358943812893</v>
      </c>
      <c r="G297" s="27">
        <v>4.7682838943812893</v>
      </c>
      <c r="H297" s="27">
        <v>6.0811982476751014</v>
      </c>
      <c r="I297" s="27">
        <v>6.0818462476751014</v>
      </c>
      <c r="J297" s="27">
        <v>6.0811982476751014</v>
      </c>
      <c r="K297" s="27">
        <v>6.0818462476751014</v>
      </c>
      <c r="L297" s="27">
        <v>4.7448994015311516</v>
      </c>
      <c r="M297" s="27">
        <v>4.7455474015311516</v>
      </c>
      <c r="N297" s="27">
        <v>4.7448994015311516</v>
      </c>
      <c r="O297" s="27">
        <v>4.7455474015311516</v>
      </c>
    </row>
    <row r="298" spans="1:15" ht="15" x14ac:dyDescent="0.2">
      <c r="A298" s="29">
        <v>49553</v>
      </c>
      <c r="B298" s="26">
        <v>4.5863753726329186</v>
      </c>
      <c r="C298" s="26">
        <v>4.5698649626480483</v>
      </c>
      <c r="D298" s="26">
        <v>4.5712561876480482</v>
      </c>
      <c r="E298" s="27">
        <v>4.7511918052001807</v>
      </c>
      <c r="F298" s="27">
        <v>4.7676358943812893</v>
      </c>
      <c r="G298" s="27">
        <v>4.7682838943812893</v>
      </c>
      <c r="H298" s="27">
        <v>6.0791982476751016</v>
      </c>
      <c r="I298" s="27">
        <v>6.0798462476751016</v>
      </c>
      <c r="J298" s="27">
        <v>6.0791982476751016</v>
      </c>
      <c r="K298" s="27">
        <v>6.0798462476751016</v>
      </c>
      <c r="L298" s="27">
        <v>4.7511918052001807</v>
      </c>
      <c r="M298" s="27">
        <v>4.7518398052001807</v>
      </c>
      <c r="N298" s="27">
        <v>4.7511918052001807</v>
      </c>
      <c r="O298" s="27">
        <v>4.7518398052001807</v>
      </c>
    </row>
    <row r="299" spans="1:15" ht="15" x14ac:dyDescent="0.2">
      <c r="A299" s="29">
        <v>49583</v>
      </c>
      <c r="B299" s="26">
        <v>4.5929795366268662</v>
      </c>
      <c r="C299" s="26">
        <v>4.5698649626480483</v>
      </c>
      <c r="D299" s="26">
        <v>4.5710124376480481</v>
      </c>
      <c r="E299" s="27">
        <v>4.7574842088692098</v>
      </c>
      <c r="F299" s="27">
        <v>4.7676358943812893</v>
      </c>
      <c r="G299" s="27">
        <v>4.7677213943812893</v>
      </c>
      <c r="H299" s="27">
        <v>6.0781050677957467</v>
      </c>
      <c r="I299" s="27">
        <v>6.0781905677957466</v>
      </c>
      <c r="J299" s="27">
        <v>6.0781050677957467</v>
      </c>
      <c r="K299" s="27">
        <v>6.0781905677957466</v>
      </c>
      <c r="L299" s="27">
        <v>4.7574842088692098</v>
      </c>
      <c r="M299" s="27">
        <v>4.7575697088692097</v>
      </c>
      <c r="N299" s="27">
        <v>4.7574842088692098</v>
      </c>
      <c r="O299" s="27">
        <v>4.7575697088692097</v>
      </c>
    </row>
    <row r="300" spans="1:15" ht="15" x14ac:dyDescent="0.2">
      <c r="A300" s="29">
        <v>49614</v>
      </c>
      <c r="B300" s="26">
        <v>4.5995837006208138</v>
      </c>
      <c r="C300" s="26">
        <v>4.5698649626480483</v>
      </c>
      <c r="D300" s="26">
        <v>4.5710124376480481</v>
      </c>
      <c r="E300" s="27">
        <v>4.7637766125382388</v>
      </c>
      <c r="F300" s="27">
        <v>4.7676358943812893</v>
      </c>
      <c r="G300" s="27">
        <v>4.7677213943812893</v>
      </c>
      <c r="H300" s="27">
        <v>6.0801050677957473</v>
      </c>
      <c r="I300" s="27">
        <v>6.0801905677957473</v>
      </c>
      <c r="J300" s="27">
        <v>6.0801050677957473</v>
      </c>
      <c r="K300" s="27">
        <v>6.0801905677957473</v>
      </c>
      <c r="L300" s="27">
        <v>4.7637766125382388</v>
      </c>
      <c r="M300" s="27">
        <v>4.7638621125382388</v>
      </c>
      <c r="N300" s="27">
        <v>4.7637766125382388</v>
      </c>
      <c r="O300" s="27">
        <v>4.7638621125382388</v>
      </c>
    </row>
    <row r="301" spans="1:15" ht="15" x14ac:dyDescent="0.2">
      <c r="A301" s="29">
        <v>49644</v>
      </c>
      <c r="B301" s="26">
        <v>4.6061878646147587</v>
      </c>
      <c r="C301" s="26">
        <v>4.5698649626480483</v>
      </c>
      <c r="D301" s="26">
        <v>4.5710124376480481</v>
      </c>
      <c r="E301" s="27">
        <v>4.7700690162072696</v>
      </c>
      <c r="F301" s="27">
        <v>4.7676358943812893</v>
      </c>
      <c r="G301" s="27">
        <v>4.7677213943812893</v>
      </c>
      <c r="H301" s="27">
        <v>6.0801050677957473</v>
      </c>
      <c r="I301" s="27">
        <v>6.0801905677957473</v>
      </c>
      <c r="J301" s="27">
        <v>6.0801050677957473</v>
      </c>
      <c r="K301" s="27">
        <v>6.0801905677957473</v>
      </c>
      <c r="L301" s="27">
        <v>4.7700690162072696</v>
      </c>
      <c r="M301" s="27">
        <v>4.7701545162072696</v>
      </c>
      <c r="N301" s="27">
        <v>4.7700690162072696</v>
      </c>
      <c r="O301" s="27">
        <v>4.7701545162072696</v>
      </c>
    </row>
    <row r="302" spans="1:15" ht="15" x14ac:dyDescent="0.2">
      <c r="A302" s="29">
        <v>49675</v>
      </c>
      <c r="B302" s="26">
        <v>4.6237612380880178</v>
      </c>
      <c r="C302" s="26">
        <v>4.6606722175648239</v>
      </c>
      <c r="D302" s="26">
        <v>4.6618196925648236</v>
      </c>
      <c r="E302" s="27">
        <v>4.7926131949143675</v>
      </c>
      <c r="F302" s="27">
        <v>4.8451255017217756</v>
      </c>
      <c r="G302" s="27">
        <v>4.8452110017217755</v>
      </c>
      <c r="H302" s="27">
        <v>6.1194877021936778</v>
      </c>
      <c r="I302" s="27">
        <v>6.1195732021936777</v>
      </c>
      <c r="J302" s="27">
        <v>6.1194877021936778</v>
      </c>
      <c r="K302" s="27">
        <v>6.1195732021936777</v>
      </c>
      <c r="L302" s="27">
        <v>4.7926131949143675</v>
      </c>
      <c r="M302" s="27">
        <v>4.7926986949143675</v>
      </c>
      <c r="N302" s="27">
        <v>4.7926131949143675</v>
      </c>
      <c r="O302" s="27">
        <v>4.7926986949143675</v>
      </c>
    </row>
    <row r="303" spans="1:15" ht="15" x14ac:dyDescent="0.2">
      <c r="A303" s="29">
        <v>49706</v>
      </c>
      <c r="B303" s="26">
        <v>4.630472325265619</v>
      </c>
      <c r="C303" s="26">
        <v>4.6606722175648239</v>
      </c>
      <c r="D303" s="26">
        <v>4.6618196925648236</v>
      </c>
      <c r="E303" s="27">
        <v>4.7979528588348028</v>
      </c>
      <c r="F303" s="27">
        <v>4.8451255017217756</v>
      </c>
      <c r="G303" s="27">
        <v>4.8452110017217755</v>
      </c>
      <c r="H303" s="27">
        <v>6.117487702193678</v>
      </c>
      <c r="I303" s="27">
        <v>6.117573202193678</v>
      </c>
      <c r="J303" s="27">
        <v>6.117487702193678</v>
      </c>
      <c r="K303" s="27">
        <v>6.117573202193678</v>
      </c>
      <c r="L303" s="27">
        <v>4.7979528588348028</v>
      </c>
      <c r="M303" s="27">
        <v>4.7980383588348028</v>
      </c>
      <c r="N303" s="27">
        <v>4.7979528588348028</v>
      </c>
      <c r="O303" s="27">
        <v>4.7980383588348028</v>
      </c>
    </row>
    <row r="304" spans="1:15" ht="15" x14ac:dyDescent="0.2">
      <c r="A304" s="29">
        <v>49735</v>
      </c>
      <c r="B304" s="26">
        <v>4.6371834124432203</v>
      </c>
      <c r="C304" s="26">
        <v>4.6606722175648239</v>
      </c>
      <c r="D304" s="26">
        <v>4.6618196925648236</v>
      </c>
      <c r="E304" s="27">
        <v>4.8032925227552381</v>
      </c>
      <c r="F304" s="27">
        <v>4.8451255017217756</v>
      </c>
      <c r="G304" s="27">
        <v>4.8452110017217755</v>
      </c>
      <c r="H304" s="27">
        <v>6.3639852920633304</v>
      </c>
      <c r="I304" s="27">
        <v>6.3640707920633304</v>
      </c>
      <c r="J304" s="27">
        <v>6.3639852920633304</v>
      </c>
      <c r="K304" s="27">
        <v>6.3640707920633304</v>
      </c>
      <c r="L304" s="27">
        <v>4.8032925227552381</v>
      </c>
      <c r="M304" s="27">
        <v>4.8033780227552381</v>
      </c>
      <c r="N304" s="27">
        <v>4.8032925227552381</v>
      </c>
      <c r="O304" s="27">
        <v>4.8033780227552381</v>
      </c>
    </row>
    <row r="305" spans="1:15" ht="15" x14ac:dyDescent="0.2">
      <c r="A305" s="29">
        <v>49766</v>
      </c>
      <c r="B305" s="26">
        <v>4.6438944996208216</v>
      </c>
      <c r="C305" s="26">
        <v>4.6606722175648239</v>
      </c>
      <c r="D305" s="26">
        <v>4.6618196925648236</v>
      </c>
      <c r="E305" s="27">
        <v>4.8086321866756734</v>
      </c>
      <c r="F305" s="27">
        <v>4.8451255017217756</v>
      </c>
      <c r="G305" s="27">
        <v>4.8452110017217755</v>
      </c>
      <c r="H305" s="27">
        <v>6.1145225440365376</v>
      </c>
      <c r="I305" s="27">
        <v>6.1146080440365376</v>
      </c>
      <c r="J305" s="27">
        <v>6.1145225440365376</v>
      </c>
      <c r="K305" s="27">
        <v>6.1146080440365376</v>
      </c>
      <c r="L305" s="27">
        <v>4.8086321866756734</v>
      </c>
      <c r="M305" s="27">
        <v>4.8087176866756733</v>
      </c>
      <c r="N305" s="27">
        <v>4.8086321866756734</v>
      </c>
      <c r="O305" s="27">
        <v>4.8087176866756733</v>
      </c>
    </row>
    <row r="306" spans="1:15" ht="15" x14ac:dyDescent="0.2">
      <c r="A306" s="29">
        <v>49796</v>
      </c>
      <c r="B306" s="26">
        <v>4.6506055867984228</v>
      </c>
      <c r="C306" s="26">
        <v>4.6606722175648239</v>
      </c>
      <c r="D306" s="26">
        <v>4.6620634425648237</v>
      </c>
      <c r="E306" s="27">
        <v>4.8139718505961087</v>
      </c>
      <c r="F306" s="27">
        <v>4.8451255017217756</v>
      </c>
      <c r="G306" s="27">
        <v>4.8457735017217756</v>
      </c>
      <c r="H306" s="27">
        <v>6.1145225440365376</v>
      </c>
      <c r="I306" s="27">
        <v>6.1151705440365376</v>
      </c>
      <c r="J306" s="27">
        <v>6.1145225440365376</v>
      </c>
      <c r="K306" s="27">
        <v>6.1151705440365376</v>
      </c>
      <c r="L306" s="27">
        <v>4.8139718505961087</v>
      </c>
      <c r="M306" s="27">
        <v>4.8146198505961086</v>
      </c>
      <c r="N306" s="27">
        <v>4.8139718505961087</v>
      </c>
      <c r="O306" s="27">
        <v>4.8146198505961086</v>
      </c>
    </row>
    <row r="307" spans="1:15" ht="15" x14ac:dyDescent="0.2">
      <c r="A307" s="29">
        <v>49827</v>
      </c>
      <c r="B307" s="26">
        <v>4.6573166739760241</v>
      </c>
      <c r="C307" s="26">
        <v>4.6606722175648239</v>
      </c>
      <c r="D307" s="26">
        <v>4.6620634425648237</v>
      </c>
      <c r="E307" s="27">
        <v>4.8193115145165439</v>
      </c>
      <c r="F307" s="27">
        <v>4.8451255017217756</v>
      </c>
      <c r="G307" s="27">
        <v>4.8457735017217756</v>
      </c>
      <c r="H307" s="27">
        <v>6.1185225440365363</v>
      </c>
      <c r="I307" s="27">
        <v>6.1191705440365363</v>
      </c>
      <c r="J307" s="27">
        <v>6.1185225440365363</v>
      </c>
      <c r="K307" s="27">
        <v>6.1191705440365363</v>
      </c>
      <c r="L307" s="27">
        <v>4.8193115145165439</v>
      </c>
      <c r="M307" s="27">
        <v>4.8199595145165439</v>
      </c>
      <c r="N307" s="27">
        <v>4.8193115145165439</v>
      </c>
      <c r="O307" s="27">
        <v>4.8199595145165439</v>
      </c>
    </row>
    <row r="308" spans="1:15" ht="15" x14ac:dyDescent="0.2">
      <c r="A308" s="29">
        <v>49857</v>
      </c>
      <c r="B308" s="26">
        <v>4.6640277611536254</v>
      </c>
      <c r="C308" s="26">
        <v>4.6606722175648239</v>
      </c>
      <c r="D308" s="26">
        <v>4.6620634425648237</v>
      </c>
      <c r="E308" s="27">
        <v>4.8246511784369792</v>
      </c>
      <c r="F308" s="27">
        <v>4.8451255017217756</v>
      </c>
      <c r="G308" s="27">
        <v>4.8457735017217756</v>
      </c>
      <c r="H308" s="27">
        <v>6.1995543989529942</v>
      </c>
      <c r="I308" s="27">
        <v>6.2002023989529942</v>
      </c>
      <c r="J308" s="27">
        <v>6.1995543989529942</v>
      </c>
      <c r="K308" s="27">
        <v>6.2002023989529942</v>
      </c>
      <c r="L308" s="27">
        <v>4.8246511784369792</v>
      </c>
      <c r="M308" s="27">
        <v>4.8252991784369792</v>
      </c>
      <c r="N308" s="27">
        <v>4.8246511784369792</v>
      </c>
      <c r="O308" s="27">
        <v>4.8252991784369792</v>
      </c>
    </row>
    <row r="309" spans="1:15" ht="15" x14ac:dyDescent="0.2">
      <c r="A309" s="29">
        <v>49888</v>
      </c>
      <c r="B309" s="26">
        <v>4.6707388483312267</v>
      </c>
      <c r="C309" s="26">
        <v>4.6606722175648239</v>
      </c>
      <c r="D309" s="26">
        <v>4.6620634425648237</v>
      </c>
      <c r="E309" s="27">
        <v>4.8299908423574145</v>
      </c>
      <c r="F309" s="27">
        <v>4.8451255017217756</v>
      </c>
      <c r="G309" s="27">
        <v>4.8457735017217756</v>
      </c>
      <c r="H309" s="27">
        <v>6.2039543989529946</v>
      </c>
      <c r="I309" s="27">
        <v>6.2046023989529946</v>
      </c>
      <c r="J309" s="27">
        <v>6.2039543989529946</v>
      </c>
      <c r="K309" s="27">
        <v>6.2046023989529946</v>
      </c>
      <c r="L309" s="27">
        <v>4.8299908423574145</v>
      </c>
      <c r="M309" s="27">
        <v>4.8306388423574145</v>
      </c>
      <c r="N309" s="27">
        <v>4.8299908423574145</v>
      </c>
      <c r="O309" s="27">
        <v>4.8306388423574145</v>
      </c>
    </row>
    <row r="310" spans="1:15" ht="15" x14ac:dyDescent="0.2">
      <c r="A310" s="29">
        <v>49919</v>
      </c>
      <c r="B310" s="26">
        <v>4.6774499355088279</v>
      </c>
      <c r="C310" s="26">
        <v>4.6606722175648239</v>
      </c>
      <c r="D310" s="26">
        <v>4.6620634425648237</v>
      </c>
      <c r="E310" s="27">
        <v>4.8353305062778498</v>
      </c>
      <c r="F310" s="27">
        <v>4.8451255017217756</v>
      </c>
      <c r="G310" s="27">
        <v>4.8457735017217756</v>
      </c>
      <c r="H310" s="27">
        <v>6.2019543989529939</v>
      </c>
      <c r="I310" s="27">
        <v>6.2026023989529939</v>
      </c>
      <c r="J310" s="27">
        <v>6.2019543989529939</v>
      </c>
      <c r="K310" s="27">
        <v>6.2026023989529939</v>
      </c>
      <c r="L310" s="27">
        <v>4.8353305062778498</v>
      </c>
      <c r="M310" s="27">
        <v>4.8359785062778498</v>
      </c>
      <c r="N310" s="27">
        <v>4.8353305062778498</v>
      </c>
      <c r="O310" s="27">
        <v>4.8359785062778498</v>
      </c>
    </row>
    <row r="311" spans="1:15" ht="15" x14ac:dyDescent="0.2">
      <c r="A311" s="29">
        <v>49949</v>
      </c>
      <c r="B311" s="26">
        <v>4.6841610226864292</v>
      </c>
      <c r="C311" s="26">
        <v>4.6606722175648239</v>
      </c>
      <c r="D311" s="26">
        <v>4.6618196925648236</v>
      </c>
      <c r="E311" s="27">
        <v>4.840670170198285</v>
      </c>
      <c r="F311" s="27">
        <v>4.8451255017217756</v>
      </c>
      <c r="G311" s="27">
        <v>4.8452110017217755</v>
      </c>
      <c r="H311" s="27">
        <v>6.2010927100523032</v>
      </c>
      <c r="I311" s="27">
        <v>6.2011782100523032</v>
      </c>
      <c r="J311" s="27">
        <v>6.2010927100523032</v>
      </c>
      <c r="K311" s="27">
        <v>6.2011782100523032</v>
      </c>
      <c r="L311" s="27">
        <v>4.840670170198285</v>
      </c>
      <c r="M311" s="27">
        <v>4.840755670198285</v>
      </c>
      <c r="N311" s="27">
        <v>4.840670170198285</v>
      </c>
      <c r="O311" s="27">
        <v>4.840755670198285</v>
      </c>
    </row>
    <row r="312" spans="1:15" ht="15" x14ac:dyDescent="0.2">
      <c r="A312" s="29">
        <v>49980</v>
      </c>
      <c r="B312" s="26">
        <v>4.6908721098640305</v>
      </c>
      <c r="C312" s="26">
        <v>4.6606722175648239</v>
      </c>
      <c r="D312" s="26">
        <v>4.6618196925648236</v>
      </c>
      <c r="E312" s="27">
        <v>4.8460098341187203</v>
      </c>
      <c r="F312" s="27">
        <v>4.8451255017217756</v>
      </c>
      <c r="G312" s="27">
        <v>4.8452110017217755</v>
      </c>
      <c r="H312" s="27">
        <v>6.2030927100523021</v>
      </c>
      <c r="I312" s="27">
        <v>6.2031782100523021</v>
      </c>
      <c r="J312" s="27">
        <v>6.2030927100523021</v>
      </c>
      <c r="K312" s="27">
        <v>6.2031782100523021</v>
      </c>
      <c r="L312" s="27">
        <v>4.8460098341187203</v>
      </c>
      <c r="M312" s="27">
        <v>4.8460953341187203</v>
      </c>
      <c r="N312" s="27">
        <v>4.8460098341187203</v>
      </c>
      <c r="O312" s="27">
        <v>4.8460953341187203</v>
      </c>
    </row>
    <row r="313" spans="1:15" ht="15" x14ac:dyDescent="0.2">
      <c r="A313" s="29">
        <v>50010</v>
      </c>
      <c r="B313" s="26">
        <v>4.69758319704163</v>
      </c>
      <c r="C313" s="26">
        <v>4.6606722175648239</v>
      </c>
      <c r="D313" s="26">
        <v>4.6618196925648236</v>
      </c>
      <c r="E313" s="27">
        <v>4.8513494980391529</v>
      </c>
      <c r="F313" s="27">
        <v>4.8451255017217756</v>
      </c>
      <c r="G313" s="27">
        <v>4.8452110017217755</v>
      </c>
      <c r="H313" s="27">
        <v>6.2030927100523021</v>
      </c>
      <c r="I313" s="27">
        <v>6.2031782100523021</v>
      </c>
      <c r="J313" s="27">
        <v>6.2030927100523021</v>
      </c>
      <c r="K313" s="27">
        <v>6.2031782100523021</v>
      </c>
      <c r="L313" s="27">
        <v>4.8513494980391529</v>
      </c>
      <c r="M313" s="27">
        <v>4.8514349980391529</v>
      </c>
      <c r="N313" s="27">
        <v>4.8513494980391529</v>
      </c>
      <c r="O313" s="27">
        <v>4.8514349980391529</v>
      </c>
    </row>
    <row r="314" spans="1:15" ht="15" x14ac:dyDescent="0.2">
      <c r="A314" s="29">
        <v>50041</v>
      </c>
      <c r="B314" s="26">
        <v>4.715297808822343</v>
      </c>
      <c r="C314" s="26">
        <v>4.75294966625684</v>
      </c>
      <c r="D314" s="26">
        <v>4.7540971412568398</v>
      </c>
      <c r="E314" s="27">
        <v>4.8655371924032895</v>
      </c>
      <c r="F314" s="27">
        <v>4.9239724414859554</v>
      </c>
      <c r="G314" s="27">
        <v>4.9240579414859553</v>
      </c>
      <c r="H314" s="27">
        <v>6.2465224838663742</v>
      </c>
      <c r="I314" s="27">
        <v>6.2466079838663742</v>
      </c>
      <c r="J314" s="27">
        <v>6.2465224838663742</v>
      </c>
      <c r="K314" s="27">
        <v>6.2466079838663742</v>
      </c>
      <c r="L314" s="27">
        <v>4.8655371924032895</v>
      </c>
      <c r="M314" s="27">
        <v>4.8656226924032895</v>
      </c>
      <c r="N314" s="27">
        <v>4.8655371924032895</v>
      </c>
      <c r="O314" s="27">
        <v>4.8656226924032895</v>
      </c>
    </row>
    <row r="315" spans="1:15" ht="15" x14ac:dyDescent="0.2">
      <c r="A315" s="29">
        <v>50072</v>
      </c>
      <c r="B315" s="26">
        <v>4.722143601083161</v>
      </c>
      <c r="C315" s="26">
        <v>4.75294966625684</v>
      </c>
      <c r="D315" s="26">
        <v>4.7540971412568398</v>
      </c>
      <c r="E315" s="27">
        <v>4.8709671074904621</v>
      </c>
      <c r="F315" s="27">
        <v>4.9239724414859554</v>
      </c>
      <c r="G315" s="27">
        <v>4.9240579414859553</v>
      </c>
      <c r="H315" s="27">
        <v>6.2445224838663753</v>
      </c>
      <c r="I315" s="27">
        <v>6.2446079838663753</v>
      </c>
      <c r="J315" s="27">
        <v>6.2445224838663753</v>
      </c>
      <c r="K315" s="27">
        <v>6.2446079838663753</v>
      </c>
      <c r="L315" s="27">
        <v>4.8709671074904621</v>
      </c>
      <c r="M315" s="27">
        <v>4.8710526074904621</v>
      </c>
      <c r="N315" s="27">
        <v>4.8709671074904621</v>
      </c>
      <c r="O315" s="27">
        <v>4.8710526074904621</v>
      </c>
    </row>
    <row r="316" spans="1:15" ht="15" x14ac:dyDescent="0.2">
      <c r="A316" s="29">
        <v>50100</v>
      </c>
      <c r="B316" s="26">
        <v>4.7289893933439791</v>
      </c>
      <c r="C316" s="26">
        <v>4.75294966625684</v>
      </c>
      <c r="D316" s="26">
        <v>4.7540971412568398</v>
      </c>
      <c r="E316" s="27">
        <v>4.8763970225776347</v>
      </c>
      <c r="F316" s="27">
        <v>4.9239724414859554</v>
      </c>
      <c r="G316" s="27">
        <v>4.9240579414859553</v>
      </c>
      <c r="H316" s="27">
        <v>6.2425224838663755</v>
      </c>
      <c r="I316" s="27">
        <v>6.2426079838663755</v>
      </c>
      <c r="J316" s="27">
        <v>6.2425224838663755</v>
      </c>
      <c r="K316" s="27">
        <v>6.2426079838663755</v>
      </c>
      <c r="L316" s="27">
        <v>4.8763970225776347</v>
      </c>
      <c r="M316" s="27">
        <v>4.8764825225776347</v>
      </c>
      <c r="N316" s="27">
        <v>4.8763970225776347</v>
      </c>
      <c r="O316" s="27">
        <v>4.8764825225776347</v>
      </c>
    </row>
    <row r="317" spans="1:15" ht="15" x14ac:dyDescent="0.2">
      <c r="A317" s="29">
        <v>50131</v>
      </c>
      <c r="B317" s="26">
        <v>4.7358351856047971</v>
      </c>
      <c r="C317" s="26">
        <v>4.75294966625684</v>
      </c>
      <c r="D317" s="26">
        <v>4.7540971412568398</v>
      </c>
      <c r="E317" s="27">
        <v>4.8818269376648074</v>
      </c>
      <c r="F317" s="27">
        <v>4.9239724414859554</v>
      </c>
      <c r="G317" s="27">
        <v>4.9240579414859553</v>
      </c>
      <c r="H317" s="27">
        <v>6.2416197808208294</v>
      </c>
      <c r="I317" s="27">
        <v>6.2417052808208293</v>
      </c>
      <c r="J317" s="27">
        <v>6.2416197808208294</v>
      </c>
      <c r="K317" s="27">
        <v>6.2417052808208293</v>
      </c>
      <c r="L317" s="27">
        <v>4.8818269376648074</v>
      </c>
      <c r="M317" s="27">
        <v>4.8819124376648073</v>
      </c>
      <c r="N317" s="27">
        <v>4.8818269376648074</v>
      </c>
      <c r="O317" s="27">
        <v>4.8819124376648073</v>
      </c>
    </row>
    <row r="318" spans="1:15" ht="15" x14ac:dyDescent="0.2">
      <c r="A318" s="29">
        <v>50161</v>
      </c>
      <c r="B318" s="26">
        <v>4.7426809778656152</v>
      </c>
      <c r="C318" s="26">
        <v>4.75294966625684</v>
      </c>
      <c r="D318" s="26">
        <v>4.7543408912568399</v>
      </c>
      <c r="E318" s="27">
        <v>4.88725685275198</v>
      </c>
      <c r="F318" s="27">
        <v>4.9239724414859554</v>
      </c>
      <c r="G318" s="27">
        <v>4.9246204414859553</v>
      </c>
      <c r="H318" s="27">
        <v>6.2416197808208294</v>
      </c>
      <c r="I318" s="27">
        <v>6.2422677808208293</v>
      </c>
      <c r="J318" s="27">
        <v>6.2416197808208294</v>
      </c>
      <c r="K318" s="27">
        <v>6.2422677808208293</v>
      </c>
      <c r="L318" s="27">
        <v>4.88725685275198</v>
      </c>
      <c r="M318" s="27">
        <v>4.8879048527519799</v>
      </c>
      <c r="N318" s="27">
        <v>4.88725685275198</v>
      </c>
      <c r="O318" s="27">
        <v>4.8879048527519799</v>
      </c>
    </row>
    <row r="319" spans="1:15" ht="15" x14ac:dyDescent="0.2">
      <c r="A319" s="29">
        <v>50192</v>
      </c>
      <c r="B319" s="26">
        <v>4.7495267701264332</v>
      </c>
      <c r="C319" s="26">
        <v>4.75294966625684</v>
      </c>
      <c r="D319" s="26">
        <v>4.7543408912568399</v>
      </c>
      <c r="E319" s="27">
        <v>4.8926867678391526</v>
      </c>
      <c r="F319" s="27">
        <v>4.9239724414859554</v>
      </c>
      <c r="G319" s="27">
        <v>4.9246204414859553</v>
      </c>
      <c r="H319" s="27">
        <v>6.2456197808208289</v>
      </c>
      <c r="I319" s="27">
        <v>6.2462677808208289</v>
      </c>
      <c r="J319" s="27">
        <v>6.2456197808208289</v>
      </c>
      <c r="K319" s="27">
        <v>6.2462677808208289</v>
      </c>
      <c r="L319" s="27">
        <v>4.8926867678391526</v>
      </c>
      <c r="M319" s="27">
        <v>4.8933347678391526</v>
      </c>
      <c r="N319" s="27">
        <v>4.8926867678391526</v>
      </c>
      <c r="O319" s="27">
        <v>4.8933347678391526</v>
      </c>
    </row>
    <row r="320" spans="1:15" ht="15" x14ac:dyDescent="0.2">
      <c r="A320" s="29">
        <v>50222</v>
      </c>
      <c r="B320" s="26">
        <v>4.7563725623872513</v>
      </c>
      <c r="C320" s="26">
        <v>4.75294966625684</v>
      </c>
      <c r="D320" s="26">
        <v>4.7543408912568399</v>
      </c>
      <c r="E320" s="27">
        <v>4.8981166829263252</v>
      </c>
      <c r="F320" s="27">
        <v>4.9239724414859554</v>
      </c>
      <c r="G320" s="27">
        <v>4.9246204414859553</v>
      </c>
      <c r="H320" s="27">
        <v>6.3355990337719916</v>
      </c>
      <c r="I320" s="27">
        <v>6.3362470337719916</v>
      </c>
      <c r="J320" s="27">
        <v>6.3355990337719916</v>
      </c>
      <c r="K320" s="27">
        <v>6.3362470337719916</v>
      </c>
      <c r="L320" s="27">
        <v>4.8981166829263252</v>
      </c>
      <c r="M320" s="27">
        <v>4.8987646829263252</v>
      </c>
      <c r="N320" s="27">
        <v>4.8981166829263252</v>
      </c>
      <c r="O320" s="27">
        <v>4.8987646829263252</v>
      </c>
    </row>
    <row r="321" spans="1:15" ht="15" x14ac:dyDescent="0.2">
      <c r="A321" s="29">
        <v>50253</v>
      </c>
      <c r="B321" s="26">
        <v>4.7632183546480693</v>
      </c>
      <c r="C321" s="26">
        <v>4.75294966625684</v>
      </c>
      <c r="D321" s="26">
        <v>4.7543408912568399</v>
      </c>
      <c r="E321" s="27">
        <v>4.9035465980134978</v>
      </c>
      <c r="F321" s="27">
        <v>4.9239724414859554</v>
      </c>
      <c r="G321" s="27">
        <v>4.9246204414859553</v>
      </c>
      <c r="H321" s="27">
        <v>6.3399990337719911</v>
      </c>
      <c r="I321" s="27">
        <v>6.3406470337719911</v>
      </c>
      <c r="J321" s="27">
        <v>6.3399990337719911</v>
      </c>
      <c r="K321" s="27">
        <v>6.3406470337719911</v>
      </c>
      <c r="L321" s="27">
        <v>4.9035465980134978</v>
      </c>
      <c r="M321" s="27">
        <v>4.9041945980134978</v>
      </c>
      <c r="N321" s="27">
        <v>4.9035465980134978</v>
      </c>
      <c r="O321" s="27">
        <v>4.9041945980134978</v>
      </c>
    </row>
    <row r="322" spans="1:15" ht="15" x14ac:dyDescent="0.2">
      <c r="A322" s="29">
        <v>50284</v>
      </c>
      <c r="B322" s="26">
        <v>4.7700641469088874</v>
      </c>
      <c r="C322" s="26">
        <v>4.75294966625684</v>
      </c>
      <c r="D322" s="26">
        <v>4.7543408912568399</v>
      </c>
      <c r="E322" s="27">
        <v>4.9089765131006704</v>
      </c>
      <c r="F322" s="27">
        <v>4.9239724414859554</v>
      </c>
      <c r="G322" s="27">
        <v>4.9246204414859553</v>
      </c>
      <c r="H322" s="27">
        <v>6.3379990337719914</v>
      </c>
      <c r="I322" s="27">
        <v>6.3386470337719913</v>
      </c>
      <c r="J322" s="27">
        <v>6.3379990337719914</v>
      </c>
      <c r="K322" s="27">
        <v>6.3386470337719913</v>
      </c>
      <c r="L322" s="27">
        <v>4.9089765131006704</v>
      </c>
      <c r="M322" s="27">
        <v>4.9096245131006704</v>
      </c>
      <c r="N322" s="27">
        <v>4.9089765131006704</v>
      </c>
      <c r="O322" s="27">
        <v>4.9096245131006704</v>
      </c>
    </row>
    <row r="323" spans="1:15" ht="15" x14ac:dyDescent="0.2">
      <c r="A323" s="29">
        <v>50314</v>
      </c>
      <c r="B323" s="26">
        <v>4.7769099391697054</v>
      </c>
      <c r="C323" s="26">
        <v>4.75294966625684</v>
      </c>
      <c r="D323" s="26">
        <v>4.7540971412568398</v>
      </c>
      <c r="E323" s="27">
        <v>4.914406428187843</v>
      </c>
      <c r="F323" s="27">
        <v>4.9239724414859554</v>
      </c>
      <c r="G323" s="27">
        <v>4.9240579414859553</v>
      </c>
      <c r="H323" s="27">
        <v>6.3373936852243107</v>
      </c>
      <c r="I323" s="27">
        <v>6.3374791852243106</v>
      </c>
      <c r="J323" s="27">
        <v>6.3373936852243107</v>
      </c>
      <c r="K323" s="27">
        <v>6.3374791852243106</v>
      </c>
      <c r="L323" s="27">
        <v>4.914406428187843</v>
      </c>
      <c r="M323" s="27">
        <v>4.914491928187843</v>
      </c>
      <c r="N323" s="27">
        <v>4.914406428187843</v>
      </c>
      <c r="O323" s="27">
        <v>4.914491928187843</v>
      </c>
    </row>
    <row r="324" spans="1:15" ht="15" x14ac:dyDescent="0.2">
      <c r="A324" s="29">
        <v>50345</v>
      </c>
      <c r="B324" s="26">
        <v>4.7837557314305235</v>
      </c>
      <c r="C324" s="26">
        <v>4.75294966625684</v>
      </c>
      <c r="D324" s="26">
        <v>4.7540971412568398</v>
      </c>
      <c r="E324" s="27">
        <v>4.9198363432750156</v>
      </c>
      <c r="F324" s="27">
        <v>4.9239724414859554</v>
      </c>
      <c r="G324" s="27">
        <v>4.9240579414859553</v>
      </c>
      <c r="H324" s="27">
        <v>6.3393936852243096</v>
      </c>
      <c r="I324" s="27">
        <v>6.3394791852243095</v>
      </c>
      <c r="J324" s="27">
        <v>6.3393936852243096</v>
      </c>
      <c r="K324" s="27">
        <v>6.3394791852243095</v>
      </c>
      <c r="L324" s="27">
        <v>4.9198363432750156</v>
      </c>
      <c r="M324" s="27">
        <v>4.9199218432750156</v>
      </c>
      <c r="N324" s="27">
        <v>4.9198363432750156</v>
      </c>
      <c r="O324" s="27">
        <v>4.9199218432750156</v>
      </c>
    </row>
    <row r="325" spans="1:15" ht="15" x14ac:dyDescent="0.2">
      <c r="A325" s="29">
        <v>50375</v>
      </c>
      <c r="B325" s="26">
        <v>4.7906015236913371</v>
      </c>
      <c r="C325" s="26">
        <v>4.75294966625684</v>
      </c>
      <c r="D325" s="26">
        <v>4.7540971412568398</v>
      </c>
      <c r="E325" s="27">
        <v>4.9252662583621927</v>
      </c>
      <c r="F325" s="27">
        <v>4.9239724414859554</v>
      </c>
      <c r="G325" s="27">
        <v>4.9240579414859553</v>
      </c>
      <c r="H325" s="27">
        <v>6.3393936852243096</v>
      </c>
      <c r="I325" s="27">
        <v>6.3394791852243095</v>
      </c>
      <c r="J325" s="27">
        <v>6.3393936852243096</v>
      </c>
      <c r="K325" s="27">
        <v>6.3394791852243095</v>
      </c>
      <c r="L325" s="27">
        <v>4.9252662583621927</v>
      </c>
      <c r="M325" s="27">
        <v>4.9253517583621926</v>
      </c>
      <c r="N325" s="27">
        <v>4.9252662583621927</v>
      </c>
      <c r="O325" s="27">
        <v>4.9253517583621926</v>
      </c>
    </row>
    <row r="326" spans="1:15" ht="15.75" x14ac:dyDescent="0.25">
      <c r="A326" s="30">
        <v>50436</v>
      </c>
      <c r="B326" s="26">
        <v>4.8086715335523698</v>
      </c>
      <c r="C326" s="26">
        <v>4.8470793098430818</v>
      </c>
      <c r="D326" s="26">
        <v>4.8482267848430816</v>
      </c>
      <c r="E326" s="27">
        <v>4.9396929500314259</v>
      </c>
      <c r="F326" s="27">
        <v>5.0042020252298727</v>
      </c>
      <c r="G326" s="27">
        <v>5.0042875252298726</v>
      </c>
      <c r="H326" s="27">
        <v>6.381948605189816</v>
      </c>
      <c r="I326" s="27">
        <v>6.382034105189816</v>
      </c>
      <c r="J326" s="27">
        <v>6.381948605189816</v>
      </c>
      <c r="K326" s="27">
        <v>6.382034105189816</v>
      </c>
      <c r="L326" s="27">
        <v>4.9396929500314259</v>
      </c>
      <c r="M326" s="27">
        <v>4.9397784500314259</v>
      </c>
      <c r="N326" s="27">
        <v>4.9396929500314259</v>
      </c>
      <c r="O326" s="27">
        <v>4.9397784500314259</v>
      </c>
    </row>
    <row r="327" spans="1:15" ht="15.75" x14ac:dyDescent="0.25">
      <c r="A327" s="30">
        <v>50464</v>
      </c>
      <c r="B327" s="26">
        <v>4.8156547656052267</v>
      </c>
      <c r="C327" s="26">
        <v>4.8470793098430818</v>
      </c>
      <c r="D327" s="26">
        <v>4.8482267848430816</v>
      </c>
      <c r="E327" s="27">
        <v>4.9452147878132342</v>
      </c>
      <c r="F327" s="27">
        <v>5.0042020252298727</v>
      </c>
      <c r="G327" s="27">
        <v>5.0042875252298726</v>
      </c>
      <c r="H327" s="27">
        <v>6.3799486051898153</v>
      </c>
      <c r="I327" s="27">
        <v>6.3800341051898153</v>
      </c>
      <c r="J327" s="27">
        <v>6.3799486051898153</v>
      </c>
      <c r="K327" s="27">
        <v>6.3800341051898153</v>
      </c>
      <c r="L327" s="27">
        <v>4.9452147878132342</v>
      </c>
      <c r="M327" s="27">
        <v>4.9453002878132342</v>
      </c>
      <c r="N327" s="27">
        <v>4.9452147878132342</v>
      </c>
      <c r="O327" s="27">
        <v>4.9453002878132342</v>
      </c>
    </row>
    <row r="328" spans="1:15" ht="15.75" x14ac:dyDescent="0.25">
      <c r="A328" s="30">
        <v>50495</v>
      </c>
      <c r="B328" s="26">
        <v>4.8226379976580835</v>
      </c>
      <c r="C328" s="26">
        <v>4.8470793098430818</v>
      </c>
      <c r="D328" s="26">
        <v>4.8482267848430816</v>
      </c>
      <c r="E328" s="27">
        <v>4.9507366255950425</v>
      </c>
      <c r="F328" s="27">
        <v>5.0042020252298727</v>
      </c>
      <c r="G328" s="27">
        <v>5.0042875252298726</v>
      </c>
      <c r="H328" s="27">
        <v>6.3779486051898164</v>
      </c>
      <c r="I328" s="27">
        <v>6.3780341051898164</v>
      </c>
      <c r="J328" s="27">
        <v>6.3779486051898164</v>
      </c>
      <c r="K328" s="27">
        <v>6.3780341051898164</v>
      </c>
      <c r="L328" s="27">
        <v>4.9507366255950425</v>
      </c>
      <c r="M328" s="27">
        <v>4.9508221255950424</v>
      </c>
      <c r="N328" s="27">
        <v>4.9507366255950425</v>
      </c>
      <c r="O328" s="27">
        <v>4.9508221255950424</v>
      </c>
    </row>
    <row r="329" spans="1:15" ht="15.75" x14ac:dyDescent="0.25">
      <c r="A329" s="30">
        <v>50525</v>
      </c>
      <c r="B329" s="26">
        <v>4.8296212297109404</v>
      </c>
      <c r="C329" s="26">
        <v>4.8470793098430818</v>
      </c>
      <c r="D329" s="26">
        <v>4.8482267848430816</v>
      </c>
      <c r="E329" s="27">
        <v>4.9562584633768507</v>
      </c>
      <c r="F329" s="27">
        <v>5.0042020252298727</v>
      </c>
      <c r="G329" s="27">
        <v>5.0042875252298726</v>
      </c>
      <c r="H329" s="27">
        <v>6.3771122786005296</v>
      </c>
      <c r="I329" s="27">
        <v>6.3771977786005296</v>
      </c>
      <c r="J329" s="27">
        <v>6.3771122786005296</v>
      </c>
      <c r="K329" s="27">
        <v>6.3771977786005296</v>
      </c>
      <c r="L329" s="27">
        <v>4.9562584633768507</v>
      </c>
      <c r="M329" s="27">
        <v>4.9563439633768507</v>
      </c>
      <c r="N329" s="27">
        <v>4.9562584633768507</v>
      </c>
      <c r="O329" s="27">
        <v>4.9563439633768507</v>
      </c>
    </row>
    <row r="330" spans="1:15" ht="15.75" x14ac:dyDescent="0.25">
      <c r="A330" s="30">
        <v>50556</v>
      </c>
      <c r="B330" s="26">
        <v>4.8366044617637973</v>
      </c>
      <c r="C330" s="26">
        <v>4.8470793098430818</v>
      </c>
      <c r="D330" s="26">
        <v>4.8484705348430817</v>
      </c>
      <c r="E330" s="27">
        <v>4.961780301158659</v>
      </c>
      <c r="F330" s="27">
        <v>5.0042020252298727</v>
      </c>
      <c r="G330" s="27">
        <v>5.0048500252298727</v>
      </c>
      <c r="H330" s="27">
        <v>6.3771122786005296</v>
      </c>
      <c r="I330" s="27">
        <v>6.3777602786005296</v>
      </c>
      <c r="J330" s="27">
        <v>6.3771122786005296</v>
      </c>
      <c r="K330" s="27">
        <v>6.3777602786005296</v>
      </c>
      <c r="L330" s="27">
        <v>4.961780301158659</v>
      </c>
      <c r="M330" s="27">
        <v>4.962428301158659</v>
      </c>
      <c r="N330" s="27">
        <v>4.961780301158659</v>
      </c>
      <c r="O330" s="27">
        <v>4.962428301158659</v>
      </c>
    </row>
    <row r="331" spans="1:15" ht="15.75" x14ac:dyDescent="0.25">
      <c r="A331" s="30">
        <v>50586</v>
      </c>
      <c r="B331" s="26">
        <v>4.8435876938166542</v>
      </c>
      <c r="C331" s="26">
        <v>4.8470793098430818</v>
      </c>
      <c r="D331" s="26">
        <v>4.8484705348430817</v>
      </c>
      <c r="E331" s="27">
        <v>4.9673021389404672</v>
      </c>
      <c r="F331" s="27">
        <v>5.0042020252298727</v>
      </c>
      <c r="G331" s="27">
        <v>5.0048500252298727</v>
      </c>
      <c r="H331" s="27">
        <v>6.3811122786005283</v>
      </c>
      <c r="I331" s="27">
        <v>6.3817602786005283</v>
      </c>
      <c r="J331" s="27">
        <v>6.3811122786005283</v>
      </c>
      <c r="K331" s="27">
        <v>6.3817602786005283</v>
      </c>
      <c r="L331" s="27">
        <v>4.9673021389404672</v>
      </c>
      <c r="M331" s="27">
        <v>4.9679501389404672</v>
      </c>
      <c r="N331" s="27">
        <v>4.9673021389404672</v>
      </c>
      <c r="O331" s="27">
        <v>4.9679501389404672</v>
      </c>
    </row>
    <row r="332" spans="1:15" ht="15.75" x14ac:dyDescent="0.25">
      <c r="A332" s="30">
        <v>50617</v>
      </c>
      <c r="B332" s="26">
        <v>4.8505709258695111</v>
      </c>
      <c r="C332" s="26">
        <v>4.8470793098430818</v>
      </c>
      <c r="D332" s="26">
        <v>4.8484705348430817</v>
      </c>
      <c r="E332" s="27">
        <v>4.9728239767222755</v>
      </c>
      <c r="F332" s="27">
        <v>5.0042020252298727</v>
      </c>
      <c r="G332" s="27">
        <v>5.0048500252298727</v>
      </c>
      <c r="H332" s="27">
        <v>6.4688775264387974</v>
      </c>
      <c r="I332" s="27">
        <v>6.4695255264387974</v>
      </c>
      <c r="J332" s="27">
        <v>6.4688775264387974</v>
      </c>
      <c r="K332" s="27">
        <v>6.4695255264387974</v>
      </c>
      <c r="L332" s="27">
        <v>4.9728239767222755</v>
      </c>
      <c r="M332" s="27">
        <v>4.9734719767222755</v>
      </c>
      <c r="N332" s="27">
        <v>4.9728239767222755</v>
      </c>
      <c r="O332" s="27">
        <v>4.9734719767222755</v>
      </c>
    </row>
    <row r="333" spans="1:15" ht="15.75" x14ac:dyDescent="0.25">
      <c r="A333" s="30">
        <v>50648</v>
      </c>
      <c r="B333" s="26">
        <v>4.857554157922368</v>
      </c>
      <c r="C333" s="26">
        <v>4.8470793098430818</v>
      </c>
      <c r="D333" s="26">
        <v>4.8484705348430817</v>
      </c>
      <c r="E333" s="27">
        <v>4.9783458145040838</v>
      </c>
      <c r="F333" s="27">
        <v>5.0042020252298727</v>
      </c>
      <c r="G333" s="27">
        <v>5.0048500252298727</v>
      </c>
      <c r="H333" s="27">
        <v>6.4732775264387978</v>
      </c>
      <c r="I333" s="27">
        <v>6.4739255264387978</v>
      </c>
      <c r="J333" s="27">
        <v>6.4732775264387978</v>
      </c>
      <c r="K333" s="27">
        <v>6.4739255264387978</v>
      </c>
      <c r="L333" s="27">
        <v>4.9783458145040838</v>
      </c>
      <c r="M333" s="27">
        <v>4.9789938145040837</v>
      </c>
      <c r="N333" s="27">
        <v>4.9783458145040838</v>
      </c>
      <c r="O333" s="27">
        <v>4.9789938145040837</v>
      </c>
    </row>
    <row r="334" spans="1:15" ht="15.75" x14ac:dyDescent="0.25">
      <c r="A334" s="30">
        <v>50678</v>
      </c>
      <c r="B334" s="26">
        <v>4.8645373899752249</v>
      </c>
      <c r="C334" s="26">
        <v>4.8470793098430818</v>
      </c>
      <c r="D334" s="26">
        <v>4.8484705348430817</v>
      </c>
      <c r="E334" s="27">
        <v>4.983867652285892</v>
      </c>
      <c r="F334" s="27">
        <v>5.0042020252298727</v>
      </c>
      <c r="G334" s="27">
        <v>5.0048500252298727</v>
      </c>
      <c r="H334" s="27">
        <v>6.4712775264387972</v>
      </c>
      <c r="I334" s="27">
        <v>6.4719255264387971</v>
      </c>
      <c r="J334" s="27">
        <v>6.4712775264387972</v>
      </c>
      <c r="K334" s="27">
        <v>6.4719255264387971</v>
      </c>
      <c r="L334" s="27">
        <v>4.983867652285892</v>
      </c>
      <c r="M334" s="27">
        <v>4.984515652285892</v>
      </c>
      <c r="N334" s="27">
        <v>4.983867652285892</v>
      </c>
      <c r="O334" s="27">
        <v>4.984515652285892</v>
      </c>
    </row>
    <row r="335" spans="1:15" ht="15.75" x14ac:dyDescent="0.25">
      <c r="A335" s="30">
        <v>50709</v>
      </c>
      <c r="B335" s="26">
        <v>4.8715206220280818</v>
      </c>
      <c r="C335" s="26">
        <v>4.8470793098430818</v>
      </c>
      <c r="D335" s="26">
        <v>4.8482267848430816</v>
      </c>
      <c r="E335" s="27">
        <v>4.9893894900677003</v>
      </c>
      <c r="F335" s="27">
        <v>5.0042020252298727</v>
      </c>
      <c r="G335" s="27">
        <v>5.0042875252298726</v>
      </c>
      <c r="H335" s="27">
        <v>6.4709239317297955</v>
      </c>
      <c r="I335" s="27">
        <v>6.4710094317297955</v>
      </c>
      <c r="J335" s="27">
        <v>6.4709239317297955</v>
      </c>
      <c r="K335" s="27">
        <v>6.4710094317297955</v>
      </c>
      <c r="L335" s="27">
        <v>4.9893894900677003</v>
      </c>
      <c r="M335" s="27">
        <v>4.9894749900677002</v>
      </c>
      <c r="N335" s="27">
        <v>4.9893894900677003</v>
      </c>
      <c r="O335" s="27">
        <v>4.9894749900677002</v>
      </c>
    </row>
    <row r="336" spans="1:15" ht="15.75" x14ac:dyDescent="0.25">
      <c r="A336" s="30">
        <v>50739</v>
      </c>
      <c r="B336" s="26">
        <v>4.8785038540809387</v>
      </c>
      <c r="C336" s="26">
        <v>4.8470793098430818</v>
      </c>
      <c r="D336" s="26">
        <v>4.8482267848430816</v>
      </c>
      <c r="E336" s="27">
        <v>4.9949113278495085</v>
      </c>
      <c r="F336" s="27">
        <v>5.0042020252298727</v>
      </c>
      <c r="G336" s="27">
        <v>5.0042875252298726</v>
      </c>
      <c r="H336" s="27">
        <v>6.4729239317297962</v>
      </c>
      <c r="I336" s="27">
        <v>6.4730094317297961</v>
      </c>
      <c r="J336" s="27">
        <v>6.4729239317297962</v>
      </c>
      <c r="K336" s="27">
        <v>6.4730094317297961</v>
      </c>
      <c r="L336" s="27">
        <v>4.9949113278495085</v>
      </c>
      <c r="M336" s="27">
        <v>4.9949968278495085</v>
      </c>
      <c r="N336" s="27">
        <v>4.9949113278495085</v>
      </c>
      <c r="O336" s="27">
        <v>4.9949968278495085</v>
      </c>
    </row>
    <row r="337" spans="1:15" ht="15.75" x14ac:dyDescent="0.25">
      <c r="A337" s="30">
        <v>50770</v>
      </c>
      <c r="B337" s="26">
        <v>4.8854870861337938</v>
      </c>
      <c r="C337" s="26">
        <v>4.8470793098430818</v>
      </c>
      <c r="D337" s="26">
        <v>4.8482267848430816</v>
      </c>
      <c r="E337" s="27">
        <v>5.000433165631315</v>
      </c>
      <c r="F337" s="27">
        <v>5.0042020252298727</v>
      </c>
      <c r="G337" s="27">
        <v>5.0042875252298726</v>
      </c>
      <c r="H337" s="27">
        <v>6.4729239317297962</v>
      </c>
      <c r="I337" s="27">
        <v>6.4730094317297961</v>
      </c>
      <c r="J337" s="27">
        <v>6.4729239317297962</v>
      </c>
      <c r="K337" s="27">
        <v>6.4730094317297961</v>
      </c>
      <c r="L337" s="27">
        <v>5.000433165631315</v>
      </c>
      <c r="M337" s="27">
        <v>5.000518665631315</v>
      </c>
      <c r="N337" s="27">
        <v>5.000433165631315</v>
      </c>
      <c r="O337" s="27">
        <v>5.000518665631315</v>
      </c>
    </row>
    <row r="338" spans="1:15" ht="15.75" x14ac:dyDescent="0.25">
      <c r="A338" s="30">
        <v>50801</v>
      </c>
      <c r="B338" s="26">
        <v>4.9039197063423963</v>
      </c>
      <c r="C338" s="26">
        <v>4.9430987505698623</v>
      </c>
      <c r="D338" s="26">
        <v>4.944246225569862</v>
      </c>
      <c r="E338" s="27">
        <v>5.0151032686072226</v>
      </c>
      <c r="F338" s="27">
        <v>5.0858400588898212</v>
      </c>
      <c r="G338" s="27">
        <v>5.0859255588898211</v>
      </c>
      <c r="H338" s="27">
        <v>6.517243082846476</v>
      </c>
      <c r="I338" s="27">
        <v>6.517328582846476</v>
      </c>
      <c r="J338" s="27">
        <v>6.517243082846476</v>
      </c>
      <c r="K338" s="27">
        <v>6.517328582846476</v>
      </c>
      <c r="L338" s="27">
        <v>5.0151032686072217</v>
      </c>
      <c r="M338" s="27">
        <v>5.0151887686072216</v>
      </c>
      <c r="N338" s="27">
        <v>5.0151032686072217</v>
      </c>
      <c r="O338" s="27">
        <v>5.0151887686072216</v>
      </c>
    </row>
    <row r="339" spans="1:15" ht="15.75" x14ac:dyDescent="0.25">
      <c r="A339" s="30">
        <v>50829</v>
      </c>
      <c r="B339" s="26">
        <v>4.9110431689292087</v>
      </c>
      <c r="C339" s="26">
        <v>4.9430987505698623</v>
      </c>
      <c r="D339" s="26">
        <v>4.944246225569862</v>
      </c>
      <c r="E339" s="27">
        <v>5.0207187338297699</v>
      </c>
      <c r="F339" s="27">
        <v>5.0858400588898212</v>
      </c>
      <c r="G339" s="27">
        <v>5.0859255588898211</v>
      </c>
      <c r="H339" s="27">
        <v>6.5152430828464754</v>
      </c>
      <c r="I339" s="27">
        <v>6.5153285828464753</v>
      </c>
      <c r="J339" s="27">
        <v>6.5152430828464754</v>
      </c>
      <c r="K339" s="27">
        <v>6.5153285828464753</v>
      </c>
      <c r="L339" s="27">
        <v>5.020718733829769</v>
      </c>
      <c r="M339" s="27">
        <v>5.0208042338297689</v>
      </c>
      <c r="N339" s="27">
        <v>5.020718733829769</v>
      </c>
      <c r="O339" s="27">
        <v>5.0208042338297689</v>
      </c>
    </row>
    <row r="340" spans="1:15" ht="15.75" x14ac:dyDescent="0.25">
      <c r="A340" s="30">
        <v>50860</v>
      </c>
      <c r="B340" s="26">
        <v>4.9181666315160211</v>
      </c>
      <c r="C340" s="26">
        <v>4.9430987505698623</v>
      </c>
      <c r="D340" s="26">
        <v>4.944246225569862</v>
      </c>
      <c r="E340" s="27">
        <v>5.0263341990523172</v>
      </c>
      <c r="F340" s="27">
        <v>5.0858400588898212</v>
      </c>
      <c r="G340" s="27">
        <v>5.0859255588898211</v>
      </c>
      <c r="H340" s="27">
        <v>6.5132430828464747</v>
      </c>
      <c r="I340" s="27">
        <v>6.5133285828464746</v>
      </c>
      <c r="J340" s="27">
        <v>6.5132430828464747</v>
      </c>
      <c r="K340" s="27">
        <v>6.5133285828464746</v>
      </c>
      <c r="L340" s="27">
        <v>5.0263341990523163</v>
      </c>
      <c r="M340" s="27">
        <v>5.0264196990523162</v>
      </c>
      <c r="N340" s="27">
        <v>5.0263341990523163</v>
      </c>
      <c r="O340" s="27">
        <v>5.0264196990523162</v>
      </c>
    </row>
    <row r="341" spans="1:15" ht="15.75" x14ac:dyDescent="0.25">
      <c r="A341" s="30">
        <v>50890</v>
      </c>
      <c r="B341" s="26">
        <v>4.9252900941028335</v>
      </c>
      <c r="C341" s="26">
        <v>4.9430987505698623</v>
      </c>
      <c r="D341" s="26">
        <v>4.944246225569862</v>
      </c>
      <c r="E341" s="27">
        <v>5.0319496642748645</v>
      </c>
      <c r="F341" s="27">
        <v>5.0858400588898212</v>
      </c>
      <c r="G341" s="27">
        <v>5.0859255588898211</v>
      </c>
      <c r="H341" s="27">
        <v>6.5124732322681975</v>
      </c>
      <c r="I341" s="27">
        <v>6.5125587322681975</v>
      </c>
      <c r="J341" s="27">
        <v>6.5124732322681975</v>
      </c>
      <c r="K341" s="27">
        <v>6.5125587322681975</v>
      </c>
      <c r="L341" s="27">
        <v>5.0319496642748636</v>
      </c>
      <c r="M341" s="27">
        <v>5.0320351642748635</v>
      </c>
      <c r="N341" s="27">
        <v>5.0319496642748636</v>
      </c>
      <c r="O341" s="27">
        <v>5.0320351642748635</v>
      </c>
    </row>
    <row r="342" spans="1:15" ht="15.75" x14ac:dyDescent="0.25">
      <c r="A342" s="30">
        <v>50921</v>
      </c>
      <c r="B342" s="26">
        <v>4.9324135566896459</v>
      </c>
      <c r="C342" s="26">
        <v>4.9430987505698623</v>
      </c>
      <c r="D342" s="26">
        <v>4.9444899755698621</v>
      </c>
      <c r="E342" s="27">
        <v>5.0375651294974118</v>
      </c>
      <c r="F342" s="27">
        <v>5.0858400588898212</v>
      </c>
      <c r="G342" s="27">
        <v>5.0864880588898211</v>
      </c>
      <c r="H342" s="27">
        <v>6.5124732322681975</v>
      </c>
      <c r="I342" s="27">
        <v>6.5131212322681975</v>
      </c>
      <c r="J342" s="27">
        <v>6.5124732322681975</v>
      </c>
      <c r="K342" s="27">
        <v>6.5131212322681975</v>
      </c>
      <c r="L342" s="27">
        <v>5.0375651294974109</v>
      </c>
      <c r="M342" s="27">
        <v>5.0382131294974108</v>
      </c>
      <c r="N342" s="27">
        <v>5.0375651294974109</v>
      </c>
      <c r="O342" s="27">
        <v>5.0382131294974108</v>
      </c>
    </row>
    <row r="343" spans="1:15" ht="15.75" x14ac:dyDescent="0.25">
      <c r="A343" s="30">
        <v>50951</v>
      </c>
      <c r="B343" s="26">
        <v>4.9395370192764583</v>
      </c>
      <c r="C343" s="26">
        <v>4.9430987505698623</v>
      </c>
      <c r="D343" s="26">
        <v>4.9444899755698621</v>
      </c>
      <c r="E343" s="27">
        <v>5.0431805947199591</v>
      </c>
      <c r="F343" s="27">
        <v>5.0858400588898212</v>
      </c>
      <c r="G343" s="27">
        <v>5.0864880588898211</v>
      </c>
      <c r="H343" s="27">
        <v>6.5164732322681971</v>
      </c>
      <c r="I343" s="27">
        <v>6.5171212322681971</v>
      </c>
      <c r="J343" s="27">
        <v>6.5164732322681971</v>
      </c>
      <c r="K343" s="27">
        <v>6.5171212322681971</v>
      </c>
      <c r="L343" s="27">
        <v>5.0431805947199582</v>
      </c>
      <c r="M343" s="27">
        <v>5.0438285947199581</v>
      </c>
      <c r="N343" s="27">
        <v>5.0431805947199582</v>
      </c>
      <c r="O343" s="27">
        <v>5.0438285947199581</v>
      </c>
    </row>
    <row r="344" spans="1:15" ht="15.75" x14ac:dyDescent="0.25">
      <c r="A344" s="30">
        <v>50982</v>
      </c>
      <c r="B344" s="26">
        <v>4.9466604818632707</v>
      </c>
      <c r="C344" s="26">
        <v>4.9430987505698623</v>
      </c>
      <c r="D344" s="26">
        <v>4.9444899755698621</v>
      </c>
      <c r="E344" s="27">
        <v>5.0487960599425064</v>
      </c>
      <c r="F344" s="27">
        <v>5.0858400588898212</v>
      </c>
      <c r="G344" s="27">
        <v>5.0864880588898211</v>
      </c>
      <c r="H344" s="27">
        <v>6.6080275049170094</v>
      </c>
      <c r="I344" s="27">
        <v>6.6086755049170094</v>
      </c>
      <c r="J344" s="27">
        <v>6.6080275049170094</v>
      </c>
      <c r="K344" s="27">
        <v>6.6086755049170094</v>
      </c>
      <c r="L344" s="27">
        <v>5.0487960599425055</v>
      </c>
      <c r="M344" s="27">
        <v>5.0494440599425054</v>
      </c>
      <c r="N344" s="27">
        <v>5.0487960599425055</v>
      </c>
      <c r="O344" s="27">
        <v>5.0494440599425054</v>
      </c>
    </row>
    <row r="345" spans="1:15" ht="15.75" x14ac:dyDescent="0.25">
      <c r="A345" s="30">
        <v>51013</v>
      </c>
      <c r="B345" s="26">
        <v>4.9537839444500831</v>
      </c>
      <c r="C345" s="26">
        <v>4.9430987505698623</v>
      </c>
      <c r="D345" s="26">
        <v>4.9444899755698621</v>
      </c>
      <c r="E345" s="27">
        <v>5.0544115251650537</v>
      </c>
      <c r="F345" s="27">
        <v>5.0858400588898212</v>
      </c>
      <c r="G345" s="27">
        <v>5.0864880588898211</v>
      </c>
      <c r="H345" s="27">
        <v>6.6124275049170089</v>
      </c>
      <c r="I345" s="27">
        <v>6.6130755049170089</v>
      </c>
      <c r="J345" s="27">
        <v>6.6124275049170089</v>
      </c>
      <c r="K345" s="27">
        <v>6.6130755049170089</v>
      </c>
      <c r="L345" s="27">
        <v>5.0544115251650528</v>
      </c>
      <c r="M345" s="27">
        <v>5.0550595251650527</v>
      </c>
      <c r="N345" s="27">
        <v>5.0544115251650528</v>
      </c>
      <c r="O345" s="27">
        <v>5.0550595251650527</v>
      </c>
    </row>
    <row r="346" spans="1:15" ht="15.75" x14ac:dyDescent="0.25">
      <c r="A346" s="30">
        <v>51043</v>
      </c>
      <c r="B346" s="26">
        <v>4.9609074070368955</v>
      </c>
      <c r="C346" s="26">
        <v>4.9430987505698623</v>
      </c>
      <c r="D346" s="26">
        <v>4.9444899755698621</v>
      </c>
      <c r="E346" s="27">
        <v>5.060026990387601</v>
      </c>
      <c r="F346" s="27">
        <v>5.0858400588898212</v>
      </c>
      <c r="G346" s="27">
        <v>5.0864880588898211</v>
      </c>
      <c r="H346" s="27">
        <v>6.61042750491701</v>
      </c>
      <c r="I346" s="27">
        <v>6.61107550491701</v>
      </c>
      <c r="J346" s="27">
        <v>6.61042750491701</v>
      </c>
      <c r="K346" s="27">
        <v>6.61107550491701</v>
      </c>
      <c r="L346" s="27">
        <v>5.0600269903876001</v>
      </c>
      <c r="M346" s="27">
        <v>5.0606749903876</v>
      </c>
      <c r="N346" s="27">
        <v>5.0600269903876001</v>
      </c>
      <c r="O346" s="27">
        <v>5.0606749903876</v>
      </c>
    </row>
    <row r="347" spans="1:15" ht="15.75" x14ac:dyDescent="0.25">
      <c r="A347" s="30">
        <v>51074</v>
      </c>
      <c r="B347" s="26">
        <v>4.9680308696237079</v>
      </c>
      <c r="C347" s="26">
        <v>4.9430987505698623</v>
      </c>
      <c r="D347" s="26">
        <v>4.944246225569862</v>
      </c>
      <c r="E347" s="27">
        <v>5.0656424556101483</v>
      </c>
      <c r="F347" s="27">
        <v>5.0858400588898212</v>
      </c>
      <c r="G347" s="27">
        <v>5.0859255588898211</v>
      </c>
      <c r="H347" s="27">
        <v>6.6103360084676854</v>
      </c>
      <c r="I347" s="27">
        <v>6.6104215084676854</v>
      </c>
      <c r="J347" s="27">
        <v>6.6103360084676854</v>
      </c>
      <c r="K347" s="27">
        <v>6.6104215084676854</v>
      </c>
      <c r="L347" s="27">
        <v>5.0656424556101474</v>
      </c>
      <c r="M347" s="27">
        <v>5.0657279556101473</v>
      </c>
      <c r="N347" s="27">
        <v>5.0656424556101474</v>
      </c>
      <c r="O347" s="27">
        <v>5.0657279556101473</v>
      </c>
    </row>
    <row r="348" spans="1:15" ht="15.75" x14ac:dyDescent="0.25">
      <c r="A348" s="30">
        <v>51104</v>
      </c>
      <c r="B348" s="26">
        <v>4.9751543322105203</v>
      </c>
      <c r="C348" s="26">
        <v>4.9430987505698623</v>
      </c>
      <c r="D348" s="26">
        <v>4.944246225569862</v>
      </c>
      <c r="E348" s="27">
        <v>5.0712579208326956</v>
      </c>
      <c r="F348" s="27">
        <v>5.0858400588898212</v>
      </c>
      <c r="G348" s="27">
        <v>5.0859255588898211</v>
      </c>
      <c r="H348" s="27">
        <v>6.6123360084676861</v>
      </c>
      <c r="I348" s="27">
        <v>6.6124215084676861</v>
      </c>
      <c r="J348" s="27">
        <v>6.6123360084676861</v>
      </c>
      <c r="K348" s="27">
        <v>6.6124215084676861</v>
      </c>
      <c r="L348" s="27">
        <v>5.0712579208326947</v>
      </c>
      <c r="M348" s="27">
        <v>5.0713434208326946</v>
      </c>
      <c r="N348" s="27">
        <v>5.0712579208326947</v>
      </c>
      <c r="O348" s="27">
        <v>5.0713434208326946</v>
      </c>
    </row>
    <row r="349" spans="1:15" ht="15.75" x14ac:dyDescent="0.25">
      <c r="A349" s="30">
        <v>51135</v>
      </c>
      <c r="B349" s="26">
        <v>4.9822777947973282</v>
      </c>
      <c r="C349" s="26">
        <v>4.9430987505698623</v>
      </c>
      <c r="D349" s="26">
        <v>4.944246225569862</v>
      </c>
      <c r="E349" s="27">
        <v>5.0768733860552393</v>
      </c>
      <c r="F349" s="27">
        <v>5.0858400588898212</v>
      </c>
      <c r="G349" s="27">
        <v>5.0859255588898211</v>
      </c>
      <c r="H349" s="27">
        <v>6.6123360084676861</v>
      </c>
      <c r="I349" s="27">
        <v>6.6124215084676861</v>
      </c>
      <c r="J349" s="27">
        <v>6.6123360084676861</v>
      </c>
      <c r="K349" s="27">
        <v>6.6124215084676861</v>
      </c>
      <c r="L349" s="27">
        <v>5.0768733860552402</v>
      </c>
      <c r="M349" s="27">
        <v>5.0769588860552401</v>
      </c>
      <c r="N349" s="27">
        <v>5.0768733860552402</v>
      </c>
      <c r="O349" s="27">
        <v>5.0769588860552401</v>
      </c>
    </row>
    <row r="350" spans="1:15" ht="15.75" x14ac:dyDescent="0.25">
      <c r="A350" s="30">
        <v>51166</v>
      </c>
      <c r="B350" s="26">
        <v>5.0010803853506474</v>
      </c>
      <c r="C350" s="26">
        <v>5.0410463611385268</v>
      </c>
      <c r="D350" s="26">
        <v>5.0421938361385266</v>
      </c>
      <c r="E350" s="27">
        <v>5.0917914018684334</v>
      </c>
      <c r="F350" s="27">
        <v>5.1689128527444872</v>
      </c>
      <c r="G350" s="27">
        <v>5.1689983527444872</v>
      </c>
      <c r="H350" s="27">
        <v>6.6570438988334057</v>
      </c>
      <c r="I350" s="27">
        <v>6.6571293988334057</v>
      </c>
      <c r="J350" s="27">
        <v>6.6570438988334057</v>
      </c>
      <c r="K350" s="27">
        <v>6.6571293988334057</v>
      </c>
      <c r="L350" s="27">
        <v>5.0917914018684352</v>
      </c>
      <c r="M350" s="27">
        <v>5.0918769018684351</v>
      </c>
      <c r="N350" s="27">
        <v>5.0917914018684352</v>
      </c>
      <c r="O350" s="27">
        <v>5.0918769018684351</v>
      </c>
    </row>
    <row r="351" spans="1:15" ht="15.75" x14ac:dyDescent="0.25">
      <c r="A351" s="30">
        <v>51194</v>
      </c>
      <c r="B351" s="26">
        <v>5.0083469264029894</v>
      </c>
      <c r="C351" s="26">
        <v>5.0410463611385268</v>
      </c>
      <c r="D351" s="26">
        <v>5.0421938361385266</v>
      </c>
      <c r="E351" s="27">
        <v>5.097502233190764</v>
      </c>
      <c r="F351" s="27">
        <v>5.1689128527444872</v>
      </c>
      <c r="G351" s="27">
        <v>5.1689983527444872</v>
      </c>
      <c r="H351" s="27">
        <v>6.6550438988334051</v>
      </c>
      <c r="I351" s="27">
        <v>6.655129398833405</v>
      </c>
      <c r="J351" s="27">
        <v>6.6550438988334051</v>
      </c>
      <c r="K351" s="27">
        <v>6.655129398833405</v>
      </c>
      <c r="L351" s="27">
        <v>5.0975022331907658</v>
      </c>
      <c r="M351" s="27">
        <v>5.0975877331907657</v>
      </c>
      <c r="N351" s="27">
        <v>5.0975022331907658</v>
      </c>
      <c r="O351" s="27">
        <v>5.0975877331907657</v>
      </c>
    </row>
    <row r="352" spans="1:15" ht="15.75" x14ac:dyDescent="0.25">
      <c r="A352" s="30">
        <v>51226</v>
      </c>
      <c r="B352" s="26">
        <v>5.0156134674553314</v>
      </c>
      <c r="C352" s="26">
        <v>5.0410463611385268</v>
      </c>
      <c r="D352" s="26">
        <v>5.0421938361385266</v>
      </c>
      <c r="E352" s="27">
        <v>5.1032130645130946</v>
      </c>
      <c r="F352" s="27">
        <v>5.1689128527444872</v>
      </c>
      <c r="G352" s="27">
        <v>5.1689983527444872</v>
      </c>
      <c r="H352" s="27">
        <v>6.6530438988334053</v>
      </c>
      <c r="I352" s="27">
        <v>6.6531293988334053</v>
      </c>
      <c r="J352" s="27">
        <v>6.6530438988334053</v>
      </c>
      <c r="K352" s="27">
        <v>6.6531293988334053</v>
      </c>
      <c r="L352" s="27">
        <v>5.1032130645130964</v>
      </c>
      <c r="M352" s="27">
        <v>5.1032985645130964</v>
      </c>
      <c r="N352" s="27">
        <v>5.1032130645130964</v>
      </c>
      <c r="O352" s="27">
        <v>5.1032985645130964</v>
      </c>
    </row>
    <row r="353" spans="1:15" ht="15.75" x14ac:dyDescent="0.25">
      <c r="A353" s="30">
        <v>51256</v>
      </c>
      <c r="B353" s="26">
        <v>5.0228800085076735</v>
      </c>
      <c r="C353" s="26">
        <v>5.0410463611385268</v>
      </c>
      <c r="D353" s="26">
        <v>5.0421938361385266</v>
      </c>
      <c r="E353" s="27">
        <v>5.1089238958354253</v>
      </c>
      <c r="F353" s="27">
        <v>5.1689128527444872</v>
      </c>
      <c r="G353" s="27">
        <v>5.1689983527444872</v>
      </c>
      <c r="H353" s="27">
        <v>6.6523425844427626</v>
      </c>
      <c r="I353" s="27">
        <v>6.6524280844427626</v>
      </c>
      <c r="J353" s="27">
        <v>6.6523425844427626</v>
      </c>
      <c r="K353" s="27">
        <v>6.6524280844427626</v>
      </c>
      <c r="L353" s="27">
        <v>5.1089238958354271</v>
      </c>
      <c r="M353" s="27">
        <v>5.109009395835427</v>
      </c>
      <c r="N353" s="27">
        <v>5.1089238958354271</v>
      </c>
      <c r="O353" s="27">
        <v>5.109009395835427</v>
      </c>
    </row>
    <row r="354" spans="1:15" ht="15.75" x14ac:dyDescent="0.25">
      <c r="A354" s="30">
        <v>51287</v>
      </c>
      <c r="B354" s="26">
        <v>5.0301465495600155</v>
      </c>
      <c r="C354" s="26">
        <v>5.0410463611385268</v>
      </c>
      <c r="D354" s="26">
        <v>5.0424375861385267</v>
      </c>
      <c r="E354" s="27">
        <v>5.1146347271577559</v>
      </c>
      <c r="F354" s="27">
        <v>5.1689128527444872</v>
      </c>
      <c r="G354" s="27">
        <v>5.1695608527444872</v>
      </c>
      <c r="H354" s="27">
        <v>6.6523425844427626</v>
      </c>
      <c r="I354" s="27">
        <v>6.6529905844427626</v>
      </c>
      <c r="J354" s="27">
        <v>6.6523425844427626</v>
      </c>
      <c r="K354" s="27">
        <v>6.6529905844427626</v>
      </c>
      <c r="L354" s="27">
        <v>5.1146347271577577</v>
      </c>
      <c r="M354" s="27">
        <v>5.1152827271577577</v>
      </c>
      <c r="N354" s="27">
        <v>5.1146347271577577</v>
      </c>
      <c r="O354" s="27">
        <v>5.1152827271577577</v>
      </c>
    </row>
    <row r="355" spans="1:15" ht="15.75" x14ac:dyDescent="0.25">
      <c r="A355" s="30">
        <v>51317</v>
      </c>
      <c r="B355" s="26">
        <v>5.0374130906123575</v>
      </c>
      <c r="C355" s="26">
        <v>5.0410463611385268</v>
      </c>
      <c r="D355" s="26">
        <v>5.0424375861385267</v>
      </c>
      <c r="E355" s="27">
        <v>5.1203455584800865</v>
      </c>
      <c r="F355" s="27">
        <v>5.1689128527444872</v>
      </c>
      <c r="G355" s="27">
        <v>5.1695608527444872</v>
      </c>
      <c r="H355" s="27">
        <v>6.6563425844427631</v>
      </c>
      <c r="I355" s="27">
        <v>6.656990584442763</v>
      </c>
      <c r="J355" s="27">
        <v>6.6563425844427631</v>
      </c>
      <c r="K355" s="27">
        <v>6.656990584442763</v>
      </c>
      <c r="L355" s="27">
        <v>5.1203455584800883</v>
      </c>
      <c r="M355" s="27">
        <v>5.1209935584800883</v>
      </c>
      <c r="N355" s="27">
        <v>5.1203455584800883</v>
      </c>
      <c r="O355" s="27">
        <v>5.1209935584800883</v>
      </c>
    </row>
    <row r="356" spans="1:15" ht="15.75" x14ac:dyDescent="0.25">
      <c r="A356" s="30">
        <v>51348</v>
      </c>
      <c r="B356" s="26">
        <v>5.0446796316646996</v>
      </c>
      <c r="C356" s="26">
        <v>5.0410463611385268</v>
      </c>
      <c r="D356" s="26">
        <v>5.0424375861385267</v>
      </c>
      <c r="E356" s="27">
        <v>5.1260563898024172</v>
      </c>
      <c r="F356" s="27">
        <v>5.1689128527444872</v>
      </c>
      <c r="G356" s="27">
        <v>5.1695608527444872</v>
      </c>
      <c r="H356" s="27">
        <v>6.7485364342807745</v>
      </c>
      <c r="I356" s="27">
        <v>6.7491844342807745</v>
      </c>
      <c r="J356" s="27">
        <v>6.7485364342807745</v>
      </c>
      <c r="K356" s="27">
        <v>6.7491844342807745</v>
      </c>
      <c r="L356" s="27">
        <v>5.126056389802419</v>
      </c>
      <c r="M356" s="27">
        <v>5.1267043898024189</v>
      </c>
      <c r="N356" s="27">
        <v>5.126056389802419</v>
      </c>
      <c r="O356" s="27">
        <v>5.1267043898024189</v>
      </c>
    </row>
    <row r="357" spans="1:15" ht="15.75" x14ac:dyDescent="0.25">
      <c r="A357" s="30">
        <v>51379</v>
      </c>
      <c r="B357" s="26">
        <v>5.0519461727170416</v>
      </c>
      <c r="C357" s="26">
        <v>5.0410463611385268</v>
      </c>
      <c r="D357" s="26">
        <v>5.0424375861385267</v>
      </c>
      <c r="E357" s="27">
        <v>5.1317672211247478</v>
      </c>
      <c r="F357" s="27">
        <v>5.1689128527444872</v>
      </c>
      <c r="G357" s="27">
        <v>5.1695608527444872</v>
      </c>
      <c r="H357" s="27">
        <v>6.7529364342807749</v>
      </c>
      <c r="I357" s="27">
        <v>6.7535844342807749</v>
      </c>
      <c r="J357" s="27">
        <v>6.7529364342807749</v>
      </c>
      <c r="K357" s="27">
        <v>6.7535844342807749</v>
      </c>
      <c r="L357" s="27">
        <v>5.1317672211247496</v>
      </c>
      <c r="M357" s="27">
        <v>5.1324152211247496</v>
      </c>
      <c r="N357" s="27">
        <v>5.1317672211247496</v>
      </c>
      <c r="O357" s="27">
        <v>5.1324152211247496</v>
      </c>
    </row>
    <row r="358" spans="1:15" ht="15.75" x14ac:dyDescent="0.25">
      <c r="A358" s="30">
        <v>51409</v>
      </c>
      <c r="B358" s="26">
        <v>5.0592127137693836</v>
      </c>
      <c r="C358" s="26">
        <v>5.0410463611385268</v>
      </c>
      <c r="D358" s="26">
        <v>5.0424375861385267</v>
      </c>
      <c r="E358" s="27">
        <v>5.1374780524470784</v>
      </c>
      <c r="F358" s="27">
        <v>5.1689128527444872</v>
      </c>
      <c r="G358" s="27">
        <v>5.1695608527444872</v>
      </c>
      <c r="H358" s="27">
        <v>6.7509364342807752</v>
      </c>
      <c r="I358" s="27">
        <v>6.7515844342807751</v>
      </c>
      <c r="J358" s="27">
        <v>6.7509364342807752</v>
      </c>
      <c r="K358" s="27">
        <v>6.7515844342807751</v>
      </c>
      <c r="L358" s="27">
        <v>5.1374780524470802</v>
      </c>
      <c r="M358" s="27">
        <v>5.1381260524470802</v>
      </c>
      <c r="N358" s="27">
        <v>5.1374780524470802</v>
      </c>
      <c r="O358" s="27">
        <v>5.1381260524470802</v>
      </c>
    </row>
    <row r="359" spans="1:15" ht="15.75" x14ac:dyDescent="0.25">
      <c r="A359" s="30">
        <v>51440</v>
      </c>
      <c r="B359" s="26">
        <v>5.0664792548217257</v>
      </c>
      <c r="C359" s="26">
        <v>5.0410463611385268</v>
      </c>
      <c r="D359" s="26">
        <v>5.0421938361385266</v>
      </c>
      <c r="E359" s="27">
        <v>5.1431888837694091</v>
      </c>
      <c r="F359" s="27">
        <v>5.1689128527444872</v>
      </c>
      <c r="G359" s="27">
        <v>5.1689983527444872</v>
      </c>
      <c r="H359" s="27">
        <v>6.7511100616453597</v>
      </c>
      <c r="I359" s="27">
        <v>6.7511955616453596</v>
      </c>
      <c r="J359" s="27">
        <v>6.7511100616453597</v>
      </c>
      <c r="K359" s="27">
        <v>6.7511955616453596</v>
      </c>
      <c r="L359" s="27">
        <v>5.1431888837694109</v>
      </c>
      <c r="M359" s="27">
        <v>5.1432743837694108</v>
      </c>
      <c r="N359" s="27">
        <v>5.1431888837694109</v>
      </c>
      <c r="O359" s="27">
        <v>5.1432743837694108</v>
      </c>
    </row>
    <row r="360" spans="1:15" ht="15.75" x14ac:dyDescent="0.25">
      <c r="A360" s="30">
        <v>51470</v>
      </c>
      <c r="B360" s="26">
        <v>5.0737457958740677</v>
      </c>
      <c r="C360" s="26">
        <v>5.0410463611385268</v>
      </c>
      <c r="D360" s="26">
        <v>5.0421938361385266</v>
      </c>
      <c r="E360" s="27">
        <v>5.1488997150917397</v>
      </c>
      <c r="F360" s="27">
        <v>5.1689128527444872</v>
      </c>
      <c r="G360" s="27">
        <v>5.1689983527444872</v>
      </c>
      <c r="H360" s="27">
        <v>6.7531100616453594</v>
      </c>
      <c r="I360" s="27">
        <v>6.7531955616453594</v>
      </c>
      <c r="J360" s="27">
        <v>6.7531100616453594</v>
      </c>
      <c r="K360" s="27">
        <v>6.7531955616453594</v>
      </c>
      <c r="L360" s="27">
        <v>5.1488997150917415</v>
      </c>
      <c r="M360" s="27">
        <v>5.1489852150917415</v>
      </c>
      <c r="N360" s="27">
        <v>5.1488997150917415</v>
      </c>
      <c r="O360" s="27">
        <v>5.1489852150917415</v>
      </c>
    </row>
    <row r="361" spans="1:15" ht="15.75" x14ac:dyDescent="0.25">
      <c r="A361" s="30">
        <v>51501</v>
      </c>
      <c r="B361" s="26">
        <v>5.0810123369264062</v>
      </c>
      <c r="C361" s="26">
        <v>5.0410463611385268</v>
      </c>
      <c r="D361" s="26">
        <v>5.0421938361385266</v>
      </c>
      <c r="E361" s="27">
        <v>5.1546105464140721</v>
      </c>
      <c r="F361" s="27">
        <v>5.1689128527444872</v>
      </c>
      <c r="G361" s="27">
        <v>5.1689983527444872</v>
      </c>
      <c r="H361" s="27">
        <v>6.7531100616453594</v>
      </c>
      <c r="I361" s="27">
        <v>6.7531955616453594</v>
      </c>
      <c r="J361" s="27">
        <v>6.7531100616453594</v>
      </c>
      <c r="K361" s="27">
        <v>6.7531955616453594</v>
      </c>
      <c r="L361" s="27">
        <v>5.1546105464140721</v>
      </c>
      <c r="M361" s="27">
        <v>5.1546960464140721</v>
      </c>
      <c r="N361" s="27">
        <v>5.1546105464140721</v>
      </c>
      <c r="O361" s="27">
        <v>5.1546960464140721</v>
      </c>
    </row>
    <row r="362" spans="1:15" ht="15.75" x14ac:dyDescent="0.25">
      <c r="A362" s="30">
        <v>51532</v>
      </c>
      <c r="B362" s="26">
        <v>5.1001924085999839</v>
      </c>
      <c r="C362" s="26">
        <v>5.1409613006082253</v>
      </c>
      <c r="D362" s="26">
        <v>5.1421087756082251</v>
      </c>
      <c r="E362" s="27">
        <v>5.1697810659517147</v>
      </c>
      <c r="F362" s="27">
        <v>5.2534472315818217</v>
      </c>
      <c r="G362" s="27">
        <v>5.2535327315818217</v>
      </c>
      <c r="H362" s="27">
        <v>6.7989678767431512</v>
      </c>
      <c r="I362" s="27">
        <v>6.7990533767431511</v>
      </c>
      <c r="J362" s="27">
        <v>6.7989678767431512</v>
      </c>
      <c r="K362" s="27">
        <v>6.7990533767431511</v>
      </c>
      <c r="L362" s="27">
        <v>5.1697810659517138</v>
      </c>
      <c r="M362" s="27">
        <v>5.1698665659517138</v>
      </c>
      <c r="N362" s="27">
        <v>5.1697810659517138</v>
      </c>
      <c r="O362" s="27">
        <v>5.1698665659517138</v>
      </c>
    </row>
    <row r="363" spans="1:15" ht="15.75" x14ac:dyDescent="0.25">
      <c r="A363" s="30">
        <v>51560</v>
      </c>
      <c r="B363" s="26">
        <v>5.1076049344196646</v>
      </c>
      <c r="C363" s="26">
        <v>5.1409613006082253</v>
      </c>
      <c r="D363" s="26">
        <v>5.1421087756082251</v>
      </c>
      <c r="E363" s="27">
        <v>5.175589036655639</v>
      </c>
      <c r="F363" s="27">
        <v>5.2534472315818217</v>
      </c>
      <c r="G363" s="27">
        <v>5.2535327315818217</v>
      </c>
      <c r="H363" s="27">
        <v>6.7969678767431514</v>
      </c>
      <c r="I363" s="27">
        <v>6.7970533767431514</v>
      </c>
      <c r="J363" s="27">
        <v>6.7969678767431514</v>
      </c>
      <c r="K363" s="27">
        <v>6.7970533767431514</v>
      </c>
      <c r="L363" s="27">
        <v>5.1755890366556381</v>
      </c>
      <c r="M363" s="27">
        <v>5.175674536655638</v>
      </c>
      <c r="N363" s="27">
        <v>5.1755890366556381</v>
      </c>
      <c r="O363" s="27">
        <v>5.175674536655638</v>
      </c>
    </row>
    <row r="364" spans="1:15" ht="15.75" x14ac:dyDescent="0.25">
      <c r="A364" s="30">
        <v>51591</v>
      </c>
      <c r="B364" s="26">
        <v>5.1150174602393452</v>
      </c>
      <c r="C364" s="26">
        <v>5.1409613006082253</v>
      </c>
      <c r="D364" s="26">
        <v>5.1421087756082251</v>
      </c>
      <c r="E364" s="27">
        <v>5.1813970073595632</v>
      </c>
      <c r="F364" s="27">
        <v>5.2534472315818217</v>
      </c>
      <c r="G364" s="27">
        <v>5.2535327315818217</v>
      </c>
      <c r="H364" s="27">
        <v>6.7949678767431507</v>
      </c>
      <c r="I364" s="27">
        <v>6.7950533767431507</v>
      </c>
      <c r="J364" s="27">
        <v>6.7949678767431507</v>
      </c>
      <c r="K364" s="27">
        <v>6.7950533767431507</v>
      </c>
      <c r="L364" s="27">
        <v>5.1813970073595623</v>
      </c>
      <c r="M364" s="27">
        <v>5.1814825073595623</v>
      </c>
      <c r="N364" s="27">
        <v>5.1813970073595623</v>
      </c>
      <c r="O364" s="27">
        <v>5.1814825073595623</v>
      </c>
    </row>
    <row r="365" spans="1:15" ht="15.75" x14ac:dyDescent="0.25">
      <c r="A365" s="30">
        <v>51621</v>
      </c>
      <c r="B365" s="26">
        <v>5.1224299860590259</v>
      </c>
      <c r="C365" s="26">
        <v>5.1409613006082253</v>
      </c>
      <c r="D365" s="26">
        <v>5.1421087756082251</v>
      </c>
      <c r="E365" s="27">
        <v>5.1872049780634875</v>
      </c>
      <c r="F365" s="27">
        <v>5.2534472315818217</v>
      </c>
      <c r="G365" s="27">
        <v>5.2535327315818217</v>
      </c>
      <c r="H365" s="27">
        <v>6.7943362199451052</v>
      </c>
      <c r="I365" s="27">
        <v>6.7944217199451051</v>
      </c>
      <c r="J365" s="27">
        <v>6.7943362199451052</v>
      </c>
      <c r="K365" s="27">
        <v>6.7944217199451051</v>
      </c>
      <c r="L365" s="27">
        <v>5.1872049780634866</v>
      </c>
      <c r="M365" s="27">
        <v>5.1872904780634865</v>
      </c>
      <c r="N365" s="27">
        <v>5.1872049780634866</v>
      </c>
      <c r="O365" s="27">
        <v>5.1872904780634865</v>
      </c>
    </row>
    <row r="366" spans="1:15" ht="15.75" x14ac:dyDescent="0.25">
      <c r="A366" s="30">
        <v>51652</v>
      </c>
      <c r="B366" s="26">
        <v>5.1298425118787065</v>
      </c>
      <c r="C366" s="26">
        <v>5.1409613006082253</v>
      </c>
      <c r="D366" s="26">
        <v>5.1423525256082252</v>
      </c>
      <c r="E366" s="27">
        <v>5.1930129487674117</v>
      </c>
      <c r="F366" s="27">
        <v>5.2534472315818217</v>
      </c>
      <c r="G366" s="27">
        <v>5.2540952315818217</v>
      </c>
      <c r="H366" s="27">
        <v>6.7943362199451052</v>
      </c>
      <c r="I366" s="27">
        <v>6.7949842199451052</v>
      </c>
      <c r="J366" s="27">
        <v>6.7943362199451052</v>
      </c>
      <c r="K366" s="27">
        <v>6.7949842199451052</v>
      </c>
      <c r="L366" s="27">
        <v>5.1930129487674108</v>
      </c>
      <c r="M366" s="27">
        <v>5.1936609487674108</v>
      </c>
      <c r="N366" s="27">
        <v>5.1930129487674108</v>
      </c>
      <c r="O366" s="27">
        <v>5.1936609487674108</v>
      </c>
    </row>
    <row r="367" spans="1:15" ht="15.75" x14ac:dyDescent="0.25">
      <c r="A367" s="30">
        <v>51682</v>
      </c>
      <c r="B367" s="26">
        <v>5.1372550376983872</v>
      </c>
      <c r="C367" s="26">
        <v>5.1409613006082253</v>
      </c>
      <c r="D367" s="26">
        <v>5.1423525256082252</v>
      </c>
      <c r="E367" s="27">
        <v>5.198820919471336</v>
      </c>
      <c r="F367" s="27">
        <v>5.2534472315818217</v>
      </c>
      <c r="G367" s="27">
        <v>5.2540952315818217</v>
      </c>
      <c r="H367" s="27">
        <v>6.7983362199451047</v>
      </c>
      <c r="I367" s="27">
        <v>6.7989842199451047</v>
      </c>
      <c r="J367" s="27">
        <v>6.7983362199451047</v>
      </c>
      <c r="K367" s="27">
        <v>6.7989842199451047</v>
      </c>
      <c r="L367" s="27">
        <v>5.1988209194713351</v>
      </c>
      <c r="M367" s="27">
        <v>5.199468919471335</v>
      </c>
      <c r="N367" s="27">
        <v>5.1988209194713351</v>
      </c>
      <c r="O367" s="27">
        <v>5.199468919471335</v>
      </c>
    </row>
    <row r="368" spans="1:15" ht="15.75" x14ac:dyDescent="0.25">
      <c r="A368" s="30">
        <v>51713</v>
      </c>
      <c r="B368" s="26">
        <v>5.1446675635180679</v>
      </c>
      <c r="C368" s="26">
        <v>5.1409613006082253</v>
      </c>
      <c r="D368" s="26">
        <v>5.1423525256082252</v>
      </c>
      <c r="E368" s="27">
        <v>5.2046288901752602</v>
      </c>
      <c r="F368" s="27">
        <v>5.2534472315818217</v>
      </c>
      <c r="G368" s="27">
        <v>5.2540952315818217</v>
      </c>
      <c r="H368" s="27">
        <v>6.892911429553843</v>
      </c>
      <c r="I368" s="27">
        <v>6.8935594295538429</v>
      </c>
      <c r="J368" s="27">
        <v>6.892911429553843</v>
      </c>
      <c r="K368" s="27">
        <v>6.8935594295538429</v>
      </c>
      <c r="L368" s="27">
        <v>5.2046288901752593</v>
      </c>
      <c r="M368" s="27">
        <v>5.2052768901752593</v>
      </c>
      <c r="N368" s="27">
        <v>5.2046288901752593</v>
      </c>
      <c r="O368" s="27">
        <v>5.2052768901752593</v>
      </c>
    </row>
    <row r="369" spans="1:15" ht="15.75" x14ac:dyDescent="0.25">
      <c r="A369" s="30">
        <v>51744</v>
      </c>
      <c r="B369" s="26">
        <v>5.1520800893377485</v>
      </c>
      <c r="C369" s="26">
        <v>5.1409613006082253</v>
      </c>
      <c r="D369" s="26">
        <v>5.1423525256082252</v>
      </c>
      <c r="E369" s="27">
        <v>5.2104368608791845</v>
      </c>
      <c r="F369" s="27">
        <v>5.2534472315818217</v>
      </c>
      <c r="G369" s="27">
        <v>5.2540952315818217</v>
      </c>
      <c r="H369" s="27">
        <v>6.8973114295538425</v>
      </c>
      <c r="I369" s="27">
        <v>6.8979594295538424</v>
      </c>
      <c r="J369" s="27">
        <v>6.8973114295538425</v>
      </c>
      <c r="K369" s="27">
        <v>6.8979594295538424</v>
      </c>
      <c r="L369" s="27">
        <v>5.2104368608791836</v>
      </c>
      <c r="M369" s="27">
        <v>5.2110848608791835</v>
      </c>
      <c r="N369" s="27">
        <v>5.2104368608791836</v>
      </c>
      <c r="O369" s="27">
        <v>5.2110848608791835</v>
      </c>
    </row>
    <row r="370" spans="1:15" ht="15.75" x14ac:dyDescent="0.25">
      <c r="A370" s="30">
        <v>51774</v>
      </c>
      <c r="B370" s="26">
        <v>5.1594926151574292</v>
      </c>
      <c r="C370" s="26">
        <v>5.1409613006082253</v>
      </c>
      <c r="D370" s="26">
        <v>5.1423525256082252</v>
      </c>
      <c r="E370" s="27">
        <v>5.2162448315831087</v>
      </c>
      <c r="F370" s="27">
        <v>5.2534472315818217</v>
      </c>
      <c r="G370" s="27">
        <v>5.2540952315818217</v>
      </c>
      <c r="H370" s="27">
        <v>6.8953114295538436</v>
      </c>
      <c r="I370" s="27">
        <v>6.8959594295538436</v>
      </c>
      <c r="J370" s="27">
        <v>6.8953114295538436</v>
      </c>
      <c r="K370" s="27">
        <v>6.8959594295538436</v>
      </c>
      <c r="L370" s="27">
        <v>5.2162448315831078</v>
      </c>
      <c r="M370" s="27">
        <v>5.2168928315831078</v>
      </c>
      <c r="N370" s="27">
        <v>5.2162448315831078</v>
      </c>
      <c r="O370" s="27">
        <v>5.2168928315831078</v>
      </c>
    </row>
    <row r="371" spans="1:15" ht="15.75" x14ac:dyDescent="0.25">
      <c r="A371" s="30">
        <v>51805</v>
      </c>
      <c r="B371" s="26">
        <v>5.1669051409771098</v>
      </c>
      <c r="C371" s="26">
        <v>5.1409613006082253</v>
      </c>
      <c r="D371" s="26">
        <v>5.1421087756082251</v>
      </c>
      <c r="E371" s="27">
        <v>5.2220528022870329</v>
      </c>
      <c r="F371" s="27">
        <v>5.2534472315818217</v>
      </c>
      <c r="G371" s="27">
        <v>5.2535327315818217</v>
      </c>
      <c r="H371" s="27">
        <v>6.895757050980599</v>
      </c>
      <c r="I371" s="27">
        <v>6.895842550980599</v>
      </c>
      <c r="J371" s="27">
        <v>6.895757050980599</v>
      </c>
      <c r="K371" s="27">
        <v>6.895842550980599</v>
      </c>
      <c r="L371" s="27">
        <v>5.2220528022870321</v>
      </c>
      <c r="M371" s="27">
        <v>5.222138302287032</v>
      </c>
      <c r="N371" s="27">
        <v>5.2220528022870321</v>
      </c>
      <c r="O371" s="27">
        <v>5.222138302287032</v>
      </c>
    </row>
    <row r="372" spans="1:15" ht="15.75" x14ac:dyDescent="0.25">
      <c r="A372" s="30">
        <v>51835</v>
      </c>
      <c r="B372" s="26">
        <v>5.1743176667967905</v>
      </c>
      <c r="C372" s="26">
        <v>5.1409613006082253</v>
      </c>
      <c r="D372" s="26">
        <v>5.1421087756082251</v>
      </c>
      <c r="E372" s="27">
        <v>5.2278607729909572</v>
      </c>
      <c r="F372" s="27">
        <v>5.2534472315818217</v>
      </c>
      <c r="G372" s="27">
        <v>5.2535327315818217</v>
      </c>
      <c r="H372" s="27">
        <v>6.8977570509805988</v>
      </c>
      <c r="I372" s="27">
        <v>6.8978425509805987</v>
      </c>
      <c r="J372" s="27">
        <v>6.8977570509805988</v>
      </c>
      <c r="K372" s="27">
        <v>6.8978425509805987</v>
      </c>
      <c r="L372" s="27">
        <v>5.2278607729909563</v>
      </c>
      <c r="M372" s="27">
        <v>5.2279462729909563</v>
      </c>
      <c r="N372" s="27">
        <v>5.2278607729909563</v>
      </c>
      <c r="O372" s="27">
        <v>5.2279462729909563</v>
      </c>
    </row>
    <row r="373" spans="1:15" ht="15.75" x14ac:dyDescent="0.25">
      <c r="A373" s="30">
        <v>51866</v>
      </c>
      <c r="B373" s="26">
        <v>5.1817301926164667</v>
      </c>
      <c r="C373" s="26">
        <v>5.1409613006082253</v>
      </c>
      <c r="D373" s="26">
        <v>5.1421087756082251</v>
      </c>
      <c r="E373" s="27">
        <v>5.2336687436948859</v>
      </c>
      <c r="F373" s="27">
        <v>5.2534472315818217</v>
      </c>
      <c r="G373" s="27">
        <v>5.2535327315818217</v>
      </c>
      <c r="H373" s="27">
        <v>6.8977570509805988</v>
      </c>
      <c r="I373" s="27">
        <v>6.8978425509805987</v>
      </c>
      <c r="J373" s="27">
        <v>6.8977570509805988</v>
      </c>
      <c r="K373" s="27">
        <v>6.8978425509805987</v>
      </c>
      <c r="L373" s="27">
        <v>5.233668743694885</v>
      </c>
      <c r="M373" s="27">
        <v>5.233754243694885</v>
      </c>
      <c r="N373" s="27">
        <v>5.233668743694885</v>
      </c>
      <c r="O373" s="27">
        <v>5.233754243694885</v>
      </c>
    </row>
    <row r="374" spans="1:15" ht="15.75" x14ac:dyDescent="0.25">
      <c r="A374" s="30">
        <v>51897</v>
      </c>
      <c r="B374" s="26">
        <v>5.2012954100760123</v>
      </c>
      <c r="C374" s="26">
        <v>5.2428835306288279</v>
      </c>
      <c r="D374" s="26">
        <v>5.2440310056288277</v>
      </c>
      <c r="E374" s="27">
        <v>5.249096449067836</v>
      </c>
      <c r="F374" s="27">
        <v>5.3394705450749234</v>
      </c>
      <c r="G374" s="27">
        <v>5.3395560450749233</v>
      </c>
      <c r="H374" s="27">
        <v>6.9443875003355791</v>
      </c>
      <c r="I374" s="27">
        <v>6.944473000335579</v>
      </c>
      <c r="J374" s="27">
        <v>6.9443875003355791</v>
      </c>
      <c r="K374" s="27">
        <v>6.944473000335579</v>
      </c>
      <c r="L374" s="27">
        <v>5.2490964490678369</v>
      </c>
      <c r="M374" s="27">
        <v>5.2491819490678369</v>
      </c>
      <c r="N374" s="27">
        <v>5.2490964490678369</v>
      </c>
      <c r="O374" s="27">
        <v>5.2491819490678369</v>
      </c>
    </row>
    <row r="375" spans="1:15" ht="15.75" x14ac:dyDescent="0.25">
      <c r="A375" s="30">
        <v>51925</v>
      </c>
      <c r="B375" s="26">
        <v>5.2088568865401603</v>
      </c>
      <c r="C375" s="26">
        <v>5.2428835306288279</v>
      </c>
      <c r="D375" s="26">
        <v>5.2440310056288277</v>
      </c>
      <c r="E375" s="27">
        <v>5.2550033677831864</v>
      </c>
      <c r="F375" s="27">
        <v>5.3394705450749234</v>
      </c>
      <c r="G375" s="27">
        <v>5.3395560450749233</v>
      </c>
      <c r="H375" s="27">
        <v>6.9423875003355793</v>
      </c>
      <c r="I375" s="27">
        <v>6.9424730003355792</v>
      </c>
      <c r="J375" s="27">
        <v>6.9423875003355793</v>
      </c>
      <c r="K375" s="27">
        <v>6.9424730003355792</v>
      </c>
      <c r="L375" s="27">
        <v>5.2550033677831873</v>
      </c>
      <c r="M375" s="27">
        <v>5.2550888677831873</v>
      </c>
      <c r="N375" s="27">
        <v>5.2550033677831873</v>
      </c>
      <c r="O375" s="27">
        <v>5.2550888677831873</v>
      </c>
    </row>
    <row r="376" spans="1:15" ht="15.75" x14ac:dyDescent="0.25">
      <c r="A376" s="30">
        <v>51956</v>
      </c>
      <c r="B376" s="26">
        <v>5.2164183630043084</v>
      </c>
      <c r="C376" s="26">
        <v>5.2428835306288279</v>
      </c>
      <c r="D376" s="26">
        <v>5.2440310056288277</v>
      </c>
      <c r="E376" s="27">
        <v>5.2609102864985369</v>
      </c>
      <c r="F376" s="27">
        <v>5.3394705450749234</v>
      </c>
      <c r="G376" s="27">
        <v>5.3395560450749233</v>
      </c>
      <c r="H376" s="27">
        <v>6.9403875003355804</v>
      </c>
      <c r="I376" s="27">
        <v>6.9404730003355803</v>
      </c>
      <c r="J376" s="27">
        <v>6.9403875003355804</v>
      </c>
      <c r="K376" s="27">
        <v>6.9404730003355803</v>
      </c>
      <c r="L376" s="27">
        <v>5.2609102864985378</v>
      </c>
      <c r="M376" s="27">
        <v>5.2609957864985377</v>
      </c>
      <c r="N376" s="27">
        <v>5.2609102864985378</v>
      </c>
      <c r="O376" s="27">
        <v>5.2609957864985377</v>
      </c>
    </row>
    <row r="377" spans="1:15" ht="15.75" x14ac:dyDescent="0.25">
      <c r="A377" s="30">
        <v>51986</v>
      </c>
      <c r="B377" s="26">
        <v>5.2239798394684565</v>
      </c>
      <c r="C377" s="26">
        <v>5.2428835306288279</v>
      </c>
      <c r="D377" s="26">
        <v>5.2440310056288277</v>
      </c>
      <c r="E377" s="27">
        <v>5.2668172052138873</v>
      </c>
      <c r="F377" s="27">
        <v>5.3394705450749234</v>
      </c>
      <c r="G377" s="27">
        <v>5.3395560450749233</v>
      </c>
      <c r="H377" s="27">
        <v>6.9398271389729977</v>
      </c>
      <c r="I377" s="27">
        <v>6.9399126389729977</v>
      </c>
      <c r="J377" s="27">
        <v>6.9398271389729977</v>
      </c>
      <c r="K377" s="27">
        <v>6.9399126389729977</v>
      </c>
      <c r="L377" s="27">
        <v>5.2668172052138882</v>
      </c>
      <c r="M377" s="27">
        <v>5.2669027052138881</v>
      </c>
      <c r="N377" s="27">
        <v>5.2668172052138882</v>
      </c>
      <c r="O377" s="27">
        <v>5.2669027052138881</v>
      </c>
    </row>
    <row r="378" spans="1:15" ht="15.75" x14ac:dyDescent="0.25">
      <c r="A378" s="30">
        <v>52017</v>
      </c>
      <c r="B378" s="26">
        <v>5.2315413159326045</v>
      </c>
      <c r="C378" s="26">
        <v>5.2428835306288279</v>
      </c>
      <c r="D378" s="26">
        <v>5.2442747556288278</v>
      </c>
      <c r="E378" s="27">
        <v>5.2727241239292377</v>
      </c>
      <c r="F378" s="27">
        <v>5.3394705450749234</v>
      </c>
      <c r="G378" s="27">
        <v>5.3401185450749233</v>
      </c>
      <c r="H378" s="27">
        <v>6.9398271389729977</v>
      </c>
      <c r="I378" s="27">
        <v>6.9404751389729977</v>
      </c>
      <c r="J378" s="27">
        <v>6.9398271389729977</v>
      </c>
      <c r="K378" s="27">
        <v>6.9404751389729977</v>
      </c>
      <c r="L378" s="27">
        <v>5.2727241239292386</v>
      </c>
      <c r="M378" s="27">
        <v>5.2733721239292386</v>
      </c>
      <c r="N378" s="27">
        <v>5.2727241239292386</v>
      </c>
      <c r="O378" s="27">
        <v>5.2733721239292386</v>
      </c>
    </row>
    <row r="379" spans="1:15" ht="15.75" x14ac:dyDescent="0.25">
      <c r="A379" s="30">
        <v>52047</v>
      </c>
      <c r="B379" s="26">
        <v>5.2391027923967526</v>
      </c>
      <c r="C379" s="26">
        <v>5.2428835306288279</v>
      </c>
      <c r="D379" s="26">
        <v>5.2442747556288278</v>
      </c>
      <c r="E379" s="27">
        <v>5.2786310426445882</v>
      </c>
      <c r="F379" s="27">
        <v>5.3394705450749234</v>
      </c>
      <c r="G379" s="27">
        <v>5.3401185450749233</v>
      </c>
      <c r="H379" s="27">
        <v>6.9438271389729973</v>
      </c>
      <c r="I379" s="27">
        <v>6.9444751389729973</v>
      </c>
      <c r="J379" s="27">
        <v>6.9438271389729973</v>
      </c>
      <c r="K379" s="27">
        <v>6.9444751389729973</v>
      </c>
      <c r="L379" s="27">
        <v>5.278631042644589</v>
      </c>
      <c r="M379" s="27">
        <v>5.279279042644589</v>
      </c>
      <c r="N379" s="27">
        <v>5.278631042644589</v>
      </c>
      <c r="O379" s="27">
        <v>5.279279042644589</v>
      </c>
    </row>
    <row r="380" spans="1:15" ht="15.75" x14ac:dyDescent="0.25">
      <c r="A380" s="30">
        <v>52078</v>
      </c>
      <c r="B380" s="26">
        <v>5.2466642688609006</v>
      </c>
      <c r="C380" s="26">
        <v>5.2428835306288279</v>
      </c>
      <c r="D380" s="26">
        <v>5.2442747556288278</v>
      </c>
      <c r="E380" s="27">
        <v>5.2845379613599386</v>
      </c>
      <c r="F380" s="27">
        <v>5.3394705450749234</v>
      </c>
      <c r="G380" s="27">
        <v>5.3401185450749233</v>
      </c>
      <c r="H380" s="27">
        <v>7.039908695537572</v>
      </c>
      <c r="I380" s="27">
        <v>7.040556695537572</v>
      </c>
      <c r="J380" s="27">
        <v>7.039908695537572</v>
      </c>
      <c r="K380" s="27">
        <v>7.040556695537572</v>
      </c>
      <c r="L380" s="27">
        <v>5.2845379613599395</v>
      </c>
      <c r="M380" s="27">
        <v>5.2851859613599395</v>
      </c>
      <c r="N380" s="27">
        <v>5.2845379613599395</v>
      </c>
      <c r="O380" s="27">
        <v>5.2851859613599395</v>
      </c>
    </row>
    <row r="381" spans="1:15" ht="15.75" x14ac:dyDescent="0.25">
      <c r="A381" s="30">
        <v>52109</v>
      </c>
      <c r="B381" s="26">
        <v>5.2542257453250487</v>
      </c>
      <c r="C381" s="26">
        <v>5.2428835306288279</v>
      </c>
      <c r="D381" s="26">
        <v>5.2442747556288278</v>
      </c>
      <c r="E381" s="27">
        <v>5.290444880075289</v>
      </c>
      <c r="F381" s="27">
        <v>5.3394705450749234</v>
      </c>
      <c r="G381" s="27">
        <v>5.3401185450749233</v>
      </c>
      <c r="H381" s="27">
        <v>7.0443086955375724</v>
      </c>
      <c r="I381" s="27">
        <v>7.0449566955375724</v>
      </c>
      <c r="J381" s="27">
        <v>7.0443086955375724</v>
      </c>
      <c r="K381" s="27">
        <v>7.0449566955375724</v>
      </c>
      <c r="L381" s="27">
        <v>5.2904448800752899</v>
      </c>
      <c r="M381" s="27">
        <v>5.2910928800752899</v>
      </c>
      <c r="N381" s="27">
        <v>5.2904448800752899</v>
      </c>
      <c r="O381" s="27">
        <v>5.2910928800752899</v>
      </c>
    </row>
    <row r="382" spans="1:15" ht="15.75" x14ac:dyDescent="0.25">
      <c r="A382" s="30">
        <v>52139</v>
      </c>
      <c r="B382" s="26">
        <v>5.2617872217891968</v>
      </c>
      <c r="C382" s="26">
        <v>5.2428835306288279</v>
      </c>
      <c r="D382" s="26">
        <v>5.2442747556288278</v>
      </c>
      <c r="E382" s="27">
        <v>5.2963517987906394</v>
      </c>
      <c r="F382" s="27">
        <v>5.3394705450749234</v>
      </c>
      <c r="G382" s="27">
        <v>5.3401185450749233</v>
      </c>
      <c r="H382" s="27">
        <v>7.0423086955375718</v>
      </c>
      <c r="I382" s="27">
        <v>7.0429566955375718</v>
      </c>
      <c r="J382" s="27">
        <v>7.0423086955375718</v>
      </c>
      <c r="K382" s="27">
        <v>7.0429566955375718</v>
      </c>
      <c r="L382" s="27">
        <v>5.2963517987906403</v>
      </c>
      <c r="M382" s="27">
        <v>5.2969997987906403</v>
      </c>
      <c r="N382" s="27">
        <v>5.2963517987906403</v>
      </c>
      <c r="O382" s="27">
        <v>5.2969997987906403</v>
      </c>
    </row>
    <row r="383" spans="1:15" ht="15.75" x14ac:dyDescent="0.25">
      <c r="A383" s="30">
        <v>52170</v>
      </c>
      <c r="B383" s="26">
        <v>5.2693486982533448</v>
      </c>
      <c r="C383" s="26">
        <v>5.2428835306288279</v>
      </c>
      <c r="D383" s="26">
        <v>5.2440310056288277</v>
      </c>
      <c r="E383" s="27">
        <v>5.3022587175059899</v>
      </c>
      <c r="F383" s="27">
        <v>5.3394705450749234</v>
      </c>
      <c r="G383" s="27">
        <v>5.3395560450749233</v>
      </c>
      <c r="H383" s="27">
        <v>7.0430314302710499</v>
      </c>
      <c r="I383" s="27">
        <v>7.0431169302710499</v>
      </c>
      <c r="J383" s="27">
        <v>7.0430314302710499</v>
      </c>
      <c r="K383" s="27">
        <v>7.0431169302710499</v>
      </c>
      <c r="L383" s="27">
        <v>5.3022587175059908</v>
      </c>
      <c r="M383" s="27">
        <v>5.3023442175059907</v>
      </c>
      <c r="N383" s="27">
        <v>5.3022587175059908</v>
      </c>
      <c r="O383" s="27">
        <v>5.3023442175059907</v>
      </c>
    </row>
    <row r="384" spans="1:15" ht="15.75" x14ac:dyDescent="0.25">
      <c r="A384" s="30">
        <v>52200</v>
      </c>
      <c r="B384" s="26">
        <v>5.2769101747174929</v>
      </c>
      <c r="C384" s="26">
        <v>5.2428835306288279</v>
      </c>
      <c r="D384" s="26">
        <v>5.2440310056288277</v>
      </c>
      <c r="E384" s="27">
        <v>5.3081656362213403</v>
      </c>
      <c r="F384" s="27">
        <v>5.3394705450749234</v>
      </c>
      <c r="G384" s="27">
        <v>5.3395560450749233</v>
      </c>
      <c r="H384" s="27">
        <v>7.0450314302710488</v>
      </c>
      <c r="I384" s="27">
        <v>7.0451169302710488</v>
      </c>
      <c r="J384" s="27">
        <v>7.0450314302710488</v>
      </c>
      <c r="K384" s="27">
        <v>7.0451169302710488</v>
      </c>
      <c r="L384" s="27">
        <v>5.3081656362213412</v>
      </c>
      <c r="M384" s="27">
        <v>5.3082511362213411</v>
      </c>
      <c r="N384" s="27">
        <v>5.3081656362213412</v>
      </c>
      <c r="O384" s="27">
        <v>5.3082511362213411</v>
      </c>
    </row>
    <row r="385" spans="1:15" ht="15.75" x14ac:dyDescent="0.25">
      <c r="A385" s="30">
        <v>52231</v>
      </c>
      <c r="B385" s="26">
        <v>5.2844716511816436</v>
      </c>
      <c r="C385" s="26">
        <v>5.2428835306288279</v>
      </c>
      <c r="D385" s="26">
        <v>5.2440310056288277</v>
      </c>
      <c r="E385" s="27">
        <v>5.3140725549366907</v>
      </c>
      <c r="F385" s="27">
        <v>5.3394705450749234</v>
      </c>
      <c r="G385" s="27">
        <v>5.3395560450749233</v>
      </c>
      <c r="H385" s="27">
        <v>7.0450314302710488</v>
      </c>
      <c r="I385" s="27">
        <v>7.0451169302710488</v>
      </c>
      <c r="J385" s="27">
        <v>7.0450314302710488</v>
      </c>
      <c r="K385" s="27">
        <v>7.0451169302710488</v>
      </c>
      <c r="L385" s="27">
        <v>5.3140725549366916</v>
      </c>
      <c r="M385" s="27">
        <v>5.3141580549366916</v>
      </c>
      <c r="N385" s="27">
        <v>5.3140725549366916</v>
      </c>
      <c r="O385" s="27">
        <v>5.3141580549366916</v>
      </c>
    </row>
    <row r="386" spans="1:15" ht="15.75" x14ac:dyDescent="0.25">
      <c r="A386" s="30">
        <v>52262</v>
      </c>
      <c r="B386" s="26">
        <v>5.3044298361593976</v>
      </c>
      <c r="C386" s="26">
        <v>5.3468538320108676</v>
      </c>
      <c r="D386" s="26">
        <v>5.3480013070108674</v>
      </c>
      <c r="E386" s="27">
        <v>5.3297622213872016</v>
      </c>
      <c r="F386" s="27">
        <v>5.4270106783712597</v>
      </c>
      <c r="G386" s="27">
        <v>5.4270961783712597</v>
      </c>
      <c r="H386" s="27">
        <v>7.0926659128219658</v>
      </c>
      <c r="I386" s="27">
        <v>7.0927514128219658</v>
      </c>
      <c r="J386" s="27">
        <v>7.0926659128219658</v>
      </c>
      <c r="K386" s="27">
        <v>7.0927514128219658</v>
      </c>
      <c r="L386" s="27">
        <v>5.3297622213872016</v>
      </c>
      <c r="M386" s="27">
        <v>5.3298477213872015</v>
      </c>
      <c r="N386" s="27">
        <v>5.3297622213872016</v>
      </c>
      <c r="O386" s="27">
        <v>5.3298477213872015</v>
      </c>
    </row>
    <row r="387" spans="1:15" ht="15.75" x14ac:dyDescent="0.25">
      <c r="A387" s="30">
        <v>52290</v>
      </c>
      <c r="B387" s="26">
        <v>5.3121432899505736</v>
      </c>
      <c r="C387" s="26">
        <v>5.3468538320108676</v>
      </c>
      <c r="D387" s="26">
        <v>5.3480013070108674</v>
      </c>
      <c r="E387" s="27">
        <v>5.3357699328328616</v>
      </c>
      <c r="F387" s="27">
        <v>5.4270106783712597</v>
      </c>
      <c r="G387" s="27">
        <v>5.4270961783712597</v>
      </c>
      <c r="H387" s="27">
        <v>7.0906659128219669</v>
      </c>
      <c r="I387" s="27">
        <v>7.0907514128219669</v>
      </c>
      <c r="J387" s="27">
        <v>7.0906659128219669</v>
      </c>
      <c r="K387" s="27">
        <v>7.0907514128219669</v>
      </c>
      <c r="L387" s="27">
        <v>5.3357699328328616</v>
      </c>
      <c r="M387" s="27">
        <v>5.3358554328328616</v>
      </c>
      <c r="N387" s="27">
        <v>5.3357699328328616</v>
      </c>
      <c r="O387" s="27">
        <v>5.3358554328328616</v>
      </c>
    </row>
    <row r="388" spans="1:15" ht="15.75" x14ac:dyDescent="0.25">
      <c r="A388" s="30">
        <v>52321</v>
      </c>
      <c r="B388" s="26">
        <v>5.3198567437417497</v>
      </c>
      <c r="C388" s="26">
        <v>5.3468538320108676</v>
      </c>
      <c r="D388" s="26">
        <v>5.3480013070108674</v>
      </c>
      <c r="E388" s="27">
        <v>5.3417776442785216</v>
      </c>
      <c r="F388" s="27">
        <v>5.4270106783712597</v>
      </c>
      <c r="G388" s="27">
        <v>5.4270961783712597</v>
      </c>
      <c r="H388" s="27">
        <v>7.0886659128219662</v>
      </c>
      <c r="I388" s="27">
        <v>7.0887514128219662</v>
      </c>
      <c r="J388" s="27">
        <v>7.0886659128219662</v>
      </c>
      <c r="K388" s="27">
        <v>7.0887514128219662</v>
      </c>
      <c r="L388" s="27">
        <v>5.3417776442785216</v>
      </c>
      <c r="M388" s="27">
        <v>5.3418631442785216</v>
      </c>
      <c r="N388" s="27">
        <v>5.3417776442785216</v>
      </c>
      <c r="O388" s="27">
        <v>5.3418631442785216</v>
      </c>
    </row>
    <row r="389" spans="1:15" ht="15.75" x14ac:dyDescent="0.25">
      <c r="A389" s="30">
        <v>52351</v>
      </c>
      <c r="B389" s="26">
        <v>5.3275701975329257</v>
      </c>
      <c r="C389" s="26">
        <v>5.3468538320108676</v>
      </c>
      <c r="D389" s="26">
        <v>5.3480013070108674</v>
      </c>
      <c r="E389" s="27">
        <v>5.3477853557241817</v>
      </c>
      <c r="F389" s="27">
        <v>5.4270106783712597</v>
      </c>
      <c r="G389" s="27">
        <v>5.4270961783712597</v>
      </c>
      <c r="H389" s="27">
        <v>7.0881782722415618</v>
      </c>
      <c r="I389" s="27">
        <v>7.0882637722415618</v>
      </c>
      <c r="J389" s="27">
        <v>7.0881782722415618</v>
      </c>
      <c r="K389" s="27">
        <v>7.0882637722415618</v>
      </c>
      <c r="L389" s="27">
        <v>5.3477853557241817</v>
      </c>
      <c r="M389" s="27">
        <v>5.3478708557241816</v>
      </c>
      <c r="N389" s="27">
        <v>5.3477853557241817</v>
      </c>
      <c r="O389" s="27">
        <v>5.3478708557241816</v>
      </c>
    </row>
    <row r="390" spans="1:15" ht="15.75" x14ac:dyDescent="0.25">
      <c r="A390" s="30">
        <v>52382</v>
      </c>
      <c r="B390" s="26">
        <v>5.3352836513241018</v>
      </c>
      <c r="C390" s="26">
        <v>5.3468538320108676</v>
      </c>
      <c r="D390" s="26">
        <v>5.3482450570108675</v>
      </c>
      <c r="E390" s="27">
        <v>5.3537930671698417</v>
      </c>
      <c r="F390" s="27">
        <v>5.4270106783712597</v>
      </c>
      <c r="G390" s="27">
        <v>5.4276586783712597</v>
      </c>
      <c r="H390" s="27">
        <v>7.0881782722415618</v>
      </c>
      <c r="I390" s="27">
        <v>7.0888262722415618</v>
      </c>
      <c r="J390" s="27">
        <v>7.0881782722415618</v>
      </c>
      <c r="K390" s="27">
        <v>7.0888262722415618</v>
      </c>
      <c r="L390" s="27">
        <v>5.3537930671698417</v>
      </c>
      <c r="M390" s="27">
        <v>5.3544410671698417</v>
      </c>
      <c r="N390" s="27">
        <v>5.3537930671698417</v>
      </c>
      <c r="O390" s="27">
        <v>5.3544410671698417</v>
      </c>
    </row>
    <row r="391" spans="1:15" ht="15.75" x14ac:dyDescent="0.25">
      <c r="A391" s="30">
        <v>52412</v>
      </c>
      <c r="B391" s="26">
        <v>5.3429971051152778</v>
      </c>
      <c r="C391" s="26">
        <v>5.3468538320108676</v>
      </c>
      <c r="D391" s="26">
        <v>5.3482450570108675</v>
      </c>
      <c r="E391" s="27">
        <v>5.3598007786155017</v>
      </c>
      <c r="F391" s="27">
        <v>5.4270106783712597</v>
      </c>
      <c r="G391" s="27">
        <v>5.4276586783712597</v>
      </c>
      <c r="H391" s="27">
        <v>7.0921782722415605</v>
      </c>
      <c r="I391" s="27">
        <v>7.0928262722415605</v>
      </c>
      <c r="J391" s="27">
        <v>7.0921782722415605</v>
      </c>
      <c r="K391" s="27">
        <v>7.0928262722415605</v>
      </c>
      <c r="L391" s="27">
        <v>5.3598007786155017</v>
      </c>
      <c r="M391" s="27">
        <v>5.3604487786155017</v>
      </c>
      <c r="N391" s="27">
        <v>5.3598007786155017</v>
      </c>
      <c r="O391" s="27">
        <v>5.3604487786155017</v>
      </c>
    </row>
    <row r="392" spans="1:15" ht="15.75" x14ac:dyDescent="0.25">
      <c r="A392" s="30">
        <v>52443</v>
      </c>
      <c r="B392" s="26">
        <v>5.3507105589064539</v>
      </c>
      <c r="C392" s="26">
        <v>5.3468538320108676</v>
      </c>
      <c r="D392" s="26">
        <v>5.3482450570108675</v>
      </c>
      <c r="E392" s="27">
        <v>5.3658084900611618</v>
      </c>
      <c r="F392" s="27">
        <v>5.4270106783712597</v>
      </c>
      <c r="G392" s="27">
        <v>5.4276586783712597</v>
      </c>
      <c r="H392" s="27">
        <v>7.1902954738109761</v>
      </c>
      <c r="I392" s="27">
        <v>7.1909434738109761</v>
      </c>
      <c r="J392" s="27">
        <v>7.1902954738109761</v>
      </c>
      <c r="K392" s="27">
        <v>7.1909434738109761</v>
      </c>
      <c r="L392" s="27">
        <v>5.3658084900611618</v>
      </c>
      <c r="M392" s="27">
        <v>5.3664564900611618</v>
      </c>
      <c r="N392" s="27">
        <v>5.3658084900611618</v>
      </c>
      <c r="O392" s="27">
        <v>5.3664564900611618</v>
      </c>
    </row>
    <row r="393" spans="1:15" ht="15.75" x14ac:dyDescent="0.25">
      <c r="A393" s="30">
        <v>52474</v>
      </c>
      <c r="B393" s="26">
        <v>5.3584240126976299</v>
      </c>
      <c r="C393" s="26">
        <v>5.3468538320108676</v>
      </c>
      <c r="D393" s="26">
        <v>5.3482450570108675</v>
      </c>
      <c r="E393" s="27">
        <v>5.3718162015068218</v>
      </c>
      <c r="F393" s="27">
        <v>5.4270106783712597</v>
      </c>
      <c r="G393" s="27">
        <v>5.4276586783712597</v>
      </c>
      <c r="H393" s="27">
        <v>7.1946954738109756</v>
      </c>
      <c r="I393" s="27">
        <v>7.1953434738109756</v>
      </c>
      <c r="J393" s="27">
        <v>7.1946954738109756</v>
      </c>
      <c r="K393" s="27">
        <v>7.1953434738109756</v>
      </c>
      <c r="L393" s="27">
        <v>5.3718162015068218</v>
      </c>
      <c r="M393" s="27">
        <v>5.3724642015068218</v>
      </c>
      <c r="N393" s="27">
        <v>5.3718162015068218</v>
      </c>
      <c r="O393" s="27">
        <v>5.3724642015068218</v>
      </c>
    </row>
    <row r="394" spans="1:15" ht="15.75" x14ac:dyDescent="0.25">
      <c r="A394" s="30">
        <v>52504</v>
      </c>
      <c r="B394" s="26">
        <v>5.366137466488806</v>
      </c>
      <c r="C394" s="26">
        <v>5.3468538320108676</v>
      </c>
      <c r="D394" s="26">
        <v>5.3482450570108675</v>
      </c>
      <c r="E394" s="27">
        <v>5.3778239129524819</v>
      </c>
      <c r="F394" s="27">
        <v>5.4270106783712597</v>
      </c>
      <c r="G394" s="27">
        <v>5.4276586783712597</v>
      </c>
      <c r="H394" s="27">
        <v>7.1926954738109758</v>
      </c>
      <c r="I394" s="27">
        <v>7.1933434738109758</v>
      </c>
      <c r="J394" s="27">
        <v>7.1926954738109758</v>
      </c>
      <c r="K394" s="27">
        <v>7.1933434738109758</v>
      </c>
      <c r="L394" s="27">
        <v>5.3778239129524819</v>
      </c>
      <c r="M394" s="27">
        <v>5.3784719129524818</v>
      </c>
      <c r="N394" s="27">
        <v>5.3778239129524819</v>
      </c>
      <c r="O394" s="27">
        <v>5.3784719129524818</v>
      </c>
    </row>
    <row r="395" spans="1:15" ht="15.75" x14ac:dyDescent="0.25">
      <c r="A395" s="30">
        <v>52535</v>
      </c>
      <c r="B395" s="26">
        <v>5.373850920279982</v>
      </c>
      <c r="C395" s="26">
        <v>5.3468538320108676</v>
      </c>
      <c r="D395" s="26">
        <v>5.3480013070108674</v>
      </c>
      <c r="E395" s="27">
        <v>5.3838316243981419</v>
      </c>
      <c r="F395" s="27">
        <v>5.4270106783712597</v>
      </c>
      <c r="G395" s="27">
        <v>5.4270961783712597</v>
      </c>
      <c r="H395" s="27">
        <v>7.1937015005107154</v>
      </c>
      <c r="I395" s="27">
        <v>7.1937870005107154</v>
      </c>
      <c r="J395" s="27">
        <v>7.1937015005107154</v>
      </c>
      <c r="K395" s="27">
        <v>7.1937870005107154</v>
      </c>
      <c r="L395" s="27">
        <v>5.3838316243981419</v>
      </c>
      <c r="M395" s="27">
        <v>5.3839171243981419</v>
      </c>
      <c r="N395" s="27">
        <v>5.3838316243981419</v>
      </c>
      <c r="O395" s="27">
        <v>5.3839171243981419</v>
      </c>
    </row>
    <row r="396" spans="1:15" ht="15.75" x14ac:dyDescent="0.25">
      <c r="A396" s="30">
        <v>52565</v>
      </c>
      <c r="B396" s="26">
        <v>5.3815643740711581</v>
      </c>
      <c r="C396" s="26">
        <v>5.3468538320108676</v>
      </c>
      <c r="D396" s="26">
        <v>5.3480013070108674</v>
      </c>
      <c r="E396" s="27">
        <v>5.3898393358438019</v>
      </c>
      <c r="F396" s="27">
        <v>5.4270106783712597</v>
      </c>
      <c r="G396" s="27">
        <v>5.4270961783712597</v>
      </c>
      <c r="H396" s="27">
        <v>7.1957015005107152</v>
      </c>
      <c r="I396" s="27">
        <v>7.1957870005107152</v>
      </c>
      <c r="J396" s="27">
        <v>7.1957015005107152</v>
      </c>
      <c r="K396" s="27">
        <v>7.1957870005107152</v>
      </c>
      <c r="L396" s="27">
        <v>5.3898393358438019</v>
      </c>
      <c r="M396" s="27">
        <v>5.3899248358438019</v>
      </c>
      <c r="N396" s="27">
        <v>5.3898393358438019</v>
      </c>
      <c r="O396" s="27">
        <v>5.3899248358438019</v>
      </c>
    </row>
    <row r="397" spans="1:15" ht="15.75" x14ac:dyDescent="0.25">
      <c r="A397" s="30">
        <v>52596</v>
      </c>
      <c r="B397" s="26">
        <v>5.3892778278623377</v>
      </c>
      <c r="C397" s="26">
        <v>5.3468538320108676</v>
      </c>
      <c r="D397" s="26">
        <v>5.3480013070108674</v>
      </c>
      <c r="E397" s="27">
        <v>5.3958470472894637</v>
      </c>
      <c r="F397" s="27">
        <v>5.4270106783712597</v>
      </c>
      <c r="G397" s="27">
        <v>5.4270961783712597</v>
      </c>
      <c r="H397" s="27">
        <v>7.1957015005107152</v>
      </c>
      <c r="I397" s="27">
        <v>7.1957870005107152</v>
      </c>
      <c r="J397" s="27">
        <v>7.1957015005107152</v>
      </c>
      <c r="K397" s="27">
        <v>7.1957870005107152</v>
      </c>
      <c r="L397" s="27">
        <v>5.3958470472894637</v>
      </c>
      <c r="M397" s="27">
        <v>5.3959325472894637</v>
      </c>
      <c r="N397" s="27">
        <v>5.3958470472894637</v>
      </c>
      <c r="O397" s="27">
        <v>5.3959325472894637</v>
      </c>
    </row>
    <row r="398" spans="1:15" ht="15.75" x14ac:dyDescent="0.25">
      <c r="A398" s="30">
        <v>52627</v>
      </c>
      <c r="B398" s="26">
        <v>5.4096369623993779</v>
      </c>
      <c r="C398" s="26">
        <v>5.4529138216395427</v>
      </c>
      <c r="D398" s="26">
        <v>5.4540612966395425</v>
      </c>
      <c r="E398" s="27">
        <v>5.4118035451402919</v>
      </c>
      <c r="F398" s="27">
        <v>5.5160960628996767</v>
      </c>
      <c r="G398" s="27">
        <v>5.5161815628996766</v>
      </c>
      <c r="H398" s="27">
        <v>7.2442463534523096</v>
      </c>
      <c r="I398" s="27">
        <v>7.2443318534523096</v>
      </c>
      <c r="J398" s="27">
        <v>7.2442463534523096</v>
      </c>
      <c r="K398" s="27">
        <v>7.2443318534523096</v>
      </c>
      <c r="L398" s="27">
        <v>5.4118035451402919</v>
      </c>
      <c r="M398" s="27">
        <v>5.4118890451402919</v>
      </c>
      <c r="N398" s="27">
        <v>5.4118035451402919</v>
      </c>
      <c r="O398" s="27">
        <v>5.4118890451402919</v>
      </c>
    </row>
    <row r="399" spans="1:15" ht="15.75" x14ac:dyDescent="0.25">
      <c r="A399" s="30">
        <v>52655</v>
      </c>
      <c r="B399" s="26">
        <v>5.4175054822612259</v>
      </c>
      <c r="C399" s="26">
        <v>5.4529138216395427</v>
      </c>
      <c r="D399" s="26">
        <v>5.4540612966395425</v>
      </c>
      <c r="E399" s="27">
        <v>5.4179139308813591</v>
      </c>
      <c r="F399" s="27">
        <v>5.5160960628996767</v>
      </c>
      <c r="G399" s="27">
        <v>5.5161815628996766</v>
      </c>
      <c r="H399" s="27">
        <v>7.2422463534523107</v>
      </c>
      <c r="I399" s="27">
        <v>7.2423318534523107</v>
      </c>
      <c r="J399" s="27">
        <v>7.2422463534523107</v>
      </c>
      <c r="K399" s="27">
        <v>7.2423318534523107</v>
      </c>
      <c r="L399" s="27">
        <v>5.4179139308813591</v>
      </c>
      <c r="M399" s="27">
        <v>5.417999430881359</v>
      </c>
      <c r="N399" s="27">
        <v>5.4179139308813591</v>
      </c>
      <c r="O399" s="27">
        <v>5.417999430881359</v>
      </c>
    </row>
    <row r="400" spans="1:15" ht="15.75" x14ac:dyDescent="0.25">
      <c r="A400" s="30">
        <v>52687</v>
      </c>
      <c r="B400" s="26">
        <v>5.4253740021230739</v>
      </c>
      <c r="C400" s="26">
        <v>5.4529138216395427</v>
      </c>
      <c r="D400" s="26">
        <v>5.4540612966395425</v>
      </c>
      <c r="E400" s="27">
        <v>5.4240243166224262</v>
      </c>
      <c r="F400" s="27">
        <v>5.5160960628996767</v>
      </c>
      <c r="G400" s="27">
        <v>5.5161815628996766</v>
      </c>
      <c r="H400" s="27">
        <v>7.24024635345231</v>
      </c>
      <c r="I400" s="27">
        <v>7.24033185345231</v>
      </c>
      <c r="J400" s="27">
        <v>7.24024635345231</v>
      </c>
      <c r="K400" s="27">
        <v>7.24033185345231</v>
      </c>
      <c r="L400" s="27">
        <v>5.4240243166224262</v>
      </c>
      <c r="M400" s="27">
        <v>5.4241098166224262</v>
      </c>
      <c r="N400" s="27">
        <v>5.4240243166224262</v>
      </c>
      <c r="O400" s="27">
        <v>5.4241098166224262</v>
      </c>
    </row>
    <row r="401" spans="1:15" ht="15.75" x14ac:dyDescent="0.25">
      <c r="A401" s="30">
        <v>52717</v>
      </c>
      <c r="B401" s="26">
        <v>5.4332425219849219</v>
      </c>
      <c r="C401" s="26">
        <v>5.4529138216395427</v>
      </c>
      <c r="D401" s="26">
        <v>5.4540612966395425</v>
      </c>
      <c r="E401" s="27">
        <v>5.4301347023634934</v>
      </c>
      <c r="F401" s="27">
        <v>5.5160960628996767</v>
      </c>
      <c r="G401" s="27">
        <v>5.5161815628996766</v>
      </c>
      <c r="H401" s="27">
        <v>7.2398330131045849</v>
      </c>
      <c r="I401" s="27">
        <v>7.2399185131045849</v>
      </c>
      <c r="J401" s="27">
        <v>7.2398330131045849</v>
      </c>
      <c r="K401" s="27">
        <v>7.2399185131045849</v>
      </c>
      <c r="L401" s="27">
        <v>5.4301347023634934</v>
      </c>
      <c r="M401" s="27">
        <v>5.4302202023634933</v>
      </c>
      <c r="N401" s="27">
        <v>5.4301347023634934</v>
      </c>
      <c r="O401" s="27">
        <v>5.4302202023634933</v>
      </c>
    </row>
    <row r="402" spans="1:15" ht="15.75" x14ac:dyDescent="0.25">
      <c r="A402" s="30">
        <v>52748</v>
      </c>
      <c r="B402" s="26">
        <v>5.4411110418467699</v>
      </c>
      <c r="C402" s="26">
        <v>5.4529138216395427</v>
      </c>
      <c r="D402" s="26">
        <v>5.4543050466395426</v>
      </c>
      <c r="E402" s="27">
        <v>5.4362450881045605</v>
      </c>
      <c r="F402" s="27">
        <v>5.5160960628996767</v>
      </c>
      <c r="G402" s="27">
        <v>5.5167440628996767</v>
      </c>
      <c r="H402" s="27">
        <v>7.2398330131045849</v>
      </c>
      <c r="I402" s="27">
        <v>7.2404810131045849</v>
      </c>
      <c r="J402" s="27">
        <v>7.2398330131045849</v>
      </c>
      <c r="K402" s="27">
        <v>7.2404810131045849</v>
      </c>
      <c r="L402" s="27">
        <v>5.4362450881045605</v>
      </c>
      <c r="M402" s="27">
        <v>5.4368930881045605</v>
      </c>
      <c r="N402" s="27">
        <v>5.4362450881045605</v>
      </c>
      <c r="O402" s="27">
        <v>5.4368930881045605</v>
      </c>
    </row>
    <row r="403" spans="1:15" ht="15.75" x14ac:dyDescent="0.25">
      <c r="A403" s="30">
        <v>52778</v>
      </c>
      <c r="B403" s="26">
        <v>5.4489795617086179</v>
      </c>
      <c r="C403" s="26">
        <v>5.4529138216395427</v>
      </c>
      <c r="D403" s="26">
        <v>5.4543050466395426</v>
      </c>
      <c r="E403" s="27">
        <v>5.4423554738456277</v>
      </c>
      <c r="F403" s="27">
        <v>5.5160960628996767</v>
      </c>
      <c r="G403" s="27">
        <v>5.5167440628996767</v>
      </c>
      <c r="H403" s="27">
        <v>7.2438330131045836</v>
      </c>
      <c r="I403" s="27">
        <v>7.2444810131045836</v>
      </c>
      <c r="J403" s="27">
        <v>7.2438330131045836</v>
      </c>
      <c r="K403" s="27">
        <v>7.2444810131045836</v>
      </c>
      <c r="L403" s="27">
        <v>5.4423554738456277</v>
      </c>
      <c r="M403" s="27">
        <v>5.4430034738456277</v>
      </c>
      <c r="N403" s="27">
        <v>5.4423554738456277</v>
      </c>
      <c r="O403" s="27">
        <v>5.4430034738456277</v>
      </c>
    </row>
    <row r="404" spans="1:15" ht="15.75" x14ac:dyDescent="0.25">
      <c r="A404" s="30">
        <v>52809</v>
      </c>
      <c r="B404" s="26">
        <v>5.4568480815704659</v>
      </c>
      <c r="C404" s="26">
        <v>5.4529138216395427</v>
      </c>
      <c r="D404" s="26">
        <v>5.4543050466395426</v>
      </c>
      <c r="E404" s="27">
        <v>5.4484658595866948</v>
      </c>
      <c r="F404" s="27">
        <v>5.5160960628996767</v>
      </c>
      <c r="G404" s="27">
        <v>5.5167440628996767</v>
      </c>
      <c r="H404" s="27">
        <v>7.3437622249837133</v>
      </c>
      <c r="I404" s="27">
        <v>7.3444102249837133</v>
      </c>
      <c r="J404" s="27">
        <v>7.3437622249837133</v>
      </c>
      <c r="K404" s="27">
        <v>7.3444102249837133</v>
      </c>
      <c r="L404" s="27">
        <v>5.4484658595866948</v>
      </c>
      <c r="M404" s="27">
        <v>5.4491138595866948</v>
      </c>
      <c r="N404" s="27">
        <v>5.4484658595866948</v>
      </c>
      <c r="O404" s="27">
        <v>5.4491138595866948</v>
      </c>
    </row>
    <row r="405" spans="1:15" ht="15.75" x14ac:dyDescent="0.25">
      <c r="A405" s="30">
        <v>52840</v>
      </c>
      <c r="B405" s="26">
        <v>5.4647166014323139</v>
      </c>
      <c r="C405" s="26">
        <v>5.4529138216395427</v>
      </c>
      <c r="D405" s="26">
        <v>5.4543050466395426</v>
      </c>
      <c r="E405" s="27">
        <v>5.454576245327762</v>
      </c>
      <c r="F405" s="27">
        <v>5.5160960628996767</v>
      </c>
      <c r="G405" s="27">
        <v>5.5167440628996767</v>
      </c>
      <c r="H405" s="27">
        <v>7.3481622249837137</v>
      </c>
      <c r="I405" s="27">
        <v>7.3488102249837137</v>
      </c>
      <c r="J405" s="27">
        <v>7.3481622249837137</v>
      </c>
      <c r="K405" s="27">
        <v>7.3488102249837137</v>
      </c>
      <c r="L405" s="27">
        <v>5.454576245327762</v>
      </c>
      <c r="M405" s="27">
        <v>5.455224245327762</v>
      </c>
      <c r="N405" s="27">
        <v>5.454576245327762</v>
      </c>
      <c r="O405" s="27">
        <v>5.455224245327762</v>
      </c>
    </row>
    <row r="406" spans="1:15" ht="15.75" x14ac:dyDescent="0.25">
      <c r="A406" s="30">
        <v>52870</v>
      </c>
      <c r="B406" s="26">
        <v>5.4725851212941619</v>
      </c>
      <c r="C406" s="26">
        <v>5.4529138216395427</v>
      </c>
      <c r="D406" s="26">
        <v>5.4543050466395426</v>
      </c>
      <c r="E406" s="27">
        <v>5.4606866310688291</v>
      </c>
      <c r="F406" s="27">
        <v>5.5160960628996767</v>
      </c>
      <c r="G406" s="27">
        <v>5.5167440628996767</v>
      </c>
      <c r="H406" s="27">
        <v>7.346162224983714</v>
      </c>
      <c r="I406" s="27">
        <v>7.3468102249837139</v>
      </c>
      <c r="J406" s="27">
        <v>7.346162224983714</v>
      </c>
      <c r="K406" s="27">
        <v>7.3468102249837139</v>
      </c>
      <c r="L406" s="27">
        <v>5.4606866310688291</v>
      </c>
      <c r="M406" s="27">
        <v>5.4613346310688291</v>
      </c>
      <c r="N406" s="27">
        <v>5.4606866310688291</v>
      </c>
      <c r="O406" s="27">
        <v>5.4613346310688291</v>
      </c>
    </row>
    <row r="407" spans="1:15" ht="15.75" x14ac:dyDescent="0.25">
      <c r="A407" s="30">
        <v>52901</v>
      </c>
      <c r="B407" s="26">
        <v>5.4804536411560099</v>
      </c>
      <c r="C407" s="26">
        <v>5.4529138216395427</v>
      </c>
      <c r="D407" s="26">
        <v>5.4540612966395425</v>
      </c>
      <c r="E407" s="27">
        <v>5.4667970168098963</v>
      </c>
      <c r="F407" s="27">
        <v>5.5160960628996767</v>
      </c>
      <c r="G407" s="27">
        <v>5.5161815628996766</v>
      </c>
      <c r="H407" s="27">
        <v>7.3474573759175925</v>
      </c>
      <c r="I407" s="27">
        <v>7.3475428759175925</v>
      </c>
      <c r="J407" s="27">
        <v>7.3474573759175925</v>
      </c>
      <c r="K407" s="27">
        <v>7.3475428759175925</v>
      </c>
      <c r="L407" s="27">
        <v>5.4667970168098963</v>
      </c>
      <c r="M407" s="27">
        <v>5.4668825168098962</v>
      </c>
      <c r="N407" s="27">
        <v>5.4667970168098963</v>
      </c>
      <c r="O407" s="27">
        <v>5.4668825168098962</v>
      </c>
    </row>
    <row r="408" spans="1:15" ht="15.75" x14ac:dyDescent="0.25">
      <c r="A408" s="30">
        <v>52931</v>
      </c>
      <c r="B408" s="26">
        <v>5.4883221610178579</v>
      </c>
      <c r="C408" s="26">
        <v>5.4529138216395427</v>
      </c>
      <c r="D408" s="26">
        <v>5.4540612966395425</v>
      </c>
      <c r="E408" s="27">
        <v>5.4729074025509634</v>
      </c>
      <c r="F408" s="27">
        <v>5.5160960628996767</v>
      </c>
      <c r="G408" s="27">
        <v>5.5161815628996766</v>
      </c>
      <c r="H408" s="27">
        <v>7.3494573759175932</v>
      </c>
      <c r="I408" s="27">
        <v>7.3495428759175931</v>
      </c>
      <c r="J408" s="27">
        <v>7.3494573759175932</v>
      </c>
      <c r="K408" s="27">
        <v>7.3495428759175931</v>
      </c>
      <c r="L408" s="27">
        <v>5.4729074025509634</v>
      </c>
      <c r="M408" s="27">
        <v>5.4729929025509634</v>
      </c>
      <c r="N408" s="27">
        <v>5.4729074025509634</v>
      </c>
      <c r="O408" s="27">
        <v>5.4729929025509634</v>
      </c>
    </row>
    <row r="409" spans="1:15" ht="15.75" x14ac:dyDescent="0.25">
      <c r="A409" s="30">
        <v>52962</v>
      </c>
      <c r="B409" s="26">
        <v>5.4961906808797076</v>
      </c>
      <c r="C409" s="26">
        <v>5.4529138216395427</v>
      </c>
      <c r="D409" s="26">
        <v>5.4540612966395425</v>
      </c>
      <c r="E409" s="27">
        <v>5.4790177882920306</v>
      </c>
      <c r="F409" s="27">
        <v>5.5160960628996767</v>
      </c>
      <c r="G409" s="27">
        <v>5.5161815628996766</v>
      </c>
      <c r="H409" s="27">
        <v>7.3494573759175932</v>
      </c>
      <c r="I409" s="27">
        <v>7.3495428759175931</v>
      </c>
      <c r="J409" s="27">
        <v>7.3494573759175932</v>
      </c>
      <c r="K409" s="27">
        <v>7.3495428759175931</v>
      </c>
      <c r="L409" s="27">
        <v>5.4790177882920306</v>
      </c>
      <c r="M409" s="27">
        <v>5.4791032882920305</v>
      </c>
      <c r="N409" s="27">
        <v>5.4790177882920306</v>
      </c>
      <c r="O409" s="27">
        <v>5.4791032882920305</v>
      </c>
    </row>
    <row r="410" spans="1:15" ht="15.75" x14ac:dyDescent="0.25">
      <c r="A410" s="30">
        <v>52993</v>
      </c>
      <c r="B410" s="26">
        <v>5.5169589106355774</v>
      </c>
      <c r="C410" s="26">
        <v>5.5611059697399554</v>
      </c>
      <c r="D410" s="26">
        <v>5.5622534447399552</v>
      </c>
      <c r="E410" s="27">
        <v>5.4952460849379205</v>
      </c>
      <c r="F410" s="27">
        <v>5.606755687399736</v>
      </c>
      <c r="G410" s="27">
        <v>5.6068411873997359</v>
      </c>
      <c r="H410" s="27">
        <v>7.398993820472322</v>
      </c>
      <c r="I410" s="27">
        <v>7.399079320472322</v>
      </c>
      <c r="J410" s="27">
        <v>7.398993820472322</v>
      </c>
      <c r="K410" s="27">
        <v>7.399079320472322</v>
      </c>
      <c r="L410" s="27">
        <v>5.4952460849379205</v>
      </c>
      <c r="M410" s="27">
        <v>5.4953315849379205</v>
      </c>
      <c r="N410" s="27">
        <v>5.4952460849379205</v>
      </c>
      <c r="O410" s="27">
        <v>5.4953315849379205</v>
      </c>
    </row>
    <row r="411" spans="1:15" ht="15.75" x14ac:dyDescent="0.25">
      <c r="A411" s="30">
        <v>53021</v>
      </c>
      <c r="B411" s="26">
        <v>5.524985648654555</v>
      </c>
      <c r="C411" s="26">
        <v>5.5611059697399554</v>
      </c>
      <c r="D411" s="26">
        <v>5.5622534447399552</v>
      </c>
      <c r="E411" s="27">
        <v>5.5014610641593595</v>
      </c>
      <c r="F411" s="27">
        <v>5.606755687399736</v>
      </c>
      <c r="G411" s="27">
        <v>5.6068411873997359</v>
      </c>
      <c r="H411" s="27">
        <v>7.3969938204723222</v>
      </c>
      <c r="I411" s="27">
        <v>7.3970793204723222</v>
      </c>
      <c r="J411" s="27">
        <v>7.3969938204723222</v>
      </c>
      <c r="K411" s="27">
        <v>7.3970793204723222</v>
      </c>
      <c r="L411" s="27">
        <v>5.5014610641593595</v>
      </c>
      <c r="M411" s="27">
        <v>5.5015465641593595</v>
      </c>
      <c r="N411" s="27">
        <v>5.5014610641593595</v>
      </c>
      <c r="O411" s="27">
        <v>5.5015465641593595</v>
      </c>
    </row>
    <row r="412" spans="1:15" ht="15.75" x14ac:dyDescent="0.25">
      <c r="A412" s="30">
        <v>53052</v>
      </c>
      <c r="B412" s="26">
        <v>5.5330123866735326</v>
      </c>
      <c r="C412" s="26">
        <v>5.5611059697399554</v>
      </c>
      <c r="D412" s="26">
        <v>5.5622534447399552</v>
      </c>
      <c r="E412" s="27">
        <v>5.5076760433807985</v>
      </c>
      <c r="F412" s="27">
        <v>5.606755687399736</v>
      </c>
      <c r="G412" s="27">
        <v>5.6068411873997359</v>
      </c>
      <c r="H412" s="27">
        <v>7.3949938204723233</v>
      </c>
      <c r="I412" s="27">
        <v>7.3950793204723233</v>
      </c>
      <c r="J412" s="27">
        <v>7.3949938204723233</v>
      </c>
      <c r="K412" s="27">
        <v>7.3950793204723233</v>
      </c>
      <c r="L412" s="27">
        <v>5.5076760433807985</v>
      </c>
      <c r="M412" s="27">
        <v>5.5077615433807985</v>
      </c>
      <c r="N412" s="27">
        <v>5.5076760433807985</v>
      </c>
      <c r="O412" s="27">
        <v>5.5077615433807985</v>
      </c>
    </row>
    <row r="413" spans="1:15" ht="15.75" x14ac:dyDescent="0.25">
      <c r="A413" s="30">
        <v>53082</v>
      </c>
      <c r="B413" s="26">
        <v>5.5410391246925101</v>
      </c>
      <c r="C413" s="26">
        <v>5.5611059697399554</v>
      </c>
      <c r="D413" s="26">
        <v>5.5622534447399552</v>
      </c>
      <c r="E413" s="27">
        <v>5.5138910226022375</v>
      </c>
      <c r="F413" s="27">
        <v>5.606755687399736</v>
      </c>
      <c r="G413" s="27">
        <v>5.6068411873997359</v>
      </c>
      <c r="H413" s="27">
        <v>7.3946563310389708</v>
      </c>
      <c r="I413" s="27">
        <v>7.3947418310389708</v>
      </c>
      <c r="J413" s="27">
        <v>7.3946563310389708</v>
      </c>
      <c r="K413" s="27">
        <v>7.3947418310389708</v>
      </c>
      <c r="L413" s="27">
        <v>5.5138910226022375</v>
      </c>
      <c r="M413" s="27">
        <v>5.5139765226022375</v>
      </c>
      <c r="N413" s="27">
        <v>5.5138910226022375</v>
      </c>
      <c r="O413" s="27">
        <v>5.5139765226022375</v>
      </c>
    </row>
    <row r="414" spans="1:15" ht="15.75" x14ac:dyDescent="0.25">
      <c r="A414" s="30">
        <v>53113</v>
      </c>
      <c r="B414" s="26">
        <v>5.5490658627114877</v>
      </c>
      <c r="C414" s="26">
        <v>5.5611059697399554</v>
      </c>
      <c r="D414" s="26">
        <v>5.5624971947399553</v>
      </c>
      <c r="E414" s="27">
        <v>5.5201060018236765</v>
      </c>
      <c r="F414" s="27">
        <v>5.606755687399736</v>
      </c>
      <c r="G414" s="27">
        <v>5.6074036873997359</v>
      </c>
      <c r="H414" s="27">
        <v>7.3946563310389708</v>
      </c>
      <c r="I414" s="27">
        <v>7.3953043310389708</v>
      </c>
      <c r="J414" s="27">
        <v>7.3946563310389708</v>
      </c>
      <c r="K414" s="27">
        <v>7.3953043310389708</v>
      </c>
      <c r="L414" s="27">
        <v>5.5201060018236765</v>
      </c>
      <c r="M414" s="27">
        <v>5.5207540018236765</v>
      </c>
      <c r="N414" s="27">
        <v>5.5201060018236765</v>
      </c>
      <c r="O414" s="27">
        <v>5.5207540018236765</v>
      </c>
    </row>
    <row r="415" spans="1:15" ht="15.75" x14ac:dyDescent="0.25">
      <c r="A415" s="30">
        <v>53143</v>
      </c>
      <c r="B415" s="26">
        <v>5.5570926007304653</v>
      </c>
      <c r="C415" s="26">
        <v>5.5611059697399554</v>
      </c>
      <c r="D415" s="26">
        <v>5.5624971947399553</v>
      </c>
      <c r="E415" s="27">
        <v>5.5263209810451155</v>
      </c>
      <c r="F415" s="27">
        <v>5.606755687399736</v>
      </c>
      <c r="G415" s="27">
        <v>5.6074036873997359</v>
      </c>
      <c r="H415" s="27">
        <v>7.3986563310389695</v>
      </c>
      <c r="I415" s="27">
        <v>7.3993043310389695</v>
      </c>
      <c r="J415" s="27">
        <v>7.3986563310389695</v>
      </c>
      <c r="K415" s="27">
        <v>7.3993043310389695</v>
      </c>
      <c r="L415" s="27">
        <v>5.5263209810451155</v>
      </c>
      <c r="M415" s="27">
        <v>5.5269689810451155</v>
      </c>
      <c r="N415" s="27">
        <v>5.5263209810451155</v>
      </c>
      <c r="O415" s="27">
        <v>5.5269689810451155</v>
      </c>
    </row>
    <row r="416" spans="1:15" ht="15.75" x14ac:dyDescent="0.25">
      <c r="A416" s="30">
        <v>53174</v>
      </c>
      <c r="B416" s="26">
        <v>5.5651193387494429</v>
      </c>
      <c r="C416" s="26">
        <v>5.5611059697399554</v>
      </c>
      <c r="D416" s="26">
        <v>5.5624971947399553</v>
      </c>
      <c r="E416" s="27">
        <v>5.5325359602665545</v>
      </c>
      <c r="F416" s="27">
        <v>5.606755687399736</v>
      </c>
      <c r="G416" s="27">
        <v>5.6074036873997359</v>
      </c>
      <c r="H416" s="27">
        <v>7.5005802428013579</v>
      </c>
      <c r="I416" s="27">
        <v>7.5012282428013579</v>
      </c>
      <c r="J416" s="27">
        <v>7.5005802428013579</v>
      </c>
      <c r="K416" s="27">
        <v>7.5012282428013579</v>
      </c>
      <c r="L416" s="27">
        <v>5.5325359602665545</v>
      </c>
      <c r="M416" s="27">
        <v>5.5331839602665545</v>
      </c>
      <c r="N416" s="27">
        <v>5.5325359602665545</v>
      </c>
      <c r="O416" s="27">
        <v>5.5331839602665545</v>
      </c>
    </row>
    <row r="417" spans="1:15" ht="15.75" x14ac:dyDescent="0.25">
      <c r="A417" s="30">
        <v>53205</v>
      </c>
      <c r="B417" s="26">
        <v>5.5731460767684204</v>
      </c>
      <c r="C417" s="26">
        <v>5.5611059697399554</v>
      </c>
      <c r="D417" s="26">
        <v>5.5624971947399553</v>
      </c>
      <c r="E417" s="27">
        <v>5.5387509394879935</v>
      </c>
      <c r="F417" s="27">
        <v>5.606755687399736</v>
      </c>
      <c r="G417" s="27">
        <v>5.6074036873997359</v>
      </c>
      <c r="H417" s="27">
        <v>7.5049802428013574</v>
      </c>
      <c r="I417" s="27">
        <v>7.5056282428013574</v>
      </c>
      <c r="J417" s="27">
        <v>7.5049802428013574</v>
      </c>
      <c r="K417" s="27">
        <v>7.5056282428013574</v>
      </c>
      <c r="L417" s="27">
        <v>5.5387509394879935</v>
      </c>
      <c r="M417" s="27">
        <v>5.5393989394879934</v>
      </c>
      <c r="N417" s="27">
        <v>5.5387509394879935</v>
      </c>
      <c r="O417" s="27">
        <v>5.5393989394879934</v>
      </c>
    </row>
    <row r="418" spans="1:15" ht="15.75" x14ac:dyDescent="0.25">
      <c r="A418" s="30">
        <v>53235</v>
      </c>
      <c r="B418" s="26">
        <v>5.581172814787398</v>
      </c>
      <c r="C418" s="26">
        <v>5.5611059697399554</v>
      </c>
      <c r="D418" s="26">
        <v>5.5624971947399553</v>
      </c>
      <c r="E418" s="27">
        <v>5.5449659187094325</v>
      </c>
      <c r="F418" s="27">
        <v>5.606755687399736</v>
      </c>
      <c r="G418" s="27">
        <v>5.6074036873997359</v>
      </c>
      <c r="H418" s="27">
        <v>7.5029802428013577</v>
      </c>
      <c r="I418" s="27">
        <v>7.5036282428013577</v>
      </c>
      <c r="J418" s="27">
        <v>7.5029802428013577</v>
      </c>
      <c r="K418" s="27">
        <v>7.5036282428013577</v>
      </c>
      <c r="L418" s="27">
        <v>5.5449659187094325</v>
      </c>
      <c r="M418" s="27">
        <v>5.5456139187094324</v>
      </c>
      <c r="N418" s="27">
        <v>5.5449659187094325</v>
      </c>
      <c r="O418" s="27">
        <v>5.5456139187094324</v>
      </c>
    </row>
    <row r="419" spans="1:15" ht="15.75" x14ac:dyDescent="0.25">
      <c r="A419" s="30">
        <v>53266</v>
      </c>
      <c r="B419" s="26">
        <v>5.5891995528063756</v>
      </c>
      <c r="C419" s="26">
        <v>5.5611059697399554</v>
      </c>
      <c r="D419" s="26">
        <v>5.5622534447399552</v>
      </c>
      <c r="E419" s="27">
        <v>5.5511808979308714</v>
      </c>
      <c r="F419" s="27">
        <v>5.606755687399736</v>
      </c>
      <c r="G419" s="27">
        <v>5.6068411873997359</v>
      </c>
      <c r="H419" s="27">
        <v>7.5045707128766477</v>
      </c>
      <c r="I419" s="27">
        <v>7.5046562128766476</v>
      </c>
      <c r="J419" s="27">
        <v>7.5045707128766477</v>
      </c>
      <c r="K419" s="27">
        <v>7.5046562128766476</v>
      </c>
      <c r="L419" s="27">
        <v>5.5511808979308714</v>
      </c>
      <c r="M419" s="27">
        <v>5.5512663979308714</v>
      </c>
      <c r="N419" s="27">
        <v>5.5511808979308714</v>
      </c>
      <c r="O419" s="27">
        <v>5.5512663979308714</v>
      </c>
    </row>
    <row r="420" spans="1:15" ht="15.75" x14ac:dyDescent="0.25">
      <c r="A420" s="30">
        <v>53296</v>
      </c>
      <c r="B420" s="26">
        <v>5.5972262908253532</v>
      </c>
      <c r="C420" s="26">
        <v>5.5611059697399554</v>
      </c>
      <c r="D420" s="26">
        <v>5.5622534447399552</v>
      </c>
      <c r="E420" s="27">
        <v>5.5573958771523104</v>
      </c>
      <c r="F420" s="27">
        <v>5.606755687399736</v>
      </c>
      <c r="G420" s="27">
        <v>5.6068411873997359</v>
      </c>
      <c r="H420" s="27">
        <v>7.5065707128766475</v>
      </c>
      <c r="I420" s="27">
        <v>7.5066562128766474</v>
      </c>
      <c r="J420" s="27">
        <v>7.5065707128766475</v>
      </c>
      <c r="K420" s="27">
        <v>7.5066562128766474</v>
      </c>
      <c r="L420" s="27">
        <v>5.5573958771523104</v>
      </c>
      <c r="M420" s="27">
        <v>5.5574813771523104</v>
      </c>
      <c r="N420" s="27">
        <v>5.5573958771523104</v>
      </c>
      <c r="O420" s="27">
        <v>5.5574813771523104</v>
      </c>
    </row>
    <row r="421" spans="1:15" ht="15.75" x14ac:dyDescent="0.25">
      <c r="A421" s="30">
        <v>53327</v>
      </c>
      <c r="B421" s="26">
        <v>5.6052530288443334</v>
      </c>
      <c r="C421" s="26">
        <v>5.5611059697399554</v>
      </c>
      <c r="D421" s="26">
        <v>5.5622534447399552</v>
      </c>
      <c r="E421" s="27">
        <v>5.5636108563737503</v>
      </c>
      <c r="F421" s="27">
        <v>5.606755687399736</v>
      </c>
      <c r="G421" s="27">
        <v>5.6068411873997359</v>
      </c>
      <c r="H421" s="27">
        <v>7.5065707128766475</v>
      </c>
      <c r="I421" s="27">
        <v>7.5066562128766474</v>
      </c>
      <c r="J421" s="27">
        <v>7.5065707128766475</v>
      </c>
      <c r="K421" s="27">
        <v>7.5066562128766474</v>
      </c>
      <c r="L421" s="27">
        <v>5.5636108563737503</v>
      </c>
      <c r="M421" s="27">
        <v>5.5636963563737503</v>
      </c>
      <c r="N421" s="27">
        <v>5.5636108563737503</v>
      </c>
      <c r="O421" s="27">
        <v>5.5636963563737503</v>
      </c>
    </row>
    <row r="422" spans="1:15" ht="15.75" x14ac:dyDescent="0.25">
      <c r="A422" s="30">
        <v>53358</v>
      </c>
      <c r="B422" s="26">
        <v>5.6264386664753783</v>
      </c>
      <c r="C422" s="26">
        <v>5.6714736175009</v>
      </c>
      <c r="D422" s="26">
        <v>5.6726210925008997</v>
      </c>
      <c r="E422" s="27">
        <v>5.5801160183162546</v>
      </c>
      <c r="F422" s="27">
        <v>5.6990191091779803</v>
      </c>
      <c r="G422" s="27">
        <v>5.6991046091779802</v>
      </c>
      <c r="H422" s="27">
        <v>7.5570867350760365</v>
      </c>
      <c r="I422" s="27">
        <v>7.5571722350760364</v>
      </c>
      <c r="J422" s="27">
        <v>7.5570867350760365</v>
      </c>
      <c r="K422" s="27">
        <v>7.5571722350760364</v>
      </c>
      <c r="L422" s="27">
        <v>5.5801160183162555</v>
      </c>
      <c r="M422" s="27">
        <v>5.5802015183162554</v>
      </c>
      <c r="N422" s="27">
        <v>5.5801160183162555</v>
      </c>
      <c r="O422" s="27">
        <v>5.5802015183162554</v>
      </c>
    </row>
    <row r="423" spans="1:15" ht="15.75" x14ac:dyDescent="0.25">
      <c r="A423" s="30">
        <v>53386</v>
      </c>
      <c r="B423" s="26">
        <v>5.6346268393891092</v>
      </c>
      <c r="C423" s="26">
        <v>5.6714736175009</v>
      </c>
      <c r="D423" s="26">
        <v>5.6726210925008997</v>
      </c>
      <c r="E423" s="27">
        <v>5.5864375486134126</v>
      </c>
      <c r="F423" s="27">
        <v>5.6990191091779803</v>
      </c>
      <c r="G423" s="27">
        <v>5.6991046091779802</v>
      </c>
      <c r="H423" s="27">
        <v>7.5550867350760358</v>
      </c>
      <c r="I423" s="27">
        <v>7.5551722350760357</v>
      </c>
      <c r="J423" s="27">
        <v>7.5550867350760358</v>
      </c>
      <c r="K423" s="27">
        <v>7.5551722350760357</v>
      </c>
      <c r="L423" s="27">
        <v>5.5864375486134135</v>
      </c>
      <c r="M423" s="27">
        <v>5.5865230486134134</v>
      </c>
      <c r="N423" s="27">
        <v>5.5864375486134135</v>
      </c>
      <c r="O423" s="27">
        <v>5.5865230486134134</v>
      </c>
    </row>
    <row r="424" spans="1:15" ht="15.75" x14ac:dyDescent="0.25">
      <c r="A424" s="30">
        <v>53417</v>
      </c>
      <c r="B424" s="26">
        <v>5.6428150123028402</v>
      </c>
      <c r="C424" s="26">
        <v>5.6714736175009</v>
      </c>
      <c r="D424" s="26">
        <v>5.6726210925008997</v>
      </c>
      <c r="E424" s="27">
        <v>5.5927590789105706</v>
      </c>
      <c r="F424" s="27">
        <v>5.6990191091779803</v>
      </c>
      <c r="G424" s="27">
        <v>5.6991046091779802</v>
      </c>
      <c r="H424" s="27">
        <v>7.5530867350760369</v>
      </c>
      <c r="I424" s="27">
        <v>7.5531722350760369</v>
      </c>
      <c r="J424" s="27">
        <v>7.5530867350760369</v>
      </c>
      <c r="K424" s="27">
        <v>7.5531722350760369</v>
      </c>
      <c r="L424" s="27">
        <v>5.5927590789105714</v>
      </c>
      <c r="M424" s="27">
        <v>5.5928445789105714</v>
      </c>
      <c r="N424" s="27">
        <v>5.5927590789105714</v>
      </c>
      <c r="O424" s="27">
        <v>5.5928445789105714</v>
      </c>
    </row>
    <row r="425" spans="1:15" ht="15.75" x14ac:dyDescent="0.25">
      <c r="A425" s="30">
        <v>53447</v>
      </c>
      <c r="B425" s="26">
        <v>5.6510031852165712</v>
      </c>
      <c r="C425" s="26">
        <v>5.6714736175009</v>
      </c>
      <c r="D425" s="26">
        <v>5.6726210925008997</v>
      </c>
      <c r="E425" s="27">
        <v>5.5990806092077285</v>
      </c>
      <c r="F425" s="27">
        <v>5.6990191091779803</v>
      </c>
      <c r="G425" s="27">
        <v>5.6991046091779802</v>
      </c>
      <c r="H425" s="27">
        <v>7.552826711220737</v>
      </c>
      <c r="I425" s="27">
        <v>7.552912211220737</v>
      </c>
      <c r="J425" s="27">
        <v>7.552826711220737</v>
      </c>
      <c r="K425" s="27">
        <v>7.552912211220737</v>
      </c>
      <c r="L425" s="27">
        <v>5.5990806092077294</v>
      </c>
      <c r="M425" s="27">
        <v>5.5991661092077294</v>
      </c>
      <c r="N425" s="27">
        <v>5.5990806092077294</v>
      </c>
      <c r="O425" s="27">
        <v>5.5991661092077294</v>
      </c>
    </row>
    <row r="426" spans="1:15" ht="15.75" x14ac:dyDescent="0.25">
      <c r="A426" s="30">
        <v>53478</v>
      </c>
      <c r="B426" s="26">
        <v>5.6591913581303022</v>
      </c>
      <c r="C426" s="26">
        <v>5.6714736175009</v>
      </c>
      <c r="D426" s="26">
        <v>5.6728648425008998</v>
      </c>
      <c r="E426" s="27">
        <v>5.6054021395048865</v>
      </c>
      <c r="F426" s="27">
        <v>5.6990191091779803</v>
      </c>
      <c r="G426" s="27">
        <v>5.6996671091779803</v>
      </c>
      <c r="H426" s="27">
        <v>7.552826711220737</v>
      </c>
      <c r="I426" s="27">
        <v>7.553474711220737</v>
      </c>
      <c r="J426" s="27">
        <v>7.552826711220737</v>
      </c>
      <c r="K426" s="27">
        <v>7.553474711220737</v>
      </c>
      <c r="L426" s="27">
        <v>5.6054021395048874</v>
      </c>
      <c r="M426" s="27">
        <v>5.6060501395048874</v>
      </c>
      <c r="N426" s="27">
        <v>5.6054021395048874</v>
      </c>
      <c r="O426" s="27">
        <v>5.6060501395048874</v>
      </c>
    </row>
    <row r="427" spans="1:15" ht="15.75" x14ac:dyDescent="0.25">
      <c r="A427" s="30">
        <v>53508</v>
      </c>
      <c r="B427" s="26">
        <v>5.6673795310440331</v>
      </c>
      <c r="C427" s="26">
        <v>5.6714736175009</v>
      </c>
      <c r="D427" s="26">
        <v>5.6728648425008998</v>
      </c>
      <c r="E427" s="27">
        <v>5.6117236698020445</v>
      </c>
      <c r="F427" s="27">
        <v>5.6990191091779803</v>
      </c>
      <c r="G427" s="27">
        <v>5.6996671091779803</v>
      </c>
      <c r="H427" s="27">
        <v>7.5568267112207366</v>
      </c>
      <c r="I427" s="27">
        <v>7.5574747112207366</v>
      </c>
      <c r="J427" s="27">
        <v>7.5568267112207366</v>
      </c>
      <c r="K427" s="27">
        <v>7.5574747112207366</v>
      </c>
      <c r="L427" s="27">
        <v>5.6117236698020454</v>
      </c>
      <c r="M427" s="27">
        <v>5.6123716698020454</v>
      </c>
      <c r="N427" s="27">
        <v>5.6117236698020454</v>
      </c>
      <c r="O427" s="27">
        <v>5.6123716698020454</v>
      </c>
    </row>
    <row r="428" spans="1:15" ht="15.75" x14ac:dyDescent="0.25">
      <c r="A428" s="30">
        <v>53539</v>
      </c>
      <c r="B428" s="26">
        <v>5.6755677039577641</v>
      </c>
      <c r="C428" s="26">
        <v>5.6714736175009</v>
      </c>
      <c r="D428" s="26">
        <v>5.6728648425008998</v>
      </c>
      <c r="E428" s="27">
        <v>5.6180452000992025</v>
      </c>
      <c r="F428" s="27">
        <v>5.6990191091779803</v>
      </c>
      <c r="G428" s="27">
        <v>5.6996671091779803</v>
      </c>
      <c r="H428" s="27">
        <v>7.6607104437372229</v>
      </c>
      <c r="I428" s="27">
        <v>7.6613584437372229</v>
      </c>
      <c r="J428" s="27">
        <v>7.6607104437372229</v>
      </c>
      <c r="K428" s="27">
        <v>7.6613584437372229</v>
      </c>
      <c r="L428" s="27">
        <v>5.6180452000992034</v>
      </c>
      <c r="M428" s="27">
        <v>5.6186932000992034</v>
      </c>
      <c r="N428" s="27">
        <v>5.6180452000992034</v>
      </c>
      <c r="O428" s="27">
        <v>5.6186932000992034</v>
      </c>
    </row>
    <row r="429" spans="1:15" ht="15.75" x14ac:dyDescent="0.25">
      <c r="A429" s="30">
        <v>53570</v>
      </c>
      <c r="B429" s="26">
        <v>5.6837558768714951</v>
      </c>
      <c r="C429" s="26">
        <v>5.6714736175009</v>
      </c>
      <c r="D429" s="26">
        <v>5.6728648425008998</v>
      </c>
      <c r="E429" s="27">
        <v>5.6243667303963605</v>
      </c>
      <c r="F429" s="27">
        <v>5.6990191091779803</v>
      </c>
      <c r="G429" s="27">
        <v>5.6996671091779803</v>
      </c>
      <c r="H429" s="27">
        <v>7.6651104437372233</v>
      </c>
      <c r="I429" s="27">
        <v>7.6657584437372233</v>
      </c>
      <c r="J429" s="27">
        <v>7.6651104437372233</v>
      </c>
      <c r="K429" s="27">
        <v>7.6657584437372233</v>
      </c>
      <c r="L429" s="27">
        <v>5.6243667303963614</v>
      </c>
      <c r="M429" s="27">
        <v>5.6250147303963614</v>
      </c>
      <c r="N429" s="27">
        <v>5.6243667303963614</v>
      </c>
      <c r="O429" s="27">
        <v>5.6250147303963614</v>
      </c>
    </row>
    <row r="430" spans="1:15" ht="15.75" x14ac:dyDescent="0.25">
      <c r="A430" s="30">
        <v>53600</v>
      </c>
      <c r="B430" s="26">
        <v>5.6919440497852261</v>
      </c>
      <c r="C430" s="26">
        <v>5.6714736175009</v>
      </c>
      <c r="D430" s="26">
        <v>5.6728648425008998</v>
      </c>
      <c r="E430" s="27">
        <v>5.6306882606935185</v>
      </c>
      <c r="F430" s="27">
        <v>5.6990191091779803</v>
      </c>
      <c r="G430" s="27">
        <v>5.6996671091779803</v>
      </c>
      <c r="H430" s="27">
        <v>7.6631104437372235</v>
      </c>
      <c r="I430" s="27">
        <v>7.6637584437372235</v>
      </c>
      <c r="J430" s="27">
        <v>7.6631104437372235</v>
      </c>
      <c r="K430" s="27">
        <v>7.6637584437372235</v>
      </c>
      <c r="L430" s="27">
        <v>5.6306882606935194</v>
      </c>
      <c r="M430" s="27">
        <v>5.6313362606935193</v>
      </c>
      <c r="N430" s="27">
        <v>5.6306882606935194</v>
      </c>
      <c r="O430" s="27">
        <v>5.6313362606935193</v>
      </c>
    </row>
    <row r="431" spans="1:15" ht="15.75" x14ac:dyDescent="0.25">
      <c r="A431" s="30">
        <v>53631</v>
      </c>
      <c r="B431" s="26">
        <v>5.700132222698957</v>
      </c>
      <c r="C431" s="26">
        <v>5.6714736175009</v>
      </c>
      <c r="D431" s="26">
        <v>5.6726210925008997</v>
      </c>
      <c r="E431" s="27">
        <v>5.6370097909906764</v>
      </c>
      <c r="F431" s="27">
        <v>5.6990191091779803</v>
      </c>
      <c r="G431" s="27">
        <v>5.6991046091779802</v>
      </c>
      <c r="H431" s="27">
        <v>7.6650024388629534</v>
      </c>
      <c r="I431" s="27">
        <v>7.6650879388629534</v>
      </c>
      <c r="J431" s="27">
        <v>7.6650024388629534</v>
      </c>
      <c r="K431" s="27">
        <v>7.6650879388629534</v>
      </c>
      <c r="L431" s="27">
        <v>5.6370097909906773</v>
      </c>
      <c r="M431" s="27">
        <v>5.6370952909906773</v>
      </c>
      <c r="N431" s="27">
        <v>5.6370097909906773</v>
      </c>
      <c r="O431" s="27">
        <v>5.6370952909906773</v>
      </c>
    </row>
    <row r="432" spans="1:15" ht="15.75" x14ac:dyDescent="0.25">
      <c r="A432" s="30">
        <v>53661</v>
      </c>
      <c r="B432" s="26">
        <v>5.708320395612688</v>
      </c>
      <c r="C432" s="26">
        <v>5.6714736175009</v>
      </c>
      <c r="D432" s="26">
        <v>5.6726210925008997</v>
      </c>
      <c r="E432" s="27">
        <v>5.6433313212878344</v>
      </c>
      <c r="F432" s="27">
        <v>5.6990191091779803</v>
      </c>
      <c r="G432" s="27">
        <v>5.6991046091779802</v>
      </c>
      <c r="H432" s="27">
        <v>7.6670024388629532</v>
      </c>
      <c r="I432" s="27">
        <v>7.6670879388629531</v>
      </c>
      <c r="J432" s="27">
        <v>7.6670024388629532</v>
      </c>
      <c r="K432" s="27">
        <v>7.6670879388629531</v>
      </c>
      <c r="L432" s="27">
        <v>5.6433313212878353</v>
      </c>
      <c r="M432" s="27">
        <v>5.6434168212878353</v>
      </c>
      <c r="N432" s="27">
        <v>5.6433313212878353</v>
      </c>
      <c r="O432" s="27">
        <v>5.6434168212878353</v>
      </c>
    </row>
    <row r="433" spans="1:15" ht="15.75" x14ac:dyDescent="0.25">
      <c r="A433" s="30">
        <v>53692</v>
      </c>
      <c r="B433" s="26">
        <v>5.7165085685264216</v>
      </c>
      <c r="C433" s="26">
        <v>5.6714736175009</v>
      </c>
      <c r="D433" s="26">
        <v>5.6726210925008997</v>
      </c>
      <c r="E433" s="27">
        <v>5.6496528515849898</v>
      </c>
      <c r="F433" s="27">
        <v>5.6990191091779803</v>
      </c>
      <c r="G433" s="27">
        <v>5.6991046091779802</v>
      </c>
      <c r="H433" s="27">
        <v>7.6670024388629532</v>
      </c>
      <c r="I433" s="27">
        <v>7.6670879388629531</v>
      </c>
      <c r="J433" s="27">
        <v>7.6670024388629532</v>
      </c>
      <c r="K433" s="27">
        <v>7.6670879388629531</v>
      </c>
      <c r="L433" s="27">
        <v>5.6496528515849906</v>
      </c>
      <c r="M433" s="27">
        <v>5.6497383515849906</v>
      </c>
      <c r="N433" s="27">
        <v>5.6496528515849906</v>
      </c>
      <c r="O433" s="27">
        <v>5.6497383515849906</v>
      </c>
    </row>
    <row r="434" spans="1:15" ht="15.75" x14ac:dyDescent="0.25">
      <c r="A434" s="30">
        <v>53723</v>
      </c>
      <c r="B434" s="26">
        <v>5.7381200971342929</v>
      </c>
      <c r="C434" s="26">
        <v>5.7840609950647037</v>
      </c>
      <c r="D434" s="26">
        <v>5.7852084700647035</v>
      </c>
      <c r="E434" s="27">
        <v>5.6664400465115312</v>
      </c>
      <c r="F434" s="27">
        <v>5.7929164655958694</v>
      </c>
      <c r="G434" s="27">
        <v>5.7930019655958693</v>
      </c>
      <c r="H434" s="27">
        <v>7.7185368401038321</v>
      </c>
      <c r="I434" s="27">
        <v>7.7186223401038321</v>
      </c>
      <c r="J434" s="27">
        <v>7.7185368401038321</v>
      </c>
      <c r="K434" s="27">
        <v>7.7186223401038321</v>
      </c>
      <c r="L434" s="27">
        <v>5.6664400465115321</v>
      </c>
      <c r="M434" s="27">
        <v>5.6665255465115321</v>
      </c>
      <c r="N434" s="27">
        <v>5.6664400465115321</v>
      </c>
      <c r="O434" s="27">
        <v>5.6665255465115321</v>
      </c>
    </row>
    <row r="435" spans="1:15" ht="15.75" x14ac:dyDescent="0.25">
      <c r="A435" s="30">
        <v>53751</v>
      </c>
      <c r="B435" s="26">
        <v>5.7464729876670946</v>
      </c>
      <c r="C435" s="26">
        <v>5.7840609950647037</v>
      </c>
      <c r="D435" s="26">
        <v>5.7852084700647035</v>
      </c>
      <c r="E435" s="27">
        <v>5.6728701246978961</v>
      </c>
      <c r="F435" s="27">
        <v>5.7929164655958694</v>
      </c>
      <c r="G435" s="27">
        <v>5.7930019655958693</v>
      </c>
      <c r="H435" s="27">
        <v>7.7165368401038315</v>
      </c>
      <c r="I435" s="27">
        <v>7.7166223401038314</v>
      </c>
      <c r="J435" s="27">
        <v>7.7165368401038315</v>
      </c>
      <c r="K435" s="27">
        <v>7.7166223401038314</v>
      </c>
      <c r="L435" s="27">
        <v>5.672870124697897</v>
      </c>
      <c r="M435" s="27">
        <v>5.6729556246978969</v>
      </c>
      <c r="N435" s="27">
        <v>5.672870124697897</v>
      </c>
      <c r="O435" s="27">
        <v>5.6729556246978969</v>
      </c>
    </row>
    <row r="436" spans="1:15" ht="15.75" x14ac:dyDescent="0.25">
      <c r="A436" s="30">
        <v>53782</v>
      </c>
      <c r="B436" s="26">
        <v>5.7548258781998962</v>
      </c>
      <c r="C436" s="26">
        <v>5.7840609950647037</v>
      </c>
      <c r="D436" s="26">
        <v>5.7852084700647035</v>
      </c>
      <c r="E436" s="27">
        <v>5.679300202884261</v>
      </c>
      <c r="F436" s="27">
        <v>5.7929164655958694</v>
      </c>
      <c r="G436" s="27">
        <v>5.7930019655958693</v>
      </c>
      <c r="H436" s="27">
        <v>7.7145368401038317</v>
      </c>
      <c r="I436" s="27">
        <v>7.7146223401038316</v>
      </c>
      <c r="J436" s="27">
        <v>7.7145368401038317</v>
      </c>
      <c r="K436" s="27">
        <v>7.7146223401038316</v>
      </c>
      <c r="L436" s="27">
        <v>5.6793002028842619</v>
      </c>
      <c r="M436" s="27">
        <v>5.6793857028842618</v>
      </c>
      <c r="N436" s="27">
        <v>5.6793002028842619</v>
      </c>
      <c r="O436" s="27">
        <v>5.6793857028842618</v>
      </c>
    </row>
    <row r="437" spans="1:15" ht="15.75" x14ac:dyDescent="0.25">
      <c r="A437" s="30">
        <v>53812</v>
      </c>
      <c r="B437" s="26">
        <v>5.7631787687326979</v>
      </c>
      <c r="C437" s="26">
        <v>5.7840609950647037</v>
      </c>
      <c r="D437" s="26">
        <v>5.7852084700647035</v>
      </c>
      <c r="E437" s="27">
        <v>5.6857302810706258</v>
      </c>
      <c r="F437" s="27">
        <v>5.7929164655958694</v>
      </c>
      <c r="G437" s="27">
        <v>5.7930019655958693</v>
      </c>
      <c r="H437" s="27">
        <v>7.7143559149987251</v>
      </c>
      <c r="I437" s="27">
        <v>7.714441414998725</v>
      </c>
      <c r="J437" s="27">
        <v>7.7143559149987251</v>
      </c>
      <c r="K437" s="27">
        <v>7.714441414998725</v>
      </c>
      <c r="L437" s="27">
        <v>5.6857302810706267</v>
      </c>
      <c r="M437" s="27">
        <v>5.6858157810706267</v>
      </c>
      <c r="N437" s="27">
        <v>5.6857302810706267</v>
      </c>
      <c r="O437" s="27">
        <v>5.6858157810706267</v>
      </c>
    </row>
    <row r="438" spans="1:15" ht="15.75" x14ac:dyDescent="0.25">
      <c r="A438" s="30">
        <v>53843</v>
      </c>
      <c r="B438" s="26">
        <v>5.7715316592654995</v>
      </c>
      <c r="C438" s="26">
        <v>5.7840609950647037</v>
      </c>
      <c r="D438" s="26">
        <v>5.7854522200647036</v>
      </c>
      <c r="E438" s="27">
        <v>5.6921603592569907</v>
      </c>
      <c r="F438" s="27">
        <v>5.7929164655958694</v>
      </c>
      <c r="G438" s="27">
        <v>5.7935644655958694</v>
      </c>
      <c r="H438" s="27">
        <v>7.7143559149987251</v>
      </c>
      <c r="I438" s="27">
        <v>7.7150039149987251</v>
      </c>
      <c r="J438" s="27">
        <v>7.7143559149987251</v>
      </c>
      <c r="K438" s="27">
        <v>7.7150039149987251</v>
      </c>
      <c r="L438" s="27">
        <v>5.6921603592569916</v>
      </c>
      <c r="M438" s="27">
        <v>5.6928083592569916</v>
      </c>
      <c r="N438" s="27">
        <v>5.6921603592569916</v>
      </c>
      <c r="O438" s="27">
        <v>5.6928083592569916</v>
      </c>
    </row>
    <row r="439" spans="1:15" ht="15.75" x14ac:dyDescent="0.25">
      <c r="A439" s="30">
        <v>53873</v>
      </c>
      <c r="B439" s="26">
        <v>5.7798845497983011</v>
      </c>
      <c r="C439" s="26">
        <v>5.7840609950647037</v>
      </c>
      <c r="D439" s="26">
        <v>5.7854522200647036</v>
      </c>
      <c r="E439" s="27">
        <v>5.6985904374433556</v>
      </c>
      <c r="F439" s="27">
        <v>5.7929164655958694</v>
      </c>
      <c r="G439" s="27">
        <v>5.7935644655958694</v>
      </c>
      <c r="H439" s="27">
        <v>7.7183559149987255</v>
      </c>
      <c r="I439" s="27">
        <v>7.7190039149987255</v>
      </c>
      <c r="J439" s="27">
        <v>7.7183559149987255</v>
      </c>
      <c r="K439" s="27">
        <v>7.7190039149987255</v>
      </c>
      <c r="L439" s="27">
        <v>5.6985904374433565</v>
      </c>
      <c r="M439" s="27">
        <v>5.6992384374433565</v>
      </c>
      <c r="N439" s="27">
        <v>5.6985904374433565</v>
      </c>
      <c r="O439" s="27">
        <v>5.6992384374433565</v>
      </c>
    </row>
    <row r="440" spans="1:15" ht="15.75" x14ac:dyDescent="0.25">
      <c r="A440" s="30">
        <v>53904</v>
      </c>
      <c r="B440" s="26">
        <v>5.7882374403311028</v>
      </c>
      <c r="C440" s="26">
        <v>5.7840609950647037</v>
      </c>
      <c r="D440" s="26">
        <v>5.7854522200647036</v>
      </c>
      <c r="E440" s="27">
        <v>5.7050205156297205</v>
      </c>
      <c r="F440" s="27">
        <v>5.7929164655958694</v>
      </c>
      <c r="G440" s="27">
        <v>5.7935644655958694</v>
      </c>
      <c r="H440" s="27">
        <v>7.8242833336874194</v>
      </c>
      <c r="I440" s="27">
        <v>7.8249313336874193</v>
      </c>
      <c r="J440" s="27">
        <v>7.8242833336874194</v>
      </c>
      <c r="K440" s="27">
        <v>7.8249313336874193</v>
      </c>
      <c r="L440" s="27">
        <v>5.7050205156297213</v>
      </c>
      <c r="M440" s="27">
        <v>5.7056685156297213</v>
      </c>
      <c r="N440" s="27">
        <v>5.7050205156297213</v>
      </c>
      <c r="O440" s="27">
        <v>5.7056685156297213</v>
      </c>
    </row>
    <row r="441" spans="1:15" ht="15.75" x14ac:dyDescent="0.25">
      <c r="A441" s="30">
        <v>53935</v>
      </c>
      <c r="B441" s="26">
        <v>5.7965903308639044</v>
      </c>
      <c r="C441" s="26">
        <v>5.7840609950647037</v>
      </c>
      <c r="D441" s="26">
        <v>5.7854522200647036</v>
      </c>
      <c r="E441" s="27">
        <v>5.7114505938160853</v>
      </c>
      <c r="F441" s="27">
        <v>5.7929164655958694</v>
      </c>
      <c r="G441" s="27">
        <v>5.7935644655958694</v>
      </c>
      <c r="H441" s="27">
        <v>7.8286833336874198</v>
      </c>
      <c r="I441" s="27">
        <v>7.8293313336874197</v>
      </c>
      <c r="J441" s="27">
        <v>7.8286833336874198</v>
      </c>
      <c r="K441" s="27">
        <v>7.8293313336874197</v>
      </c>
      <c r="L441" s="27">
        <v>5.7114505938160862</v>
      </c>
      <c r="M441" s="27">
        <v>5.7120985938160862</v>
      </c>
      <c r="N441" s="27">
        <v>5.7114505938160862</v>
      </c>
      <c r="O441" s="27">
        <v>5.7120985938160862</v>
      </c>
    </row>
    <row r="442" spans="1:15" ht="15.75" x14ac:dyDescent="0.25">
      <c r="A442" s="30">
        <v>53965</v>
      </c>
      <c r="B442" s="26">
        <v>5.804943221396706</v>
      </c>
      <c r="C442" s="26">
        <v>5.7840609950647037</v>
      </c>
      <c r="D442" s="26">
        <v>5.7854522200647036</v>
      </c>
      <c r="E442" s="27">
        <v>5.7178806720024502</v>
      </c>
      <c r="F442" s="27">
        <v>5.7929164655958694</v>
      </c>
      <c r="G442" s="27">
        <v>5.7935644655958694</v>
      </c>
      <c r="H442" s="27">
        <v>7.82668333368742</v>
      </c>
      <c r="I442" s="27">
        <v>7.82733133368742</v>
      </c>
      <c r="J442" s="27">
        <v>7.82668333368742</v>
      </c>
      <c r="K442" s="27">
        <v>7.82733133368742</v>
      </c>
      <c r="L442" s="27">
        <v>5.7178806720024511</v>
      </c>
      <c r="M442" s="27">
        <v>5.7185286720024511</v>
      </c>
      <c r="N442" s="27">
        <v>5.7178806720024511</v>
      </c>
      <c r="O442" s="27">
        <v>5.7185286720024511</v>
      </c>
    </row>
    <row r="443" spans="1:15" ht="15.75" x14ac:dyDescent="0.25">
      <c r="A443" s="30">
        <v>53996</v>
      </c>
      <c r="B443" s="26">
        <v>5.8132961119295077</v>
      </c>
      <c r="C443" s="26">
        <v>5.7840609950647037</v>
      </c>
      <c r="D443" s="26">
        <v>5.7852084700647035</v>
      </c>
      <c r="E443" s="27">
        <v>5.7243107501888151</v>
      </c>
      <c r="F443" s="27">
        <v>5.7929164655958694</v>
      </c>
      <c r="G443" s="27">
        <v>5.7930019655958693</v>
      </c>
      <c r="H443" s="27">
        <v>7.828883251226987</v>
      </c>
      <c r="I443" s="27">
        <v>7.828968751226987</v>
      </c>
      <c r="J443" s="27">
        <v>7.828883251226987</v>
      </c>
      <c r="K443" s="27">
        <v>7.828968751226987</v>
      </c>
      <c r="L443" s="27">
        <v>5.724310750188816</v>
      </c>
      <c r="M443" s="27">
        <v>5.7243962501888159</v>
      </c>
      <c r="N443" s="27">
        <v>5.724310750188816</v>
      </c>
      <c r="O443" s="27">
        <v>5.7243962501888159</v>
      </c>
    </row>
    <row r="444" spans="1:15" ht="15.75" x14ac:dyDescent="0.25">
      <c r="A444" s="30">
        <v>54026</v>
      </c>
      <c r="B444" s="26">
        <v>5.8216490024623093</v>
      </c>
      <c r="C444" s="26">
        <v>5.7840609950647037</v>
      </c>
      <c r="D444" s="26">
        <v>5.7852084700647035</v>
      </c>
      <c r="E444" s="27">
        <v>5.73074082837518</v>
      </c>
      <c r="F444" s="27">
        <v>5.7929164655958694</v>
      </c>
      <c r="G444" s="27">
        <v>5.7930019655958693</v>
      </c>
      <c r="H444" s="27">
        <v>7.8308832512269877</v>
      </c>
      <c r="I444" s="27">
        <v>7.8309687512269877</v>
      </c>
      <c r="J444" s="27">
        <v>7.8308832512269877</v>
      </c>
      <c r="K444" s="27">
        <v>7.8309687512269877</v>
      </c>
      <c r="L444" s="27">
        <v>5.7307408283751808</v>
      </c>
      <c r="M444" s="27">
        <v>5.7308263283751808</v>
      </c>
      <c r="N444" s="27">
        <v>5.7307408283751808</v>
      </c>
      <c r="O444" s="27">
        <v>5.7308263283751808</v>
      </c>
    </row>
    <row r="445" spans="1:15" ht="15.75" x14ac:dyDescent="0.25">
      <c r="A445" s="30">
        <v>54057</v>
      </c>
      <c r="B445" s="26">
        <v>5.8300018929951145</v>
      </c>
      <c r="C445" s="26">
        <v>5.7840609950647037</v>
      </c>
      <c r="D445" s="26">
        <v>5.7852084700647035</v>
      </c>
      <c r="E445" s="27">
        <v>5.7371709065615493</v>
      </c>
      <c r="F445" s="27">
        <v>5.7929164655958694</v>
      </c>
      <c r="G445" s="27">
        <v>5.7930019655958693</v>
      </c>
      <c r="H445" s="27">
        <v>7.8308832512269877</v>
      </c>
      <c r="I445" s="27">
        <v>7.8309687512269877</v>
      </c>
      <c r="J445" s="27">
        <v>7.8308832512269877</v>
      </c>
      <c r="K445" s="27">
        <v>7.8309687512269877</v>
      </c>
      <c r="L445" s="27">
        <v>5.7371709065615502</v>
      </c>
      <c r="M445" s="27">
        <v>5.7372564065615501</v>
      </c>
      <c r="N445" s="27">
        <v>5.7371709065615502</v>
      </c>
      <c r="O445" s="27">
        <v>5.7372564065615501</v>
      </c>
    </row>
    <row r="446" spans="1:15" ht="15.75" x14ac:dyDescent="0.25">
      <c r="A446" s="30">
        <v>54088</v>
      </c>
      <c r="B446" s="26">
        <v>5.852047969646879</v>
      </c>
      <c r="C446" s="26">
        <v>5.8989132398907298</v>
      </c>
      <c r="D446" s="26">
        <v>5.9000607148907296</v>
      </c>
      <c r="E446" s="27">
        <v>5.754245405469816</v>
      </c>
      <c r="F446" s="27">
        <v>5.8884784857942192</v>
      </c>
      <c r="G446" s="27">
        <v>5.8885639857942191</v>
      </c>
      <c r="H446" s="27">
        <v>7.8834481550680149</v>
      </c>
      <c r="I446" s="27">
        <v>7.8835336550680148</v>
      </c>
      <c r="J446" s="27">
        <v>7.8834481550680149</v>
      </c>
      <c r="K446" s="27">
        <v>7.8835336550680148</v>
      </c>
      <c r="L446" s="27">
        <v>5.754245405469816</v>
      </c>
      <c r="M446" s="27">
        <v>5.754330905469816</v>
      </c>
      <c r="N446" s="27">
        <v>5.754245405469816</v>
      </c>
      <c r="O446" s="27">
        <v>5.754330905469816</v>
      </c>
    </row>
    <row r="447" spans="1:15" ht="15.75" x14ac:dyDescent="0.25">
      <c r="A447" s="30">
        <v>54116</v>
      </c>
      <c r="B447" s="26">
        <v>5.8605689278730333</v>
      </c>
      <c r="C447" s="26">
        <v>5.8989132398907298</v>
      </c>
      <c r="D447" s="26">
        <v>5.9000607148907296</v>
      </c>
      <c r="E447" s="27">
        <v>5.7607860684024068</v>
      </c>
      <c r="F447" s="27">
        <v>5.8884784857942192</v>
      </c>
      <c r="G447" s="27">
        <v>5.8885639857942191</v>
      </c>
      <c r="H447" s="27">
        <v>7.8814481550680151</v>
      </c>
      <c r="I447" s="27">
        <v>7.8815336550680151</v>
      </c>
      <c r="J447" s="27">
        <v>7.8814481550680151</v>
      </c>
      <c r="K447" s="27">
        <v>7.8815336550680151</v>
      </c>
      <c r="L447" s="27">
        <v>5.7607860684024068</v>
      </c>
      <c r="M447" s="27">
        <v>5.7608715684024068</v>
      </c>
      <c r="N447" s="27">
        <v>5.7607860684024068</v>
      </c>
      <c r="O447" s="27">
        <v>5.7608715684024068</v>
      </c>
    </row>
    <row r="448" spans="1:15" ht="15.75" x14ac:dyDescent="0.25">
      <c r="A448" s="30">
        <v>54148</v>
      </c>
      <c r="B448" s="26">
        <v>5.8690898860991876</v>
      </c>
      <c r="C448" s="26">
        <v>5.8989132398907298</v>
      </c>
      <c r="D448" s="26">
        <v>5.9000607148907296</v>
      </c>
      <c r="E448" s="27">
        <v>5.7673267313349976</v>
      </c>
      <c r="F448" s="27">
        <v>5.8884784857942192</v>
      </c>
      <c r="G448" s="27">
        <v>5.8885639857942191</v>
      </c>
      <c r="H448" s="27">
        <v>7.8794481550680144</v>
      </c>
      <c r="I448" s="27">
        <v>7.8795336550680144</v>
      </c>
      <c r="J448" s="27">
        <v>7.8794481550680144</v>
      </c>
      <c r="K448" s="27">
        <v>7.8795336550680144</v>
      </c>
      <c r="L448" s="27">
        <v>5.7673267313349976</v>
      </c>
      <c r="M448" s="27">
        <v>5.7674122313349976</v>
      </c>
      <c r="N448" s="27">
        <v>5.7673267313349976</v>
      </c>
      <c r="O448" s="27">
        <v>5.7674122313349976</v>
      </c>
    </row>
    <row r="449" spans="1:15" ht="15.75" x14ac:dyDescent="0.25">
      <c r="A449" s="30">
        <v>54178</v>
      </c>
      <c r="B449" s="26">
        <v>5.8776108443253419</v>
      </c>
      <c r="C449" s="26">
        <v>5.8989132398907298</v>
      </c>
      <c r="D449" s="26">
        <v>5.9000607148907296</v>
      </c>
      <c r="E449" s="27">
        <v>5.7738673942675884</v>
      </c>
      <c r="F449" s="27">
        <v>5.8884784857942192</v>
      </c>
      <c r="G449" s="27">
        <v>5.8885639857942191</v>
      </c>
      <c r="H449" s="27">
        <v>7.8793480042723196</v>
      </c>
      <c r="I449" s="27">
        <v>7.8794335042723196</v>
      </c>
      <c r="J449" s="27">
        <v>7.8793480042723196</v>
      </c>
      <c r="K449" s="27">
        <v>7.8794335042723196</v>
      </c>
      <c r="L449" s="27">
        <v>5.7738673942675884</v>
      </c>
      <c r="M449" s="27">
        <v>5.7739528942675884</v>
      </c>
      <c r="N449" s="27">
        <v>5.7738673942675884</v>
      </c>
      <c r="O449" s="27">
        <v>5.7739528942675884</v>
      </c>
    </row>
    <row r="450" spans="1:15" ht="15.75" x14ac:dyDescent="0.25">
      <c r="A450" s="30">
        <v>54209</v>
      </c>
      <c r="B450" s="26">
        <v>5.8861318025514962</v>
      </c>
      <c r="C450" s="26">
        <v>5.8989132398907298</v>
      </c>
      <c r="D450" s="26">
        <v>5.9003044648907297</v>
      </c>
      <c r="E450" s="27">
        <v>5.7804080572001793</v>
      </c>
      <c r="F450" s="27">
        <v>5.8884784857942192</v>
      </c>
      <c r="G450" s="27">
        <v>5.8891264857942192</v>
      </c>
      <c r="H450" s="27">
        <v>7.8793480042723196</v>
      </c>
      <c r="I450" s="27">
        <v>7.8799960042723196</v>
      </c>
      <c r="J450" s="27">
        <v>7.8793480042723196</v>
      </c>
      <c r="K450" s="27">
        <v>7.8799960042723196</v>
      </c>
      <c r="L450" s="27">
        <v>5.7804080572001793</v>
      </c>
      <c r="M450" s="27">
        <v>5.7810560572001792</v>
      </c>
      <c r="N450" s="27">
        <v>5.7804080572001793</v>
      </c>
      <c r="O450" s="27">
        <v>5.7810560572001792</v>
      </c>
    </row>
    <row r="451" spans="1:15" ht="15.75" x14ac:dyDescent="0.25">
      <c r="A451" s="30">
        <v>54239</v>
      </c>
      <c r="B451" s="26">
        <v>5.8946527607776504</v>
      </c>
      <c r="C451" s="26">
        <v>5.8989132398907298</v>
      </c>
      <c r="D451" s="26">
        <v>5.9003044648907297</v>
      </c>
      <c r="E451" s="27">
        <v>5.7869487201327701</v>
      </c>
      <c r="F451" s="27">
        <v>5.8884784857942192</v>
      </c>
      <c r="G451" s="27">
        <v>5.8891264857942192</v>
      </c>
      <c r="H451" s="27">
        <v>7.8833480042723192</v>
      </c>
      <c r="I451" s="27">
        <v>7.8839960042723192</v>
      </c>
      <c r="J451" s="27">
        <v>7.8833480042723192</v>
      </c>
      <c r="K451" s="27">
        <v>7.8839960042723192</v>
      </c>
      <c r="L451" s="27">
        <v>5.7869487201327701</v>
      </c>
      <c r="M451" s="27">
        <v>5.78759672013277</v>
      </c>
      <c r="N451" s="27">
        <v>5.7869487201327701</v>
      </c>
      <c r="O451" s="27">
        <v>5.78759672013277</v>
      </c>
    </row>
    <row r="452" spans="1:15" ht="15.75" x14ac:dyDescent="0.25">
      <c r="A452" s="30">
        <v>54270</v>
      </c>
      <c r="B452" s="26">
        <v>5.9031737190038047</v>
      </c>
      <c r="C452" s="26">
        <v>5.8989132398907298</v>
      </c>
      <c r="D452" s="26">
        <v>5.9003044648907297</v>
      </c>
      <c r="E452" s="27">
        <v>5.7934893830653609</v>
      </c>
      <c r="F452" s="27">
        <v>5.8884784857942192</v>
      </c>
      <c r="G452" s="27">
        <v>5.8891264857942192</v>
      </c>
      <c r="H452" s="27">
        <v>7.9913402153260122</v>
      </c>
      <c r="I452" s="27">
        <v>7.9919882153260122</v>
      </c>
      <c r="J452" s="27">
        <v>7.9913402153260122</v>
      </c>
      <c r="K452" s="27">
        <v>7.9919882153260122</v>
      </c>
      <c r="L452" s="27">
        <v>5.7934893830653609</v>
      </c>
      <c r="M452" s="27">
        <v>5.7941373830653609</v>
      </c>
      <c r="N452" s="27">
        <v>5.7934893830653609</v>
      </c>
      <c r="O452" s="27">
        <v>5.7941373830653609</v>
      </c>
    </row>
    <row r="453" spans="1:15" ht="15.75" x14ac:dyDescent="0.25">
      <c r="A453" s="30">
        <v>54301</v>
      </c>
      <c r="B453" s="26">
        <v>5.911694677229959</v>
      </c>
      <c r="C453" s="26">
        <v>5.8989132398907298</v>
      </c>
      <c r="D453" s="26">
        <v>5.9003044648907297</v>
      </c>
      <c r="E453" s="27">
        <v>5.8000300459979517</v>
      </c>
      <c r="F453" s="27">
        <v>5.8884784857942192</v>
      </c>
      <c r="G453" s="27">
        <v>5.8891264857942192</v>
      </c>
      <c r="H453" s="27">
        <v>7.9957402153260118</v>
      </c>
      <c r="I453" s="27">
        <v>7.9963882153260117</v>
      </c>
      <c r="J453" s="27">
        <v>7.9957402153260118</v>
      </c>
      <c r="K453" s="27">
        <v>7.9963882153260117</v>
      </c>
      <c r="L453" s="27">
        <v>5.8000300459979517</v>
      </c>
      <c r="M453" s="27">
        <v>5.8006780459979517</v>
      </c>
      <c r="N453" s="27">
        <v>5.8000300459979517</v>
      </c>
      <c r="O453" s="27">
        <v>5.8006780459979517</v>
      </c>
    </row>
    <row r="454" spans="1:15" ht="15.75" x14ac:dyDescent="0.25">
      <c r="A454" s="30">
        <v>54331</v>
      </c>
      <c r="B454" s="26">
        <v>5.9202156354561133</v>
      </c>
      <c r="C454" s="26">
        <v>5.8989132398907298</v>
      </c>
      <c r="D454" s="26">
        <v>5.9003044648907297</v>
      </c>
      <c r="E454" s="27">
        <v>5.8065707089305425</v>
      </c>
      <c r="F454" s="27">
        <v>5.8884784857942192</v>
      </c>
      <c r="G454" s="27">
        <v>5.8891264857942192</v>
      </c>
      <c r="H454" s="27">
        <v>7.993740215326012</v>
      </c>
      <c r="I454" s="27">
        <v>7.994388215326012</v>
      </c>
      <c r="J454" s="27">
        <v>7.993740215326012</v>
      </c>
      <c r="K454" s="27">
        <v>7.994388215326012</v>
      </c>
      <c r="L454" s="27">
        <v>5.8065707089305425</v>
      </c>
      <c r="M454" s="27">
        <v>5.8072187089305425</v>
      </c>
      <c r="N454" s="27">
        <v>5.8065707089305425</v>
      </c>
      <c r="O454" s="27">
        <v>5.8072187089305425</v>
      </c>
    </row>
    <row r="455" spans="1:15" ht="15.75" x14ac:dyDescent="0.25">
      <c r="A455" s="30">
        <v>54362</v>
      </c>
      <c r="B455" s="26">
        <v>5.9287365936822676</v>
      </c>
      <c r="C455" s="26">
        <v>5.8989132398907298</v>
      </c>
      <c r="D455" s="26">
        <v>5.9000607148907296</v>
      </c>
      <c r="E455" s="27">
        <v>5.8131113718631333</v>
      </c>
      <c r="F455" s="27">
        <v>5.8884784857942192</v>
      </c>
      <c r="G455" s="27">
        <v>5.8885639857942191</v>
      </c>
      <c r="H455" s="27">
        <v>7.9962545577524917</v>
      </c>
      <c r="I455" s="27">
        <v>7.9963400577524917</v>
      </c>
      <c r="J455" s="27">
        <v>7.9962545577524917</v>
      </c>
      <c r="K455" s="27">
        <v>7.9963400577524917</v>
      </c>
      <c r="L455" s="27">
        <v>5.8131113718631333</v>
      </c>
      <c r="M455" s="27">
        <v>5.8131968718631333</v>
      </c>
      <c r="N455" s="27">
        <v>5.8131113718631333</v>
      </c>
      <c r="O455" s="27">
        <v>5.8131968718631333</v>
      </c>
    </row>
    <row r="456" spans="1:15" ht="15.75" x14ac:dyDescent="0.25">
      <c r="A456" s="30">
        <v>54392</v>
      </c>
      <c r="B456" s="26">
        <v>5.9372575519084219</v>
      </c>
      <c r="C456" s="26">
        <v>5.8989132398907298</v>
      </c>
      <c r="D456" s="26">
        <v>5.9000607148907296</v>
      </c>
      <c r="E456" s="27">
        <v>5.8196520347957241</v>
      </c>
      <c r="F456" s="27">
        <v>5.8884784857942192</v>
      </c>
      <c r="G456" s="27">
        <v>5.8885639857942191</v>
      </c>
      <c r="H456" s="27">
        <v>7.9982545577524915</v>
      </c>
      <c r="I456" s="27">
        <v>7.9983400577524915</v>
      </c>
      <c r="J456" s="27">
        <v>7.9982545577524915</v>
      </c>
      <c r="K456" s="27">
        <v>7.9983400577524915</v>
      </c>
      <c r="L456" s="27">
        <v>5.8196520347957241</v>
      </c>
      <c r="M456" s="27">
        <v>5.8197375347957241</v>
      </c>
      <c r="N456" s="27">
        <v>5.8196520347957241</v>
      </c>
      <c r="O456" s="27">
        <v>5.8197375347957241</v>
      </c>
    </row>
    <row r="457" spans="1:15" ht="15.75" x14ac:dyDescent="0.25">
      <c r="A457" s="30">
        <v>54423</v>
      </c>
      <c r="B457" s="26">
        <v>5.9457785101345806</v>
      </c>
      <c r="C457" s="26">
        <v>5.8989132398907298</v>
      </c>
      <c r="D457" s="26">
        <v>5.9000607148907296</v>
      </c>
      <c r="E457" s="27">
        <v>5.8261926977283105</v>
      </c>
      <c r="F457" s="27">
        <v>5.8884784857942192</v>
      </c>
      <c r="G457" s="27">
        <v>5.8885639857942191</v>
      </c>
      <c r="H457" s="27">
        <v>7.9982545577524915</v>
      </c>
      <c r="I457" s="27">
        <v>7.9983400577524915</v>
      </c>
      <c r="J457" s="27">
        <v>7.9982545577524915</v>
      </c>
      <c r="K457" s="27">
        <v>7.9983400577524915</v>
      </c>
      <c r="L457" s="27">
        <v>5.8261926977283105</v>
      </c>
      <c r="M457" s="27">
        <v>5.8262781977283105</v>
      </c>
      <c r="N457" s="27">
        <v>5.8261926977283105</v>
      </c>
      <c r="O457" s="27">
        <v>5.8262781977283105</v>
      </c>
    </row>
    <row r="458" spans="1:15" ht="15.75" x14ac:dyDescent="0.25">
      <c r="A458" s="30">
        <v>54454</v>
      </c>
      <c r="B458" s="26">
        <v>5.9682679694559448</v>
      </c>
      <c r="C458" s="26">
        <v>6.0160764155003568</v>
      </c>
      <c r="D458" s="26">
        <v>6.0172238905003566</v>
      </c>
      <c r="E458" s="27">
        <v>5.8435598770969035</v>
      </c>
      <c r="F458" s="27">
        <v>5.9857365026590426</v>
      </c>
      <c r="G458" s="27">
        <v>5.9858220026590425</v>
      </c>
      <c r="H458" s="27">
        <v>8.0518771833194744</v>
      </c>
      <c r="I458" s="27">
        <v>8.0519626833194753</v>
      </c>
      <c r="J458" s="27">
        <v>8.0518771833194744</v>
      </c>
      <c r="K458" s="27">
        <v>8.0519626833194753</v>
      </c>
      <c r="L458" s="27">
        <v>5.8435598770969035</v>
      </c>
      <c r="M458" s="27">
        <v>5.8436453770969035</v>
      </c>
      <c r="N458" s="27">
        <v>5.8435598770969035</v>
      </c>
      <c r="O458" s="27">
        <v>5.8436453770969035</v>
      </c>
    </row>
    <row r="459" spans="1:15" ht="15.75" x14ac:dyDescent="0.25">
      <c r="A459" s="30">
        <v>54482</v>
      </c>
      <c r="B459" s="26">
        <v>5.9769604141912929</v>
      </c>
      <c r="C459" s="26">
        <v>6.0160764155003568</v>
      </c>
      <c r="D459" s="26">
        <v>6.0172238905003566</v>
      </c>
      <c r="E459" s="27">
        <v>5.8502132025196811</v>
      </c>
      <c r="F459" s="27">
        <v>5.9857365026590426</v>
      </c>
      <c r="G459" s="27">
        <v>5.9858220026590425</v>
      </c>
      <c r="H459" s="27">
        <v>8.0498771833194738</v>
      </c>
      <c r="I459" s="27">
        <v>8.0499626833194746</v>
      </c>
      <c r="J459" s="27">
        <v>8.0498771833194738</v>
      </c>
      <c r="K459" s="27">
        <v>8.0499626833194746</v>
      </c>
      <c r="L459" s="27">
        <v>5.8502132025196811</v>
      </c>
      <c r="M459" s="27">
        <v>5.8502987025196811</v>
      </c>
      <c r="N459" s="27">
        <v>5.8502132025196811</v>
      </c>
      <c r="O459" s="27">
        <v>5.8502987025196811</v>
      </c>
    </row>
    <row r="460" spans="1:15" ht="15.75" x14ac:dyDescent="0.25">
      <c r="A460" s="30">
        <v>54513</v>
      </c>
      <c r="B460" s="26">
        <v>5.9856528589266409</v>
      </c>
      <c r="C460" s="26">
        <v>6.0160764155003568</v>
      </c>
      <c r="D460" s="26">
        <v>6.0172238905003566</v>
      </c>
      <c r="E460" s="27">
        <v>5.8568665279424588</v>
      </c>
      <c r="F460" s="27">
        <v>5.9857365026590426</v>
      </c>
      <c r="G460" s="27">
        <v>5.9858220026590425</v>
      </c>
      <c r="H460" s="27">
        <v>8.0478771833194749</v>
      </c>
      <c r="I460" s="27">
        <v>8.0479626833194757</v>
      </c>
      <c r="J460" s="27">
        <v>8.0478771833194749</v>
      </c>
      <c r="K460" s="27">
        <v>8.0479626833194757</v>
      </c>
      <c r="L460" s="27">
        <v>5.8568665279424588</v>
      </c>
      <c r="M460" s="27">
        <v>5.8569520279424587</v>
      </c>
      <c r="N460" s="27">
        <v>5.8568665279424588</v>
      </c>
      <c r="O460" s="27">
        <v>5.8569520279424587</v>
      </c>
    </row>
    <row r="461" spans="1:15" ht="15.75" x14ac:dyDescent="0.25">
      <c r="A461" s="30">
        <v>54543</v>
      </c>
      <c r="B461" s="26">
        <v>5.9943453036619889</v>
      </c>
      <c r="C461" s="26">
        <v>6.0160764155003568</v>
      </c>
      <c r="D461" s="26">
        <v>6.0172238905003566</v>
      </c>
      <c r="E461" s="27">
        <v>5.8635198533652364</v>
      </c>
      <c r="F461" s="27">
        <v>5.9857365026590426</v>
      </c>
      <c r="G461" s="27">
        <v>5.9858220026590425</v>
      </c>
      <c r="H461" s="27">
        <v>8.0478595138953803</v>
      </c>
      <c r="I461" s="27">
        <v>8.0479450138953812</v>
      </c>
      <c r="J461" s="27">
        <v>8.0478595138953803</v>
      </c>
      <c r="K461" s="27">
        <v>8.0479450138953812</v>
      </c>
      <c r="L461" s="27">
        <v>5.8635198533652364</v>
      </c>
      <c r="M461" s="27">
        <v>5.8636053533652364</v>
      </c>
      <c r="N461" s="27">
        <v>5.8635198533652364</v>
      </c>
      <c r="O461" s="27">
        <v>5.8636053533652364</v>
      </c>
    </row>
    <row r="462" spans="1:15" ht="15.75" x14ac:dyDescent="0.25">
      <c r="A462" s="30">
        <v>54574</v>
      </c>
      <c r="B462" s="26">
        <v>6.0030377483973369</v>
      </c>
      <c r="C462" s="26">
        <v>6.0160764155003568</v>
      </c>
      <c r="D462" s="26">
        <v>6.0174676405003567</v>
      </c>
      <c r="E462" s="27">
        <v>5.870173178788014</v>
      </c>
      <c r="F462" s="27">
        <v>5.9857365026590426</v>
      </c>
      <c r="G462" s="27">
        <v>5.9863845026590425</v>
      </c>
      <c r="H462" s="27">
        <v>8.0478595138953803</v>
      </c>
      <c r="I462" s="27">
        <v>8.0485075138953803</v>
      </c>
      <c r="J462" s="27">
        <v>8.0478595138953803</v>
      </c>
      <c r="K462" s="27">
        <v>8.0485075138953803</v>
      </c>
      <c r="L462" s="27">
        <v>5.870173178788014</v>
      </c>
      <c r="M462" s="27">
        <v>5.870821178788014</v>
      </c>
      <c r="N462" s="27">
        <v>5.870173178788014</v>
      </c>
      <c r="O462" s="27">
        <v>5.870821178788014</v>
      </c>
    </row>
    <row r="463" spans="1:15" ht="15.75" x14ac:dyDescent="0.25">
      <c r="A463" s="30">
        <v>54604</v>
      </c>
      <c r="B463" s="26">
        <v>6.011730193132685</v>
      </c>
      <c r="C463" s="26">
        <v>6.0160764155003568</v>
      </c>
      <c r="D463" s="26">
        <v>6.0174676405003567</v>
      </c>
      <c r="E463" s="27">
        <v>5.8768265042107917</v>
      </c>
      <c r="F463" s="27">
        <v>5.9857365026590426</v>
      </c>
      <c r="G463" s="27">
        <v>5.9863845026590425</v>
      </c>
      <c r="H463" s="27">
        <v>8.0518595138953781</v>
      </c>
      <c r="I463" s="27">
        <v>8.0525075138953781</v>
      </c>
      <c r="J463" s="27">
        <v>8.0518595138953781</v>
      </c>
      <c r="K463" s="27">
        <v>8.0525075138953781</v>
      </c>
      <c r="L463" s="27">
        <v>5.8768265042107917</v>
      </c>
      <c r="M463" s="27">
        <v>5.8774745042107917</v>
      </c>
      <c r="N463" s="27">
        <v>5.8768265042107917</v>
      </c>
      <c r="O463" s="27">
        <v>5.8774745042107917</v>
      </c>
    </row>
    <row r="464" spans="1:15" ht="15.75" x14ac:dyDescent="0.25">
      <c r="A464" s="30">
        <v>54635</v>
      </c>
      <c r="B464" s="26">
        <v>6.020422637868033</v>
      </c>
      <c r="C464" s="26">
        <v>6.0160764155003568</v>
      </c>
      <c r="D464" s="26">
        <v>6.0174676405003567</v>
      </c>
      <c r="E464" s="27">
        <v>5.8834798296335693</v>
      </c>
      <c r="F464" s="27">
        <v>5.9857365026590426</v>
      </c>
      <c r="G464" s="27">
        <v>5.9863845026590425</v>
      </c>
      <c r="H464" s="27">
        <v>8.1619729963848862</v>
      </c>
      <c r="I464" s="27">
        <v>8.1626209963848861</v>
      </c>
      <c r="J464" s="27">
        <v>8.1619729963848862</v>
      </c>
      <c r="K464" s="27">
        <v>8.1626209963848861</v>
      </c>
      <c r="L464" s="27">
        <v>5.8834798296335693</v>
      </c>
      <c r="M464" s="27">
        <v>5.8841278296335693</v>
      </c>
      <c r="N464" s="27">
        <v>5.8834798296335693</v>
      </c>
      <c r="O464" s="27">
        <v>5.8841278296335693</v>
      </c>
    </row>
    <row r="465" spans="1:15" ht="15.75" x14ac:dyDescent="0.25">
      <c r="A465" s="30">
        <v>54666</v>
      </c>
      <c r="B465" s="26">
        <v>6.029115082603381</v>
      </c>
      <c r="C465" s="26">
        <v>6.0160764155003568</v>
      </c>
      <c r="D465" s="26">
        <v>6.0174676405003567</v>
      </c>
      <c r="E465" s="27">
        <v>5.8901331550563469</v>
      </c>
      <c r="F465" s="27">
        <v>5.9857365026590426</v>
      </c>
      <c r="G465" s="27">
        <v>5.9863845026590425</v>
      </c>
      <c r="H465" s="27">
        <v>8.1663729963848866</v>
      </c>
      <c r="I465" s="27">
        <v>8.1670209963848865</v>
      </c>
      <c r="J465" s="27">
        <v>8.1663729963848866</v>
      </c>
      <c r="K465" s="27">
        <v>8.1670209963848865</v>
      </c>
      <c r="L465" s="27">
        <v>5.8901331550563469</v>
      </c>
      <c r="M465" s="27">
        <v>5.8907811550563469</v>
      </c>
      <c r="N465" s="27">
        <v>5.8901331550563469</v>
      </c>
      <c r="O465" s="27">
        <v>5.8907811550563469</v>
      </c>
    </row>
    <row r="466" spans="1:15" ht="15.75" x14ac:dyDescent="0.25">
      <c r="A466" s="30">
        <v>54696</v>
      </c>
      <c r="B466" s="26">
        <v>6.0378075273387291</v>
      </c>
      <c r="C466" s="26">
        <v>6.0160764155003568</v>
      </c>
      <c r="D466" s="26">
        <v>6.0174676405003567</v>
      </c>
      <c r="E466" s="27">
        <v>5.8967864804791246</v>
      </c>
      <c r="F466" s="27">
        <v>5.9857365026590426</v>
      </c>
      <c r="G466" s="27">
        <v>5.9863845026590425</v>
      </c>
      <c r="H466" s="27">
        <v>8.1643729963848859</v>
      </c>
      <c r="I466" s="27">
        <v>8.1650209963848859</v>
      </c>
      <c r="J466" s="27">
        <v>8.1643729963848859</v>
      </c>
      <c r="K466" s="27">
        <v>8.1650209963848859</v>
      </c>
      <c r="L466" s="27">
        <v>5.8967864804791246</v>
      </c>
      <c r="M466" s="27">
        <v>5.8974344804791246</v>
      </c>
      <c r="N466" s="27">
        <v>5.8967864804791246</v>
      </c>
      <c r="O466" s="27">
        <v>5.8974344804791246</v>
      </c>
    </row>
    <row r="467" spans="1:15" ht="15.75" x14ac:dyDescent="0.25">
      <c r="A467" s="30">
        <v>54727</v>
      </c>
      <c r="B467" s="26">
        <v>6.0464999720740771</v>
      </c>
      <c r="C467" s="26">
        <v>6.0160764155003568</v>
      </c>
      <c r="D467" s="26">
        <v>6.0172238905003566</v>
      </c>
      <c r="E467" s="27">
        <v>5.9034398059019022</v>
      </c>
      <c r="F467" s="27">
        <v>5.9857365026590426</v>
      </c>
      <c r="G467" s="27">
        <v>5.9858220026590425</v>
      </c>
      <c r="H467" s="27">
        <v>8.1672084188435239</v>
      </c>
      <c r="I467" s="27">
        <v>8.1672939188435247</v>
      </c>
      <c r="J467" s="27">
        <v>8.1672084188435239</v>
      </c>
      <c r="K467" s="27">
        <v>8.1672939188435247</v>
      </c>
      <c r="L467" s="27">
        <v>5.9034398059019022</v>
      </c>
      <c r="M467" s="27">
        <v>5.9035253059019022</v>
      </c>
      <c r="N467" s="27">
        <v>5.9034398059019022</v>
      </c>
      <c r="O467" s="27">
        <v>5.9035253059019022</v>
      </c>
    </row>
    <row r="468" spans="1:15" ht="15.75" x14ac:dyDescent="0.25">
      <c r="A468" s="30">
        <v>54757</v>
      </c>
      <c r="B468" s="26">
        <v>6.0551924168094251</v>
      </c>
      <c r="C468" s="26">
        <v>6.0160764155003568</v>
      </c>
      <c r="D468" s="26">
        <v>6.0172238905003566</v>
      </c>
      <c r="E468" s="27">
        <v>5.9100931313246798</v>
      </c>
      <c r="F468" s="27">
        <v>5.9857365026590426</v>
      </c>
      <c r="G468" s="27">
        <v>5.9858220026590425</v>
      </c>
      <c r="H468" s="27">
        <v>8.1692084188435246</v>
      </c>
      <c r="I468" s="27">
        <v>8.1692939188435254</v>
      </c>
      <c r="J468" s="27">
        <v>8.1692084188435246</v>
      </c>
      <c r="K468" s="27">
        <v>8.1692939188435254</v>
      </c>
      <c r="L468" s="27">
        <v>5.9100931313246798</v>
      </c>
      <c r="M468" s="27">
        <v>5.9101786313246798</v>
      </c>
      <c r="N468" s="27">
        <v>5.9100931313246798</v>
      </c>
      <c r="O468" s="27">
        <v>5.9101786313246798</v>
      </c>
    </row>
    <row r="469" spans="1:15" ht="15.75" x14ac:dyDescent="0.25">
      <c r="A469" s="30">
        <v>54788</v>
      </c>
      <c r="B469" s="26">
        <v>6.0638848615447687</v>
      </c>
      <c r="C469" s="26">
        <v>6.0160764155003568</v>
      </c>
      <c r="D469" s="26">
        <v>6.0172238905003566</v>
      </c>
      <c r="E469" s="27">
        <v>5.9167464567474601</v>
      </c>
      <c r="F469" s="27">
        <v>5.9857365026590426</v>
      </c>
      <c r="G469" s="27">
        <v>5.9858220026590425</v>
      </c>
      <c r="H469" s="27">
        <v>8.1692084188435246</v>
      </c>
      <c r="I469" s="27">
        <v>8.1692939188435254</v>
      </c>
      <c r="J469" s="27">
        <v>8.1692084188435246</v>
      </c>
      <c r="K469" s="27">
        <v>8.1692939188435254</v>
      </c>
      <c r="L469" s="27">
        <v>5.9167464567474601</v>
      </c>
      <c r="M469" s="27">
        <v>5.9168319567474601</v>
      </c>
      <c r="N469" s="27">
        <v>5.9167464567474601</v>
      </c>
      <c r="O469" s="27">
        <v>5.9168319567474601</v>
      </c>
    </row>
    <row r="470" spans="1:15" ht="15.75" x14ac:dyDescent="0.25">
      <c r="A470" s="30">
        <v>54819</v>
      </c>
      <c r="B470" s="26">
        <v>6.0868267193879397</v>
      </c>
      <c r="C470" s="26">
        <v>6.1355975306113857</v>
      </c>
      <c r="D470" s="26">
        <v>6.1367450056113855</v>
      </c>
      <c r="E470" s="27">
        <v>5.9344118007539173</v>
      </c>
      <c r="F470" s="27">
        <v>6.0847224650338285</v>
      </c>
      <c r="G470" s="27">
        <v>6.0848079650338285</v>
      </c>
      <c r="H470" s="27">
        <v>8.2239085533728353</v>
      </c>
      <c r="I470" s="27">
        <v>8.2239940533728362</v>
      </c>
      <c r="J470" s="27">
        <v>8.2239085533728353</v>
      </c>
      <c r="K470" s="27">
        <v>8.2239940533728362</v>
      </c>
      <c r="L470" s="27">
        <v>5.9344118007539173</v>
      </c>
      <c r="M470" s="27">
        <v>5.9344973007539172</v>
      </c>
      <c r="N470" s="27">
        <v>5.9344118007539173</v>
      </c>
      <c r="O470" s="27">
        <v>5.9344973007539172</v>
      </c>
    </row>
    <row r="471" spans="1:15" ht="15.75" x14ac:dyDescent="0.25">
      <c r="A471" s="30">
        <v>54847</v>
      </c>
      <c r="B471" s="26">
        <v>6.0956941396103845</v>
      </c>
      <c r="C471" s="26">
        <v>6.1355975306113857</v>
      </c>
      <c r="D471" s="26">
        <v>6.1367450056113855</v>
      </c>
      <c r="E471" s="27">
        <v>5.9411799081596373</v>
      </c>
      <c r="F471" s="27">
        <v>6.0847224650338285</v>
      </c>
      <c r="G471" s="27">
        <v>6.0848079650338285</v>
      </c>
      <c r="H471" s="27">
        <v>8.2219085533728364</v>
      </c>
      <c r="I471" s="27">
        <v>8.2219940533728373</v>
      </c>
      <c r="J471" s="27">
        <v>8.2219085533728364</v>
      </c>
      <c r="K471" s="27">
        <v>8.2219940533728373</v>
      </c>
      <c r="L471" s="27">
        <v>5.9411799081596373</v>
      </c>
      <c r="M471" s="27">
        <v>5.9412654081596372</v>
      </c>
      <c r="N471" s="27">
        <v>5.9411799081596373</v>
      </c>
      <c r="O471" s="27">
        <v>5.9412654081596372</v>
      </c>
    </row>
    <row r="472" spans="1:15" ht="15.75" x14ac:dyDescent="0.25">
      <c r="A472" s="30">
        <v>54878</v>
      </c>
      <c r="B472" s="26">
        <v>6.1045615598328293</v>
      </c>
      <c r="C472" s="26">
        <v>6.1355975306113857</v>
      </c>
      <c r="D472" s="26">
        <v>6.1367450056113855</v>
      </c>
      <c r="E472" s="27">
        <v>5.9479480155653572</v>
      </c>
      <c r="F472" s="27">
        <v>6.0847224650338285</v>
      </c>
      <c r="G472" s="27">
        <v>6.0848079650338285</v>
      </c>
      <c r="H472" s="27">
        <v>8.2199085533728358</v>
      </c>
      <c r="I472" s="27">
        <v>8.2199940533728366</v>
      </c>
      <c r="J472" s="27">
        <v>8.2199085533728358</v>
      </c>
      <c r="K472" s="27">
        <v>8.2199940533728366</v>
      </c>
      <c r="L472" s="27">
        <v>5.9479480155653572</v>
      </c>
      <c r="M472" s="27">
        <v>5.9480335155653572</v>
      </c>
      <c r="N472" s="27">
        <v>5.9479480155653572</v>
      </c>
      <c r="O472" s="27">
        <v>5.9480335155653572</v>
      </c>
    </row>
    <row r="473" spans="1:15" ht="15.75" x14ac:dyDescent="0.25">
      <c r="A473" s="30">
        <v>54908</v>
      </c>
      <c r="B473" s="26">
        <v>6.1134289800552741</v>
      </c>
      <c r="C473" s="26">
        <v>6.1355975306113857</v>
      </c>
      <c r="D473" s="26">
        <v>6.1367450056113855</v>
      </c>
      <c r="E473" s="27">
        <v>5.9547161229710772</v>
      </c>
      <c r="F473" s="27">
        <v>6.0847224650338285</v>
      </c>
      <c r="G473" s="27">
        <v>6.0848079650338285</v>
      </c>
      <c r="H473" s="27">
        <v>8.2199751104606484</v>
      </c>
      <c r="I473" s="27">
        <v>8.2200606104606493</v>
      </c>
      <c r="J473" s="27">
        <v>8.2199751104606484</v>
      </c>
      <c r="K473" s="27">
        <v>8.2200606104606493</v>
      </c>
      <c r="L473" s="27">
        <v>5.9547161229710772</v>
      </c>
      <c r="M473" s="27">
        <v>5.9548016229710772</v>
      </c>
      <c r="N473" s="27">
        <v>5.9547161229710772</v>
      </c>
      <c r="O473" s="27">
        <v>5.9548016229710772</v>
      </c>
    </row>
    <row r="474" spans="1:15" ht="15.75" x14ac:dyDescent="0.25">
      <c r="A474" s="30">
        <v>54939</v>
      </c>
      <c r="B474" s="26">
        <v>6.1222964002777189</v>
      </c>
      <c r="C474" s="26">
        <v>6.1355975306113857</v>
      </c>
      <c r="D474" s="26">
        <v>6.1369887556113856</v>
      </c>
      <c r="E474" s="27">
        <v>5.9614842303767972</v>
      </c>
      <c r="F474" s="27">
        <v>6.0847224650338285</v>
      </c>
      <c r="G474" s="27">
        <v>6.0853704650338285</v>
      </c>
      <c r="H474" s="27">
        <v>8.2199751104606484</v>
      </c>
      <c r="I474" s="27">
        <v>8.2206231104606484</v>
      </c>
      <c r="J474" s="27">
        <v>8.2199751104606484</v>
      </c>
      <c r="K474" s="27">
        <v>8.2206231104606484</v>
      </c>
      <c r="L474" s="27">
        <v>5.9614842303767972</v>
      </c>
      <c r="M474" s="27">
        <v>5.9621322303767972</v>
      </c>
      <c r="N474" s="27">
        <v>5.9614842303767972</v>
      </c>
      <c r="O474" s="27">
        <v>5.9621322303767972</v>
      </c>
    </row>
    <row r="475" spans="1:15" ht="15.75" x14ac:dyDescent="0.25">
      <c r="A475" s="30">
        <v>54969</v>
      </c>
      <c r="B475" s="26">
        <v>6.1311638205001637</v>
      </c>
      <c r="C475" s="26">
        <v>6.1355975306113857</v>
      </c>
      <c r="D475" s="26">
        <v>6.1369887556113856</v>
      </c>
      <c r="E475" s="27">
        <v>5.9682523377825172</v>
      </c>
      <c r="F475" s="27">
        <v>6.0847224650338285</v>
      </c>
      <c r="G475" s="27">
        <v>6.0853704650338285</v>
      </c>
      <c r="H475" s="27">
        <v>8.223975110460648</v>
      </c>
      <c r="I475" s="27">
        <v>8.224623110460648</v>
      </c>
      <c r="J475" s="27">
        <v>8.223975110460648</v>
      </c>
      <c r="K475" s="27">
        <v>8.224623110460648</v>
      </c>
      <c r="L475" s="27">
        <v>5.9682523377825172</v>
      </c>
      <c r="M475" s="27">
        <v>5.9689003377825172</v>
      </c>
      <c r="N475" s="27">
        <v>5.9682523377825172</v>
      </c>
      <c r="O475" s="27">
        <v>5.9689003377825172</v>
      </c>
    </row>
    <row r="476" spans="1:15" ht="15.75" x14ac:dyDescent="0.25">
      <c r="A476" s="30">
        <v>55000</v>
      </c>
      <c r="B476" s="26">
        <v>6.1400312407226085</v>
      </c>
      <c r="C476" s="26">
        <v>6.1355975306113857</v>
      </c>
      <c r="D476" s="26">
        <v>6.1369887556113856</v>
      </c>
      <c r="E476" s="27">
        <v>5.9750204451882372</v>
      </c>
      <c r="F476" s="27">
        <v>6.0847224650338285</v>
      </c>
      <c r="G476" s="27">
        <v>6.0853704650338285</v>
      </c>
      <c r="H476" s="27">
        <v>8.3362486395447259</v>
      </c>
      <c r="I476" s="27">
        <v>8.3368966395447259</v>
      </c>
      <c r="J476" s="27">
        <v>8.3362486395447259</v>
      </c>
      <c r="K476" s="27">
        <v>8.3368966395447259</v>
      </c>
      <c r="L476" s="27">
        <v>5.9750204451882372</v>
      </c>
      <c r="M476" s="27">
        <v>5.9756684451882371</v>
      </c>
      <c r="N476" s="27">
        <v>5.9750204451882372</v>
      </c>
      <c r="O476" s="27">
        <v>5.9756684451882371</v>
      </c>
    </row>
    <row r="477" spans="1:15" ht="15.75" x14ac:dyDescent="0.25">
      <c r="A477" s="30">
        <v>55031</v>
      </c>
      <c r="B477" s="26">
        <v>6.1488986609450533</v>
      </c>
      <c r="C477" s="26">
        <v>6.1355975306113857</v>
      </c>
      <c r="D477" s="26">
        <v>6.1369887556113856</v>
      </c>
      <c r="E477" s="27">
        <v>5.9817885525939571</v>
      </c>
      <c r="F477" s="27">
        <v>6.0847224650338285</v>
      </c>
      <c r="G477" s="27">
        <v>6.0853704650338285</v>
      </c>
      <c r="H477" s="27">
        <v>8.3406486395447264</v>
      </c>
      <c r="I477" s="27">
        <v>8.3412966395447263</v>
      </c>
      <c r="J477" s="27">
        <v>8.3406486395447264</v>
      </c>
      <c r="K477" s="27">
        <v>8.3412966395447263</v>
      </c>
      <c r="L477" s="27">
        <v>5.9817885525939571</v>
      </c>
      <c r="M477" s="27">
        <v>5.9824365525939571</v>
      </c>
      <c r="N477" s="27">
        <v>5.9817885525939571</v>
      </c>
      <c r="O477" s="27">
        <v>5.9824365525939571</v>
      </c>
    </row>
    <row r="478" spans="1:15" ht="15.75" x14ac:dyDescent="0.25">
      <c r="A478" s="30">
        <v>55061</v>
      </c>
      <c r="B478" s="26">
        <v>6.1577660811674981</v>
      </c>
      <c r="C478" s="26">
        <v>6.1355975306113857</v>
      </c>
      <c r="D478" s="26">
        <v>6.1369887556113856</v>
      </c>
      <c r="E478" s="27">
        <v>5.9885566599996771</v>
      </c>
      <c r="F478" s="27">
        <v>6.0847224650338285</v>
      </c>
      <c r="G478" s="27">
        <v>6.0853704650338285</v>
      </c>
      <c r="H478" s="27">
        <v>8.3386486395447257</v>
      </c>
      <c r="I478" s="27">
        <v>8.3392966395447257</v>
      </c>
      <c r="J478" s="27">
        <v>8.3386486395447257</v>
      </c>
      <c r="K478" s="27">
        <v>8.3392966395447257</v>
      </c>
      <c r="L478" s="27">
        <v>5.9885566599996771</v>
      </c>
      <c r="M478" s="27">
        <v>5.9892046599996771</v>
      </c>
      <c r="N478" s="27">
        <v>5.9885566599996771</v>
      </c>
      <c r="O478" s="27">
        <v>5.9892046599996771</v>
      </c>
    </row>
    <row r="479" spans="1:15" ht="15.75" x14ac:dyDescent="0.25">
      <c r="A479" s="30">
        <v>55092</v>
      </c>
      <c r="B479" s="26">
        <v>6.1666335013899429</v>
      </c>
      <c r="C479" s="26">
        <v>6.1355975306113857</v>
      </c>
      <c r="D479" s="26">
        <v>6.1367450056113855</v>
      </c>
      <c r="E479" s="27">
        <v>5.9953247674053971</v>
      </c>
      <c r="F479" s="27">
        <v>6.0847224650338285</v>
      </c>
      <c r="G479" s="27">
        <v>6.0848079650338285</v>
      </c>
      <c r="H479" s="27">
        <v>8.3418119303407821</v>
      </c>
      <c r="I479" s="27">
        <v>8.3418974303407829</v>
      </c>
      <c r="J479" s="27">
        <v>8.3418119303407821</v>
      </c>
      <c r="K479" s="27">
        <v>8.3418974303407829</v>
      </c>
      <c r="L479" s="27">
        <v>5.9953247674053971</v>
      </c>
      <c r="M479" s="27">
        <v>5.9954102674053971</v>
      </c>
      <c r="N479" s="27">
        <v>5.9953247674053971</v>
      </c>
      <c r="O479" s="27">
        <v>5.9954102674053971</v>
      </c>
    </row>
    <row r="480" spans="1:15" ht="15.75" x14ac:dyDescent="0.25">
      <c r="A480" s="30">
        <v>55122</v>
      </c>
      <c r="B480" s="26">
        <v>6.1755009216123877</v>
      </c>
      <c r="C480" s="26">
        <v>6.1355975306113857</v>
      </c>
      <c r="D480" s="26">
        <v>6.1367450056113855</v>
      </c>
      <c r="E480" s="27">
        <v>6.0020928748111171</v>
      </c>
      <c r="F480" s="27">
        <v>6.0847224650338285</v>
      </c>
      <c r="G480" s="27">
        <v>6.0848079650338285</v>
      </c>
      <c r="H480" s="27">
        <v>8.3438119303407827</v>
      </c>
      <c r="I480" s="27">
        <v>8.3438974303407836</v>
      </c>
      <c r="J480" s="27">
        <v>8.3438119303407827</v>
      </c>
      <c r="K480" s="27">
        <v>8.3438974303407836</v>
      </c>
      <c r="L480" s="27">
        <v>6.0020928748111171</v>
      </c>
      <c r="M480" s="27">
        <v>6.002178374811117</v>
      </c>
      <c r="N480" s="27">
        <v>6.0020928748111171</v>
      </c>
      <c r="O480" s="27">
        <v>6.002178374811117</v>
      </c>
    </row>
    <row r="481" spans="1:15" ht="15.75" x14ac:dyDescent="0.25">
      <c r="A481" s="30">
        <v>55153</v>
      </c>
      <c r="B481" s="26">
        <v>6.1843683418348316</v>
      </c>
      <c r="C481" s="26">
        <v>6.1355975306113857</v>
      </c>
      <c r="D481" s="26">
        <v>6.1367450056113855</v>
      </c>
      <c r="E481" s="27">
        <v>6.0088609822168397</v>
      </c>
      <c r="F481" s="27">
        <v>6.0847224650338285</v>
      </c>
      <c r="G481" s="27">
        <v>6.0848079650338285</v>
      </c>
      <c r="H481" s="27">
        <v>8.3438119303407827</v>
      </c>
      <c r="I481" s="27">
        <v>8.3438974303407836</v>
      </c>
      <c r="J481" s="27">
        <v>8.3438119303407827</v>
      </c>
      <c r="K481" s="27">
        <v>8.3438974303407836</v>
      </c>
      <c r="L481" s="27">
        <v>6.0088609822168397</v>
      </c>
      <c r="M481" s="27">
        <v>6.0089464822168397</v>
      </c>
      <c r="N481" s="27">
        <v>6.0088609822168397</v>
      </c>
      <c r="O481" s="27">
        <v>6.0089464822168397</v>
      </c>
    </row>
    <row r="482" spans="1:15" ht="15.75" x14ac:dyDescent="0.25">
      <c r="A482" s="30">
        <v>55184</v>
      </c>
      <c r="B482" s="26">
        <v>6.2077717990225718</v>
      </c>
      <c r="C482" s="26">
        <v>6.2575245586700001</v>
      </c>
      <c r="D482" s="26">
        <v>6.2586720336699999</v>
      </c>
      <c r="E482" s="27">
        <v>6.0268300850040513</v>
      </c>
      <c r="F482" s="27">
        <v>6.1854689501834104</v>
      </c>
      <c r="G482" s="27">
        <v>6.1855544501834103</v>
      </c>
      <c r="H482" s="27">
        <v>8.3996141177525363</v>
      </c>
      <c r="I482" s="27">
        <v>8.3996996177525372</v>
      </c>
      <c r="J482" s="27">
        <v>8.3996141177525363</v>
      </c>
      <c r="K482" s="27">
        <v>8.3996996177525372</v>
      </c>
      <c r="L482" s="27">
        <v>6.0268300850040513</v>
      </c>
      <c r="M482" s="27">
        <v>6.0269155850040512</v>
      </c>
      <c r="N482" s="27">
        <v>6.0268300850040513</v>
      </c>
      <c r="O482" s="27">
        <v>6.0269155850040512</v>
      </c>
    </row>
    <row r="483" spans="1:15" ht="15.75" x14ac:dyDescent="0.25">
      <c r="A483" s="30">
        <v>55212</v>
      </c>
      <c r="B483" s="26">
        <v>6.2168177553221042</v>
      </c>
      <c r="C483" s="26">
        <v>6.2575245586700001</v>
      </c>
      <c r="D483" s="26">
        <v>6.2586720336699999</v>
      </c>
      <c r="E483" s="27">
        <v>6.0337151365149566</v>
      </c>
      <c r="F483" s="27">
        <v>6.1854689501834104</v>
      </c>
      <c r="G483" s="27">
        <v>6.1855544501834103</v>
      </c>
      <c r="H483" s="27">
        <v>8.3976141177525356</v>
      </c>
      <c r="I483" s="27">
        <v>8.3976996177525365</v>
      </c>
      <c r="J483" s="27">
        <v>8.3976141177525356</v>
      </c>
      <c r="K483" s="27">
        <v>8.3976996177525365</v>
      </c>
      <c r="L483" s="27">
        <v>6.0337151365149566</v>
      </c>
      <c r="M483" s="27">
        <v>6.0338006365149566</v>
      </c>
      <c r="N483" s="27">
        <v>6.0337151365149566</v>
      </c>
      <c r="O483" s="27">
        <v>6.0338006365149566</v>
      </c>
    </row>
    <row r="484" spans="1:15" ht="15.75" x14ac:dyDescent="0.25">
      <c r="A484" s="30">
        <v>55243</v>
      </c>
      <c r="B484" s="26">
        <v>6.2258637116216367</v>
      </c>
      <c r="C484" s="26">
        <v>6.2575245586700001</v>
      </c>
      <c r="D484" s="26">
        <v>6.2586720336699999</v>
      </c>
      <c r="E484" s="27">
        <v>6.040600188025862</v>
      </c>
      <c r="F484" s="27">
        <v>6.1854689501834104</v>
      </c>
      <c r="G484" s="27">
        <v>6.1855544501834103</v>
      </c>
      <c r="H484" s="27">
        <v>8.395614117752535</v>
      </c>
      <c r="I484" s="27">
        <v>8.3956996177525358</v>
      </c>
      <c r="J484" s="27">
        <v>8.395614117752535</v>
      </c>
      <c r="K484" s="27">
        <v>8.3956996177525358</v>
      </c>
      <c r="L484" s="27">
        <v>6.040600188025862</v>
      </c>
      <c r="M484" s="27">
        <v>6.0406856880258619</v>
      </c>
      <c r="N484" s="27">
        <v>6.040600188025862</v>
      </c>
      <c r="O484" s="27">
        <v>6.0406856880258619</v>
      </c>
    </row>
    <row r="485" spans="1:15" ht="15.75" x14ac:dyDescent="0.25">
      <c r="A485" s="30">
        <v>55273</v>
      </c>
      <c r="B485" s="26">
        <v>6.2349096679211691</v>
      </c>
      <c r="C485" s="26">
        <v>6.2575245586700001</v>
      </c>
      <c r="D485" s="26">
        <v>6.2586720336699999</v>
      </c>
      <c r="E485" s="27">
        <v>6.0474852395367673</v>
      </c>
      <c r="F485" s="27">
        <v>6.1854689501834104</v>
      </c>
      <c r="G485" s="27">
        <v>6.1855544501834103</v>
      </c>
      <c r="H485" s="27">
        <v>8.3957666824122938</v>
      </c>
      <c r="I485" s="27">
        <v>8.3958521824122947</v>
      </c>
      <c r="J485" s="27">
        <v>8.3957666824122938</v>
      </c>
      <c r="K485" s="27">
        <v>8.3958521824122947</v>
      </c>
      <c r="L485" s="27">
        <v>6.0474852395367673</v>
      </c>
      <c r="M485" s="27">
        <v>6.0475707395367673</v>
      </c>
      <c r="N485" s="27">
        <v>6.0474852395367673</v>
      </c>
      <c r="O485" s="27">
        <v>6.0475707395367673</v>
      </c>
    </row>
    <row r="486" spans="1:15" ht="15.75" x14ac:dyDescent="0.25">
      <c r="A486" s="30">
        <v>55304</v>
      </c>
      <c r="B486" s="26">
        <v>6.2439556242207015</v>
      </c>
      <c r="C486" s="26">
        <v>6.2575245586700001</v>
      </c>
      <c r="D486" s="26">
        <v>6.25891578367</v>
      </c>
      <c r="E486" s="27">
        <v>6.0543702910476727</v>
      </c>
      <c r="F486" s="27">
        <v>6.1854689501834104</v>
      </c>
      <c r="G486" s="27">
        <v>6.1861169501834103</v>
      </c>
      <c r="H486" s="27">
        <v>8.3957666824122938</v>
      </c>
      <c r="I486" s="27">
        <v>8.3964146824122938</v>
      </c>
      <c r="J486" s="27">
        <v>8.3957666824122938</v>
      </c>
      <c r="K486" s="27">
        <v>8.3964146824122938</v>
      </c>
      <c r="L486" s="27">
        <v>6.0543702910476727</v>
      </c>
      <c r="M486" s="27">
        <v>6.0550182910476726</v>
      </c>
      <c r="N486" s="27">
        <v>6.0543702910476727</v>
      </c>
      <c r="O486" s="27">
        <v>6.0550182910476726</v>
      </c>
    </row>
    <row r="487" spans="1:15" ht="15.75" x14ac:dyDescent="0.25">
      <c r="A487" s="30">
        <v>55334</v>
      </c>
      <c r="B487" s="26">
        <v>6.2530015805202339</v>
      </c>
      <c r="C487" s="26">
        <v>6.2575245586700001</v>
      </c>
      <c r="D487" s="26">
        <v>6.25891578367</v>
      </c>
      <c r="E487" s="27">
        <v>6.061255342558578</v>
      </c>
      <c r="F487" s="27">
        <v>6.1854689501834104</v>
      </c>
      <c r="G487" s="27">
        <v>6.1861169501834103</v>
      </c>
      <c r="H487" s="27">
        <v>8.3997666824122934</v>
      </c>
      <c r="I487" s="27">
        <v>8.4004146824122934</v>
      </c>
      <c r="J487" s="27">
        <v>8.3997666824122934</v>
      </c>
      <c r="K487" s="27">
        <v>8.4004146824122934</v>
      </c>
      <c r="L487" s="27">
        <v>6.061255342558578</v>
      </c>
      <c r="M487" s="27">
        <v>6.061903342558578</v>
      </c>
      <c r="N487" s="27">
        <v>6.061255342558578</v>
      </c>
      <c r="O487" s="27">
        <v>6.061903342558578</v>
      </c>
    </row>
    <row r="488" spans="1:15" ht="15.75" x14ac:dyDescent="0.25">
      <c r="A488" s="30">
        <v>55365</v>
      </c>
      <c r="B488" s="26">
        <v>6.2620475368197663</v>
      </c>
      <c r="C488" s="26">
        <v>6.2575245586700001</v>
      </c>
      <c r="D488" s="26">
        <v>6.25891578367</v>
      </c>
      <c r="E488" s="27">
        <v>6.0681403940694834</v>
      </c>
      <c r="F488" s="27">
        <v>6.1854689501834104</v>
      </c>
      <c r="G488" s="27">
        <v>6.1861169501834103</v>
      </c>
      <c r="H488" s="27">
        <v>8.5142501189160491</v>
      </c>
      <c r="I488" s="27">
        <v>8.5148981189160491</v>
      </c>
      <c r="J488" s="27">
        <v>8.5142501189160491</v>
      </c>
      <c r="K488" s="27">
        <v>8.5148981189160491</v>
      </c>
      <c r="L488" s="27">
        <v>6.0681403940694834</v>
      </c>
      <c r="M488" s="27">
        <v>6.0687883940694833</v>
      </c>
      <c r="N488" s="27">
        <v>6.0681403940694834</v>
      </c>
      <c r="O488" s="27">
        <v>6.0687883940694833</v>
      </c>
    </row>
    <row r="489" spans="1:15" ht="15.75" x14ac:dyDescent="0.25">
      <c r="A489" s="30">
        <v>55396</v>
      </c>
      <c r="B489" s="26">
        <v>6.2710934931192988</v>
      </c>
      <c r="C489" s="26">
        <v>6.2575245586700001</v>
      </c>
      <c r="D489" s="26">
        <v>6.25891578367</v>
      </c>
      <c r="E489" s="27">
        <v>6.0750254455803887</v>
      </c>
      <c r="F489" s="27">
        <v>6.1854689501834104</v>
      </c>
      <c r="G489" s="27">
        <v>6.1861169501834103</v>
      </c>
      <c r="H489" s="27">
        <v>8.5186501189160495</v>
      </c>
      <c r="I489" s="27">
        <v>8.5192981189160495</v>
      </c>
      <c r="J489" s="27">
        <v>8.5186501189160495</v>
      </c>
      <c r="K489" s="27">
        <v>8.5192981189160495</v>
      </c>
      <c r="L489" s="27">
        <v>6.0750254455803887</v>
      </c>
      <c r="M489" s="27">
        <v>6.0756734455803887</v>
      </c>
      <c r="N489" s="27">
        <v>6.0750254455803887</v>
      </c>
      <c r="O489" s="27">
        <v>6.0756734455803887</v>
      </c>
    </row>
    <row r="490" spans="1:15" ht="15.75" x14ac:dyDescent="0.25">
      <c r="A490" s="30">
        <v>55426</v>
      </c>
      <c r="B490" s="26">
        <v>6.2801394494188312</v>
      </c>
      <c r="C490" s="26">
        <v>6.2575245586700001</v>
      </c>
      <c r="D490" s="26">
        <v>6.25891578367</v>
      </c>
      <c r="E490" s="27">
        <v>6.0819104970912941</v>
      </c>
      <c r="F490" s="27">
        <v>6.1854689501834104</v>
      </c>
      <c r="G490" s="27">
        <v>6.1861169501834103</v>
      </c>
      <c r="H490" s="27">
        <v>8.5166501189160506</v>
      </c>
      <c r="I490" s="27">
        <v>8.5172981189160506</v>
      </c>
      <c r="J490" s="27">
        <v>8.5166501189160506</v>
      </c>
      <c r="K490" s="27">
        <v>8.5172981189160506</v>
      </c>
      <c r="L490" s="27">
        <v>6.0819104970912941</v>
      </c>
      <c r="M490" s="27">
        <v>6.082558497091294</v>
      </c>
      <c r="N490" s="27">
        <v>6.0819104970912941</v>
      </c>
      <c r="O490" s="27">
        <v>6.082558497091294</v>
      </c>
    </row>
    <row r="491" spans="1:15" ht="15.75" x14ac:dyDescent="0.25">
      <c r="A491" s="30">
        <v>55457</v>
      </c>
      <c r="B491" s="26">
        <v>6.2891854057183636</v>
      </c>
      <c r="C491" s="26">
        <v>6.2575245586700001</v>
      </c>
      <c r="D491" s="26">
        <v>6.2586720336699999</v>
      </c>
      <c r="E491" s="27">
        <v>6.0887955486021994</v>
      </c>
      <c r="F491" s="27">
        <v>6.1854689501834104</v>
      </c>
      <c r="G491" s="27">
        <v>6.1855544501834103</v>
      </c>
      <c r="H491" s="27">
        <v>8.5201482137375706</v>
      </c>
      <c r="I491" s="27">
        <v>8.5202337137375714</v>
      </c>
      <c r="J491" s="27">
        <v>8.5201482137375706</v>
      </c>
      <c r="K491" s="27">
        <v>8.5202337137375714</v>
      </c>
      <c r="L491" s="27">
        <v>6.0887955486021994</v>
      </c>
      <c r="M491" s="27">
        <v>6.0888810486021994</v>
      </c>
      <c r="N491" s="27">
        <v>6.0887955486021994</v>
      </c>
      <c r="O491" s="27">
        <v>6.0888810486021994</v>
      </c>
    </row>
    <row r="492" spans="1:15" ht="15.75" x14ac:dyDescent="0.25">
      <c r="A492" s="30">
        <v>55487</v>
      </c>
      <c r="B492" s="26">
        <v>6.298231362017896</v>
      </c>
      <c r="C492" s="26">
        <v>6.2575245586700001</v>
      </c>
      <c r="D492" s="26">
        <v>6.2586720336699999</v>
      </c>
      <c r="E492" s="27">
        <v>6.0956806001131048</v>
      </c>
      <c r="F492" s="27">
        <v>6.1854689501834104</v>
      </c>
      <c r="G492" s="27">
        <v>6.1855544501834103</v>
      </c>
      <c r="H492" s="27">
        <v>8.5221482137375713</v>
      </c>
      <c r="I492" s="27">
        <v>8.5222337137375721</v>
      </c>
      <c r="J492" s="27">
        <v>8.5221482137375713</v>
      </c>
      <c r="K492" s="27">
        <v>8.5222337137375721</v>
      </c>
      <c r="L492" s="27">
        <v>6.0956806001131048</v>
      </c>
      <c r="M492" s="27">
        <v>6.0957661001131047</v>
      </c>
      <c r="N492" s="27">
        <v>6.0956806001131048</v>
      </c>
      <c r="O492" s="27">
        <v>6.0957661001131047</v>
      </c>
    </row>
    <row r="493" spans="1:15" ht="15.75" x14ac:dyDescent="0.25">
      <c r="A493" s="30">
        <v>55518</v>
      </c>
      <c r="B493" s="26">
        <v>6.3072773183174302</v>
      </c>
      <c r="C493" s="26">
        <v>6.2575245586700001</v>
      </c>
      <c r="D493" s="26">
        <v>6.2586720336699999</v>
      </c>
      <c r="E493" s="27">
        <v>6.102565651624011</v>
      </c>
      <c r="F493" s="27">
        <v>6.1854689501834104</v>
      </c>
      <c r="G493" s="27">
        <v>6.1855544501834103</v>
      </c>
      <c r="H493" s="27">
        <v>8.5221482137375713</v>
      </c>
      <c r="I493" s="27">
        <v>8.5222337137375721</v>
      </c>
      <c r="J493" s="27">
        <v>8.5221482137375713</v>
      </c>
      <c r="K493" s="27">
        <v>8.5222337137375721</v>
      </c>
      <c r="L493" s="27">
        <v>6.102565651624011</v>
      </c>
      <c r="M493" s="27">
        <v>6.102651151624011</v>
      </c>
      <c r="N493" s="27">
        <v>6.102565651624011</v>
      </c>
      <c r="O493" s="27">
        <v>6.102651151624011</v>
      </c>
    </row>
    <row r="494" spans="1:15" ht="15.75" x14ac:dyDescent="0.25">
      <c r="A494" s="30">
        <v>55549</v>
      </c>
      <c r="B494" s="26">
        <v>6.3311517644648818</v>
      </c>
      <c r="C494" s="26">
        <v>6.381906457788574</v>
      </c>
      <c r="D494" s="26">
        <v>6.3830539327885738</v>
      </c>
      <c r="E494" s="27">
        <v>6.1208442196161146</v>
      </c>
      <c r="F494" s="27">
        <v>6.2880091765146231</v>
      </c>
      <c r="G494" s="27">
        <v>6.2880946765146231</v>
      </c>
      <c r="H494" s="27">
        <v>8.5790751756323793</v>
      </c>
      <c r="I494" s="27">
        <v>8.5791606756323802</v>
      </c>
      <c r="J494" s="27">
        <v>8.5790751756323793</v>
      </c>
      <c r="K494" s="27">
        <v>8.5791606756323802</v>
      </c>
      <c r="L494" s="27">
        <v>6.1208442196161146</v>
      </c>
      <c r="M494" s="27">
        <v>6.1209297196161145</v>
      </c>
      <c r="N494" s="27">
        <v>6.1208442196161146</v>
      </c>
      <c r="O494" s="27">
        <v>6.1209297196161145</v>
      </c>
    </row>
    <row r="495" spans="1:15" ht="15.75" x14ac:dyDescent="0.25">
      <c r="A495" s="30">
        <v>55577</v>
      </c>
      <c r="B495" s="26">
        <v>6.3403798905237352</v>
      </c>
      <c r="C495" s="26">
        <v>6.381906457788574</v>
      </c>
      <c r="D495" s="26">
        <v>6.3830539327885738</v>
      </c>
      <c r="E495" s="27">
        <v>6.1278484208839084</v>
      </c>
      <c r="F495" s="27">
        <v>6.2880091765146231</v>
      </c>
      <c r="G495" s="27">
        <v>6.2880946765146231</v>
      </c>
      <c r="H495" s="27">
        <v>8.5770751756323804</v>
      </c>
      <c r="I495" s="27">
        <v>8.5771606756323813</v>
      </c>
      <c r="J495" s="27">
        <v>8.5770751756323804</v>
      </c>
      <c r="K495" s="27">
        <v>8.5771606756323813</v>
      </c>
      <c r="L495" s="27">
        <v>6.1278484208839084</v>
      </c>
      <c r="M495" s="27">
        <v>6.1279339208839083</v>
      </c>
      <c r="N495" s="27">
        <v>6.1278484208839084</v>
      </c>
      <c r="O495" s="27">
        <v>6.1279339208839083</v>
      </c>
    </row>
    <row r="496" spans="1:15" ht="15.75" x14ac:dyDescent="0.25">
      <c r="A496" s="30">
        <v>55609</v>
      </c>
      <c r="B496" s="26">
        <v>6.3496080165825886</v>
      </c>
      <c r="C496" s="26">
        <v>6.381906457788574</v>
      </c>
      <c r="D496" s="26">
        <v>6.3830539327885738</v>
      </c>
      <c r="E496" s="27">
        <v>6.1348526221517021</v>
      </c>
      <c r="F496" s="27">
        <v>6.2880091765146231</v>
      </c>
      <c r="G496" s="27">
        <v>6.2880946765146231</v>
      </c>
      <c r="H496" s="27">
        <v>8.5750751756323798</v>
      </c>
      <c r="I496" s="27">
        <v>8.5751606756323806</v>
      </c>
      <c r="J496" s="27">
        <v>8.5750751756323798</v>
      </c>
      <c r="K496" s="27">
        <v>8.5751606756323806</v>
      </c>
      <c r="L496" s="27">
        <v>6.1348526221517021</v>
      </c>
      <c r="M496" s="27">
        <v>6.1349381221517021</v>
      </c>
      <c r="N496" s="27">
        <v>6.1348526221517021</v>
      </c>
      <c r="O496" s="27">
        <v>6.1349381221517021</v>
      </c>
    </row>
    <row r="497" spans="1:15" ht="15.75" x14ac:dyDescent="0.25">
      <c r="A497" s="30">
        <v>55639</v>
      </c>
      <c r="B497" s="26">
        <v>6.3588361426414419</v>
      </c>
      <c r="C497" s="26">
        <v>6.381906457788574</v>
      </c>
      <c r="D497" s="26">
        <v>6.3830539327885738</v>
      </c>
      <c r="E497" s="27">
        <v>6.1418568234194959</v>
      </c>
      <c r="F497" s="27">
        <v>6.2880091765146231</v>
      </c>
      <c r="G497" s="27">
        <v>6.2880946765146231</v>
      </c>
      <c r="H497" s="27">
        <v>8.5753155670900956</v>
      </c>
      <c r="I497" s="27">
        <v>8.5754010670900964</v>
      </c>
      <c r="J497" s="27">
        <v>8.5753155670900956</v>
      </c>
      <c r="K497" s="27">
        <v>8.5754010670900964</v>
      </c>
      <c r="L497" s="27">
        <v>6.1418568234194959</v>
      </c>
      <c r="M497" s="27">
        <v>6.1419423234194959</v>
      </c>
      <c r="N497" s="27">
        <v>6.1418568234194959</v>
      </c>
      <c r="O497" s="27">
        <v>6.1419423234194959</v>
      </c>
    </row>
    <row r="498" spans="1:15" ht="15.75" x14ac:dyDescent="0.25">
      <c r="A498" s="30">
        <v>55670</v>
      </c>
      <c r="B498" s="26">
        <v>6.3680642687002953</v>
      </c>
      <c r="C498" s="26">
        <v>6.381906457788574</v>
      </c>
      <c r="D498" s="26">
        <v>6.3832976827885739</v>
      </c>
      <c r="E498" s="27">
        <v>6.1488610246872897</v>
      </c>
      <c r="F498" s="27">
        <v>6.2880091765146231</v>
      </c>
      <c r="G498" s="27">
        <v>6.2886571765146231</v>
      </c>
      <c r="H498" s="27">
        <v>8.5753155670900956</v>
      </c>
      <c r="I498" s="27">
        <v>8.5759635670900956</v>
      </c>
      <c r="J498" s="27">
        <v>8.5753155670900956</v>
      </c>
      <c r="K498" s="27">
        <v>8.5759635670900956</v>
      </c>
      <c r="L498" s="27">
        <v>6.1488610246872897</v>
      </c>
      <c r="M498" s="27">
        <v>6.1495090246872897</v>
      </c>
      <c r="N498" s="27">
        <v>6.1488610246872897</v>
      </c>
      <c r="O498" s="27">
        <v>6.1495090246872897</v>
      </c>
    </row>
    <row r="499" spans="1:15" ht="15.75" x14ac:dyDescent="0.25">
      <c r="A499" s="30">
        <v>55700</v>
      </c>
      <c r="B499" s="26">
        <v>6.3772923947591487</v>
      </c>
      <c r="C499" s="26">
        <v>6.381906457788574</v>
      </c>
      <c r="D499" s="26">
        <v>6.3832976827885739</v>
      </c>
      <c r="E499" s="27">
        <v>6.1558652259550835</v>
      </c>
      <c r="F499" s="27">
        <v>6.2880091765146231</v>
      </c>
      <c r="G499" s="27">
        <v>6.2886571765146231</v>
      </c>
      <c r="H499" s="27">
        <v>8.5793155670900951</v>
      </c>
      <c r="I499" s="27">
        <v>8.5799635670900951</v>
      </c>
      <c r="J499" s="27">
        <v>8.5793155670900951</v>
      </c>
      <c r="K499" s="27">
        <v>8.5799635670900951</v>
      </c>
      <c r="L499" s="27">
        <v>6.1558652259550835</v>
      </c>
      <c r="M499" s="27">
        <v>6.1565132259550834</v>
      </c>
      <c r="N499" s="27">
        <v>6.1558652259550835</v>
      </c>
      <c r="O499" s="27">
        <v>6.1565132259550834</v>
      </c>
    </row>
    <row r="500" spans="1:15" ht="15.75" x14ac:dyDescent="0.25">
      <c r="A500" s="30">
        <v>55731</v>
      </c>
      <c r="B500" s="26">
        <v>6.386520520818002</v>
      </c>
      <c r="C500" s="26">
        <v>6.381906457788574</v>
      </c>
      <c r="D500" s="26">
        <v>6.3832976827885739</v>
      </c>
      <c r="E500" s="27">
        <v>6.1628694272228772</v>
      </c>
      <c r="F500" s="27">
        <v>6.2880091765146231</v>
      </c>
      <c r="G500" s="27">
        <v>6.2886571765146231</v>
      </c>
      <c r="H500" s="27">
        <v>8.6960542728882881</v>
      </c>
      <c r="I500" s="27">
        <v>8.6967022728882881</v>
      </c>
      <c r="J500" s="27">
        <v>8.6960542728882881</v>
      </c>
      <c r="K500" s="27">
        <v>8.6967022728882881</v>
      </c>
      <c r="L500" s="27">
        <v>6.1628694272228772</v>
      </c>
      <c r="M500" s="27">
        <v>6.1635174272228772</v>
      </c>
      <c r="N500" s="27">
        <v>6.1628694272228772</v>
      </c>
      <c r="O500" s="27">
        <v>6.1635174272228772</v>
      </c>
    </row>
    <row r="501" spans="1:15" ht="15.75" x14ac:dyDescent="0.25">
      <c r="A501" s="30">
        <v>55762</v>
      </c>
      <c r="B501" s="26">
        <v>6.3957486468768554</v>
      </c>
      <c r="C501" s="26">
        <v>6.381906457788574</v>
      </c>
      <c r="D501" s="26">
        <v>6.3832976827885739</v>
      </c>
      <c r="E501" s="27">
        <v>6.169873628490671</v>
      </c>
      <c r="F501" s="27">
        <v>6.2880091765146231</v>
      </c>
      <c r="G501" s="27">
        <v>6.2886571765146231</v>
      </c>
      <c r="H501" s="27">
        <v>8.7004542728882885</v>
      </c>
      <c r="I501" s="27">
        <v>8.7011022728882885</v>
      </c>
      <c r="J501" s="27">
        <v>8.7004542728882885</v>
      </c>
      <c r="K501" s="27">
        <v>8.7011022728882885</v>
      </c>
      <c r="L501" s="27">
        <v>6.169873628490671</v>
      </c>
      <c r="M501" s="27">
        <v>6.170521628490671</v>
      </c>
      <c r="N501" s="27">
        <v>6.169873628490671</v>
      </c>
      <c r="O501" s="27">
        <v>6.170521628490671</v>
      </c>
    </row>
    <row r="502" spans="1:15" ht="15.75" x14ac:dyDescent="0.25">
      <c r="A502" s="30">
        <v>55792</v>
      </c>
      <c r="B502" s="26">
        <v>6.4049767729357088</v>
      </c>
      <c r="C502" s="26">
        <v>6.381906457788574</v>
      </c>
      <c r="D502" s="26">
        <v>6.3832976827885739</v>
      </c>
      <c r="E502" s="27">
        <v>6.1768778297584648</v>
      </c>
      <c r="F502" s="27">
        <v>6.2880091765146231</v>
      </c>
      <c r="G502" s="27">
        <v>6.2886571765146231</v>
      </c>
      <c r="H502" s="27">
        <v>8.6984542728882897</v>
      </c>
      <c r="I502" s="27">
        <v>8.6991022728882896</v>
      </c>
      <c r="J502" s="27">
        <v>8.6984542728882897</v>
      </c>
      <c r="K502" s="27">
        <v>8.6991022728882896</v>
      </c>
      <c r="L502" s="27">
        <v>6.1768778297584648</v>
      </c>
      <c r="M502" s="27">
        <v>6.1775258297584648</v>
      </c>
      <c r="N502" s="27">
        <v>6.1768778297584648</v>
      </c>
      <c r="O502" s="27">
        <v>6.1775258297584648</v>
      </c>
    </row>
    <row r="503" spans="1:15" ht="15.75" x14ac:dyDescent="0.25">
      <c r="A503" s="30">
        <v>55823</v>
      </c>
      <c r="B503" s="26">
        <v>6.4142048989945621</v>
      </c>
      <c r="C503" s="26">
        <v>6.381906457788574</v>
      </c>
      <c r="D503" s="26">
        <v>6.3830539327885738</v>
      </c>
      <c r="E503" s="27">
        <v>6.1838820310262586</v>
      </c>
      <c r="F503" s="27">
        <v>6.2880091765146231</v>
      </c>
      <c r="G503" s="27">
        <v>6.2880946765146231</v>
      </c>
      <c r="H503" s="27">
        <v>8.7022942522020443</v>
      </c>
      <c r="I503" s="27">
        <v>8.7023797522020452</v>
      </c>
      <c r="J503" s="27">
        <v>8.7022942522020443</v>
      </c>
      <c r="K503" s="27">
        <v>8.7023797522020452</v>
      </c>
      <c r="L503" s="27">
        <v>6.1838820310262586</v>
      </c>
      <c r="M503" s="27">
        <v>6.1839675310262585</v>
      </c>
      <c r="N503" s="27">
        <v>6.1838820310262586</v>
      </c>
      <c r="O503" s="27">
        <v>6.1839675310262585</v>
      </c>
    </row>
    <row r="504" spans="1:15" ht="15.75" x14ac:dyDescent="0.25">
      <c r="A504" s="30">
        <v>55853</v>
      </c>
      <c r="B504" s="26">
        <v>6.4234330250534155</v>
      </c>
      <c r="C504" s="26">
        <v>6.381906457788574</v>
      </c>
      <c r="D504" s="26">
        <v>6.3830539327885738</v>
      </c>
      <c r="E504" s="27">
        <v>6.1908862322940523</v>
      </c>
      <c r="F504" s="27">
        <v>6.2880091765146231</v>
      </c>
      <c r="G504" s="27">
        <v>6.2880946765146231</v>
      </c>
      <c r="H504" s="27">
        <v>8.7042942522020432</v>
      </c>
      <c r="I504" s="27">
        <v>8.7043797522020441</v>
      </c>
      <c r="J504" s="27">
        <v>8.7042942522020432</v>
      </c>
      <c r="K504" s="27">
        <v>8.7043797522020441</v>
      </c>
      <c r="L504" s="27">
        <v>6.1908862322940523</v>
      </c>
      <c r="M504" s="27">
        <v>6.1909717322940523</v>
      </c>
      <c r="N504" s="27">
        <v>6.1908862322940523</v>
      </c>
      <c r="O504" s="27">
        <v>6.1909717322940523</v>
      </c>
    </row>
    <row r="505" spans="1:15" ht="15.75" x14ac:dyDescent="0.25">
      <c r="A505" s="30">
        <v>55884</v>
      </c>
      <c r="B505" s="26">
        <v>6.432661151112268</v>
      </c>
      <c r="C505" s="26">
        <v>6.381906457788574</v>
      </c>
      <c r="D505" s="26">
        <v>6.3830539327885738</v>
      </c>
      <c r="E505" s="27">
        <v>6.1978904335618461</v>
      </c>
      <c r="F505" s="27">
        <v>6.2880091765146231</v>
      </c>
      <c r="G505" s="27">
        <v>6.2880946765146231</v>
      </c>
      <c r="H505" s="27">
        <v>8.7042942522020432</v>
      </c>
      <c r="I505" s="27">
        <v>8.7043797522020441</v>
      </c>
      <c r="J505" s="27">
        <v>8.7042942522020432</v>
      </c>
      <c r="K505" s="27">
        <v>8.7043797522020441</v>
      </c>
      <c r="L505" s="27">
        <v>6.1978904335618461</v>
      </c>
      <c r="M505" s="27">
        <v>6.1979759335618461</v>
      </c>
      <c r="N505" s="27">
        <v>6.1978904335618461</v>
      </c>
      <c r="O505" s="27">
        <v>6.1979759335618461</v>
      </c>
    </row>
    <row r="506" spans="1:15" ht="15.75" x14ac:dyDescent="0.25">
      <c r="A506" s="30">
        <v>55915</v>
      </c>
      <c r="B506" s="26">
        <v>6.4570161685282033</v>
      </c>
      <c r="C506" s="26">
        <v>6.5087931910978085</v>
      </c>
      <c r="D506" s="26">
        <v>6.5099406660978083</v>
      </c>
      <c r="E506" s="27">
        <v>6.2164842878307649</v>
      </c>
      <c r="F506" s="27">
        <v>6.3923770165591494</v>
      </c>
      <c r="G506" s="27">
        <v>6.3924625165591493</v>
      </c>
      <c r="H506" s="27">
        <v>8.762370467895737</v>
      </c>
      <c r="I506" s="27">
        <v>8.7624559678957379</v>
      </c>
      <c r="J506" s="27">
        <v>8.762370467895737</v>
      </c>
      <c r="K506" s="27">
        <v>8.7624559678957379</v>
      </c>
      <c r="L506" s="27">
        <v>6.2164842878307649</v>
      </c>
      <c r="M506" s="27">
        <v>6.2165697878307649</v>
      </c>
      <c r="N506" s="27">
        <v>6.2164842878307649</v>
      </c>
      <c r="O506" s="27">
        <v>6.2165697878307649</v>
      </c>
    </row>
    <row r="507" spans="1:15" ht="15.75" x14ac:dyDescent="0.25">
      <c r="A507" s="30">
        <v>55943</v>
      </c>
      <c r="B507" s="26">
        <v>6.4664301726317674</v>
      </c>
      <c r="C507" s="26">
        <v>6.5087931910978085</v>
      </c>
      <c r="D507" s="26">
        <v>6.5099406660978083</v>
      </c>
      <c r="E507" s="27">
        <v>6.2236098889562887</v>
      </c>
      <c r="F507" s="27">
        <v>6.3923770165591494</v>
      </c>
      <c r="G507" s="27">
        <v>6.3924625165591493</v>
      </c>
      <c r="H507" s="27">
        <v>8.7603704678957364</v>
      </c>
      <c r="I507" s="27">
        <v>8.7604559678957372</v>
      </c>
      <c r="J507" s="27">
        <v>8.7603704678957364</v>
      </c>
      <c r="K507" s="27">
        <v>8.7604559678957372</v>
      </c>
      <c r="L507" s="27">
        <v>6.2236098889562887</v>
      </c>
      <c r="M507" s="27">
        <v>6.2236953889562887</v>
      </c>
      <c r="N507" s="27">
        <v>6.2236098889562887</v>
      </c>
      <c r="O507" s="27">
        <v>6.2236953889562887</v>
      </c>
    </row>
    <row r="508" spans="1:15" ht="15.75" x14ac:dyDescent="0.25">
      <c r="A508" s="30">
        <v>55974</v>
      </c>
      <c r="B508" s="26">
        <v>6.4758441767353316</v>
      </c>
      <c r="C508" s="26">
        <v>6.5087931910978085</v>
      </c>
      <c r="D508" s="26">
        <v>6.5099406660978083</v>
      </c>
      <c r="E508" s="27">
        <v>6.2307354900818126</v>
      </c>
      <c r="F508" s="27">
        <v>6.3923770165591494</v>
      </c>
      <c r="G508" s="27">
        <v>6.3924625165591493</v>
      </c>
      <c r="H508" s="27">
        <v>8.7583704678957357</v>
      </c>
      <c r="I508" s="27">
        <v>8.7584559678957365</v>
      </c>
      <c r="J508" s="27">
        <v>8.7583704678957357</v>
      </c>
      <c r="K508" s="27">
        <v>8.7584559678957365</v>
      </c>
      <c r="L508" s="27">
        <v>6.2307354900818126</v>
      </c>
      <c r="M508" s="27">
        <v>6.2308209900818126</v>
      </c>
      <c r="N508" s="27">
        <v>6.2307354900818126</v>
      </c>
      <c r="O508" s="27">
        <v>6.2308209900818126</v>
      </c>
    </row>
    <row r="509" spans="1:15" ht="15.75" x14ac:dyDescent="0.25">
      <c r="A509" s="30">
        <v>56004</v>
      </c>
      <c r="B509" s="26">
        <v>6.4852581808388958</v>
      </c>
      <c r="C509" s="26">
        <v>6.5087931910978085</v>
      </c>
      <c r="D509" s="26">
        <v>6.5099406660978083</v>
      </c>
      <c r="E509" s="27">
        <v>6.2378610912073365</v>
      </c>
      <c r="F509" s="27">
        <v>6.3923770165591494</v>
      </c>
      <c r="G509" s="27">
        <v>6.3924625165591493</v>
      </c>
      <c r="H509" s="27">
        <v>8.7587005436049932</v>
      </c>
      <c r="I509" s="27">
        <v>8.758786043604994</v>
      </c>
      <c r="J509" s="27">
        <v>8.7587005436049932</v>
      </c>
      <c r="K509" s="27">
        <v>8.758786043604994</v>
      </c>
      <c r="L509" s="27">
        <v>6.2378610912073365</v>
      </c>
      <c r="M509" s="27">
        <v>6.2379465912073364</v>
      </c>
      <c r="N509" s="27">
        <v>6.2378610912073365</v>
      </c>
      <c r="O509" s="27">
        <v>6.2379465912073364</v>
      </c>
    </row>
    <row r="510" spans="1:15" ht="15.75" x14ac:dyDescent="0.25">
      <c r="A510" s="30">
        <v>56035</v>
      </c>
      <c r="B510" s="26">
        <v>6.49467218494246</v>
      </c>
      <c r="C510" s="26">
        <v>6.5087931910978085</v>
      </c>
      <c r="D510" s="26">
        <v>6.5101844160978084</v>
      </c>
      <c r="E510" s="27">
        <v>6.2449866923328603</v>
      </c>
      <c r="F510" s="27">
        <v>6.3923770165591494</v>
      </c>
      <c r="G510" s="27">
        <v>6.3930250165591493</v>
      </c>
      <c r="H510" s="27">
        <v>8.7587005436049932</v>
      </c>
      <c r="I510" s="27">
        <v>8.7593485436049932</v>
      </c>
      <c r="J510" s="27">
        <v>8.7587005436049932</v>
      </c>
      <c r="K510" s="27">
        <v>8.7593485436049932</v>
      </c>
      <c r="L510" s="27">
        <v>6.2449866923328603</v>
      </c>
      <c r="M510" s="27">
        <v>6.2456346923328603</v>
      </c>
      <c r="N510" s="27">
        <v>6.2449866923328603</v>
      </c>
      <c r="O510" s="27">
        <v>6.2456346923328603</v>
      </c>
    </row>
    <row r="511" spans="1:15" ht="15.75" x14ac:dyDescent="0.25">
      <c r="A511" s="30">
        <v>56065</v>
      </c>
      <c r="B511" s="26">
        <v>6.5040861890460242</v>
      </c>
      <c r="C511" s="26">
        <v>6.5087931910978085</v>
      </c>
      <c r="D511" s="26">
        <v>6.5101844160978084</v>
      </c>
      <c r="E511" s="27">
        <v>6.2521122934583842</v>
      </c>
      <c r="F511" s="27">
        <v>6.3923770165591494</v>
      </c>
      <c r="G511" s="27">
        <v>6.3930250165591493</v>
      </c>
      <c r="H511" s="27">
        <v>8.7627005436049927</v>
      </c>
      <c r="I511" s="27">
        <v>8.7633485436049927</v>
      </c>
      <c r="J511" s="27">
        <v>8.7627005436049927</v>
      </c>
      <c r="K511" s="27">
        <v>8.7633485436049927</v>
      </c>
      <c r="L511" s="27">
        <v>6.2521122934583842</v>
      </c>
      <c r="M511" s="27">
        <v>6.2527602934583841</v>
      </c>
      <c r="N511" s="27">
        <v>6.2521122934583842</v>
      </c>
      <c r="O511" s="27">
        <v>6.2527602934583841</v>
      </c>
    </row>
    <row r="512" spans="1:15" ht="15.75" x14ac:dyDescent="0.25">
      <c r="A512" s="30">
        <v>56096</v>
      </c>
      <c r="B512" s="26">
        <v>6.5135001931495884</v>
      </c>
      <c r="C512" s="26">
        <v>6.5087931910978085</v>
      </c>
      <c r="D512" s="26">
        <v>6.5101844160978084</v>
      </c>
      <c r="E512" s="27">
        <v>6.259237894583908</v>
      </c>
      <c r="F512" s="27">
        <v>6.3923770165591494</v>
      </c>
      <c r="G512" s="27">
        <v>6.3930250165591493</v>
      </c>
      <c r="H512" s="27">
        <v>8.881743876652294</v>
      </c>
      <c r="I512" s="27">
        <v>8.882391876652294</v>
      </c>
      <c r="J512" s="27">
        <v>8.881743876652294</v>
      </c>
      <c r="K512" s="27">
        <v>8.882391876652294</v>
      </c>
      <c r="L512" s="27">
        <v>6.259237894583908</v>
      </c>
      <c r="M512" s="27">
        <v>6.259885894583908</v>
      </c>
      <c r="N512" s="27">
        <v>6.259237894583908</v>
      </c>
      <c r="O512" s="27">
        <v>6.259885894583908</v>
      </c>
    </row>
    <row r="513" spans="1:15" ht="15.75" x14ac:dyDescent="0.25">
      <c r="A513" s="30">
        <v>56127</v>
      </c>
      <c r="B513" s="26">
        <v>6.5229141972531526</v>
      </c>
      <c r="C513" s="26">
        <v>6.5087931910978085</v>
      </c>
      <c r="D513" s="26">
        <v>6.5101844160978084</v>
      </c>
      <c r="E513" s="27">
        <v>6.2663634957094319</v>
      </c>
      <c r="F513" s="27">
        <v>6.3923770165591494</v>
      </c>
      <c r="G513" s="27">
        <v>6.3930250165591493</v>
      </c>
      <c r="H513" s="27">
        <v>8.8861438766522944</v>
      </c>
      <c r="I513" s="27">
        <v>8.8867918766522944</v>
      </c>
      <c r="J513" s="27">
        <v>8.8861438766522944</v>
      </c>
      <c r="K513" s="27">
        <v>8.8867918766522944</v>
      </c>
      <c r="L513" s="27">
        <v>6.2663634957094319</v>
      </c>
      <c r="M513" s="27">
        <v>6.2670114957094318</v>
      </c>
      <c r="N513" s="27">
        <v>6.2663634957094319</v>
      </c>
      <c r="O513" s="27">
        <v>6.2670114957094318</v>
      </c>
    </row>
    <row r="514" spans="1:15" ht="15.75" x14ac:dyDescent="0.25">
      <c r="A514" s="30">
        <v>56157</v>
      </c>
      <c r="B514" s="26">
        <v>6.5323282013567168</v>
      </c>
      <c r="C514" s="26">
        <v>6.5087931910978085</v>
      </c>
      <c r="D514" s="26">
        <v>6.5101844160978084</v>
      </c>
      <c r="E514" s="27">
        <v>6.2734890968349557</v>
      </c>
      <c r="F514" s="27">
        <v>6.3923770165591494</v>
      </c>
      <c r="G514" s="27">
        <v>6.3930250165591493</v>
      </c>
      <c r="H514" s="27">
        <v>8.8841438766522955</v>
      </c>
      <c r="I514" s="27">
        <v>8.8847918766522955</v>
      </c>
      <c r="J514" s="27">
        <v>8.8841438766522955</v>
      </c>
      <c r="K514" s="27">
        <v>8.8847918766522955</v>
      </c>
      <c r="L514" s="27">
        <v>6.2734890968349557</v>
      </c>
      <c r="M514" s="27">
        <v>6.2741370968349557</v>
      </c>
      <c r="N514" s="27">
        <v>6.2734890968349557</v>
      </c>
      <c r="O514" s="27">
        <v>6.2741370968349557</v>
      </c>
    </row>
    <row r="515" spans="1:15" ht="15.75" x14ac:dyDescent="0.25">
      <c r="A515" s="30">
        <v>56188</v>
      </c>
      <c r="B515" s="26">
        <v>6.541742205460281</v>
      </c>
      <c r="C515" s="26">
        <v>6.5087931910978085</v>
      </c>
      <c r="D515" s="26">
        <v>6.5099406660978083</v>
      </c>
      <c r="E515" s="27">
        <v>6.2806146979604796</v>
      </c>
      <c r="F515" s="27">
        <v>6.3923770165591494</v>
      </c>
      <c r="G515" s="27">
        <v>6.3924625165591493</v>
      </c>
      <c r="H515" s="27">
        <v>8.8883329716354904</v>
      </c>
      <c r="I515" s="27">
        <v>8.8884184716354913</v>
      </c>
      <c r="J515" s="27">
        <v>8.8883329716354904</v>
      </c>
      <c r="K515" s="27">
        <v>8.8884184716354913</v>
      </c>
      <c r="L515" s="27">
        <v>6.2806146979604796</v>
      </c>
      <c r="M515" s="27">
        <v>6.2807001979604795</v>
      </c>
      <c r="N515" s="27">
        <v>6.2806146979604796</v>
      </c>
      <c r="O515" s="27">
        <v>6.2807001979604795</v>
      </c>
    </row>
    <row r="516" spans="1:15" ht="15.75" x14ac:dyDescent="0.25">
      <c r="A516" s="30">
        <v>56218</v>
      </c>
      <c r="B516" s="26">
        <v>6.5511562095638451</v>
      </c>
      <c r="C516" s="26">
        <v>6.5087931910978085</v>
      </c>
      <c r="D516" s="26">
        <v>6.5099406660978083</v>
      </c>
      <c r="E516" s="27">
        <v>6.2877402990860034</v>
      </c>
      <c r="F516" s="27">
        <v>6.3923770165591494</v>
      </c>
      <c r="G516" s="27">
        <v>6.3924625165591493</v>
      </c>
      <c r="H516" s="27">
        <v>8.8903329716354911</v>
      </c>
      <c r="I516" s="27">
        <v>8.8904184716354919</v>
      </c>
      <c r="J516" s="27">
        <v>8.8903329716354911</v>
      </c>
      <c r="K516" s="27">
        <v>8.8904184716354919</v>
      </c>
      <c r="L516" s="27">
        <v>6.2877402990860034</v>
      </c>
      <c r="M516" s="27">
        <v>6.2878257990860034</v>
      </c>
      <c r="N516" s="27">
        <v>6.2877402990860034</v>
      </c>
      <c r="O516" s="27">
        <v>6.2878257990860034</v>
      </c>
    </row>
    <row r="517" spans="1:15" ht="15.75" x14ac:dyDescent="0.25">
      <c r="A517" s="30">
        <v>56249</v>
      </c>
      <c r="B517" s="26">
        <v>6.5605702136674138</v>
      </c>
      <c r="C517" s="26">
        <v>6.5087931910978085</v>
      </c>
      <c r="D517" s="26">
        <v>6.5099406660978083</v>
      </c>
      <c r="E517" s="27">
        <v>6.2948659002115264</v>
      </c>
      <c r="F517" s="27">
        <v>6.3923770165591494</v>
      </c>
      <c r="G517" s="27">
        <v>6.3924625165591493</v>
      </c>
      <c r="H517" s="27">
        <v>8.8903329716354911</v>
      </c>
      <c r="I517" s="27">
        <v>8.8904184716354919</v>
      </c>
      <c r="J517" s="27">
        <v>8.8903329716354911</v>
      </c>
      <c r="K517" s="27">
        <v>8.8904184716354919</v>
      </c>
      <c r="L517" s="27">
        <v>6.2948659002115264</v>
      </c>
      <c r="M517" s="27">
        <v>6.2949514002115263</v>
      </c>
      <c r="N517" s="27">
        <v>6.2948659002115264</v>
      </c>
      <c r="O517" s="27">
        <v>6.2949514002115263</v>
      </c>
    </row>
    <row r="518" spans="1:15" ht="15.75" x14ac:dyDescent="0.25">
      <c r="A518" s="30">
        <v>56280</v>
      </c>
      <c r="B518" s="26">
        <v>6.5854155813365383</v>
      </c>
      <c r="C518" s="26">
        <v>6.6382357475218221</v>
      </c>
      <c r="D518" s="26">
        <v>6.6393832225218219</v>
      </c>
      <c r="E518" s="27">
        <v>6.3137809788952222</v>
      </c>
      <c r="F518" s="27">
        <v>6.4986070102239575</v>
      </c>
      <c r="G518" s="27">
        <v>6.4986925102239574</v>
      </c>
      <c r="H518" s="27">
        <v>8.9495827530602945</v>
      </c>
      <c r="I518" s="27">
        <v>8.9496682530602953</v>
      </c>
      <c r="J518" s="27">
        <v>8.9495827530602945</v>
      </c>
      <c r="K518" s="27">
        <v>8.9496682530602953</v>
      </c>
      <c r="L518" s="27">
        <v>6.3137809788952222</v>
      </c>
      <c r="M518" s="27">
        <v>6.3138664788952221</v>
      </c>
      <c r="N518" s="27">
        <v>6.3137809788952222</v>
      </c>
      <c r="O518" s="27">
        <v>6.3138664788952221</v>
      </c>
    </row>
    <row r="519" spans="1:15" ht="15.75" x14ac:dyDescent="0.25">
      <c r="A519" s="30">
        <v>56308</v>
      </c>
      <c r="B519" s="26">
        <v>6.5950192479156806</v>
      </c>
      <c r="C519" s="26">
        <v>6.6382357475218221</v>
      </c>
      <c r="D519" s="26">
        <v>6.6393832225218219</v>
      </c>
      <c r="E519" s="27">
        <v>6.3210302753682903</v>
      </c>
      <c r="F519" s="27">
        <v>6.4986070102239575</v>
      </c>
      <c r="G519" s="27">
        <v>6.4986925102239574</v>
      </c>
      <c r="H519" s="27">
        <v>8.9475827530602938</v>
      </c>
      <c r="I519" s="27">
        <v>8.9476682530602947</v>
      </c>
      <c r="J519" s="27">
        <v>8.9475827530602938</v>
      </c>
      <c r="K519" s="27">
        <v>8.9476682530602947</v>
      </c>
      <c r="L519" s="27">
        <v>6.3210302753682903</v>
      </c>
      <c r="M519" s="27">
        <v>6.3211157753682903</v>
      </c>
      <c r="N519" s="27">
        <v>6.3210302753682903</v>
      </c>
      <c r="O519" s="27">
        <v>6.3211157753682903</v>
      </c>
    </row>
    <row r="520" spans="1:15" ht="15.75" x14ac:dyDescent="0.25">
      <c r="A520" s="30">
        <v>56339</v>
      </c>
      <c r="B520" s="26">
        <v>6.604622914494823</v>
      </c>
      <c r="C520" s="26">
        <v>6.6382357475218221</v>
      </c>
      <c r="D520" s="26">
        <v>6.6393832225218219</v>
      </c>
      <c r="E520" s="27">
        <v>6.3282795718413585</v>
      </c>
      <c r="F520" s="27">
        <v>6.4986070102239575</v>
      </c>
      <c r="G520" s="27">
        <v>6.4986925102239574</v>
      </c>
      <c r="H520" s="27">
        <v>8.9455827530602932</v>
      </c>
      <c r="I520" s="27">
        <v>8.945668253060294</v>
      </c>
      <c r="J520" s="27">
        <v>8.9455827530602932</v>
      </c>
      <c r="K520" s="27">
        <v>8.945668253060294</v>
      </c>
      <c r="L520" s="27">
        <v>6.3282795718413585</v>
      </c>
      <c r="M520" s="27">
        <v>6.3283650718413584</v>
      </c>
      <c r="N520" s="27">
        <v>6.3282795718413585</v>
      </c>
      <c r="O520" s="27">
        <v>6.3283650718413584</v>
      </c>
    </row>
    <row r="521" spans="1:15" ht="15.75" x14ac:dyDescent="0.25">
      <c r="A521" s="30">
        <v>56369</v>
      </c>
      <c r="B521" s="26">
        <v>6.6142265810739653</v>
      </c>
      <c r="C521" s="26">
        <v>6.6382357475218221</v>
      </c>
      <c r="D521" s="26">
        <v>6.6393832225218219</v>
      </c>
      <c r="E521" s="27">
        <v>6.3355288683144266</v>
      </c>
      <c r="F521" s="27">
        <v>6.4986070102239575</v>
      </c>
      <c r="G521" s="27">
        <v>6.4986925102239574</v>
      </c>
      <c r="H521" s="27">
        <v>8.9460044098847398</v>
      </c>
      <c r="I521" s="27">
        <v>8.9460899098847406</v>
      </c>
      <c r="J521" s="27">
        <v>8.9460044098847398</v>
      </c>
      <c r="K521" s="27">
        <v>8.9460899098847406</v>
      </c>
      <c r="L521" s="27">
        <v>6.3355288683144266</v>
      </c>
      <c r="M521" s="27">
        <v>6.3356143683144266</v>
      </c>
      <c r="N521" s="27">
        <v>6.3355288683144266</v>
      </c>
      <c r="O521" s="27">
        <v>6.3356143683144266</v>
      </c>
    </row>
    <row r="522" spans="1:15" ht="15.75" x14ac:dyDescent="0.25">
      <c r="A522" s="30">
        <v>56400</v>
      </c>
      <c r="B522" s="26">
        <v>6.6238302476531077</v>
      </c>
      <c r="C522" s="26">
        <v>6.6382357475218221</v>
      </c>
      <c r="D522" s="26">
        <v>6.639626972521822</v>
      </c>
      <c r="E522" s="27">
        <v>6.3427781647874948</v>
      </c>
      <c r="F522" s="27">
        <v>6.4986070102239575</v>
      </c>
      <c r="G522" s="27">
        <v>6.4992550102239575</v>
      </c>
      <c r="H522" s="27">
        <v>8.9460044098847398</v>
      </c>
      <c r="I522" s="27">
        <v>8.9466524098847398</v>
      </c>
      <c r="J522" s="27">
        <v>8.9460044098847398</v>
      </c>
      <c r="K522" s="27">
        <v>8.9466524098847398</v>
      </c>
      <c r="L522" s="27">
        <v>6.3427781647874948</v>
      </c>
      <c r="M522" s="27">
        <v>6.3434261647874948</v>
      </c>
      <c r="N522" s="27">
        <v>6.3427781647874948</v>
      </c>
      <c r="O522" s="27">
        <v>6.3434261647874948</v>
      </c>
    </row>
    <row r="523" spans="1:15" ht="15.75" x14ac:dyDescent="0.25">
      <c r="A523" s="30">
        <v>56430</v>
      </c>
      <c r="B523" s="26">
        <v>6.63343391423225</v>
      </c>
      <c r="C523" s="26">
        <v>6.6382357475218221</v>
      </c>
      <c r="D523" s="26">
        <v>6.639626972521822</v>
      </c>
      <c r="E523" s="27">
        <v>6.3500274612605629</v>
      </c>
      <c r="F523" s="27">
        <v>6.4986070102239575</v>
      </c>
      <c r="G523" s="27">
        <v>6.4992550102239575</v>
      </c>
      <c r="H523" s="27">
        <v>8.9500044098847411</v>
      </c>
      <c r="I523" s="27">
        <v>8.9506524098847411</v>
      </c>
      <c r="J523" s="27">
        <v>8.9500044098847411</v>
      </c>
      <c r="K523" s="27">
        <v>8.9506524098847411</v>
      </c>
      <c r="L523" s="27">
        <v>6.3500274612605629</v>
      </c>
      <c r="M523" s="27">
        <v>6.3506754612605629</v>
      </c>
      <c r="N523" s="27">
        <v>6.3500274612605629</v>
      </c>
      <c r="O523" s="27">
        <v>6.3506754612605629</v>
      </c>
    </row>
    <row r="524" spans="1:15" ht="15.75" x14ac:dyDescent="0.25">
      <c r="A524" s="30">
        <v>56461</v>
      </c>
      <c r="B524" s="26">
        <v>6.6430375808113924</v>
      </c>
      <c r="C524" s="26">
        <v>6.6382357475218221</v>
      </c>
      <c r="D524" s="26">
        <v>6.639626972521822</v>
      </c>
      <c r="E524" s="27">
        <v>6.3572767577336311</v>
      </c>
      <c r="F524" s="27">
        <v>6.4986070102239575</v>
      </c>
      <c r="G524" s="27">
        <v>6.4992550102239575</v>
      </c>
      <c r="H524" s="27">
        <v>9.071401140077473</v>
      </c>
      <c r="I524" s="27">
        <v>9.072049140077473</v>
      </c>
      <c r="J524" s="27">
        <v>9.071401140077473</v>
      </c>
      <c r="K524" s="27">
        <v>9.072049140077473</v>
      </c>
      <c r="L524" s="27">
        <v>6.3572767577336311</v>
      </c>
      <c r="M524" s="27">
        <v>6.3579247577336311</v>
      </c>
      <c r="N524" s="27">
        <v>6.3572767577336311</v>
      </c>
      <c r="O524" s="27">
        <v>6.3579247577336311</v>
      </c>
    </row>
    <row r="525" spans="1:15" ht="15.75" x14ac:dyDescent="0.25">
      <c r="A525" s="30">
        <v>56492</v>
      </c>
      <c r="B525" s="26">
        <v>6.6526412473905348</v>
      </c>
      <c r="C525" s="26">
        <v>6.6382357475218221</v>
      </c>
      <c r="D525" s="26">
        <v>6.639626972521822</v>
      </c>
      <c r="E525" s="27">
        <v>6.3645260542066993</v>
      </c>
      <c r="F525" s="27">
        <v>6.4986070102239575</v>
      </c>
      <c r="G525" s="27">
        <v>6.4992550102239575</v>
      </c>
      <c r="H525" s="27">
        <v>9.0758011400774734</v>
      </c>
      <c r="I525" s="27">
        <v>9.0764491400774734</v>
      </c>
      <c r="J525" s="27">
        <v>9.0758011400774734</v>
      </c>
      <c r="K525" s="27">
        <v>9.0764491400774734</v>
      </c>
      <c r="L525" s="27">
        <v>6.3645260542066993</v>
      </c>
      <c r="M525" s="27">
        <v>6.3651740542066992</v>
      </c>
      <c r="N525" s="27">
        <v>6.3645260542066993</v>
      </c>
      <c r="O525" s="27">
        <v>6.3651740542066992</v>
      </c>
    </row>
    <row r="526" spans="1:15" ht="15.75" x14ac:dyDescent="0.25">
      <c r="A526" s="30">
        <v>56522</v>
      </c>
      <c r="B526" s="26">
        <v>6.6622449139696771</v>
      </c>
      <c r="C526" s="26">
        <v>6.6382357475218221</v>
      </c>
      <c r="D526" s="26">
        <v>6.639626972521822</v>
      </c>
      <c r="E526" s="27">
        <v>6.3717753506797674</v>
      </c>
      <c r="F526" s="27">
        <v>6.4986070102239575</v>
      </c>
      <c r="G526" s="27">
        <v>6.4992550102239575</v>
      </c>
      <c r="H526" s="27">
        <v>9.0738011400774727</v>
      </c>
      <c r="I526" s="27">
        <v>9.0744491400774727</v>
      </c>
      <c r="J526" s="27">
        <v>9.0738011400774727</v>
      </c>
      <c r="K526" s="27">
        <v>9.0744491400774727</v>
      </c>
      <c r="L526" s="27">
        <v>6.3717753506797674</v>
      </c>
      <c r="M526" s="27">
        <v>6.3724233506797674</v>
      </c>
      <c r="N526" s="27">
        <v>6.3717753506797674</v>
      </c>
      <c r="O526" s="27">
        <v>6.3724233506797674</v>
      </c>
    </row>
    <row r="527" spans="1:15" ht="15.75" x14ac:dyDescent="0.25">
      <c r="A527" s="30">
        <v>56553</v>
      </c>
      <c r="B527" s="26">
        <v>6.6718485805488195</v>
      </c>
      <c r="C527" s="26">
        <v>6.6382357475218221</v>
      </c>
      <c r="D527" s="26">
        <v>6.6393832225218219</v>
      </c>
      <c r="E527" s="27">
        <v>6.3790246471528356</v>
      </c>
      <c r="F527" s="27">
        <v>6.4986070102239575</v>
      </c>
      <c r="G527" s="27">
        <v>6.4986925102239574</v>
      </c>
      <c r="H527" s="27">
        <v>9.0783467343659208</v>
      </c>
      <c r="I527" s="27">
        <v>9.0784322343659216</v>
      </c>
      <c r="J527" s="27">
        <v>9.0783467343659208</v>
      </c>
      <c r="K527" s="27">
        <v>9.0784322343659216</v>
      </c>
      <c r="L527" s="27">
        <v>6.3790246471528356</v>
      </c>
      <c r="M527" s="27">
        <v>6.3791101471528355</v>
      </c>
      <c r="N527" s="27">
        <v>6.3790246471528356</v>
      </c>
      <c r="O527" s="27">
        <v>6.3791101471528355</v>
      </c>
    </row>
    <row r="528" spans="1:15" ht="15.75" x14ac:dyDescent="0.25">
      <c r="A528" s="30">
        <v>56583</v>
      </c>
      <c r="B528" s="26">
        <v>6.6814522471279618</v>
      </c>
      <c r="C528" s="26">
        <v>6.6382357475218221</v>
      </c>
      <c r="D528" s="26">
        <v>6.6393832225218219</v>
      </c>
      <c r="E528" s="27">
        <v>6.3862739436259037</v>
      </c>
      <c r="F528" s="27">
        <v>6.4986070102239575</v>
      </c>
      <c r="G528" s="27">
        <v>6.4986925102239574</v>
      </c>
      <c r="H528" s="27">
        <v>9.0803467343659214</v>
      </c>
      <c r="I528" s="27">
        <v>9.0804322343659223</v>
      </c>
      <c r="J528" s="27">
        <v>9.0803467343659214</v>
      </c>
      <c r="K528" s="27">
        <v>9.0804322343659223</v>
      </c>
      <c r="L528" s="27">
        <v>6.3862739436259037</v>
      </c>
      <c r="M528" s="27">
        <v>6.3863594436259037</v>
      </c>
      <c r="N528" s="27">
        <v>6.3862739436259037</v>
      </c>
      <c r="O528" s="27">
        <v>6.3863594436259037</v>
      </c>
    </row>
    <row r="529" spans="1:15" ht="15.75" x14ac:dyDescent="0.25">
      <c r="A529" s="30">
        <v>56614</v>
      </c>
      <c r="B529" s="26">
        <v>6.691055913707106</v>
      </c>
      <c r="C529" s="26">
        <v>6.6382357475218221</v>
      </c>
      <c r="D529" s="26">
        <v>6.6393832225218219</v>
      </c>
      <c r="E529" s="27">
        <v>6.3935232400989737</v>
      </c>
      <c r="F529" s="27">
        <v>6.4986070102239575</v>
      </c>
      <c r="G529" s="27">
        <v>6.4986925102239574</v>
      </c>
      <c r="H529" s="27">
        <v>9.0803467343659214</v>
      </c>
      <c r="I529" s="27">
        <v>9.0804322343659223</v>
      </c>
      <c r="J529" s="27">
        <v>9.0803467343659214</v>
      </c>
      <c r="K529" s="27">
        <v>9.0804322343659223</v>
      </c>
      <c r="L529" s="27">
        <v>6.3935232400989737</v>
      </c>
      <c r="M529" s="27">
        <v>6.3936087400989736</v>
      </c>
      <c r="N529" s="27">
        <v>6.3935232400989737</v>
      </c>
      <c r="O529" s="27">
        <v>6.3936087400989736</v>
      </c>
    </row>
    <row r="530" spans="1:15" ht="15.75" x14ac:dyDescent="0.25">
      <c r="A530" s="31">
        <v>56645</v>
      </c>
      <c r="B530" s="26">
        <v>6.7164016113551019</v>
      </c>
      <c r="C530" s="26">
        <v>6.7702861629850322</v>
      </c>
      <c r="D530" s="26">
        <v>6.771433637985032</v>
      </c>
      <c r="E530" s="27">
        <v>6.4127656008726515</v>
      </c>
      <c r="F530" s="27">
        <v>6.6067343783149788</v>
      </c>
      <c r="G530" s="27">
        <v>6.6068198783149787</v>
      </c>
      <c r="H530" s="27">
        <v>9.1407952880234848</v>
      </c>
      <c r="I530" s="27">
        <v>9.1408807880234857</v>
      </c>
      <c r="J530" s="27">
        <v>9.1407952880234848</v>
      </c>
      <c r="K530" s="27">
        <v>9.1408807880234857</v>
      </c>
      <c r="L530" s="27">
        <v>6.4127656008726515</v>
      </c>
      <c r="M530" s="27">
        <v>6.4128511008726514</v>
      </c>
      <c r="N530" s="27">
        <v>6.4127656008726515</v>
      </c>
      <c r="O530" s="27">
        <v>6.4128511008726514</v>
      </c>
    </row>
    <row r="531" spans="1:15" ht="15.75" x14ac:dyDescent="0.25">
      <c r="A531" s="31">
        <v>56673</v>
      </c>
      <c r="B531" s="26">
        <v>6.7261988025605435</v>
      </c>
      <c r="C531" s="26">
        <v>6.7702861629850322</v>
      </c>
      <c r="D531" s="26">
        <v>6.771433637985032</v>
      </c>
      <c r="E531" s="27">
        <v>6.420140934532494</v>
      </c>
      <c r="F531" s="27">
        <v>6.6067343783149788</v>
      </c>
      <c r="G531" s="27">
        <v>6.6068198783149787</v>
      </c>
      <c r="H531" s="27">
        <v>9.1387952880234842</v>
      </c>
      <c r="I531" s="27">
        <v>9.138880788023485</v>
      </c>
      <c r="J531" s="27">
        <v>9.1387952880234842</v>
      </c>
      <c r="K531" s="27">
        <v>9.138880788023485</v>
      </c>
      <c r="L531" s="27">
        <v>6.420140934532494</v>
      </c>
      <c r="M531" s="27">
        <v>6.420226434532494</v>
      </c>
      <c r="N531" s="27">
        <v>6.420140934532494</v>
      </c>
      <c r="O531" s="27">
        <v>6.420226434532494</v>
      </c>
    </row>
    <row r="532" spans="1:15" ht="15.75" x14ac:dyDescent="0.25">
      <c r="A532" s="31">
        <v>56704</v>
      </c>
      <c r="B532" s="26">
        <v>6.735995993765985</v>
      </c>
      <c r="C532" s="26">
        <v>6.7702861629850322</v>
      </c>
      <c r="D532" s="26">
        <v>6.771433637985032</v>
      </c>
      <c r="E532" s="27">
        <v>6.4275162681923366</v>
      </c>
      <c r="F532" s="27">
        <v>6.6067343783149788</v>
      </c>
      <c r="G532" s="27">
        <v>6.6068198783149787</v>
      </c>
      <c r="H532" s="27">
        <v>9.1367952880234835</v>
      </c>
      <c r="I532" s="27">
        <v>9.1368807880234844</v>
      </c>
      <c r="J532" s="27">
        <v>9.1367952880234835</v>
      </c>
      <c r="K532" s="27">
        <v>9.1368807880234844</v>
      </c>
      <c r="L532" s="27">
        <v>6.4275162681923366</v>
      </c>
      <c r="M532" s="27">
        <v>6.4276017681923365</v>
      </c>
      <c r="N532" s="27">
        <v>6.4275162681923366</v>
      </c>
      <c r="O532" s="27">
        <v>6.4276017681923365</v>
      </c>
    </row>
    <row r="533" spans="1:15" ht="15.75" x14ac:dyDescent="0.25">
      <c r="A533" s="31">
        <v>56734</v>
      </c>
      <c r="B533" s="26">
        <v>6.7457931849714265</v>
      </c>
      <c r="C533" s="26">
        <v>6.7702861629850322</v>
      </c>
      <c r="D533" s="26">
        <v>6.771433637985032</v>
      </c>
      <c r="E533" s="27">
        <v>6.4348916018521791</v>
      </c>
      <c r="F533" s="27">
        <v>6.6067343783149788</v>
      </c>
      <c r="G533" s="27">
        <v>6.6068198783149787</v>
      </c>
      <c r="H533" s="27">
        <v>9.1373104628827768</v>
      </c>
      <c r="I533" s="27">
        <v>9.1373959628827777</v>
      </c>
      <c r="J533" s="27">
        <v>9.1373104628827768</v>
      </c>
      <c r="K533" s="27">
        <v>9.1373959628827777</v>
      </c>
      <c r="L533" s="27">
        <v>6.4348916018521791</v>
      </c>
      <c r="M533" s="27">
        <v>6.4349771018521791</v>
      </c>
      <c r="N533" s="27">
        <v>6.4348916018521791</v>
      </c>
      <c r="O533" s="27">
        <v>6.4349771018521791</v>
      </c>
    </row>
    <row r="534" spans="1:15" ht="15.75" x14ac:dyDescent="0.25">
      <c r="A534" s="31">
        <v>56765</v>
      </c>
      <c r="B534" s="26">
        <v>6.7555903761768681</v>
      </c>
      <c r="C534" s="26">
        <v>6.7702861629850322</v>
      </c>
      <c r="D534" s="26">
        <v>6.771677387985032</v>
      </c>
      <c r="E534" s="27">
        <v>6.4422669355120217</v>
      </c>
      <c r="F534" s="27">
        <v>6.6067343783149788</v>
      </c>
      <c r="G534" s="27">
        <v>6.6073823783149788</v>
      </c>
      <c r="H534" s="27">
        <v>9.1373104628827768</v>
      </c>
      <c r="I534" s="27">
        <v>9.1379584628827768</v>
      </c>
      <c r="J534" s="27">
        <v>9.1373104628827768</v>
      </c>
      <c r="K534" s="27">
        <v>9.1379584628827768</v>
      </c>
      <c r="L534" s="27">
        <v>6.4422669355120217</v>
      </c>
      <c r="M534" s="27">
        <v>6.4429149355120217</v>
      </c>
      <c r="N534" s="27">
        <v>6.4422669355120217</v>
      </c>
      <c r="O534" s="27">
        <v>6.4429149355120217</v>
      </c>
    </row>
    <row r="535" spans="1:15" ht="15.75" x14ac:dyDescent="0.25">
      <c r="A535" s="31">
        <v>56795</v>
      </c>
      <c r="B535" s="26">
        <v>6.7653875673823096</v>
      </c>
      <c r="C535" s="26">
        <v>6.7702861629850322</v>
      </c>
      <c r="D535" s="26">
        <v>6.771677387985032</v>
      </c>
      <c r="E535" s="27">
        <v>6.4496422691718642</v>
      </c>
      <c r="F535" s="27">
        <v>6.6067343783149788</v>
      </c>
      <c r="G535" s="27">
        <v>6.6073823783149788</v>
      </c>
      <c r="H535" s="27">
        <v>9.1413104628827782</v>
      </c>
      <c r="I535" s="27">
        <v>9.1419584628827781</v>
      </c>
      <c r="J535" s="27">
        <v>9.1413104628827782</v>
      </c>
      <c r="K535" s="27">
        <v>9.1419584628827781</v>
      </c>
      <c r="L535" s="27">
        <v>6.4496422691718642</v>
      </c>
      <c r="M535" s="27">
        <v>6.4502902691718642</v>
      </c>
      <c r="N535" s="27">
        <v>6.4496422691718642</v>
      </c>
      <c r="O535" s="27">
        <v>6.4502902691718642</v>
      </c>
    </row>
    <row r="536" spans="1:15" ht="15.75" x14ac:dyDescent="0.25">
      <c r="A536" s="31">
        <v>56826</v>
      </c>
      <c r="B536" s="26">
        <v>6.7751847585877512</v>
      </c>
      <c r="C536" s="26">
        <v>6.7702861629850322</v>
      </c>
      <c r="D536" s="26">
        <v>6.771677387985032</v>
      </c>
      <c r="E536" s="27">
        <v>6.4570176028317068</v>
      </c>
      <c r="F536" s="27">
        <v>6.6067343783149788</v>
      </c>
      <c r="G536" s="27">
        <v>6.6073823783149788</v>
      </c>
      <c r="H536" s="27">
        <v>9.2651112999508101</v>
      </c>
      <c r="I536" s="27">
        <v>9.26575929995081</v>
      </c>
      <c r="J536" s="27">
        <v>9.2651112999508101</v>
      </c>
      <c r="K536" s="27">
        <v>9.26575929995081</v>
      </c>
      <c r="L536" s="27">
        <v>6.4570176028317068</v>
      </c>
      <c r="M536" s="27">
        <v>6.4576656028317068</v>
      </c>
      <c r="N536" s="27">
        <v>6.4570176028317068</v>
      </c>
      <c r="O536" s="27">
        <v>6.4576656028317068</v>
      </c>
    </row>
    <row r="537" spans="1:15" ht="15.75" x14ac:dyDescent="0.25">
      <c r="A537" s="31">
        <v>56857</v>
      </c>
      <c r="B537" s="26">
        <v>6.7849819497931927</v>
      </c>
      <c r="C537" s="26">
        <v>6.7702861629850322</v>
      </c>
      <c r="D537" s="26">
        <v>6.771677387985032</v>
      </c>
      <c r="E537" s="27">
        <v>6.4643929364915493</v>
      </c>
      <c r="F537" s="27">
        <v>6.6067343783149788</v>
      </c>
      <c r="G537" s="27">
        <v>6.6073823783149788</v>
      </c>
      <c r="H537" s="27">
        <v>9.2695112999508105</v>
      </c>
      <c r="I537" s="27">
        <v>9.2701592999508104</v>
      </c>
      <c r="J537" s="27">
        <v>9.2695112999508105</v>
      </c>
      <c r="K537" s="27">
        <v>9.2701592999508104</v>
      </c>
      <c r="L537" s="27">
        <v>6.4643929364915493</v>
      </c>
      <c r="M537" s="27">
        <v>6.4650409364915493</v>
      </c>
      <c r="N537" s="27">
        <v>6.4643929364915493</v>
      </c>
      <c r="O537" s="27">
        <v>6.4650409364915493</v>
      </c>
    </row>
    <row r="538" spans="1:15" ht="15.75" x14ac:dyDescent="0.25">
      <c r="A538" s="31">
        <v>56887</v>
      </c>
      <c r="B538" s="26">
        <v>6.7947791409986342</v>
      </c>
      <c r="C538" s="26">
        <v>6.7702861629850322</v>
      </c>
      <c r="D538" s="26">
        <v>6.771677387985032</v>
      </c>
      <c r="E538" s="27">
        <v>6.4717682701513919</v>
      </c>
      <c r="F538" s="27">
        <v>6.6067343783149788</v>
      </c>
      <c r="G538" s="27">
        <v>6.6073823783149788</v>
      </c>
      <c r="H538" s="27">
        <v>9.2675112999508098</v>
      </c>
      <c r="I538" s="27">
        <v>9.2681592999508098</v>
      </c>
      <c r="J538" s="27">
        <v>9.2675112999508098</v>
      </c>
      <c r="K538" s="27">
        <v>9.2681592999508098</v>
      </c>
      <c r="L538" s="27">
        <v>6.4717682701513919</v>
      </c>
      <c r="M538" s="27">
        <v>6.4724162701513919</v>
      </c>
      <c r="N538" s="27">
        <v>6.4717682701513919</v>
      </c>
      <c r="O538" s="27">
        <v>6.4724162701513919</v>
      </c>
    </row>
    <row r="539" spans="1:15" ht="15.75" x14ac:dyDescent="0.25">
      <c r="A539" s="31">
        <v>56918</v>
      </c>
      <c r="B539" s="26">
        <v>6.8045763322040758</v>
      </c>
      <c r="C539" s="26">
        <v>6.7702861629850322</v>
      </c>
      <c r="D539" s="26">
        <v>6.771433637985032</v>
      </c>
      <c r="E539" s="27">
        <v>6.4791436038112344</v>
      </c>
      <c r="F539" s="27">
        <v>6.6067343783149788</v>
      </c>
      <c r="G539" s="27">
        <v>6.6068198783149787</v>
      </c>
      <c r="H539" s="27">
        <v>9.2724209335853622</v>
      </c>
      <c r="I539" s="27">
        <v>9.2725064335853631</v>
      </c>
      <c r="J539" s="27">
        <v>9.2724209335853622</v>
      </c>
      <c r="K539" s="27">
        <v>9.2725064335853631</v>
      </c>
      <c r="L539" s="27">
        <v>6.4791436038112344</v>
      </c>
      <c r="M539" s="27">
        <v>6.4792291038112344</v>
      </c>
      <c r="N539" s="27">
        <v>6.4791436038112344</v>
      </c>
      <c r="O539" s="27">
        <v>6.4792291038112344</v>
      </c>
    </row>
    <row r="540" spans="1:15" ht="15.75" x14ac:dyDescent="0.25">
      <c r="A540" s="31">
        <v>56948</v>
      </c>
      <c r="B540" s="26">
        <v>6.8143735234095173</v>
      </c>
      <c r="C540" s="26">
        <v>6.7702861629850322</v>
      </c>
      <c r="D540" s="26">
        <v>6.771433637985032</v>
      </c>
      <c r="E540" s="27">
        <v>6.486518937471077</v>
      </c>
      <c r="F540" s="27">
        <v>6.6067343783149788</v>
      </c>
      <c r="G540" s="27">
        <v>6.6068198783149787</v>
      </c>
      <c r="H540" s="27">
        <v>9.2744209335853629</v>
      </c>
      <c r="I540" s="27">
        <v>9.2745064335853638</v>
      </c>
      <c r="J540" s="27">
        <v>9.2744209335853629</v>
      </c>
      <c r="K540" s="27">
        <v>9.2745064335853638</v>
      </c>
      <c r="L540" s="27">
        <v>6.486518937471077</v>
      </c>
      <c r="M540" s="27">
        <v>6.486604437471077</v>
      </c>
      <c r="N540" s="27">
        <v>6.486518937471077</v>
      </c>
      <c r="O540" s="27">
        <v>6.486604437471077</v>
      </c>
    </row>
    <row r="541" spans="1:15" ht="15.75" x14ac:dyDescent="0.25">
      <c r="A541" s="31">
        <v>56979</v>
      </c>
      <c r="B541" s="26">
        <v>6.8241707146149624</v>
      </c>
      <c r="C541" s="26">
        <v>6.7702861629850322</v>
      </c>
      <c r="D541" s="26">
        <v>6.771433637985032</v>
      </c>
      <c r="E541" s="27">
        <v>6.4938942711309213</v>
      </c>
      <c r="F541" s="27">
        <v>6.6067343783149788</v>
      </c>
      <c r="G541" s="27">
        <v>6.6068198783149787</v>
      </c>
      <c r="H541" s="27">
        <v>9.2744209335853629</v>
      </c>
      <c r="I541" s="27">
        <v>9.2745064335853638</v>
      </c>
      <c r="J541" s="27">
        <v>9.2744209335853629</v>
      </c>
      <c r="K541" s="27">
        <v>9.2745064335853638</v>
      </c>
      <c r="L541" s="27">
        <v>6.4938942711309213</v>
      </c>
      <c r="M541" s="27">
        <v>6.4939797711309213</v>
      </c>
      <c r="N541" s="27">
        <v>6.4938942711309213</v>
      </c>
      <c r="O541" s="27">
        <v>6.4939797711309213</v>
      </c>
    </row>
    <row r="542" spans="1:15" ht="15.75" x14ac:dyDescent="0.25">
      <c r="A542" s="31">
        <v>57010</v>
      </c>
      <c r="B542" s="26">
        <v>6.8500269268580345</v>
      </c>
      <c r="C542" s="26">
        <v>6.9049975420598582</v>
      </c>
      <c r="D542" s="26">
        <v>6.9061450170598579</v>
      </c>
      <c r="E542" s="27">
        <v>6.5134700937323204</v>
      </c>
      <c r="F542" s="27">
        <v>6.7167950363396365</v>
      </c>
      <c r="G542" s="27">
        <v>6.7168805363396364</v>
      </c>
      <c r="H542" s="27">
        <v>9.3360938006093743</v>
      </c>
      <c r="I542" s="27">
        <v>9.3361793006093752</v>
      </c>
      <c r="J542" s="27">
        <v>9.3360938006093743</v>
      </c>
      <c r="K542" s="27">
        <v>9.3361793006093752</v>
      </c>
      <c r="L542" s="27">
        <v>6.5134700937323187</v>
      </c>
      <c r="M542" s="27">
        <v>6.5135555937323186</v>
      </c>
      <c r="N542" s="27">
        <v>6.5134700937323187</v>
      </c>
      <c r="O542" s="27">
        <v>6.5135555937323186</v>
      </c>
    </row>
    <row r="543" spans="1:15" ht="15.75" x14ac:dyDescent="0.25">
      <c r="A543" s="31">
        <v>57038</v>
      </c>
      <c r="B543" s="26">
        <v>6.8600215841674572</v>
      </c>
      <c r="C543" s="26">
        <v>6.9049975420598582</v>
      </c>
      <c r="D543" s="26">
        <v>6.9061450170598579</v>
      </c>
      <c r="E543" s="27">
        <v>6.5209738537491031</v>
      </c>
      <c r="F543" s="27">
        <v>6.7167950363396365</v>
      </c>
      <c r="G543" s="27">
        <v>6.7168805363396364</v>
      </c>
      <c r="H543" s="27">
        <v>9.3340938006093737</v>
      </c>
      <c r="I543" s="27">
        <v>9.3341793006093745</v>
      </c>
      <c r="J543" s="27">
        <v>9.3340938006093737</v>
      </c>
      <c r="K543" s="27">
        <v>9.3341793006093745</v>
      </c>
      <c r="L543" s="27">
        <v>6.5209738537491013</v>
      </c>
      <c r="M543" s="27">
        <v>6.5210593537491013</v>
      </c>
      <c r="N543" s="27">
        <v>6.5209738537491013</v>
      </c>
      <c r="O543" s="27">
        <v>6.5210593537491013</v>
      </c>
    </row>
    <row r="544" spans="1:15" ht="15.75" x14ac:dyDescent="0.25">
      <c r="A544" s="31">
        <v>57070</v>
      </c>
      <c r="B544" s="26">
        <v>6.8700162414768799</v>
      </c>
      <c r="C544" s="26">
        <v>6.9049975420598582</v>
      </c>
      <c r="D544" s="26">
        <v>6.9061450170598579</v>
      </c>
      <c r="E544" s="27">
        <v>6.5284776137658858</v>
      </c>
      <c r="F544" s="27">
        <v>6.7167950363396365</v>
      </c>
      <c r="G544" s="27">
        <v>6.7168805363396364</v>
      </c>
      <c r="H544" s="27">
        <v>9.332093800609373</v>
      </c>
      <c r="I544" s="27">
        <v>9.3321793006093738</v>
      </c>
      <c r="J544" s="27">
        <v>9.332093800609373</v>
      </c>
      <c r="K544" s="27">
        <v>9.3321793006093738</v>
      </c>
      <c r="L544" s="27">
        <v>6.528477613765884</v>
      </c>
      <c r="M544" s="27">
        <v>6.5285631137658839</v>
      </c>
      <c r="N544" s="27">
        <v>6.528477613765884</v>
      </c>
      <c r="O544" s="27">
        <v>6.5285631137658839</v>
      </c>
    </row>
    <row r="545" spans="1:15" ht="15.75" x14ac:dyDescent="0.25">
      <c r="A545" s="31">
        <v>57100</v>
      </c>
      <c r="B545" s="26">
        <v>6.8800108987863027</v>
      </c>
      <c r="C545" s="26">
        <v>6.9049975420598582</v>
      </c>
      <c r="D545" s="26">
        <v>6.9061450170598579</v>
      </c>
      <c r="E545" s="27">
        <v>6.5359813737826684</v>
      </c>
      <c r="F545" s="27">
        <v>6.7167950363396365</v>
      </c>
      <c r="G545" s="27">
        <v>6.7168805363396364</v>
      </c>
      <c r="H545" s="27">
        <v>9.3327044714204472</v>
      </c>
      <c r="I545" s="27">
        <v>9.3327899714204481</v>
      </c>
      <c r="J545" s="27">
        <v>9.3327044714204472</v>
      </c>
      <c r="K545" s="27">
        <v>9.3327899714204481</v>
      </c>
      <c r="L545" s="27">
        <v>6.5359813737826666</v>
      </c>
      <c r="M545" s="27">
        <v>6.5360668737826666</v>
      </c>
      <c r="N545" s="27">
        <v>6.5359813737826666</v>
      </c>
      <c r="O545" s="27">
        <v>6.5360668737826666</v>
      </c>
    </row>
    <row r="546" spans="1:15" ht="15.75" x14ac:dyDescent="0.25">
      <c r="A546" s="31">
        <v>57131</v>
      </c>
      <c r="B546" s="26">
        <v>6.8900055560957254</v>
      </c>
      <c r="C546" s="26">
        <v>6.9049975420598582</v>
      </c>
      <c r="D546" s="26">
        <v>6.906388767059858</v>
      </c>
      <c r="E546" s="27">
        <v>6.5434851337994511</v>
      </c>
      <c r="F546" s="27">
        <v>6.7167950363396365</v>
      </c>
      <c r="G546" s="27">
        <v>6.7174430363396365</v>
      </c>
      <c r="H546" s="27">
        <v>9.3327044714204472</v>
      </c>
      <c r="I546" s="27">
        <v>9.3333524714204472</v>
      </c>
      <c r="J546" s="27">
        <v>9.3327044714204472</v>
      </c>
      <c r="K546" s="27">
        <v>9.3333524714204472</v>
      </c>
      <c r="L546" s="27">
        <v>6.5434851337994493</v>
      </c>
      <c r="M546" s="27">
        <v>6.5441331337994493</v>
      </c>
      <c r="N546" s="27">
        <v>6.5434851337994493</v>
      </c>
      <c r="O546" s="27">
        <v>6.5441331337994493</v>
      </c>
    </row>
    <row r="547" spans="1:15" ht="15.75" x14ac:dyDescent="0.25">
      <c r="A547" s="31">
        <v>57161</v>
      </c>
      <c r="B547" s="26">
        <v>6.9000002134051481</v>
      </c>
      <c r="C547" s="26">
        <v>6.9049975420598582</v>
      </c>
      <c r="D547" s="26">
        <v>6.906388767059858</v>
      </c>
      <c r="E547" s="27">
        <v>6.5509888938162337</v>
      </c>
      <c r="F547" s="27">
        <v>6.7167950363396365</v>
      </c>
      <c r="G547" s="27">
        <v>6.7174430363396365</v>
      </c>
      <c r="H547" s="27">
        <v>9.3367044714204468</v>
      </c>
      <c r="I547" s="27">
        <v>9.3373524714204468</v>
      </c>
      <c r="J547" s="27">
        <v>9.3367044714204468</v>
      </c>
      <c r="K547" s="27">
        <v>9.3373524714204468</v>
      </c>
      <c r="L547" s="27">
        <v>6.550988893816232</v>
      </c>
      <c r="M547" s="27">
        <v>6.5516368938162319</v>
      </c>
      <c r="N547" s="27">
        <v>6.550988893816232</v>
      </c>
      <c r="O547" s="27">
        <v>6.5516368938162319</v>
      </c>
    </row>
    <row r="548" spans="1:15" ht="15.75" x14ac:dyDescent="0.25">
      <c r="A548" s="31">
        <v>57192</v>
      </c>
      <c r="B548" s="26">
        <v>6.9099948707145709</v>
      </c>
      <c r="C548" s="26">
        <v>6.9049975420598582</v>
      </c>
      <c r="D548" s="26">
        <v>6.906388767059858</v>
      </c>
      <c r="E548" s="27">
        <v>6.5584926538330164</v>
      </c>
      <c r="F548" s="27">
        <v>6.7167950363396365</v>
      </c>
      <c r="G548" s="27">
        <v>6.7174430363396365</v>
      </c>
      <c r="H548" s="27">
        <v>9.4629607231755841</v>
      </c>
      <c r="I548" s="27">
        <v>9.4636087231755841</v>
      </c>
      <c r="J548" s="27">
        <v>9.4629607231755841</v>
      </c>
      <c r="K548" s="27">
        <v>9.4636087231755841</v>
      </c>
      <c r="L548" s="27">
        <v>6.5584926538330146</v>
      </c>
      <c r="M548" s="27">
        <v>6.5591406538330146</v>
      </c>
      <c r="N548" s="27">
        <v>6.5584926538330146</v>
      </c>
      <c r="O548" s="27">
        <v>6.5591406538330146</v>
      </c>
    </row>
    <row r="549" spans="1:15" ht="15.75" x14ac:dyDescent="0.25">
      <c r="A549" s="31">
        <v>57223</v>
      </c>
      <c r="B549" s="26">
        <v>6.9199895280239936</v>
      </c>
      <c r="C549" s="26">
        <v>6.9049975420598582</v>
      </c>
      <c r="D549" s="26">
        <v>6.906388767059858</v>
      </c>
      <c r="E549" s="27">
        <v>6.565996413849799</v>
      </c>
      <c r="F549" s="27">
        <v>6.7167950363396365</v>
      </c>
      <c r="G549" s="27">
        <v>6.7174430363396365</v>
      </c>
      <c r="H549" s="27">
        <v>9.4673607231755845</v>
      </c>
      <c r="I549" s="27">
        <v>9.4680087231755845</v>
      </c>
      <c r="J549" s="27">
        <v>9.4673607231755845</v>
      </c>
      <c r="K549" s="27">
        <v>9.4680087231755845</v>
      </c>
      <c r="L549" s="27">
        <v>6.5659964138497973</v>
      </c>
      <c r="M549" s="27">
        <v>6.5666444138497972</v>
      </c>
      <c r="N549" s="27">
        <v>6.5659964138497973</v>
      </c>
      <c r="O549" s="27">
        <v>6.5666444138497972</v>
      </c>
    </row>
    <row r="550" spans="1:15" ht="15.75" x14ac:dyDescent="0.25">
      <c r="A550" s="31">
        <v>57253</v>
      </c>
      <c r="B550" s="26">
        <v>6.9299841853334163</v>
      </c>
      <c r="C550" s="26">
        <v>6.9049975420598582</v>
      </c>
      <c r="D550" s="26">
        <v>6.906388767059858</v>
      </c>
      <c r="E550" s="27">
        <v>6.5735001738665817</v>
      </c>
      <c r="F550" s="27">
        <v>6.7167950363396365</v>
      </c>
      <c r="G550" s="27">
        <v>6.7174430363396365</v>
      </c>
      <c r="H550" s="27">
        <v>9.4653607231755839</v>
      </c>
      <c r="I550" s="27">
        <v>9.4660087231755838</v>
      </c>
      <c r="J550" s="27">
        <v>9.4653607231755839</v>
      </c>
      <c r="K550" s="27">
        <v>9.4660087231755838</v>
      </c>
      <c r="L550" s="27">
        <v>6.5735001738665799</v>
      </c>
      <c r="M550" s="27">
        <v>6.5741481738665799</v>
      </c>
      <c r="N550" s="27">
        <v>6.5735001738665799</v>
      </c>
      <c r="O550" s="27">
        <v>6.5741481738665799</v>
      </c>
    </row>
    <row r="551" spans="1:15" ht="15.75" x14ac:dyDescent="0.25">
      <c r="A551" s="31">
        <v>57284</v>
      </c>
      <c r="B551" s="26">
        <v>6.939978842642839</v>
      </c>
      <c r="C551" s="26">
        <v>6.9049975420598582</v>
      </c>
      <c r="D551" s="26">
        <v>6.9061450170598579</v>
      </c>
      <c r="E551" s="27">
        <v>6.5810039338833644</v>
      </c>
      <c r="F551" s="27">
        <v>6.7167950363396365</v>
      </c>
      <c r="G551" s="27">
        <v>6.7168805363396364</v>
      </c>
      <c r="H551" s="27">
        <v>9.4706420955480137</v>
      </c>
      <c r="I551" s="27">
        <v>9.4707275955480146</v>
      </c>
      <c r="J551" s="27">
        <v>9.4706420955480137</v>
      </c>
      <c r="K551" s="27">
        <v>9.4707275955480146</v>
      </c>
      <c r="L551" s="27">
        <v>6.5810039338833626</v>
      </c>
      <c r="M551" s="27">
        <v>6.5810894338833625</v>
      </c>
      <c r="N551" s="27">
        <v>6.5810039338833626</v>
      </c>
      <c r="O551" s="27">
        <v>6.5810894338833625</v>
      </c>
    </row>
    <row r="552" spans="1:15" ht="15.75" x14ac:dyDescent="0.25">
      <c r="A552" s="31">
        <v>57314</v>
      </c>
      <c r="B552" s="26">
        <v>6.9499734999522618</v>
      </c>
      <c r="C552" s="26">
        <v>6.9049975420598582</v>
      </c>
      <c r="D552" s="26">
        <v>6.9061450170598579</v>
      </c>
      <c r="E552" s="27">
        <v>6.588507693900147</v>
      </c>
      <c r="F552" s="27">
        <v>6.7167950363396365</v>
      </c>
      <c r="G552" s="27">
        <v>6.7168805363396364</v>
      </c>
      <c r="H552" s="27">
        <v>9.4726420955480144</v>
      </c>
      <c r="I552" s="27">
        <v>9.4727275955480152</v>
      </c>
      <c r="J552" s="27">
        <v>9.4726420955480144</v>
      </c>
      <c r="K552" s="27">
        <v>9.4727275955480152</v>
      </c>
      <c r="L552" s="27">
        <v>6.5885076939001452</v>
      </c>
      <c r="M552" s="27">
        <v>6.5885931939001452</v>
      </c>
      <c r="N552" s="27">
        <v>6.5885076939001452</v>
      </c>
      <c r="O552" s="27">
        <v>6.5885931939001452</v>
      </c>
    </row>
    <row r="553" spans="1:15" ht="15.75" x14ac:dyDescent="0.25">
      <c r="A553" s="31">
        <v>57345</v>
      </c>
      <c r="B553" s="26">
        <v>6.9599681572616818</v>
      </c>
      <c r="C553" s="26">
        <v>6.9049975420598582</v>
      </c>
      <c r="D553" s="26">
        <v>6.9061450170598579</v>
      </c>
      <c r="E553" s="27">
        <v>6.5960114539169288</v>
      </c>
      <c r="F553" s="27">
        <v>6.7167950363396365</v>
      </c>
      <c r="G553" s="27">
        <v>6.7168805363396364</v>
      </c>
      <c r="H553" s="27">
        <v>9.4726420955480144</v>
      </c>
      <c r="I553" s="27">
        <v>9.4727275955480152</v>
      </c>
      <c r="J553" s="27">
        <v>9.4726420955480144</v>
      </c>
      <c r="K553" s="27">
        <v>9.4727275955480152</v>
      </c>
      <c r="L553" s="27">
        <v>6.5960114539169288</v>
      </c>
      <c r="M553" s="27">
        <v>6.5960969539169287</v>
      </c>
      <c r="N553" s="27">
        <v>6.5960114539169288</v>
      </c>
      <c r="O553" s="27">
        <v>6.5960969539169287</v>
      </c>
    </row>
    <row r="554" spans="1:15" ht="15.75" x14ac:dyDescent="0.25">
      <c r="A554" s="31">
        <v>57376</v>
      </c>
      <c r="B554" s="26">
        <v>6.9863452778423394</v>
      </c>
      <c r="C554" s="26">
        <v>7.042424080064416</v>
      </c>
      <c r="D554" s="26">
        <v>7.0435715550644158</v>
      </c>
      <c r="E554" s="27">
        <v>6.6159270427269572</v>
      </c>
      <c r="F554" s="27">
        <v>6.8288256085941166</v>
      </c>
      <c r="G554" s="27">
        <v>6.8289111085941165</v>
      </c>
      <c r="H554" s="27">
        <v>9.5355654738289495</v>
      </c>
      <c r="I554" s="27">
        <v>9.5356509738289503</v>
      </c>
      <c r="J554" s="27">
        <v>9.5355654738289495</v>
      </c>
      <c r="K554" s="27">
        <v>9.5356509738289503</v>
      </c>
      <c r="L554" s="27">
        <v>6.6159270427269572</v>
      </c>
      <c r="M554" s="27">
        <v>6.6160125427269572</v>
      </c>
      <c r="N554" s="27">
        <v>6.6159270427269572</v>
      </c>
      <c r="O554" s="27">
        <v>6.6160125427269572</v>
      </c>
    </row>
    <row r="555" spans="1:15" ht="15.75" x14ac:dyDescent="0.25">
      <c r="A555" s="31">
        <v>57404</v>
      </c>
      <c r="B555" s="26">
        <v>6.9965414237008989</v>
      </c>
      <c r="C555" s="26">
        <v>7.042424080064416</v>
      </c>
      <c r="D555" s="26">
        <v>7.0435715550644158</v>
      </c>
      <c r="E555" s="27">
        <v>6.6235616666048536</v>
      </c>
      <c r="F555" s="27">
        <v>6.8288256085941166</v>
      </c>
      <c r="G555" s="27">
        <v>6.8289111085941165</v>
      </c>
      <c r="H555" s="27">
        <v>9.5335654738289488</v>
      </c>
      <c r="I555" s="27">
        <v>9.5336509738289497</v>
      </c>
      <c r="J555" s="27">
        <v>9.5335654738289488</v>
      </c>
      <c r="K555" s="27">
        <v>9.5336509738289497</v>
      </c>
      <c r="L555" s="27">
        <v>6.6235616666048536</v>
      </c>
      <c r="M555" s="27">
        <v>6.6236471666048535</v>
      </c>
      <c r="N555" s="27">
        <v>6.6235616666048536</v>
      </c>
      <c r="O555" s="27">
        <v>6.6236471666048535</v>
      </c>
    </row>
    <row r="556" spans="1:15" ht="15.75" x14ac:dyDescent="0.25">
      <c r="A556" s="31">
        <v>57435</v>
      </c>
      <c r="B556" s="26">
        <v>7.0067375695594585</v>
      </c>
      <c r="C556" s="26">
        <v>7.042424080064416</v>
      </c>
      <c r="D556" s="26">
        <v>7.0435715550644158</v>
      </c>
      <c r="E556" s="27">
        <v>6.6311962904827499</v>
      </c>
      <c r="F556" s="27">
        <v>6.8288256085941166</v>
      </c>
      <c r="G556" s="27">
        <v>6.8289111085941165</v>
      </c>
      <c r="H556" s="27">
        <v>9.5315654738289481</v>
      </c>
      <c r="I556" s="27">
        <v>9.531650973828949</v>
      </c>
      <c r="J556" s="27">
        <v>9.5315654738289481</v>
      </c>
      <c r="K556" s="27">
        <v>9.531650973828949</v>
      </c>
      <c r="L556" s="27">
        <v>6.6311962904827499</v>
      </c>
      <c r="M556" s="27">
        <v>6.6312817904827499</v>
      </c>
      <c r="N556" s="27">
        <v>6.6311962904827499</v>
      </c>
      <c r="O556" s="27">
        <v>6.6312817904827499</v>
      </c>
    </row>
    <row r="557" spans="1:15" ht="15.75" x14ac:dyDescent="0.25">
      <c r="A557" s="31">
        <v>57465</v>
      </c>
      <c r="B557" s="26">
        <v>7.016933715418018</v>
      </c>
      <c r="C557" s="26">
        <v>7.042424080064416</v>
      </c>
      <c r="D557" s="26">
        <v>7.0435715550644158</v>
      </c>
      <c r="E557" s="27">
        <v>6.6388309143606463</v>
      </c>
      <c r="F557" s="27">
        <v>6.8288256085941166</v>
      </c>
      <c r="G557" s="27">
        <v>6.8289111085941165</v>
      </c>
      <c r="H557" s="27">
        <v>9.5322736603259166</v>
      </c>
      <c r="I557" s="27">
        <v>9.5323591603259175</v>
      </c>
      <c r="J557" s="27">
        <v>9.5322736603259166</v>
      </c>
      <c r="K557" s="27">
        <v>9.5323591603259175</v>
      </c>
      <c r="L557" s="27">
        <v>6.6388309143606463</v>
      </c>
      <c r="M557" s="27">
        <v>6.6389164143606463</v>
      </c>
      <c r="N557" s="27">
        <v>6.6388309143606463</v>
      </c>
      <c r="O557" s="27">
        <v>6.6389164143606463</v>
      </c>
    </row>
    <row r="558" spans="1:15" ht="15.75" x14ac:dyDescent="0.25">
      <c r="A558" s="31">
        <v>57496</v>
      </c>
      <c r="B558" s="26">
        <v>7.0271298612765776</v>
      </c>
      <c r="C558" s="26">
        <v>7.042424080064416</v>
      </c>
      <c r="D558" s="26">
        <v>7.0438153050644159</v>
      </c>
      <c r="E558" s="27">
        <v>6.6464655382385427</v>
      </c>
      <c r="F558" s="27">
        <v>6.8288256085941166</v>
      </c>
      <c r="G558" s="27">
        <v>6.8294736085941166</v>
      </c>
      <c r="H558" s="27">
        <v>9.5322736603259166</v>
      </c>
      <c r="I558" s="27">
        <v>9.5329216603259166</v>
      </c>
      <c r="J558" s="27">
        <v>9.5322736603259166</v>
      </c>
      <c r="K558" s="27">
        <v>9.5329216603259166</v>
      </c>
      <c r="L558" s="27">
        <v>6.6464655382385427</v>
      </c>
      <c r="M558" s="27">
        <v>6.6471135382385427</v>
      </c>
      <c r="N558" s="27">
        <v>6.6464655382385427</v>
      </c>
      <c r="O558" s="27">
        <v>6.6471135382385427</v>
      </c>
    </row>
    <row r="559" spans="1:15" ht="15.75" x14ac:dyDescent="0.25">
      <c r="A559" s="31">
        <v>57526</v>
      </c>
      <c r="B559" s="26">
        <v>7.0373260071351371</v>
      </c>
      <c r="C559" s="26">
        <v>7.042424080064416</v>
      </c>
      <c r="D559" s="26">
        <v>7.0438153050644159</v>
      </c>
      <c r="E559" s="27">
        <v>6.6541001621164391</v>
      </c>
      <c r="F559" s="27">
        <v>6.8288256085941166</v>
      </c>
      <c r="G559" s="27">
        <v>6.8294736085941166</v>
      </c>
      <c r="H559" s="27">
        <v>9.5362736603259162</v>
      </c>
      <c r="I559" s="27">
        <v>9.5369216603259162</v>
      </c>
      <c r="J559" s="27">
        <v>9.5362736603259162</v>
      </c>
      <c r="K559" s="27">
        <v>9.5369216603259162</v>
      </c>
      <c r="L559" s="27">
        <v>6.6541001621164391</v>
      </c>
      <c r="M559" s="27">
        <v>6.654748162116439</v>
      </c>
      <c r="N559" s="27">
        <v>6.6541001621164391</v>
      </c>
      <c r="O559" s="27">
        <v>6.654748162116439</v>
      </c>
    </row>
    <row r="560" spans="1:15" ht="15.75" x14ac:dyDescent="0.25">
      <c r="A560" s="31">
        <v>57557</v>
      </c>
      <c r="B560" s="26">
        <v>7.0475221529936967</v>
      </c>
      <c r="C560" s="26">
        <v>7.042424080064416</v>
      </c>
      <c r="D560" s="26">
        <v>7.0438153050644159</v>
      </c>
      <c r="E560" s="27">
        <v>6.6617347859943354</v>
      </c>
      <c r="F560" s="27">
        <v>6.8288256085941166</v>
      </c>
      <c r="G560" s="27">
        <v>6.8294736085941166</v>
      </c>
      <c r="H560" s="27">
        <v>9.6650379992731761</v>
      </c>
      <c r="I560" s="27">
        <v>9.6656859992731761</v>
      </c>
      <c r="J560" s="27">
        <v>9.6650379992731761</v>
      </c>
      <c r="K560" s="27">
        <v>9.6656859992731761</v>
      </c>
      <c r="L560" s="27">
        <v>6.6617347859943354</v>
      </c>
      <c r="M560" s="27">
        <v>6.6623827859943354</v>
      </c>
      <c r="N560" s="27">
        <v>6.6617347859943354</v>
      </c>
      <c r="O560" s="27">
        <v>6.6623827859943354</v>
      </c>
    </row>
    <row r="561" spans="1:15" ht="15.75" x14ac:dyDescent="0.25">
      <c r="A561" s="31">
        <v>57588</v>
      </c>
      <c r="B561" s="26">
        <v>7.0577182988522562</v>
      </c>
      <c r="C561" s="26">
        <v>7.042424080064416</v>
      </c>
      <c r="D561" s="26">
        <v>7.0438153050644159</v>
      </c>
      <c r="E561" s="27">
        <v>6.6693694098722318</v>
      </c>
      <c r="F561" s="27">
        <v>6.8288256085941166</v>
      </c>
      <c r="G561" s="27">
        <v>6.8294736085941166</v>
      </c>
      <c r="H561" s="27">
        <v>9.6694379992731765</v>
      </c>
      <c r="I561" s="27">
        <v>9.6700859992731765</v>
      </c>
      <c r="J561" s="27">
        <v>9.6694379992731765</v>
      </c>
      <c r="K561" s="27">
        <v>9.6700859992731765</v>
      </c>
      <c r="L561" s="27">
        <v>6.6693694098722318</v>
      </c>
      <c r="M561" s="27">
        <v>6.6700174098722318</v>
      </c>
      <c r="N561" s="27">
        <v>6.6693694098722318</v>
      </c>
      <c r="O561" s="27">
        <v>6.6700174098722318</v>
      </c>
    </row>
    <row r="562" spans="1:15" ht="15.75" x14ac:dyDescent="0.25">
      <c r="A562" s="31">
        <v>57618</v>
      </c>
      <c r="B562" s="26">
        <v>7.0679144447108158</v>
      </c>
      <c r="C562" s="26">
        <v>7.042424080064416</v>
      </c>
      <c r="D562" s="26">
        <v>7.0438153050644159</v>
      </c>
      <c r="E562" s="27">
        <v>6.6770040337501282</v>
      </c>
      <c r="F562" s="27">
        <v>6.8288256085941166</v>
      </c>
      <c r="G562" s="27">
        <v>6.8294736085941166</v>
      </c>
      <c r="H562" s="27">
        <v>9.6674379992731758</v>
      </c>
      <c r="I562" s="27">
        <v>9.6680859992731758</v>
      </c>
      <c r="J562" s="27">
        <v>9.6674379992731758</v>
      </c>
      <c r="K562" s="27">
        <v>9.6680859992731758</v>
      </c>
      <c r="L562" s="27">
        <v>6.6770040337501282</v>
      </c>
      <c r="M562" s="27">
        <v>6.6776520337501282</v>
      </c>
      <c r="N562" s="27">
        <v>6.6770040337501282</v>
      </c>
      <c r="O562" s="27">
        <v>6.6776520337501282</v>
      </c>
    </row>
    <row r="563" spans="1:15" ht="15.75" x14ac:dyDescent="0.25">
      <c r="A563" s="31">
        <v>57649</v>
      </c>
      <c r="B563" s="26">
        <v>7.0781105905693753</v>
      </c>
      <c r="C563" s="26">
        <v>7.042424080064416</v>
      </c>
      <c r="D563" s="26">
        <v>7.0435715550644158</v>
      </c>
      <c r="E563" s="27">
        <v>6.6846386576280246</v>
      </c>
      <c r="F563" s="27">
        <v>6.8288256085941166</v>
      </c>
      <c r="G563" s="27">
        <v>6.8289111085941165</v>
      </c>
      <c r="H563" s="27">
        <v>9.6730989726780532</v>
      </c>
      <c r="I563" s="27">
        <v>9.673184472678054</v>
      </c>
      <c r="J563" s="27">
        <v>9.6730989726780532</v>
      </c>
      <c r="K563" s="27">
        <v>9.673184472678054</v>
      </c>
      <c r="L563" s="27">
        <v>6.6846386576280246</v>
      </c>
      <c r="M563" s="27">
        <v>6.6847241576280245</v>
      </c>
      <c r="N563" s="27">
        <v>6.6846386576280246</v>
      </c>
      <c r="O563" s="27">
        <v>6.6847241576280245</v>
      </c>
    </row>
    <row r="564" spans="1:15" ht="15.75" x14ac:dyDescent="0.25">
      <c r="A564" s="31">
        <v>57679</v>
      </c>
      <c r="B564" s="26">
        <v>7.0883067364279349</v>
      </c>
      <c r="C564" s="26">
        <v>7.042424080064416</v>
      </c>
      <c r="D564" s="26">
        <v>7.0435715550644158</v>
      </c>
      <c r="E564" s="27">
        <v>6.6922732815059209</v>
      </c>
      <c r="F564" s="27">
        <v>6.8288256085941166</v>
      </c>
      <c r="G564" s="27">
        <v>6.8289111085941165</v>
      </c>
      <c r="H564" s="27">
        <v>9.6750989726780539</v>
      </c>
      <c r="I564" s="27">
        <v>9.6751844726780547</v>
      </c>
      <c r="J564" s="27">
        <v>9.6750989726780539</v>
      </c>
      <c r="K564" s="27">
        <v>9.6751844726780547</v>
      </c>
      <c r="L564" s="27">
        <v>6.6922732815059209</v>
      </c>
      <c r="M564" s="27">
        <v>6.6923587815059209</v>
      </c>
      <c r="N564" s="27">
        <v>6.6922732815059209</v>
      </c>
      <c r="O564" s="27">
        <v>6.6923587815059209</v>
      </c>
    </row>
    <row r="565" spans="1:15" ht="15.75" x14ac:dyDescent="0.25">
      <c r="A565" s="31">
        <v>57710</v>
      </c>
      <c r="B565" s="26">
        <v>7.0985028822864944</v>
      </c>
      <c r="C565" s="26">
        <v>7.042424080064416</v>
      </c>
      <c r="D565" s="26">
        <v>7.0435715550644158</v>
      </c>
      <c r="E565" s="27">
        <v>6.6999079053838138</v>
      </c>
      <c r="F565" s="27">
        <v>6.8288256085941166</v>
      </c>
      <c r="G565" s="27">
        <v>6.8289111085941165</v>
      </c>
      <c r="H565" s="27">
        <v>9.6750989726780539</v>
      </c>
      <c r="I565" s="27">
        <v>9.6751844726780547</v>
      </c>
      <c r="J565" s="27">
        <v>9.6750989726780539</v>
      </c>
      <c r="K565" s="27">
        <v>9.6751844726780547</v>
      </c>
      <c r="L565" s="27">
        <v>6.6999079053838138</v>
      </c>
      <c r="M565" s="27">
        <v>6.6999934053838137</v>
      </c>
      <c r="N565" s="27">
        <v>6.6999079053838138</v>
      </c>
      <c r="O565" s="27">
        <v>6.6999934053838137</v>
      </c>
    </row>
    <row r="566" spans="1:15" ht="15.75" x14ac:dyDescent="0.25">
      <c r="A566" s="31">
        <v>57741</v>
      </c>
      <c r="B566" s="26">
        <v>7.1254115183973612</v>
      </c>
      <c r="C566" s="26">
        <v>7.1826210856196111</v>
      </c>
      <c r="D566" s="26">
        <v>7.1837685606196109</v>
      </c>
      <c r="E566" s="27">
        <v>6.7201696920637817</v>
      </c>
      <c r="F566" s="27">
        <v>6.9428634425412552</v>
      </c>
      <c r="G566" s="27">
        <v>6.9429489425412552</v>
      </c>
      <c r="H566" s="27">
        <v>9.7392995594195781</v>
      </c>
      <c r="I566" s="27">
        <v>9.739385059419579</v>
      </c>
      <c r="J566" s="27">
        <v>9.7392995594195781</v>
      </c>
      <c r="K566" s="27">
        <v>9.739385059419579</v>
      </c>
      <c r="L566" s="27">
        <v>6.7201696920637817</v>
      </c>
      <c r="M566" s="27">
        <v>6.7202551920637816</v>
      </c>
      <c r="N566" s="27">
        <v>6.7201696920637817</v>
      </c>
      <c r="O566" s="27">
        <v>6.7202551920637816</v>
      </c>
    </row>
    <row r="567" spans="1:15" ht="15.75" x14ac:dyDescent="0.25">
      <c r="A567" s="31">
        <v>57769</v>
      </c>
      <c r="B567" s="26">
        <v>7.1358132578923161</v>
      </c>
      <c r="C567" s="26">
        <v>7.1826210856196111</v>
      </c>
      <c r="D567" s="26">
        <v>7.1837685606196109</v>
      </c>
      <c r="E567" s="27">
        <v>6.7279376666660866</v>
      </c>
      <c r="F567" s="27">
        <v>6.9428634425412552</v>
      </c>
      <c r="G567" s="27">
        <v>6.9429489425412552</v>
      </c>
      <c r="H567" s="27">
        <v>9.7372995594195775</v>
      </c>
      <c r="I567" s="27">
        <v>9.7373850594195783</v>
      </c>
      <c r="J567" s="27">
        <v>9.7372995594195775</v>
      </c>
      <c r="K567" s="27">
        <v>9.7373850594195783</v>
      </c>
      <c r="L567" s="27">
        <v>6.7279376666660866</v>
      </c>
      <c r="M567" s="27">
        <v>6.7280231666660866</v>
      </c>
      <c r="N567" s="27">
        <v>6.7279376666660866</v>
      </c>
      <c r="O567" s="27">
        <v>6.7280231666660866</v>
      </c>
    </row>
    <row r="568" spans="1:15" ht="15.75" x14ac:dyDescent="0.25">
      <c r="A568" s="31">
        <v>57800</v>
      </c>
      <c r="B568" s="26">
        <v>7.1462149973872711</v>
      </c>
      <c r="C568" s="26">
        <v>7.1826210856196111</v>
      </c>
      <c r="D568" s="26">
        <v>7.1837685606196109</v>
      </c>
      <c r="E568" s="27">
        <v>6.7357056412683916</v>
      </c>
      <c r="F568" s="27">
        <v>6.9428634425412552</v>
      </c>
      <c r="G568" s="27">
        <v>6.9429489425412552</v>
      </c>
      <c r="H568" s="27">
        <v>9.7352995594195768</v>
      </c>
      <c r="I568" s="27">
        <v>9.7353850594195777</v>
      </c>
      <c r="J568" s="27">
        <v>9.7352995594195768</v>
      </c>
      <c r="K568" s="27">
        <v>9.7353850594195777</v>
      </c>
      <c r="L568" s="27">
        <v>6.7357056412683916</v>
      </c>
      <c r="M568" s="27">
        <v>6.7357911412683915</v>
      </c>
      <c r="N568" s="27">
        <v>6.7357056412683916</v>
      </c>
      <c r="O568" s="27">
        <v>6.7357911412683915</v>
      </c>
    </row>
    <row r="569" spans="1:15" ht="15.75" x14ac:dyDescent="0.25">
      <c r="A569" s="31">
        <v>57830</v>
      </c>
      <c r="B569" s="26">
        <v>7.156616736882226</v>
      </c>
      <c r="C569" s="26">
        <v>7.1826210856196111</v>
      </c>
      <c r="D569" s="26">
        <v>7.1837685606196109</v>
      </c>
      <c r="E569" s="27">
        <v>6.7434736158706965</v>
      </c>
      <c r="F569" s="27">
        <v>6.9428634425412552</v>
      </c>
      <c r="G569" s="27">
        <v>6.9429489425412552</v>
      </c>
      <c r="H569" s="27">
        <v>9.736107324061841</v>
      </c>
      <c r="I569" s="27">
        <v>9.7361928240618418</v>
      </c>
      <c r="J569" s="27">
        <v>9.736107324061841</v>
      </c>
      <c r="K569" s="27">
        <v>9.7361928240618418</v>
      </c>
      <c r="L569" s="27">
        <v>6.7434736158706965</v>
      </c>
      <c r="M569" s="27">
        <v>6.7435591158706965</v>
      </c>
      <c r="N569" s="27">
        <v>6.7434736158706965</v>
      </c>
      <c r="O569" s="27">
        <v>6.7435591158706965</v>
      </c>
    </row>
    <row r="570" spans="1:15" ht="15.75" x14ac:dyDescent="0.25">
      <c r="A570" s="31">
        <v>57861</v>
      </c>
      <c r="B570" s="26">
        <v>7.1670184763771809</v>
      </c>
      <c r="C570" s="26">
        <v>7.1826210856196111</v>
      </c>
      <c r="D570" s="26">
        <v>7.184012310619611</v>
      </c>
      <c r="E570" s="27">
        <v>6.7512415904730014</v>
      </c>
      <c r="F570" s="27">
        <v>6.9428634425412552</v>
      </c>
      <c r="G570" s="27">
        <v>6.9435114425412552</v>
      </c>
      <c r="H570" s="27">
        <v>9.736107324061841</v>
      </c>
      <c r="I570" s="27">
        <v>9.736755324061841</v>
      </c>
      <c r="J570" s="27">
        <v>9.736107324061841</v>
      </c>
      <c r="K570" s="27">
        <v>9.736755324061841</v>
      </c>
      <c r="L570" s="27">
        <v>6.7512415904730014</v>
      </c>
      <c r="M570" s="27">
        <v>6.7518895904730014</v>
      </c>
      <c r="N570" s="27">
        <v>6.7512415904730014</v>
      </c>
      <c r="O570" s="27">
        <v>6.7518895904730014</v>
      </c>
    </row>
    <row r="571" spans="1:15" ht="15.75" x14ac:dyDescent="0.25">
      <c r="A571" s="31">
        <v>57891</v>
      </c>
      <c r="B571" s="26">
        <v>7.1774202158721359</v>
      </c>
      <c r="C571" s="26">
        <v>7.1826210856196111</v>
      </c>
      <c r="D571" s="26">
        <v>7.184012310619611</v>
      </c>
      <c r="E571" s="27">
        <v>6.7590095650753064</v>
      </c>
      <c r="F571" s="27">
        <v>6.9428634425412552</v>
      </c>
      <c r="G571" s="27">
        <v>6.9435114425412552</v>
      </c>
      <c r="H571" s="27">
        <v>9.7401073240618388</v>
      </c>
      <c r="I571" s="27">
        <v>9.7407553240618387</v>
      </c>
      <c r="J571" s="27">
        <v>9.7401073240618388</v>
      </c>
      <c r="K571" s="27">
        <v>9.7407553240618387</v>
      </c>
      <c r="L571" s="27">
        <v>6.7590095650753064</v>
      </c>
      <c r="M571" s="27">
        <v>6.7596575650753064</v>
      </c>
      <c r="N571" s="27">
        <v>6.7590095650753064</v>
      </c>
      <c r="O571" s="27">
        <v>6.7596575650753064</v>
      </c>
    </row>
    <row r="572" spans="1:15" ht="15.75" x14ac:dyDescent="0.25">
      <c r="A572" s="31">
        <v>57922</v>
      </c>
      <c r="B572" s="26">
        <v>7.1878219553670908</v>
      </c>
      <c r="C572" s="26">
        <v>7.1826210856196111</v>
      </c>
      <c r="D572" s="26">
        <v>7.184012310619611</v>
      </c>
      <c r="E572" s="27">
        <v>6.7667775396776113</v>
      </c>
      <c r="F572" s="27">
        <v>6.9428634425412552</v>
      </c>
      <c r="G572" s="27">
        <v>6.9435114425412552</v>
      </c>
      <c r="H572" s="27">
        <v>9.8714334055485775</v>
      </c>
      <c r="I572" s="27">
        <v>9.8720814055485775</v>
      </c>
      <c r="J572" s="27">
        <v>9.8714334055485775</v>
      </c>
      <c r="K572" s="27">
        <v>9.8720814055485775</v>
      </c>
      <c r="L572" s="27">
        <v>6.7667775396776113</v>
      </c>
      <c r="M572" s="27">
        <v>6.7674255396776113</v>
      </c>
      <c r="N572" s="27">
        <v>6.7667775396776113</v>
      </c>
      <c r="O572" s="27">
        <v>6.7674255396776113</v>
      </c>
    </row>
    <row r="573" spans="1:15" ht="15.75" x14ac:dyDescent="0.25">
      <c r="A573" s="31">
        <v>57953</v>
      </c>
      <c r="B573" s="26">
        <v>7.1982236948620457</v>
      </c>
      <c r="C573" s="26">
        <v>7.1826210856196111</v>
      </c>
      <c r="D573" s="26">
        <v>7.184012310619611</v>
      </c>
      <c r="E573" s="27">
        <v>6.7745455142799162</v>
      </c>
      <c r="F573" s="27">
        <v>6.9428634425412552</v>
      </c>
      <c r="G573" s="27">
        <v>6.9435114425412552</v>
      </c>
      <c r="H573" s="27">
        <v>9.8758334055485779</v>
      </c>
      <c r="I573" s="27">
        <v>9.8764814055485779</v>
      </c>
      <c r="J573" s="27">
        <v>9.8758334055485779</v>
      </c>
      <c r="K573" s="27">
        <v>9.8764814055485779</v>
      </c>
      <c r="L573" s="27">
        <v>6.7745455142799162</v>
      </c>
      <c r="M573" s="27">
        <v>6.7751935142799162</v>
      </c>
      <c r="N573" s="27">
        <v>6.7745455142799162</v>
      </c>
      <c r="O573" s="27">
        <v>6.7751935142799162</v>
      </c>
    </row>
    <row r="574" spans="1:15" ht="15.75" x14ac:dyDescent="0.25">
      <c r="A574" s="31">
        <v>57983</v>
      </c>
      <c r="B574" s="26">
        <v>7.2086254343570006</v>
      </c>
      <c r="C574" s="26">
        <v>7.1826210856196111</v>
      </c>
      <c r="D574" s="26">
        <v>7.184012310619611</v>
      </c>
      <c r="E574" s="27">
        <v>6.7823134888822212</v>
      </c>
      <c r="F574" s="27">
        <v>6.9428634425412552</v>
      </c>
      <c r="G574" s="27">
        <v>6.9435114425412552</v>
      </c>
      <c r="H574" s="27">
        <v>9.8738334055485772</v>
      </c>
      <c r="I574" s="27">
        <v>9.8744814055485772</v>
      </c>
      <c r="J574" s="27">
        <v>9.8738334055485772</v>
      </c>
      <c r="K574" s="27">
        <v>9.8744814055485772</v>
      </c>
      <c r="L574" s="27">
        <v>6.7823134888822212</v>
      </c>
      <c r="M574" s="27">
        <v>6.7829614888822212</v>
      </c>
      <c r="N574" s="27">
        <v>6.7823134888822212</v>
      </c>
      <c r="O574" s="27">
        <v>6.7829614888822212</v>
      </c>
    </row>
    <row r="575" spans="1:15" ht="15.75" x14ac:dyDescent="0.25">
      <c r="A575" s="31">
        <v>58014</v>
      </c>
      <c r="B575" s="26">
        <v>7.2190271738519556</v>
      </c>
      <c r="C575" s="26">
        <v>7.1826210856196111</v>
      </c>
      <c r="D575" s="26">
        <v>7.1837685606196109</v>
      </c>
      <c r="E575" s="27">
        <v>6.7900814634845261</v>
      </c>
      <c r="F575" s="27">
        <v>6.9428634425412552</v>
      </c>
      <c r="G575" s="27">
        <v>6.9429489425412552</v>
      </c>
      <c r="H575" s="27">
        <v>9.8798820085375674</v>
      </c>
      <c r="I575" s="27">
        <v>9.8799675085375682</v>
      </c>
      <c r="J575" s="27">
        <v>9.8798820085375674</v>
      </c>
      <c r="K575" s="27">
        <v>9.8799675085375682</v>
      </c>
      <c r="L575" s="27">
        <v>6.7900814634845261</v>
      </c>
      <c r="M575" s="27">
        <v>6.7901669634845261</v>
      </c>
      <c r="N575" s="27">
        <v>6.7900814634845261</v>
      </c>
      <c r="O575" s="27">
        <v>6.7901669634845261</v>
      </c>
    </row>
    <row r="576" spans="1:15" ht="15.75" x14ac:dyDescent="0.25">
      <c r="A576" s="31">
        <v>58044</v>
      </c>
      <c r="B576" s="26">
        <v>7.2294289133469105</v>
      </c>
      <c r="C576" s="26">
        <v>7.1826210856196111</v>
      </c>
      <c r="D576" s="26">
        <v>7.1837685606196109</v>
      </c>
      <c r="E576" s="27">
        <v>6.7978494380868311</v>
      </c>
      <c r="F576" s="27">
        <v>6.9428634425412552</v>
      </c>
      <c r="G576" s="27">
        <v>6.9429489425412552</v>
      </c>
      <c r="H576" s="27">
        <v>9.881882008537568</v>
      </c>
      <c r="I576" s="27">
        <v>9.8819675085375689</v>
      </c>
      <c r="J576" s="27">
        <v>9.881882008537568</v>
      </c>
      <c r="K576" s="27">
        <v>9.8819675085375689</v>
      </c>
      <c r="L576" s="27">
        <v>6.7978494380868311</v>
      </c>
      <c r="M576" s="27">
        <v>6.797934938086831</v>
      </c>
      <c r="N576" s="27">
        <v>6.7978494380868311</v>
      </c>
      <c r="O576" s="27">
        <v>6.797934938086831</v>
      </c>
    </row>
    <row r="577" spans="1:15" ht="15.75" x14ac:dyDescent="0.25">
      <c r="A577" s="31">
        <v>58075</v>
      </c>
      <c r="B577" s="26">
        <v>7.239830652841861</v>
      </c>
      <c r="C577" s="26">
        <v>7.1826210856196111</v>
      </c>
      <c r="D577" s="26">
        <v>7.1837685606196109</v>
      </c>
      <c r="E577" s="27">
        <v>6.8056174126891316</v>
      </c>
      <c r="F577" s="27">
        <v>6.9428634425412552</v>
      </c>
      <c r="G577" s="27">
        <v>6.9429489425412552</v>
      </c>
      <c r="H577" s="27">
        <v>9.881882008537568</v>
      </c>
      <c r="I577" s="27">
        <v>9.8819675085375689</v>
      </c>
      <c r="J577" s="27">
        <v>9.881882008537568</v>
      </c>
      <c r="K577" s="27">
        <v>9.8819675085375689</v>
      </c>
      <c r="L577" s="27">
        <v>6.8056174126891316</v>
      </c>
      <c r="M577" s="27">
        <v>6.8057029126891315</v>
      </c>
      <c r="N577" s="27">
        <v>6.8056174126891316</v>
      </c>
      <c r="O577" s="27">
        <v>6.8057029126891315</v>
      </c>
    </row>
    <row r="578" spans="1:15" ht="15.75" x14ac:dyDescent="0.25">
      <c r="A578" s="31">
        <v>58106</v>
      </c>
      <c r="B578" s="26">
        <v>7.2672816295393963</v>
      </c>
      <c r="C578" s="26">
        <v>7.325645003675235</v>
      </c>
      <c r="D578" s="26">
        <v>7.3267924786752348</v>
      </c>
      <c r="E578" s="27">
        <v>6.8262319588758302</v>
      </c>
      <c r="F578" s="27">
        <v>7.0589466234851361</v>
      </c>
      <c r="G578" s="27">
        <v>7.0590321234851361</v>
      </c>
      <c r="H578" s="27">
        <v>9.947387104357146</v>
      </c>
      <c r="I578" s="27">
        <v>9.9474726043571469</v>
      </c>
      <c r="J578" s="27">
        <v>9.947387104357146</v>
      </c>
      <c r="K578" s="27">
        <v>9.9474726043571469</v>
      </c>
      <c r="L578" s="27">
        <v>6.8262319588758302</v>
      </c>
      <c r="M578" s="27">
        <v>6.8263174588758302</v>
      </c>
      <c r="N578" s="27">
        <v>6.8262319588758302</v>
      </c>
      <c r="O578" s="27">
        <v>6.8263174588758302</v>
      </c>
    </row>
    <row r="579" spans="1:15" ht="15.75" x14ac:dyDescent="0.25">
      <c r="A579" s="31">
        <v>58134</v>
      </c>
      <c r="B579" s="26">
        <v>7.2778931521095487</v>
      </c>
      <c r="C579" s="26">
        <v>7.325645003675235</v>
      </c>
      <c r="D579" s="26">
        <v>7.3267924786752348</v>
      </c>
      <c r="E579" s="27">
        <v>6.8341358214726142</v>
      </c>
      <c r="F579" s="27">
        <v>7.0589466234851361</v>
      </c>
      <c r="G579" s="27">
        <v>7.0590321234851361</v>
      </c>
      <c r="H579" s="27">
        <v>9.9453871043571453</v>
      </c>
      <c r="I579" s="27">
        <v>9.9454726043571462</v>
      </c>
      <c r="J579" s="27">
        <v>9.9453871043571453</v>
      </c>
      <c r="K579" s="27">
        <v>9.9454726043571462</v>
      </c>
      <c r="L579" s="27">
        <v>6.8341358214726142</v>
      </c>
      <c r="M579" s="27">
        <v>6.8342213214726142</v>
      </c>
      <c r="N579" s="27">
        <v>6.8341358214726142</v>
      </c>
      <c r="O579" s="27">
        <v>6.8342213214726142</v>
      </c>
    </row>
    <row r="580" spans="1:15" ht="15.75" x14ac:dyDescent="0.25">
      <c r="A580" s="31">
        <v>58165</v>
      </c>
      <c r="B580" s="26">
        <v>7.2885046746797011</v>
      </c>
      <c r="C580" s="26">
        <v>7.325645003675235</v>
      </c>
      <c r="D580" s="26">
        <v>7.3267924786752348</v>
      </c>
      <c r="E580" s="27">
        <v>6.8420396840693982</v>
      </c>
      <c r="F580" s="27">
        <v>7.0589466234851361</v>
      </c>
      <c r="G580" s="27">
        <v>7.0590321234851361</v>
      </c>
      <c r="H580" s="27">
        <v>9.9433871043571465</v>
      </c>
      <c r="I580" s="27">
        <v>9.9434726043571473</v>
      </c>
      <c r="J580" s="27">
        <v>9.9433871043571465</v>
      </c>
      <c r="K580" s="27">
        <v>9.9434726043571473</v>
      </c>
      <c r="L580" s="27">
        <v>6.8420396840693982</v>
      </c>
      <c r="M580" s="27">
        <v>6.8421251840693982</v>
      </c>
      <c r="N580" s="27">
        <v>6.8420396840693982</v>
      </c>
      <c r="O580" s="27">
        <v>6.8421251840693982</v>
      </c>
    </row>
    <row r="581" spans="1:15" ht="15.75" x14ac:dyDescent="0.25">
      <c r="A581" s="31">
        <v>58195</v>
      </c>
      <c r="B581" s="26">
        <v>7.2991161972498535</v>
      </c>
      <c r="C581" s="26">
        <v>7.325645003675235</v>
      </c>
      <c r="D581" s="26">
        <v>7.3267924786752348</v>
      </c>
      <c r="E581" s="27">
        <v>6.8499435466661822</v>
      </c>
      <c r="F581" s="27">
        <v>7.0589466234851361</v>
      </c>
      <c r="G581" s="27">
        <v>7.0590321234851361</v>
      </c>
      <c r="H581" s="27">
        <v>9.9442965532211502</v>
      </c>
      <c r="I581" s="27">
        <v>9.9443820532211511</v>
      </c>
      <c r="J581" s="27">
        <v>9.9442965532211502</v>
      </c>
      <c r="K581" s="27">
        <v>9.9443820532211511</v>
      </c>
      <c r="L581" s="27">
        <v>6.8499435466661822</v>
      </c>
      <c r="M581" s="27">
        <v>6.8500290466661822</v>
      </c>
      <c r="N581" s="27">
        <v>6.8499435466661822</v>
      </c>
      <c r="O581" s="27">
        <v>6.8500290466661822</v>
      </c>
    </row>
    <row r="582" spans="1:15" ht="15.75" x14ac:dyDescent="0.25">
      <c r="A582" s="31">
        <v>58226</v>
      </c>
      <c r="B582" s="26">
        <v>7.3097277198200059</v>
      </c>
      <c r="C582" s="26">
        <v>7.325645003675235</v>
      </c>
      <c r="D582" s="26">
        <v>7.3270362286752349</v>
      </c>
      <c r="E582" s="27">
        <v>6.8578474092629662</v>
      </c>
      <c r="F582" s="27">
        <v>7.0589466234851361</v>
      </c>
      <c r="G582" s="27">
        <v>7.0595946234851361</v>
      </c>
      <c r="H582" s="27">
        <v>9.9442965532211502</v>
      </c>
      <c r="I582" s="27">
        <v>9.9449445532211502</v>
      </c>
      <c r="J582" s="27">
        <v>9.9442965532211502</v>
      </c>
      <c r="K582" s="27">
        <v>9.9449445532211502</v>
      </c>
      <c r="L582" s="27">
        <v>6.8578474092629662</v>
      </c>
      <c r="M582" s="27">
        <v>6.8584954092629662</v>
      </c>
      <c r="N582" s="27">
        <v>6.8578474092629662</v>
      </c>
      <c r="O582" s="27">
        <v>6.8584954092629662</v>
      </c>
    </row>
    <row r="583" spans="1:15" ht="15.75" x14ac:dyDescent="0.25">
      <c r="A583" s="31">
        <v>58256</v>
      </c>
      <c r="B583" s="26">
        <v>7.3203392423901583</v>
      </c>
      <c r="C583" s="26">
        <v>7.325645003675235</v>
      </c>
      <c r="D583" s="26">
        <v>7.3270362286752349</v>
      </c>
      <c r="E583" s="27">
        <v>6.8657512718597502</v>
      </c>
      <c r="F583" s="27">
        <v>7.0589466234851361</v>
      </c>
      <c r="G583" s="27">
        <v>7.0595946234851361</v>
      </c>
      <c r="H583" s="27">
        <v>9.9482965532211498</v>
      </c>
      <c r="I583" s="27">
        <v>9.9489445532211498</v>
      </c>
      <c r="J583" s="27">
        <v>9.9482965532211498</v>
      </c>
      <c r="K583" s="27">
        <v>9.9489445532211498</v>
      </c>
      <c r="L583" s="27">
        <v>6.8657512718597502</v>
      </c>
      <c r="M583" s="27">
        <v>6.8663992718597502</v>
      </c>
      <c r="N583" s="27">
        <v>6.8657512718597502</v>
      </c>
      <c r="O583" s="27">
        <v>6.8663992718597502</v>
      </c>
    </row>
    <row r="584" spans="1:15" ht="15.75" x14ac:dyDescent="0.25">
      <c r="A584" s="31">
        <v>58287</v>
      </c>
      <c r="B584" s="26">
        <v>7.3309507649603107</v>
      </c>
      <c r="C584" s="26">
        <v>7.325645003675235</v>
      </c>
      <c r="D584" s="26">
        <v>7.3270362286752349</v>
      </c>
      <c r="E584" s="27">
        <v>6.8736551344565342</v>
      </c>
      <c r="F584" s="27">
        <v>7.0589466234851361</v>
      </c>
      <c r="G584" s="27">
        <v>7.0595946234851361</v>
      </c>
      <c r="H584" s="27">
        <v>10.082239260813902</v>
      </c>
      <c r="I584" s="27">
        <v>10.082887260813902</v>
      </c>
      <c r="J584" s="27">
        <v>10.082239260813902</v>
      </c>
      <c r="K584" s="27">
        <v>10.082887260813902</v>
      </c>
      <c r="L584" s="27">
        <v>6.8736551344565342</v>
      </c>
      <c r="M584" s="27">
        <v>6.8743031344565342</v>
      </c>
      <c r="N584" s="27">
        <v>6.8736551344565342</v>
      </c>
      <c r="O584" s="27">
        <v>6.8743031344565342</v>
      </c>
    </row>
    <row r="585" spans="1:15" ht="15.75" x14ac:dyDescent="0.25">
      <c r="A585" s="31">
        <v>58318</v>
      </c>
      <c r="B585" s="26">
        <v>7.3415622875304631</v>
      </c>
      <c r="C585" s="26">
        <v>7.325645003675235</v>
      </c>
      <c r="D585" s="26">
        <v>7.3270362286752349</v>
      </c>
      <c r="E585" s="27">
        <v>6.8815589970533182</v>
      </c>
      <c r="F585" s="27">
        <v>7.0589466234851361</v>
      </c>
      <c r="G585" s="27">
        <v>7.0595946234851361</v>
      </c>
      <c r="H585" s="27">
        <v>10.086639260813904</v>
      </c>
      <c r="I585" s="27">
        <v>10.087287260813904</v>
      </c>
      <c r="J585" s="27">
        <v>10.086639260813904</v>
      </c>
      <c r="K585" s="27">
        <v>10.087287260813904</v>
      </c>
      <c r="L585" s="27">
        <v>6.8815589970533182</v>
      </c>
      <c r="M585" s="27">
        <v>6.8822069970533182</v>
      </c>
      <c r="N585" s="27">
        <v>6.8815589970533182</v>
      </c>
      <c r="O585" s="27">
        <v>6.8822069970533182</v>
      </c>
    </row>
    <row r="586" spans="1:15" ht="15.75" x14ac:dyDescent="0.25">
      <c r="A586" s="31">
        <v>58348</v>
      </c>
      <c r="B586" s="26">
        <v>7.3521738101006155</v>
      </c>
      <c r="C586" s="26">
        <v>7.325645003675235</v>
      </c>
      <c r="D586" s="26">
        <v>7.3270362286752349</v>
      </c>
      <c r="E586" s="27">
        <v>6.8894628596501022</v>
      </c>
      <c r="F586" s="27">
        <v>7.0589466234851361</v>
      </c>
      <c r="G586" s="27">
        <v>7.0595946234851361</v>
      </c>
      <c r="H586" s="27">
        <v>10.084639260813903</v>
      </c>
      <c r="I586" s="27">
        <v>10.085287260813903</v>
      </c>
      <c r="J586" s="27">
        <v>10.084639260813903</v>
      </c>
      <c r="K586" s="27">
        <v>10.085287260813903</v>
      </c>
      <c r="L586" s="27">
        <v>6.8894628596501022</v>
      </c>
      <c r="M586" s="27">
        <v>6.8901108596501022</v>
      </c>
      <c r="N586" s="27">
        <v>6.8894628596501022</v>
      </c>
      <c r="O586" s="27">
        <v>6.8901108596501022</v>
      </c>
    </row>
    <row r="587" spans="1:15" ht="15.75" x14ac:dyDescent="0.25">
      <c r="A587" s="31">
        <v>58379</v>
      </c>
      <c r="B587" s="26">
        <v>7.362785332670768</v>
      </c>
      <c r="C587" s="26">
        <v>7.325645003675235</v>
      </c>
      <c r="D587" s="26">
        <v>7.3267924786752348</v>
      </c>
      <c r="E587" s="27">
        <v>6.8973667222468862</v>
      </c>
      <c r="F587" s="27">
        <v>7.0589466234851361</v>
      </c>
      <c r="G587" s="27">
        <v>7.0590321234851361</v>
      </c>
      <c r="H587" s="27">
        <v>10.091083691757815</v>
      </c>
      <c r="I587" s="27">
        <v>10.091169191757816</v>
      </c>
      <c r="J587" s="27">
        <v>10.091083691757815</v>
      </c>
      <c r="K587" s="27">
        <v>10.091169191757816</v>
      </c>
      <c r="L587" s="27">
        <v>6.8973667222468862</v>
      </c>
      <c r="M587" s="27">
        <v>6.8974522222468861</v>
      </c>
      <c r="N587" s="27">
        <v>6.8973667222468862</v>
      </c>
      <c r="O587" s="27">
        <v>6.8974522222468861</v>
      </c>
    </row>
    <row r="588" spans="1:15" ht="15.75" x14ac:dyDescent="0.25">
      <c r="A588" s="31">
        <v>58409</v>
      </c>
      <c r="B588" s="26">
        <v>7.3733968552409204</v>
      </c>
      <c r="C588" s="26">
        <v>7.325645003675235</v>
      </c>
      <c r="D588" s="26">
        <v>7.3267924786752348</v>
      </c>
      <c r="E588" s="27">
        <v>6.9052705848436702</v>
      </c>
      <c r="F588" s="27">
        <v>7.0589466234851361</v>
      </c>
      <c r="G588" s="27">
        <v>7.0590321234851361</v>
      </c>
      <c r="H588" s="27">
        <v>10.093083691757816</v>
      </c>
      <c r="I588" s="27">
        <v>10.093169191757816</v>
      </c>
      <c r="J588" s="27">
        <v>10.093083691757816</v>
      </c>
      <c r="K588" s="27">
        <v>10.093169191757816</v>
      </c>
      <c r="L588" s="27">
        <v>6.9052705848436702</v>
      </c>
      <c r="M588" s="27">
        <v>6.9053560848436701</v>
      </c>
      <c r="N588" s="27">
        <v>6.9052705848436702</v>
      </c>
      <c r="O588" s="27">
        <v>6.9053560848436701</v>
      </c>
    </row>
    <row r="589" spans="1:15" ht="15.75" x14ac:dyDescent="0.25">
      <c r="A589" s="31">
        <v>58440</v>
      </c>
      <c r="B589" s="26">
        <v>7.3840083778110737</v>
      </c>
      <c r="C589" s="26">
        <v>7.325645003675235</v>
      </c>
      <c r="D589" s="26">
        <v>7.3267924786752348</v>
      </c>
      <c r="E589" s="27">
        <v>6.9131744474404577</v>
      </c>
      <c r="F589" s="27">
        <v>7.0589466234851361</v>
      </c>
      <c r="G589" s="27">
        <v>7.0590321234851361</v>
      </c>
      <c r="H589" s="27">
        <v>10.093083691757816</v>
      </c>
      <c r="I589" s="27">
        <v>10.093169191757816</v>
      </c>
      <c r="J589" s="27">
        <v>10.093083691757816</v>
      </c>
      <c r="K589" s="27">
        <v>10.093169191757816</v>
      </c>
      <c r="L589" s="27">
        <v>6.9131744474404577</v>
      </c>
      <c r="M589" s="27">
        <v>6.9132599474404577</v>
      </c>
      <c r="N589" s="27">
        <v>6.9131744474404577</v>
      </c>
      <c r="O589" s="27">
        <v>6.9132599474404577</v>
      </c>
    </row>
    <row r="590" spans="1:15" ht="15.75" x14ac:dyDescent="0.25">
      <c r="A590" s="31">
        <v>58471</v>
      </c>
      <c r="B590" s="26">
        <v>7.4120127425210249</v>
      </c>
      <c r="C590" s="26">
        <v>7.4715534390148335</v>
      </c>
      <c r="D590" s="26">
        <v>7.4727009140148333</v>
      </c>
      <c r="E590" s="27">
        <v>6.9341484475004229</v>
      </c>
      <c r="F590" s="27">
        <v>7.1771139895485643</v>
      </c>
      <c r="G590" s="27">
        <v>7.1771994895485642</v>
      </c>
      <c r="H590" s="27">
        <v>10.159921162636225</v>
      </c>
      <c r="I590" s="27">
        <v>10.160006662636226</v>
      </c>
      <c r="J590" s="27">
        <v>10.159921162636225</v>
      </c>
      <c r="K590" s="27">
        <v>10.160006662636226</v>
      </c>
      <c r="L590" s="27">
        <v>6.9341484475004229</v>
      </c>
      <c r="M590" s="27">
        <v>6.9342339475004229</v>
      </c>
      <c r="N590" s="27">
        <v>6.9341484475004229</v>
      </c>
      <c r="O590" s="27">
        <v>6.9342339475004229</v>
      </c>
    </row>
    <row r="591" spans="1:15" ht="15.75" x14ac:dyDescent="0.25">
      <c r="A591" s="31">
        <v>58499</v>
      </c>
      <c r="B591" s="26">
        <v>7.4228383237017175</v>
      </c>
      <c r="C591" s="26">
        <v>7.4715534390148335</v>
      </c>
      <c r="D591" s="26">
        <v>7.4727009140148333</v>
      </c>
      <c r="E591" s="27">
        <v>6.9421907868392418</v>
      </c>
      <c r="F591" s="27">
        <v>7.1771139895485643</v>
      </c>
      <c r="G591" s="27">
        <v>7.1771994895485642</v>
      </c>
      <c r="H591" s="27">
        <v>10.157921162636224</v>
      </c>
      <c r="I591" s="27">
        <v>10.158006662636225</v>
      </c>
      <c r="J591" s="27">
        <v>10.157921162636224</v>
      </c>
      <c r="K591" s="27">
        <v>10.158006662636225</v>
      </c>
      <c r="L591" s="27">
        <v>6.9421907868392418</v>
      </c>
      <c r="M591" s="27">
        <v>6.9422762868392418</v>
      </c>
      <c r="N591" s="27">
        <v>6.9421907868392418</v>
      </c>
      <c r="O591" s="27">
        <v>6.9422762868392418</v>
      </c>
    </row>
    <row r="592" spans="1:15" ht="15.75" x14ac:dyDescent="0.25">
      <c r="A592" s="31">
        <v>58531</v>
      </c>
      <c r="B592" s="26">
        <v>7.43366390488241</v>
      </c>
      <c r="C592" s="26">
        <v>7.4715534390148335</v>
      </c>
      <c r="D592" s="26">
        <v>7.4727009140148333</v>
      </c>
      <c r="E592" s="27">
        <v>6.9502331261780608</v>
      </c>
      <c r="F592" s="27">
        <v>7.1771139895485643</v>
      </c>
      <c r="G592" s="27">
        <v>7.1771994895485642</v>
      </c>
      <c r="H592" s="27">
        <v>10.155921162636224</v>
      </c>
      <c r="I592" s="27">
        <v>10.156006662636225</v>
      </c>
      <c r="J592" s="27">
        <v>10.155921162636224</v>
      </c>
      <c r="K592" s="27">
        <v>10.156006662636225</v>
      </c>
      <c r="L592" s="27">
        <v>6.9502331261780608</v>
      </c>
      <c r="M592" s="27">
        <v>6.9503186261780607</v>
      </c>
      <c r="N592" s="27">
        <v>6.9502331261780608</v>
      </c>
      <c r="O592" s="27">
        <v>6.9503186261780607</v>
      </c>
    </row>
    <row r="593" spans="1:15" ht="15.75" x14ac:dyDescent="0.25">
      <c r="A593" s="31">
        <v>58561</v>
      </c>
      <c r="B593" s="26">
        <v>7.4444894860631026</v>
      </c>
      <c r="C593" s="26">
        <v>7.4715534390148335</v>
      </c>
      <c r="D593" s="26">
        <v>7.4727009140148333</v>
      </c>
      <c r="E593" s="27">
        <v>6.9582754655168797</v>
      </c>
      <c r="F593" s="27">
        <v>7.1771139895485643</v>
      </c>
      <c r="G593" s="27">
        <v>7.1771994895485642</v>
      </c>
      <c r="H593" s="27">
        <v>10.156934446343923</v>
      </c>
      <c r="I593" s="27">
        <v>10.157019946343924</v>
      </c>
      <c r="J593" s="27">
        <v>10.156934446343923</v>
      </c>
      <c r="K593" s="27">
        <v>10.157019946343924</v>
      </c>
      <c r="L593" s="27">
        <v>6.9582754655168797</v>
      </c>
      <c r="M593" s="27">
        <v>6.9583609655168797</v>
      </c>
      <c r="N593" s="27">
        <v>6.9582754655168797</v>
      </c>
      <c r="O593" s="27">
        <v>6.9583609655168797</v>
      </c>
    </row>
    <row r="594" spans="1:15" ht="15.75" x14ac:dyDescent="0.25">
      <c r="A594" s="31">
        <v>58592</v>
      </c>
      <c r="B594" s="26">
        <v>7.4553150672437951</v>
      </c>
      <c r="C594" s="26">
        <v>7.4715534390148335</v>
      </c>
      <c r="D594" s="26">
        <v>7.4729446640148334</v>
      </c>
      <c r="E594" s="27">
        <v>6.9663178048556986</v>
      </c>
      <c r="F594" s="27">
        <v>7.1771139895485643</v>
      </c>
      <c r="G594" s="27">
        <v>7.1777619895485643</v>
      </c>
      <c r="H594" s="27">
        <v>10.156934446343923</v>
      </c>
      <c r="I594" s="27">
        <v>10.157582446343923</v>
      </c>
      <c r="J594" s="27">
        <v>10.156934446343923</v>
      </c>
      <c r="K594" s="27">
        <v>10.157582446343923</v>
      </c>
      <c r="L594" s="27">
        <v>6.9663178048556986</v>
      </c>
      <c r="M594" s="27">
        <v>6.9669658048556986</v>
      </c>
      <c r="N594" s="27">
        <v>6.9663178048556986</v>
      </c>
      <c r="O594" s="27">
        <v>6.9669658048556986</v>
      </c>
    </row>
    <row r="595" spans="1:15" ht="15.75" x14ac:dyDescent="0.25">
      <c r="A595" s="31">
        <v>58622</v>
      </c>
      <c r="B595" s="26">
        <v>7.4661406484244877</v>
      </c>
      <c r="C595" s="26">
        <v>7.4715534390148335</v>
      </c>
      <c r="D595" s="26">
        <v>7.4729446640148334</v>
      </c>
      <c r="E595" s="27">
        <v>6.9743601441945176</v>
      </c>
      <c r="F595" s="27">
        <v>7.1771139895485643</v>
      </c>
      <c r="G595" s="27">
        <v>7.1777619895485643</v>
      </c>
      <c r="H595" s="27">
        <v>10.160934446343923</v>
      </c>
      <c r="I595" s="27">
        <v>10.161582446343923</v>
      </c>
      <c r="J595" s="27">
        <v>10.160934446343923</v>
      </c>
      <c r="K595" s="27">
        <v>10.161582446343923</v>
      </c>
      <c r="L595" s="27">
        <v>6.9743601441945176</v>
      </c>
      <c r="M595" s="27">
        <v>6.9750081441945175</v>
      </c>
      <c r="N595" s="27">
        <v>6.9743601441945176</v>
      </c>
      <c r="O595" s="27">
        <v>6.9750081441945175</v>
      </c>
    </row>
    <row r="596" spans="1:15" ht="15.75" x14ac:dyDescent="0.25">
      <c r="A596" s="31">
        <v>58653</v>
      </c>
      <c r="B596" s="26">
        <v>7.4769662296051802</v>
      </c>
      <c r="C596" s="26">
        <v>7.4715534390148335</v>
      </c>
      <c r="D596" s="26">
        <v>7.4729446640148334</v>
      </c>
      <c r="E596" s="27">
        <v>6.9824024835333365</v>
      </c>
      <c r="F596" s="27">
        <v>7.1771139895485643</v>
      </c>
      <c r="G596" s="27">
        <v>7.1777619895485643</v>
      </c>
      <c r="H596" s="27">
        <v>10.297549795634838</v>
      </c>
      <c r="I596" s="27">
        <v>10.298197795634838</v>
      </c>
      <c r="J596" s="27">
        <v>10.297549795634838</v>
      </c>
      <c r="K596" s="27">
        <v>10.298197795634838</v>
      </c>
      <c r="L596" s="27">
        <v>6.9824024835333365</v>
      </c>
      <c r="M596" s="27">
        <v>6.9830504835333365</v>
      </c>
      <c r="N596" s="27">
        <v>6.9824024835333365</v>
      </c>
      <c r="O596" s="27">
        <v>6.9830504835333365</v>
      </c>
    </row>
    <row r="597" spans="1:15" ht="15.75" x14ac:dyDescent="0.25">
      <c r="A597" s="31">
        <v>58684</v>
      </c>
      <c r="B597" s="26">
        <v>7.4877918107858727</v>
      </c>
      <c r="C597" s="26">
        <v>7.4715534390148335</v>
      </c>
      <c r="D597" s="26">
        <v>7.4729446640148334</v>
      </c>
      <c r="E597" s="27">
        <v>6.9904448228721554</v>
      </c>
      <c r="F597" s="27">
        <v>7.1771139895485643</v>
      </c>
      <c r="G597" s="27">
        <v>7.1777619895485643</v>
      </c>
      <c r="H597" s="27">
        <v>10.301949795634838</v>
      </c>
      <c r="I597" s="27">
        <v>10.302597795634838</v>
      </c>
      <c r="J597" s="27">
        <v>10.301949795634838</v>
      </c>
      <c r="K597" s="27">
        <v>10.302597795634838</v>
      </c>
      <c r="L597" s="27">
        <v>6.9904448228721554</v>
      </c>
      <c r="M597" s="27">
        <v>6.9910928228721554</v>
      </c>
      <c r="N597" s="27">
        <v>6.9904448228721554</v>
      </c>
      <c r="O597" s="27">
        <v>6.9910928228721554</v>
      </c>
    </row>
    <row r="598" spans="1:15" ht="15.75" x14ac:dyDescent="0.25">
      <c r="A598" s="31">
        <v>58714</v>
      </c>
      <c r="B598" s="26">
        <v>7.4986173919665653</v>
      </c>
      <c r="C598" s="26">
        <v>7.4715534390148335</v>
      </c>
      <c r="D598" s="26">
        <v>7.4729446640148334</v>
      </c>
      <c r="E598" s="27">
        <v>6.9984871622109743</v>
      </c>
      <c r="F598" s="27">
        <v>7.1771139895485643</v>
      </c>
      <c r="G598" s="27">
        <v>7.1777619895485643</v>
      </c>
      <c r="H598" s="27">
        <v>10.299949795634838</v>
      </c>
      <c r="I598" s="27">
        <v>10.300597795634838</v>
      </c>
      <c r="J598" s="27">
        <v>10.299949795634838</v>
      </c>
      <c r="K598" s="27">
        <v>10.300597795634838</v>
      </c>
      <c r="L598" s="27">
        <v>6.9984871622109743</v>
      </c>
      <c r="M598" s="27">
        <v>6.9991351622109743</v>
      </c>
      <c r="N598" s="27">
        <v>6.9984871622109743</v>
      </c>
      <c r="O598" s="27">
        <v>6.9991351622109743</v>
      </c>
    </row>
    <row r="599" spans="1:15" ht="15.75" x14ac:dyDescent="0.25">
      <c r="A599" s="31">
        <v>58745</v>
      </c>
      <c r="B599" s="26">
        <v>7.5094429731472578</v>
      </c>
      <c r="C599" s="26">
        <v>7.4715534390148335</v>
      </c>
      <c r="D599" s="26">
        <v>7.4727009140148333</v>
      </c>
      <c r="E599" s="27">
        <v>7.0065295015497933</v>
      </c>
      <c r="F599" s="27">
        <v>7.1771139895485643</v>
      </c>
      <c r="G599" s="27">
        <v>7.1771994895485642</v>
      </c>
      <c r="H599" s="27">
        <v>10.30679842629236</v>
      </c>
      <c r="I599" s="27">
        <v>10.306883926292361</v>
      </c>
      <c r="J599" s="27">
        <v>10.30679842629236</v>
      </c>
      <c r="K599" s="27">
        <v>10.306883926292361</v>
      </c>
      <c r="L599" s="27">
        <v>7.0065295015497933</v>
      </c>
      <c r="M599" s="27">
        <v>7.0066150015497932</v>
      </c>
      <c r="N599" s="27">
        <v>7.0065295015497933</v>
      </c>
      <c r="O599" s="27">
        <v>7.0066150015497932</v>
      </c>
    </row>
    <row r="600" spans="1:15" ht="15.75" x14ac:dyDescent="0.25">
      <c r="A600" s="31">
        <v>58775</v>
      </c>
      <c r="B600" s="26">
        <v>7.5202685543279504</v>
      </c>
      <c r="C600" s="26">
        <v>7.4715534390148335</v>
      </c>
      <c r="D600" s="26">
        <v>7.4727009140148333</v>
      </c>
      <c r="E600" s="27">
        <v>7.0145718408886122</v>
      </c>
      <c r="F600" s="27">
        <v>7.1771139895485643</v>
      </c>
      <c r="G600" s="27">
        <v>7.1771994895485642</v>
      </c>
      <c r="H600" s="27">
        <v>10.308798426292361</v>
      </c>
      <c r="I600" s="27">
        <v>10.308883926292362</v>
      </c>
      <c r="J600" s="27">
        <v>10.308798426292361</v>
      </c>
      <c r="K600" s="27">
        <v>10.308883926292362</v>
      </c>
      <c r="L600" s="27">
        <v>7.0145718408886122</v>
      </c>
      <c r="M600" s="27">
        <v>7.0146573408886121</v>
      </c>
      <c r="N600" s="27">
        <v>7.0145718408886122</v>
      </c>
      <c r="O600" s="27">
        <v>7.0146573408886121</v>
      </c>
    </row>
    <row r="601" spans="1:15" ht="15.75" x14ac:dyDescent="0.25">
      <c r="A601" s="31">
        <v>58806</v>
      </c>
      <c r="B601" s="26">
        <v>7.5310941355086403</v>
      </c>
      <c r="C601" s="26">
        <v>7.4715534390148335</v>
      </c>
      <c r="D601" s="26">
        <v>7.4727009140148333</v>
      </c>
      <c r="E601" s="27">
        <v>7.0226141802274356</v>
      </c>
      <c r="F601" s="27">
        <v>7.1771139895485643</v>
      </c>
      <c r="G601" s="27">
        <v>7.1771994895485642</v>
      </c>
      <c r="H601" s="27">
        <v>10.308798426292361</v>
      </c>
      <c r="I601" s="27">
        <v>10.308883926292362</v>
      </c>
      <c r="J601" s="27">
        <v>10.308798426292361</v>
      </c>
      <c r="K601" s="27">
        <v>10.308883926292362</v>
      </c>
      <c r="L601" s="27">
        <v>7.0226141802274356</v>
      </c>
      <c r="M601" s="27">
        <v>7.0226996802274355</v>
      </c>
      <c r="N601" s="27">
        <v>7.0226141802274356</v>
      </c>
      <c r="O601" s="27">
        <v>7.0226996802274355</v>
      </c>
    </row>
    <row r="602" spans="1:15" ht="15.75" x14ac:dyDescent="0.25">
      <c r="A602" s="31">
        <v>58837</v>
      </c>
      <c r="B602" s="26">
        <v>7.5608644837555437</v>
      </c>
      <c r="C602" s="26">
        <v>7.6204051802493513</v>
      </c>
      <c r="D602" s="26">
        <v>7.6215526552493511</v>
      </c>
      <c r="E602" s="27">
        <v>7.0447306134091878</v>
      </c>
      <c r="F602" s="27">
        <v>7.2974051469597665</v>
      </c>
      <c r="G602" s="27">
        <v>7.2974906469597665</v>
      </c>
      <c r="H602" s="27">
        <v>10.376996743452587</v>
      </c>
      <c r="I602" s="27">
        <v>10.377082243452588</v>
      </c>
      <c r="J602" s="27">
        <v>10.376996743452587</v>
      </c>
      <c r="K602" s="27">
        <v>10.377082243452588</v>
      </c>
      <c r="L602" s="27">
        <v>7.0447306134091878</v>
      </c>
      <c r="M602" s="27">
        <v>7.0448161134091878</v>
      </c>
      <c r="N602" s="27">
        <v>7.0447306134091878</v>
      </c>
      <c r="O602" s="27">
        <v>7.0448161134091878</v>
      </c>
    </row>
    <row r="603" spans="1:15" ht="15.75" x14ac:dyDescent="0.25">
      <c r="A603" s="31">
        <v>58865</v>
      </c>
      <c r="B603" s="26">
        <v>7.5716900649362362</v>
      </c>
      <c r="C603" s="26">
        <v>7.6204051802493513</v>
      </c>
      <c r="D603" s="26">
        <v>7.6215526552493511</v>
      </c>
      <c r="E603" s="27">
        <v>7.0527729527480068</v>
      </c>
      <c r="F603" s="27">
        <v>7.2974051469597665</v>
      </c>
      <c r="G603" s="27">
        <v>7.2974906469597665</v>
      </c>
      <c r="H603" s="27">
        <v>10.374996743452586</v>
      </c>
      <c r="I603" s="27">
        <v>10.375082243452587</v>
      </c>
      <c r="J603" s="27">
        <v>10.374996743452586</v>
      </c>
      <c r="K603" s="27">
        <v>10.375082243452587</v>
      </c>
      <c r="L603" s="27">
        <v>7.0527729527480068</v>
      </c>
      <c r="M603" s="27">
        <v>7.0528584527480067</v>
      </c>
      <c r="N603" s="27">
        <v>7.0527729527480068</v>
      </c>
      <c r="O603" s="27">
        <v>7.0528584527480067</v>
      </c>
    </row>
    <row r="604" spans="1:15" ht="15.75" x14ac:dyDescent="0.25">
      <c r="A604" s="31">
        <v>58893</v>
      </c>
      <c r="B604" s="26">
        <v>7.5825156461169287</v>
      </c>
      <c r="C604" s="26">
        <v>7.6204051802493513</v>
      </c>
      <c r="D604" s="26">
        <v>7.6215526552493511</v>
      </c>
      <c r="E604" s="27">
        <v>7.0608152920868257</v>
      </c>
      <c r="F604" s="27">
        <v>7.2974051469597665</v>
      </c>
      <c r="G604" s="27">
        <v>7.2974906469597665</v>
      </c>
      <c r="H604" s="27">
        <v>10.372996743452585</v>
      </c>
      <c r="I604" s="27">
        <v>10.373082243452586</v>
      </c>
      <c r="J604" s="27">
        <v>10.372996743452585</v>
      </c>
      <c r="K604" s="27">
        <v>10.373082243452586</v>
      </c>
      <c r="L604" s="27">
        <v>7.0608152920868257</v>
      </c>
      <c r="M604" s="27">
        <v>7.0609007920868256</v>
      </c>
      <c r="N604" s="27">
        <v>7.0608152920868257</v>
      </c>
      <c r="O604" s="27">
        <v>7.0609007920868256</v>
      </c>
    </row>
    <row r="605" spans="1:15" ht="15.75" x14ac:dyDescent="0.25">
      <c r="A605" s="31">
        <v>58926</v>
      </c>
      <c r="B605" s="26">
        <v>7.5933412272976213</v>
      </c>
      <c r="C605" s="26">
        <v>7.6204051802493513</v>
      </c>
      <c r="D605" s="26">
        <v>7.6215526552493511</v>
      </c>
      <c r="E605" s="27">
        <v>7.0688576314256446</v>
      </c>
      <c r="F605" s="27">
        <v>7.2974051469597665</v>
      </c>
      <c r="G605" s="27">
        <v>7.2974906469597665</v>
      </c>
      <c r="H605" s="27">
        <v>10.374116058110593</v>
      </c>
      <c r="I605" s="27">
        <v>10.374201558110594</v>
      </c>
      <c r="J605" s="27">
        <v>10.374116058110593</v>
      </c>
      <c r="K605" s="27">
        <v>10.374201558110594</v>
      </c>
      <c r="L605" s="27">
        <v>7.0688576314256446</v>
      </c>
      <c r="M605" s="27">
        <v>7.0689431314256446</v>
      </c>
      <c r="N605" s="27">
        <v>7.0688576314256446</v>
      </c>
      <c r="O605" s="27">
        <v>7.0689431314256446</v>
      </c>
    </row>
    <row r="606" spans="1:15" ht="15.75" x14ac:dyDescent="0.25">
      <c r="A606" s="31">
        <v>58957</v>
      </c>
      <c r="B606" s="26">
        <v>7.6041668084783138</v>
      </c>
      <c r="C606" s="26">
        <v>7.6204051802493513</v>
      </c>
      <c r="D606" s="26">
        <v>7.6217964052493512</v>
      </c>
      <c r="E606" s="27">
        <v>7.0768999707644635</v>
      </c>
      <c r="F606" s="27">
        <v>7.2974051469597665</v>
      </c>
      <c r="G606" s="27">
        <v>7.2980531469597665</v>
      </c>
      <c r="H606" s="27">
        <v>10.374116058110593</v>
      </c>
      <c r="I606" s="27">
        <v>10.374764058110593</v>
      </c>
      <c r="J606" s="27">
        <v>10.374116058110593</v>
      </c>
      <c r="K606" s="27">
        <v>10.374764058110593</v>
      </c>
      <c r="L606" s="27">
        <v>7.0768999707644635</v>
      </c>
      <c r="M606" s="27">
        <v>7.0775479707644635</v>
      </c>
      <c r="N606" s="27">
        <v>7.0768999707644635</v>
      </c>
      <c r="O606" s="27">
        <v>7.0775479707644635</v>
      </c>
    </row>
    <row r="607" spans="1:15" ht="15.75" x14ac:dyDescent="0.25">
      <c r="A607" s="31">
        <v>58987</v>
      </c>
      <c r="B607" s="26">
        <v>7.6149923896590064</v>
      </c>
      <c r="C607" s="26">
        <v>7.6204051802493513</v>
      </c>
      <c r="D607" s="26">
        <v>7.6217964052493512</v>
      </c>
      <c r="E607" s="27">
        <v>7.0849423101032825</v>
      </c>
      <c r="F607" s="27">
        <v>7.2974051469597665</v>
      </c>
      <c r="G607" s="27">
        <v>7.2980531469597665</v>
      </c>
      <c r="H607" s="27">
        <v>10.37811605811059</v>
      </c>
      <c r="I607" s="27">
        <v>10.37876405811059</v>
      </c>
      <c r="J607" s="27">
        <v>10.37811605811059</v>
      </c>
      <c r="K607" s="27">
        <v>10.37876405811059</v>
      </c>
      <c r="L607" s="27">
        <v>7.0849423101032825</v>
      </c>
      <c r="M607" s="27">
        <v>7.0855903101032824</v>
      </c>
      <c r="N607" s="27">
        <v>7.0849423101032825</v>
      </c>
      <c r="O607" s="27">
        <v>7.0855903101032824</v>
      </c>
    </row>
    <row r="608" spans="1:15" ht="15.75" x14ac:dyDescent="0.25">
      <c r="A608" s="31">
        <v>59018</v>
      </c>
      <c r="B608" s="26">
        <v>7.6258179708396989</v>
      </c>
      <c r="C608" s="26">
        <v>7.6204051802493513</v>
      </c>
      <c r="D608" s="26">
        <v>7.6217964052493512</v>
      </c>
      <c r="E608" s="27">
        <v>7.0929846494421014</v>
      </c>
      <c r="F608" s="27">
        <v>7.2974051469597665</v>
      </c>
      <c r="G608" s="27">
        <v>7.2980531469597665</v>
      </c>
      <c r="H608" s="27">
        <v>10.517461287889823</v>
      </c>
      <c r="I608" s="27">
        <v>10.518109287889823</v>
      </c>
      <c r="J608" s="27">
        <v>10.517461287889823</v>
      </c>
      <c r="K608" s="27">
        <v>10.518109287889823</v>
      </c>
      <c r="L608" s="27">
        <v>7.0929846494421014</v>
      </c>
      <c r="M608" s="27">
        <v>7.0936326494421014</v>
      </c>
      <c r="N608" s="27">
        <v>7.0929846494421014</v>
      </c>
      <c r="O608" s="27">
        <v>7.0936326494421014</v>
      </c>
    </row>
    <row r="609" spans="1:15" ht="15.75" x14ac:dyDescent="0.25">
      <c r="A609" s="31">
        <v>59049</v>
      </c>
      <c r="B609" s="26">
        <v>7.6366435520203915</v>
      </c>
      <c r="C609" s="26">
        <v>7.6204051802493513</v>
      </c>
      <c r="D609" s="26">
        <v>7.6217964052493512</v>
      </c>
      <c r="E609" s="27">
        <v>7.1010269887809203</v>
      </c>
      <c r="F609" s="27">
        <v>7.2974051469597665</v>
      </c>
      <c r="G609" s="27">
        <v>7.2980531469597665</v>
      </c>
      <c r="H609" s="27">
        <v>10.521861287889823</v>
      </c>
      <c r="I609" s="27">
        <v>10.522509287889823</v>
      </c>
      <c r="J609" s="27">
        <v>10.521861287889823</v>
      </c>
      <c r="K609" s="27">
        <v>10.522509287889823</v>
      </c>
      <c r="L609" s="27">
        <v>7.1010269887809203</v>
      </c>
      <c r="M609" s="27">
        <v>7.1016749887809203</v>
      </c>
      <c r="N609" s="27">
        <v>7.1010269887809203</v>
      </c>
      <c r="O609" s="27">
        <v>7.1016749887809203</v>
      </c>
    </row>
    <row r="610" spans="1:15" ht="15.75" x14ac:dyDescent="0.25">
      <c r="A610" s="31">
        <v>59079</v>
      </c>
      <c r="B610" s="26">
        <v>7.647469133201084</v>
      </c>
      <c r="C610" s="26">
        <v>7.6204051802493513</v>
      </c>
      <c r="D610" s="26">
        <v>7.6217964052493512</v>
      </c>
      <c r="E610" s="27">
        <v>7.1090693281197392</v>
      </c>
      <c r="F610" s="27">
        <v>7.2974051469597665</v>
      </c>
      <c r="G610" s="27">
        <v>7.2980531469597665</v>
      </c>
      <c r="H610" s="27">
        <v>10.519861287889821</v>
      </c>
      <c r="I610" s="27">
        <v>10.520509287889821</v>
      </c>
      <c r="J610" s="27">
        <v>10.519861287889821</v>
      </c>
      <c r="K610" s="27">
        <v>10.520509287889821</v>
      </c>
      <c r="L610" s="27">
        <v>7.1090693281197392</v>
      </c>
      <c r="M610" s="27">
        <v>7.1097173281197392</v>
      </c>
      <c r="N610" s="27">
        <v>7.1090693281197392</v>
      </c>
      <c r="O610" s="27">
        <v>7.1097173281197392</v>
      </c>
    </row>
    <row r="611" spans="1:15" ht="15.75" x14ac:dyDescent="0.25">
      <c r="A611" s="31">
        <v>59110</v>
      </c>
      <c r="B611" s="26">
        <v>7.6582947143817766</v>
      </c>
      <c r="C611" s="26">
        <v>7.6204051802493513</v>
      </c>
      <c r="D611" s="26">
        <v>7.6215526552493511</v>
      </c>
      <c r="E611" s="27">
        <v>7.1171116674585582</v>
      </c>
      <c r="F611" s="27">
        <v>7.2974051469597665</v>
      </c>
      <c r="G611" s="27">
        <v>7.2974906469597665</v>
      </c>
      <c r="H611" s="27">
        <v>10.52712266708618</v>
      </c>
      <c r="I611" s="27">
        <v>10.527208167086181</v>
      </c>
      <c r="J611" s="27">
        <v>10.52712266708618</v>
      </c>
      <c r="K611" s="27">
        <v>10.527208167086181</v>
      </c>
      <c r="L611" s="27">
        <v>7.1171116674585582</v>
      </c>
      <c r="M611" s="27">
        <v>7.1171971674585581</v>
      </c>
      <c r="N611" s="27">
        <v>7.1171116674585582</v>
      </c>
      <c r="O611" s="27">
        <v>7.1171971674585581</v>
      </c>
    </row>
    <row r="612" spans="1:15" ht="15.75" x14ac:dyDescent="0.25">
      <c r="A612" s="31">
        <v>59140</v>
      </c>
      <c r="B612" s="26">
        <v>7.6691202955624691</v>
      </c>
      <c r="C612" s="26">
        <v>7.6204051802493513</v>
      </c>
      <c r="D612" s="26">
        <v>7.6215526552493511</v>
      </c>
      <c r="E612" s="27">
        <v>7.1251540067973771</v>
      </c>
      <c r="F612" s="27">
        <v>7.2974051469597665</v>
      </c>
      <c r="G612" s="27">
        <v>7.2974906469597665</v>
      </c>
      <c r="H612" s="27">
        <v>10.529122667086181</v>
      </c>
      <c r="I612" s="27">
        <v>10.529208167086182</v>
      </c>
      <c r="J612" s="27">
        <v>10.529122667086181</v>
      </c>
      <c r="K612" s="27">
        <v>10.529208167086182</v>
      </c>
      <c r="L612" s="27">
        <v>7.1251540067973771</v>
      </c>
      <c r="M612" s="27">
        <v>7.1252395067973771</v>
      </c>
      <c r="N612" s="27">
        <v>7.1251540067973771</v>
      </c>
      <c r="O612" s="27">
        <v>7.1252395067973771</v>
      </c>
    </row>
    <row r="613" spans="1:15" ht="15.75" x14ac:dyDescent="0.25">
      <c r="A613" s="31">
        <v>59171</v>
      </c>
      <c r="B613" s="26">
        <v>7.679945876743159</v>
      </c>
      <c r="C613" s="26">
        <v>7.6204051802493513</v>
      </c>
      <c r="D613" s="26">
        <v>7.6215526552493511</v>
      </c>
      <c r="E613" s="27">
        <v>7.1331963461362005</v>
      </c>
      <c r="F613" s="27">
        <v>7.2974051469597665</v>
      </c>
      <c r="G613" s="27">
        <v>7.2974906469597665</v>
      </c>
      <c r="H613" s="27">
        <v>10.529122667086181</v>
      </c>
      <c r="I613" s="27">
        <v>10.529208167086182</v>
      </c>
      <c r="J613" s="27">
        <v>10.529122667086181</v>
      </c>
      <c r="K613" s="27">
        <v>10.529208167086182</v>
      </c>
      <c r="L613" s="27">
        <v>7.1331963461362005</v>
      </c>
      <c r="M613" s="27">
        <v>7.1332818461362004</v>
      </c>
      <c r="N613" s="27">
        <v>7.1331963461362005</v>
      </c>
      <c r="O613" s="27">
        <v>7.1332818461362004</v>
      </c>
    </row>
    <row r="614" spans="1:15" ht="15" x14ac:dyDescent="0.2">
      <c r="A614" s="32"/>
      <c r="B614" s="26"/>
      <c r="C614" s="26"/>
      <c r="D614" s="26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</row>
    <row r="615" spans="1:15" ht="15" x14ac:dyDescent="0.2">
      <c r="A615" s="33">
        <v>2012</v>
      </c>
      <c r="B615" s="26">
        <f>AVERAGE(B14:B25)</f>
        <v>2.3767268195455116</v>
      </c>
      <c r="C615" s="26">
        <f t="shared" ref="C615:O615" si="0">AVERAGE(C14:C25)</f>
        <v>2.3929971590909092</v>
      </c>
      <c r="D615" s="26">
        <f t="shared" si="0"/>
        <v>2.3948277215909086</v>
      </c>
      <c r="E615" s="26">
        <f t="shared" si="0"/>
        <v>4.0725899461244701</v>
      </c>
      <c r="F615" s="26">
        <f t="shared" si="0"/>
        <v>3.5072169120463568</v>
      </c>
      <c r="G615" s="26">
        <f t="shared" si="0"/>
        <v>3.5076312870463564</v>
      </c>
      <c r="H615" s="26">
        <f t="shared" si="0"/>
        <v>3.85799311678187</v>
      </c>
      <c r="I615" s="26">
        <f t="shared" si="0"/>
        <v>3.8584074917818687</v>
      </c>
      <c r="J615" s="26">
        <f t="shared" si="0"/>
        <v>3.85799311678187</v>
      </c>
      <c r="K615" s="26">
        <f t="shared" si="0"/>
        <v>3.8584074917818687</v>
      </c>
      <c r="L615" s="26">
        <f t="shared" si="0"/>
        <v>4.0725899461244701</v>
      </c>
      <c r="M615" s="26">
        <f t="shared" si="0"/>
        <v>4.0730043211244693</v>
      </c>
      <c r="N615" s="26">
        <f t="shared" si="0"/>
        <v>4.0725899461244701</v>
      </c>
      <c r="O615" s="26">
        <f t="shared" si="0"/>
        <v>4.0730043211244693</v>
      </c>
    </row>
    <row r="616" spans="1:15" ht="15" x14ac:dyDescent="0.2">
      <c r="A616" s="33">
        <v>2013</v>
      </c>
      <c r="B616" s="26">
        <f>AVERAGE(B26:B37)</f>
        <v>2.4447842271427862</v>
      </c>
      <c r="C616" s="26">
        <f t="shared" ref="C616:O616" si="1">AVERAGE(C26:C37)</f>
        <v>2.4526377138441302</v>
      </c>
      <c r="D616" s="26">
        <f t="shared" si="1"/>
        <v>2.4538837763441301</v>
      </c>
      <c r="E616" s="26">
        <f t="shared" si="1"/>
        <v>3.9469434520886835</v>
      </c>
      <c r="F616" s="26">
        <f t="shared" si="1"/>
        <v>3.5072610273326101</v>
      </c>
      <c r="G616" s="26">
        <f t="shared" si="1"/>
        <v>3.5075554023326099</v>
      </c>
      <c r="H616" s="26">
        <f t="shared" si="1"/>
        <v>3.859492875676064</v>
      </c>
      <c r="I616" s="26">
        <f t="shared" si="1"/>
        <v>3.8597872506760624</v>
      </c>
      <c r="J616" s="26">
        <f t="shared" si="1"/>
        <v>3.859492875676064</v>
      </c>
      <c r="K616" s="26">
        <f t="shared" si="1"/>
        <v>3.8597872506760624</v>
      </c>
      <c r="L616" s="26">
        <f t="shared" si="1"/>
        <v>3.9469434520886835</v>
      </c>
      <c r="M616" s="26">
        <f t="shared" si="1"/>
        <v>3.9472378270886836</v>
      </c>
      <c r="N616" s="26">
        <f t="shared" si="1"/>
        <v>3.9469434520886835</v>
      </c>
      <c r="O616" s="26">
        <f t="shared" si="1"/>
        <v>3.9472378270886836</v>
      </c>
    </row>
    <row r="617" spans="1:15" ht="15" x14ac:dyDescent="0.2">
      <c r="A617" s="33">
        <v>2014</v>
      </c>
      <c r="B617" s="26">
        <f>AVERAGE(B38:B49)</f>
        <v>2.4762927544192892</v>
      </c>
      <c r="C617" s="26">
        <f t="shared" ref="C617:O617" si="2">AVERAGE(C38:C49)</f>
        <v>2.4716194236812612</v>
      </c>
      <c r="D617" s="26">
        <f t="shared" si="2"/>
        <v>2.4728654861812611</v>
      </c>
      <c r="E617" s="26">
        <f t="shared" si="2"/>
        <v>3.5289632078938582</v>
      </c>
      <c r="F617" s="26">
        <f t="shared" si="2"/>
        <v>3.5203832390352683</v>
      </c>
      <c r="G617" s="26">
        <f t="shared" si="2"/>
        <v>3.5206776140352667</v>
      </c>
      <c r="H617" s="26">
        <f t="shared" si="2"/>
        <v>3.9399346608270545</v>
      </c>
      <c r="I617" s="26">
        <f t="shared" si="2"/>
        <v>3.9402290358270537</v>
      </c>
      <c r="J617" s="26">
        <f t="shared" si="2"/>
        <v>3.9399346608270545</v>
      </c>
      <c r="K617" s="26">
        <f t="shared" si="2"/>
        <v>3.9402290358270537</v>
      </c>
      <c r="L617" s="26">
        <f t="shared" si="2"/>
        <v>3.5289632078938582</v>
      </c>
      <c r="M617" s="26">
        <f t="shared" si="2"/>
        <v>3.5292575828938588</v>
      </c>
      <c r="N617" s="26">
        <f t="shared" si="2"/>
        <v>3.5289632078938582</v>
      </c>
      <c r="O617" s="26">
        <f t="shared" si="2"/>
        <v>3.5292575828938588</v>
      </c>
    </row>
    <row r="618" spans="1:15" ht="15" x14ac:dyDescent="0.2">
      <c r="A618" s="33">
        <v>2015</v>
      </c>
      <c r="B618" s="26">
        <f>AVERAGE(B50:B61)</f>
        <v>2.4985929035544423</v>
      </c>
      <c r="C618" s="26">
        <f t="shared" ref="C618:O618" si="3">AVERAGE(C50:C61)</f>
        <v>2.4985929035544419</v>
      </c>
      <c r="D618" s="26">
        <f t="shared" si="3"/>
        <v>2.4998419410544415</v>
      </c>
      <c r="E618" s="26">
        <f t="shared" si="3"/>
        <v>3.554663995624884</v>
      </c>
      <c r="F618" s="26">
        <f t="shared" si="3"/>
        <v>3.5252920809088955</v>
      </c>
      <c r="G618" s="26">
        <f t="shared" si="3"/>
        <v>3.5256119559088952</v>
      </c>
      <c r="H618" s="26">
        <f t="shared" si="3"/>
        <v>4.0063699525670602</v>
      </c>
      <c r="I618" s="26">
        <f t="shared" si="3"/>
        <v>4.0066898275670608</v>
      </c>
      <c r="J618" s="26">
        <f t="shared" si="3"/>
        <v>4.0063699525670602</v>
      </c>
      <c r="K618" s="26">
        <f t="shared" si="3"/>
        <v>4.0066898275670608</v>
      </c>
      <c r="L618" s="26">
        <f t="shared" si="3"/>
        <v>3.554663995624884</v>
      </c>
      <c r="M618" s="26">
        <f t="shared" si="3"/>
        <v>3.5549838706248846</v>
      </c>
      <c r="N618" s="26">
        <f t="shared" si="3"/>
        <v>3.554663995624884</v>
      </c>
      <c r="O618" s="26">
        <f t="shared" si="3"/>
        <v>3.5549838706248846</v>
      </c>
    </row>
    <row r="619" spans="1:15" ht="15" x14ac:dyDescent="0.2">
      <c r="A619" s="33">
        <v>2016</v>
      </c>
      <c r="B619" s="26">
        <f>AVERAGE(B62:B73)</f>
        <v>2.5362595132826988</v>
      </c>
      <c r="C619" s="26">
        <f t="shared" ref="C619:O619" si="4">AVERAGE(C62:C73)</f>
        <v>2.5362595132826997</v>
      </c>
      <c r="D619" s="26">
        <f t="shared" si="4"/>
        <v>2.5375085507826989</v>
      </c>
      <c r="E619" s="26">
        <f t="shared" si="4"/>
        <v>3.605934960410476</v>
      </c>
      <c r="F619" s="26">
        <f t="shared" si="4"/>
        <v>3.5604573436686073</v>
      </c>
      <c r="G619" s="26">
        <f t="shared" si="4"/>
        <v>3.5607772186686066</v>
      </c>
      <c r="H619" s="26">
        <f t="shared" si="4"/>
        <v>4.0937842826922415</v>
      </c>
      <c r="I619" s="26">
        <f t="shared" si="4"/>
        <v>4.0941041576922412</v>
      </c>
      <c r="J619" s="26">
        <f t="shared" si="4"/>
        <v>4.0937842826922415</v>
      </c>
      <c r="K619" s="26">
        <f t="shared" si="4"/>
        <v>4.0941041576922412</v>
      </c>
      <c r="L619" s="26">
        <f t="shared" si="4"/>
        <v>3.6059349604104756</v>
      </c>
      <c r="M619" s="26">
        <f t="shared" si="4"/>
        <v>3.6062548354104749</v>
      </c>
      <c r="N619" s="26">
        <f t="shared" si="4"/>
        <v>3.6059349604104756</v>
      </c>
      <c r="O619" s="26">
        <f t="shared" si="4"/>
        <v>3.6062548354104749</v>
      </c>
    </row>
    <row r="620" spans="1:15" ht="15" x14ac:dyDescent="0.2">
      <c r="A620" s="33">
        <v>2017</v>
      </c>
      <c r="B620" s="26">
        <f>AVERAGE(B74:B85)</f>
        <v>2.5771429257382406</v>
      </c>
      <c r="C620" s="26">
        <f t="shared" ref="C620:O620" si="5">AVERAGE(C74:C85)</f>
        <v>2.5771429257382406</v>
      </c>
      <c r="D620" s="26">
        <f t="shared" si="5"/>
        <v>2.578391963238241</v>
      </c>
      <c r="E620" s="26">
        <f t="shared" si="5"/>
        <v>3.6491302743119665</v>
      </c>
      <c r="F620" s="26">
        <f t="shared" si="5"/>
        <v>3.5786523019043934</v>
      </c>
      <c r="G620" s="26">
        <f t="shared" si="5"/>
        <v>3.5789721769043941</v>
      </c>
      <c r="H620" s="26">
        <f t="shared" si="5"/>
        <v>4.1847182950663591</v>
      </c>
      <c r="I620" s="26">
        <f t="shared" si="5"/>
        <v>4.1850381700663597</v>
      </c>
      <c r="J620" s="26">
        <f t="shared" si="5"/>
        <v>4.1847182950663591</v>
      </c>
      <c r="K620" s="26">
        <f t="shared" si="5"/>
        <v>4.1850381700663597</v>
      </c>
      <c r="L620" s="26">
        <f t="shared" si="5"/>
        <v>3.6491302743119665</v>
      </c>
      <c r="M620" s="26">
        <f t="shared" si="5"/>
        <v>3.6494501493119658</v>
      </c>
      <c r="N620" s="26">
        <f t="shared" si="5"/>
        <v>3.6491302743119665</v>
      </c>
      <c r="O620" s="26">
        <f t="shared" si="5"/>
        <v>3.6494501493119658</v>
      </c>
    </row>
    <row r="621" spans="1:15" ht="15" x14ac:dyDescent="0.2">
      <c r="A621" s="33">
        <v>2018</v>
      </c>
      <c r="B621" s="26">
        <f>AVERAGE(B86:B97)</f>
        <v>2.6217087173963418</v>
      </c>
      <c r="C621" s="26">
        <f t="shared" ref="C621:O621" si="6">AVERAGE(C86:C97)</f>
        <v>2.6217087173963418</v>
      </c>
      <c r="D621" s="26">
        <f t="shared" si="6"/>
        <v>2.6229577548963423</v>
      </c>
      <c r="E621" s="26">
        <f t="shared" si="6"/>
        <v>3.701270073389757</v>
      </c>
      <c r="F621" s="26">
        <f t="shared" si="6"/>
        <v>3.6136284372605467</v>
      </c>
      <c r="G621" s="26">
        <f t="shared" si="6"/>
        <v>3.6139483122605474</v>
      </c>
      <c r="H621" s="26">
        <f t="shared" si="6"/>
        <v>4.2726356381275794</v>
      </c>
      <c r="I621" s="26">
        <f t="shared" si="6"/>
        <v>4.27295551312758</v>
      </c>
      <c r="J621" s="26">
        <f t="shared" si="6"/>
        <v>4.2726356381275794</v>
      </c>
      <c r="K621" s="26">
        <f t="shared" si="6"/>
        <v>4.27295551312758</v>
      </c>
      <c r="L621" s="26">
        <f t="shared" si="6"/>
        <v>3.701270073389757</v>
      </c>
      <c r="M621" s="26">
        <f t="shared" si="6"/>
        <v>3.7015899483897576</v>
      </c>
      <c r="N621" s="26">
        <f t="shared" si="6"/>
        <v>3.701270073389757</v>
      </c>
      <c r="O621" s="26">
        <f t="shared" si="6"/>
        <v>3.7015899483897576</v>
      </c>
    </row>
    <row r="622" spans="1:15" ht="15" x14ac:dyDescent="0.2">
      <c r="A622" s="33">
        <v>2019</v>
      </c>
      <c r="B622" s="26">
        <f>AVERAGE(B98:B109)</f>
        <v>3.3383248328306734</v>
      </c>
      <c r="C622" s="26">
        <f t="shared" ref="C622:O622" si="7">AVERAGE(C98:C109)</f>
        <v>3.3383248328306725</v>
      </c>
      <c r="D622" s="26">
        <f t="shared" si="7"/>
        <v>3.3395738703306743</v>
      </c>
      <c r="E622" s="26">
        <f t="shared" si="7"/>
        <v>3.7261023891945322</v>
      </c>
      <c r="F622" s="26">
        <f t="shared" si="7"/>
        <v>3.6524581216515792</v>
      </c>
      <c r="G622" s="26">
        <f t="shared" si="7"/>
        <v>3.6527779966515799</v>
      </c>
      <c r="H622" s="26">
        <f t="shared" si="7"/>
        <v>4.3727908766040793</v>
      </c>
      <c r="I622" s="26">
        <f t="shared" si="7"/>
        <v>4.3731107516040799</v>
      </c>
      <c r="J622" s="26">
        <f t="shared" si="7"/>
        <v>4.3727908766040793</v>
      </c>
      <c r="K622" s="26">
        <f t="shared" si="7"/>
        <v>4.3731107516040799</v>
      </c>
      <c r="L622" s="26">
        <f t="shared" si="7"/>
        <v>3.7261023891945331</v>
      </c>
      <c r="M622" s="26">
        <f t="shared" si="7"/>
        <v>3.7264222641945324</v>
      </c>
      <c r="N622" s="26">
        <f t="shared" si="7"/>
        <v>3.7261023891945331</v>
      </c>
      <c r="O622" s="26">
        <f t="shared" si="7"/>
        <v>3.7264222641945324</v>
      </c>
    </row>
    <row r="623" spans="1:15" ht="15" x14ac:dyDescent="0.2">
      <c r="A623" s="33">
        <v>2020</v>
      </c>
      <c r="B623" s="26">
        <f>AVERAGE(B110:B121)</f>
        <v>3.4112925813471286</v>
      </c>
      <c r="C623" s="26">
        <f t="shared" ref="C623:O623" si="8">AVERAGE(C110:C121)</f>
        <v>3.4112925813471286</v>
      </c>
      <c r="D623" s="26">
        <f t="shared" si="8"/>
        <v>3.4125416188471291</v>
      </c>
      <c r="E623" s="26">
        <f t="shared" si="8"/>
        <v>3.7668932557925934</v>
      </c>
      <c r="F623" s="26">
        <f t="shared" si="8"/>
        <v>3.7252280404328295</v>
      </c>
      <c r="G623" s="26">
        <f t="shared" si="8"/>
        <v>3.7255479154328288</v>
      </c>
      <c r="H623" s="26">
        <f t="shared" si="8"/>
        <v>4.45661150067248</v>
      </c>
      <c r="I623" s="26">
        <f t="shared" si="8"/>
        <v>4.4569313756724798</v>
      </c>
      <c r="J623" s="26">
        <f t="shared" si="8"/>
        <v>4.45661150067248</v>
      </c>
      <c r="K623" s="26">
        <f t="shared" si="8"/>
        <v>4.4569313756724798</v>
      </c>
      <c r="L623" s="26">
        <f t="shared" si="8"/>
        <v>3.7668932557925925</v>
      </c>
      <c r="M623" s="26">
        <f t="shared" si="8"/>
        <v>3.7672131307925927</v>
      </c>
      <c r="N623" s="26">
        <f t="shared" si="8"/>
        <v>3.7668932557925925</v>
      </c>
      <c r="O623" s="26">
        <f t="shared" si="8"/>
        <v>3.7672131307925927</v>
      </c>
    </row>
    <row r="624" spans="1:15" ht="15" x14ac:dyDescent="0.2">
      <c r="A624" s="33">
        <v>2021</v>
      </c>
      <c r="B624" s="26">
        <f>AVERAGE(B122:B133)</f>
        <v>3.4737235959207324</v>
      </c>
      <c r="C624" s="26">
        <f t="shared" ref="C624:O624" si="9">AVERAGE(C122:C133)</f>
        <v>3.4737235959207315</v>
      </c>
      <c r="D624" s="26">
        <f t="shared" si="9"/>
        <v>3.474972633420732</v>
      </c>
      <c r="E624" s="26">
        <f t="shared" si="9"/>
        <v>3.818368801666312</v>
      </c>
      <c r="F624" s="26">
        <f t="shared" si="9"/>
        <v>3.7818915610531927</v>
      </c>
      <c r="G624" s="26">
        <f t="shared" si="9"/>
        <v>3.7822114360531915</v>
      </c>
      <c r="H624" s="26">
        <f t="shared" si="9"/>
        <v>4.5369891857542264</v>
      </c>
      <c r="I624" s="26">
        <f t="shared" si="9"/>
        <v>4.537309060754227</v>
      </c>
      <c r="J624" s="26">
        <f t="shared" si="9"/>
        <v>4.5369891857542264</v>
      </c>
      <c r="K624" s="26">
        <f t="shared" si="9"/>
        <v>4.537309060754227</v>
      </c>
      <c r="L624" s="26">
        <f t="shared" si="9"/>
        <v>3.818368801666312</v>
      </c>
      <c r="M624" s="26">
        <f t="shared" si="9"/>
        <v>3.8186886766663126</v>
      </c>
      <c r="N624" s="26">
        <f t="shared" si="9"/>
        <v>3.818368801666312</v>
      </c>
      <c r="O624" s="26">
        <f t="shared" si="9"/>
        <v>3.8186886766663126</v>
      </c>
    </row>
    <row r="625" spans="1:15" ht="15" x14ac:dyDescent="0.2">
      <c r="A625" s="33">
        <v>2022</v>
      </c>
      <c r="B625" s="26">
        <f>AVERAGE(B134:B145)</f>
        <v>3.5490537623328624</v>
      </c>
      <c r="C625" s="26">
        <f t="shared" ref="C625:O625" si="10">AVERAGE(C134:C145)</f>
        <v>3.5490537623328611</v>
      </c>
      <c r="D625" s="26">
        <f t="shared" si="10"/>
        <v>3.5503027998328629</v>
      </c>
      <c r="E625" s="26">
        <f t="shared" si="10"/>
        <v>3.891321782143605</v>
      </c>
      <c r="F625" s="26">
        <f t="shared" si="10"/>
        <v>3.8586836850866031</v>
      </c>
      <c r="G625" s="26">
        <f t="shared" si="10"/>
        <v>3.8590035600866019</v>
      </c>
      <c r="H625" s="26">
        <f t="shared" si="10"/>
        <v>4.6415125160550703</v>
      </c>
      <c r="I625" s="26">
        <f t="shared" si="10"/>
        <v>4.6418323910550701</v>
      </c>
      <c r="J625" s="26">
        <f t="shared" si="10"/>
        <v>4.6415125160550703</v>
      </c>
      <c r="K625" s="26">
        <f t="shared" si="10"/>
        <v>4.6418323910550701</v>
      </c>
      <c r="L625" s="26">
        <f t="shared" si="10"/>
        <v>3.891321782143605</v>
      </c>
      <c r="M625" s="26">
        <f t="shared" si="10"/>
        <v>3.8916416571436065</v>
      </c>
      <c r="N625" s="26">
        <f t="shared" si="10"/>
        <v>3.891321782143605</v>
      </c>
      <c r="O625" s="26">
        <f t="shared" si="10"/>
        <v>3.8916416571436065</v>
      </c>
    </row>
    <row r="626" spans="1:15" ht="15" x14ac:dyDescent="0.2">
      <c r="A626" s="33">
        <v>2023</v>
      </c>
      <c r="B626" s="26">
        <f>AVERAGE(B146:B157)</f>
        <v>3.6118750615266855</v>
      </c>
      <c r="C626" s="26">
        <f t="shared" ref="C626:O626" si="11">AVERAGE(C146:C157)</f>
        <v>3.6118750615266872</v>
      </c>
      <c r="D626" s="26">
        <f t="shared" si="11"/>
        <v>3.6131240990266864</v>
      </c>
      <c r="E626" s="26">
        <f t="shared" si="11"/>
        <v>3.9493586490457169</v>
      </c>
      <c r="F626" s="26">
        <f t="shared" si="11"/>
        <v>3.92140136690228</v>
      </c>
      <c r="G626" s="26">
        <f t="shared" si="11"/>
        <v>3.9217212419022789</v>
      </c>
      <c r="H626" s="26">
        <f t="shared" si="11"/>
        <v>4.7291028638810291</v>
      </c>
      <c r="I626" s="26">
        <f t="shared" si="11"/>
        <v>4.7294227388810297</v>
      </c>
      <c r="J626" s="26">
        <f t="shared" si="11"/>
        <v>4.7291028638810291</v>
      </c>
      <c r="K626" s="26">
        <f t="shared" si="11"/>
        <v>4.7294227388810297</v>
      </c>
      <c r="L626" s="26">
        <f t="shared" si="11"/>
        <v>3.9493586490457164</v>
      </c>
      <c r="M626" s="26">
        <f t="shared" si="11"/>
        <v>3.9496785240457157</v>
      </c>
      <c r="N626" s="26">
        <f t="shared" si="11"/>
        <v>3.9493586490457164</v>
      </c>
      <c r="O626" s="26">
        <f t="shared" si="11"/>
        <v>3.9496785240457157</v>
      </c>
    </row>
    <row r="627" spans="1:15" ht="15" x14ac:dyDescent="0.2">
      <c r="A627" s="33">
        <v>2024</v>
      </c>
      <c r="B627" s="26">
        <f>AVERAGE(B158:B169)</f>
        <v>3.6918335711630856</v>
      </c>
      <c r="C627" s="26">
        <f t="shared" ref="C627:O627" si="12">AVERAGE(C158:C169)</f>
        <v>3.6918335711630856</v>
      </c>
      <c r="D627" s="26">
        <f t="shared" si="12"/>
        <v>3.6930826086630848</v>
      </c>
      <c r="E627" s="26">
        <f t="shared" si="12"/>
        <v>4.020633071732429</v>
      </c>
      <c r="F627" s="26">
        <f t="shared" si="12"/>
        <v>4.0004647869135743</v>
      </c>
      <c r="G627" s="26">
        <f t="shared" si="12"/>
        <v>4.0007846619135732</v>
      </c>
      <c r="H627" s="26">
        <f t="shared" si="12"/>
        <v>4.8337767233039921</v>
      </c>
      <c r="I627" s="26">
        <f t="shared" si="12"/>
        <v>4.8340965983039927</v>
      </c>
      <c r="J627" s="26">
        <f t="shared" si="12"/>
        <v>4.8337767233039921</v>
      </c>
      <c r="K627" s="26">
        <f t="shared" si="12"/>
        <v>4.8340965983039927</v>
      </c>
      <c r="L627" s="26">
        <f t="shared" si="12"/>
        <v>4.020633071732429</v>
      </c>
      <c r="M627" s="26">
        <f t="shared" si="12"/>
        <v>4.0209529467324296</v>
      </c>
      <c r="N627" s="26">
        <f t="shared" si="12"/>
        <v>4.020633071732429</v>
      </c>
      <c r="O627" s="26">
        <f t="shared" si="12"/>
        <v>4.0209529467324296</v>
      </c>
    </row>
    <row r="628" spans="1:15" ht="15" x14ac:dyDescent="0.2">
      <c r="A628" s="33">
        <v>2025</v>
      </c>
      <c r="B628" s="26">
        <f>AVERAGE(B170:B181)</f>
        <v>3.7620298098791403</v>
      </c>
      <c r="C628" s="26">
        <f t="shared" ref="C628:O628" si="13">AVERAGE(C170:C181)</f>
        <v>3.7620298098791403</v>
      </c>
      <c r="D628" s="26">
        <f t="shared" si="13"/>
        <v>3.7632788473791412</v>
      </c>
      <c r="E628" s="26">
        <f t="shared" si="13"/>
        <v>4.0784834275330697</v>
      </c>
      <c r="F628" s="26">
        <f t="shared" si="13"/>
        <v>4.0669790527149106</v>
      </c>
      <c r="G628" s="26">
        <f t="shared" si="13"/>
        <v>4.0672989277149103</v>
      </c>
      <c r="H628" s="26">
        <f t="shared" si="13"/>
        <v>4.9212550827049393</v>
      </c>
      <c r="I628" s="26">
        <f t="shared" si="13"/>
        <v>4.9215749577049399</v>
      </c>
      <c r="J628" s="26">
        <f t="shared" si="13"/>
        <v>4.9212550827049393</v>
      </c>
      <c r="K628" s="26">
        <f t="shared" si="13"/>
        <v>4.9215749577049399</v>
      </c>
      <c r="L628" s="26">
        <f t="shared" si="13"/>
        <v>4.0784834275330697</v>
      </c>
      <c r="M628" s="26">
        <f t="shared" si="13"/>
        <v>4.0788033025330703</v>
      </c>
      <c r="N628" s="26">
        <f t="shared" si="13"/>
        <v>4.0784834275330697</v>
      </c>
      <c r="O628" s="26">
        <f t="shared" si="13"/>
        <v>4.0788033025330703</v>
      </c>
    </row>
    <row r="629" spans="1:15" ht="15" x14ac:dyDescent="0.2">
      <c r="A629" s="33">
        <v>2026</v>
      </c>
      <c r="B629" s="26">
        <f>AVERAGE(B182:B193)</f>
        <v>3.8267706770549417</v>
      </c>
      <c r="C629" s="26">
        <f t="shared" ref="C629:O629" si="14">AVERAGE(C182:C193)</f>
        <v>3.8267706770549403</v>
      </c>
      <c r="D629" s="26">
        <f t="shared" si="14"/>
        <v>3.8280197145549413</v>
      </c>
      <c r="E629" s="26">
        <f t="shared" si="14"/>
        <v>4.131569751012278</v>
      </c>
      <c r="F629" s="26">
        <f t="shared" si="14"/>
        <v>4.1221582269468371</v>
      </c>
      <c r="G629" s="26">
        <f t="shared" si="14"/>
        <v>4.1224781019468359</v>
      </c>
      <c r="H629" s="26">
        <f t="shared" si="14"/>
        <v>5.0118193218878782</v>
      </c>
      <c r="I629" s="26">
        <f t="shared" si="14"/>
        <v>5.0121391968878788</v>
      </c>
      <c r="J629" s="26">
        <f t="shared" si="14"/>
        <v>5.0118193218878782</v>
      </c>
      <c r="K629" s="26">
        <f t="shared" si="14"/>
        <v>5.0121391968878788</v>
      </c>
      <c r="L629" s="26">
        <f t="shared" si="14"/>
        <v>4.131569751012278</v>
      </c>
      <c r="M629" s="26">
        <f t="shared" si="14"/>
        <v>4.1318896260122795</v>
      </c>
      <c r="N629" s="26">
        <f t="shared" si="14"/>
        <v>4.131569751012278</v>
      </c>
      <c r="O629" s="26">
        <f t="shared" si="14"/>
        <v>4.1318896260122795</v>
      </c>
    </row>
    <row r="630" spans="1:15" ht="15" x14ac:dyDescent="0.2">
      <c r="A630" s="33">
        <v>2027</v>
      </c>
      <c r="B630" s="26">
        <f>AVERAGE(B194:B205)</f>
        <v>3.906859992579848</v>
      </c>
      <c r="C630" s="26">
        <f t="shared" ref="C630:O630" si="15">AVERAGE(C194:C205)</f>
        <v>3.9068599925798471</v>
      </c>
      <c r="D630" s="26">
        <f t="shared" si="15"/>
        <v>3.9081090300798489</v>
      </c>
      <c r="E630" s="26">
        <f t="shared" si="15"/>
        <v>4.1987702452310272</v>
      </c>
      <c r="F630" s="26">
        <f t="shared" si="15"/>
        <v>4.1926193293446223</v>
      </c>
      <c r="G630" s="26">
        <f t="shared" si="15"/>
        <v>4.1929392043446212</v>
      </c>
      <c r="H630" s="26">
        <f t="shared" si="15"/>
        <v>5.1210858548360134</v>
      </c>
      <c r="I630" s="26">
        <f t="shared" si="15"/>
        <v>5.1214057298360141</v>
      </c>
      <c r="J630" s="26">
        <f t="shared" si="15"/>
        <v>5.1210858548360134</v>
      </c>
      <c r="K630" s="26">
        <f t="shared" si="15"/>
        <v>5.1214057298360141</v>
      </c>
      <c r="L630" s="26">
        <f t="shared" si="15"/>
        <v>4.1987702452310272</v>
      </c>
      <c r="M630" s="26">
        <f t="shared" si="15"/>
        <v>4.1990901202310269</v>
      </c>
      <c r="N630" s="26">
        <f t="shared" si="15"/>
        <v>4.1987702452310272</v>
      </c>
      <c r="O630" s="26">
        <f t="shared" si="15"/>
        <v>4.1990901202310269</v>
      </c>
    </row>
    <row r="631" spans="1:15" ht="15" x14ac:dyDescent="0.2">
      <c r="A631" s="33">
        <v>2028</v>
      </c>
      <c r="B631" s="26">
        <f>AVERAGE(B206:B217)</f>
        <v>3.9737127229488647</v>
      </c>
      <c r="C631" s="26">
        <f t="shared" ref="C631:O631" si="16">AVERAGE(C206:C217)</f>
        <v>3.9737127229488656</v>
      </c>
      <c r="D631" s="26">
        <f t="shared" si="16"/>
        <v>3.9749617604488652</v>
      </c>
      <c r="E631" s="26">
        <f t="shared" si="16"/>
        <v>4.252059373503843</v>
      </c>
      <c r="F631" s="26">
        <f t="shared" si="16"/>
        <v>4.2493514610819938</v>
      </c>
      <c r="G631" s="26">
        <f t="shared" si="16"/>
        <v>4.2496713360819953</v>
      </c>
      <c r="H631" s="26">
        <f t="shared" si="16"/>
        <v>5.2114290098894909</v>
      </c>
      <c r="I631" s="26">
        <f t="shared" si="16"/>
        <v>5.2117488848894906</v>
      </c>
      <c r="J631" s="26">
        <f t="shared" si="16"/>
        <v>5.2114290098894909</v>
      </c>
      <c r="K631" s="26">
        <f t="shared" si="16"/>
        <v>5.2117488848894906</v>
      </c>
      <c r="L631" s="26">
        <f t="shared" si="16"/>
        <v>4.252059373503843</v>
      </c>
      <c r="M631" s="26">
        <f t="shared" si="16"/>
        <v>4.252379248503841</v>
      </c>
      <c r="N631" s="26">
        <f t="shared" si="16"/>
        <v>4.252059373503843</v>
      </c>
      <c r="O631" s="26">
        <f t="shared" si="16"/>
        <v>4.252379248503841</v>
      </c>
    </row>
    <row r="632" spans="1:15" ht="15" x14ac:dyDescent="0.2">
      <c r="A632" s="33">
        <v>2029</v>
      </c>
      <c r="B632" s="26">
        <f>AVERAGE(B218:B229)</f>
        <v>4.0556219552214872</v>
      </c>
      <c r="C632" s="26">
        <f t="shared" ref="C632:O632" si="17">AVERAGE(C218:C229)</f>
        <v>4.0556219552214845</v>
      </c>
      <c r="D632" s="26">
        <f t="shared" si="17"/>
        <v>4.0568709927214863</v>
      </c>
      <c r="E632" s="26">
        <f t="shared" si="17"/>
        <v>4.3221323245733236</v>
      </c>
      <c r="F632" s="26">
        <f t="shared" si="17"/>
        <v>4.3217398303228709</v>
      </c>
      <c r="G632" s="26">
        <f t="shared" si="17"/>
        <v>4.3220597053228724</v>
      </c>
      <c r="H632" s="26">
        <f t="shared" si="17"/>
        <v>5.3265965657371428</v>
      </c>
      <c r="I632" s="26">
        <f t="shared" si="17"/>
        <v>5.3269164407371434</v>
      </c>
      <c r="J632" s="26">
        <f t="shared" si="17"/>
        <v>5.3265965657371428</v>
      </c>
      <c r="K632" s="26">
        <f t="shared" si="17"/>
        <v>5.3269164407371434</v>
      </c>
      <c r="L632" s="26">
        <f t="shared" si="17"/>
        <v>4.3221323245733236</v>
      </c>
      <c r="M632" s="26">
        <f t="shared" si="17"/>
        <v>4.3224521995733243</v>
      </c>
      <c r="N632" s="26">
        <f t="shared" si="17"/>
        <v>4.3221323245733236</v>
      </c>
      <c r="O632" s="26">
        <f t="shared" si="17"/>
        <v>4.3224521995733243</v>
      </c>
    </row>
    <row r="633" spans="1:15" ht="15" x14ac:dyDescent="0.2">
      <c r="A633" s="33">
        <v>2030</v>
      </c>
      <c r="B633" s="26">
        <f>AVERAGE(B230:B241)</f>
        <v>4.1496815255642181</v>
      </c>
      <c r="C633" s="26">
        <f t="shared" ref="C633:O633" si="18">AVERAGE(C230:C241)</f>
        <v>4.1496815255642172</v>
      </c>
      <c r="D633" s="26">
        <f t="shared" si="18"/>
        <v>4.1509305630642164</v>
      </c>
      <c r="E633" s="26">
        <f t="shared" si="18"/>
        <v>4.405555205293088</v>
      </c>
      <c r="F633" s="26">
        <f t="shared" si="18"/>
        <v>4.4068932225331121</v>
      </c>
      <c r="G633" s="26">
        <f t="shared" si="18"/>
        <v>4.4072130975331119</v>
      </c>
      <c r="H633" s="26">
        <f t="shared" si="18"/>
        <v>5.460366043392316</v>
      </c>
      <c r="I633" s="26">
        <f t="shared" si="18"/>
        <v>5.4606859183923175</v>
      </c>
      <c r="J633" s="26">
        <f t="shared" si="18"/>
        <v>5.460366043392316</v>
      </c>
      <c r="K633" s="26">
        <f t="shared" si="18"/>
        <v>5.4606859183923175</v>
      </c>
      <c r="L633" s="26">
        <f t="shared" si="18"/>
        <v>4.405555205293088</v>
      </c>
      <c r="M633" s="26">
        <f t="shared" si="18"/>
        <v>4.4058750802930886</v>
      </c>
      <c r="N633" s="26">
        <f t="shared" si="18"/>
        <v>4.405555205293088</v>
      </c>
      <c r="O633" s="26">
        <f t="shared" si="18"/>
        <v>4.4058750802930886</v>
      </c>
    </row>
    <row r="634" spans="1:15" ht="15" x14ac:dyDescent="0.2">
      <c r="A634" s="33">
        <v>2031</v>
      </c>
      <c r="B634" s="26">
        <f>AVERAGE(B242:B253)</f>
        <v>4.2319747014273617</v>
      </c>
      <c r="C634" s="26">
        <f t="shared" ref="C634:O634" si="19">AVERAGE(C242:C253)</f>
        <v>4.2319747014273625</v>
      </c>
      <c r="D634" s="26">
        <f t="shared" si="19"/>
        <v>4.2332237389273626</v>
      </c>
      <c r="E634" s="26">
        <f t="shared" si="19"/>
        <v>4.47191708911246</v>
      </c>
      <c r="F634" s="26">
        <f t="shared" si="19"/>
        <v>4.478458232326064</v>
      </c>
      <c r="G634" s="26">
        <f t="shared" si="19"/>
        <v>4.4787781073260655</v>
      </c>
      <c r="H634" s="26">
        <f t="shared" si="19"/>
        <v>5.5750801365400591</v>
      </c>
      <c r="I634" s="26">
        <f t="shared" si="19"/>
        <v>5.5754000115400606</v>
      </c>
      <c r="J634" s="26">
        <f t="shared" si="19"/>
        <v>5.5750801365400591</v>
      </c>
      <c r="K634" s="26">
        <f t="shared" si="19"/>
        <v>5.5754000115400606</v>
      </c>
      <c r="L634" s="26">
        <f t="shared" si="19"/>
        <v>4.47191708911246</v>
      </c>
      <c r="M634" s="26">
        <f t="shared" si="19"/>
        <v>4.4722369641124606</v>
      </c>
      <c r="N634" s="26">
        <f t="shared" si="19"/>
        <v>4.47191708911246</v>
      </c>
      <c r="O634" s="26">
        <f t="shared" si="19"/>
        <v>4.4722369641124606</v>
      </c>
    </row>
    <row r="635" spans="1:15" ht="15" x14ac:dyDescent="0.2">
      <c r="A635" s="33">
        <v>2032</v>
      </c>
      <c r="B635" s="26">
        <f>AVERAGE(B254:B265)</f>
        <v>4.3092035859079081</v>
      </c>
      <c r="C635" s="26">
        <f t="shared" ref="C635:O635" si="20">AVERAGE(C254:C265)</f>
        <v>4.3092035859079099</v>
      </c>
      <c r="D635" s="26">
        <f t="shared" si="20"/>
        <v>4.3104526234079099</v>
      </c>
      <c r="E635" s="26">
        <f t="shared" si="20"/>
        <v>4.5310713102080626</v>
      </c>
      <c r="F635" s="26">
        <f t="shared" si="20"/>
        <v>4.5437834182420884</v>
      </c>
      <c r="G635" s="26">
        <f t="shared" si="20"/>
        <v>4.5441032932420899</v>
      </c>
      <c r="H635" s="26">
        <f t="shared" si="20"/>
        <v>5.678300601002789</v>
      </c>
      <c r="I635" s="26">
        <f t="shared" si="20"/>
        <v>5.6786204760027887</v>
      </c>
      <c r="J635" s="26">
        <f t="shared" si="20"/>
        <v>5.678300601002789</v>
      </c>
      <c r="K635" s="26">
        <f t="shared" si="20"/>
        <v>5.6786204760027887</v>
      </c>
      <c r="L635" s="26">
        <f t="shared" si="20"/>
        <v>4.5310713102080626</v>
      </c>
      <c r="M635" s="26">
        <f t="shared" si="20"/>
        <v>4.5313911852080633</v>
      </c>
      <c r="N635" s="26">
        <f t="shared" si="20"/>
        <v>4.5310713102080626</v>
      </c>
      <c r="O635" s="26">
        <f t="shared" si="20"/>
        <v>4.5313911852080633</v>
      </c>
    </row>
    <row r="636" spans="1:15" ht="15" x14ac:dyDescent="0.2">
      <c r="A636" s="33">
        <v>2033</v>
      </c>
      <c r="B636" s="26">
        <f>AVERAGE(B266:B277)</f>
        <v>4.4030060798288062</v>
      </c>
      <c r="C636" s="26">
        <f t="shared" ref="C636:O636" si="21">AVERAGE(C266:C277)</f>
        <v>4.4030060798288071</v>
      </c>
      <c r="D636" s="26">
        <f t="shared" si="21"/>
        <v>4.4042551173288071</v>
      </c>
      <c r="E636" s="26">
        <f t="shared" si="21"/>
        <v>4.6068751578719906</v>
      </c>
      <c r="F636" s="26">
        <f t="shared" si="21"/>
        <v>4.6266007003631726</v>
      </c>
      <c r="G636" s="26">
        <f t="shared" si="21"/>
        <v>4.6269205753631741</v>
      </c>
      <c r="H636" s="26">
        <f t="shared" si="21"/>
        <v>5.8048506882931301</v>
      </c>
      <c r="I636" s="26">
        <f t="shared" si="21"/>
        <v>5.805170563293129</v>
      </c>
      <c r="J636" s="26">
        <f t="shared" si="21"/>
        <v>5.8048506882931301</v>
      </c>
      <c r="K636" s="26">
        <f t="shared" si="21"/>
        <v>5.805170563293129</v>
      </c>
      <c r="L636" s="26">
        <f t="shared" si="21"/>
        <v>4.6068751578719924</v>
      </c>
      <c r="M636" s="26">
        <f t="shared" si="21"/>
        <v>4.6071950328719931</v>
      </c>
      <c r="N636" s="26">
        <f t="shared" si="21"/>
        <v>4.6068751578719924</v>
      </c>
      <c r="O636" s="26">
        <f t="shared" si="21"/>
        <v>4.6071950328719931</v>
      </c>
    </row>
    <row r="637" spans="1:15" ht="15" x14ac:dyDescent="0.2">
      <c r="A637" s="33">
        <v>2034</v>
      </c>
      <c r="B637" s="26">
        <f>AVERAGE(B278:B289)</f>
        <v>4.4811733625305603</v>
      </c>
      <c r="C637" s="26">
        <f t="shared" ref="C637:O637" si="22">AVERAGE(C278:C289)</f>
        <v>4.4811733625305603</v>
      </c>
      <c r="D637" s="26">
        <f t="shared" si="22"/>
        <v>4.4824224000305595</v>
      </c>
      <c r="E637" s="26">
        <f t="shared" si="22"/>
        <v>4.6660412320992206</v>
      </c>
      <c r="F637" s="26">
        <f t="shared" si="22"/>
        <v>4.6916886466649776</v>
      </c>
      <c r="G637" s="26">
        <f t="shared" si="22"/>
        <v>4.6920085216649765</v>
      </c>
      <c r="H637" s="26">
        <f t="shared" si="22"/>
        <v>5.9093504512268282</v>
      </c>
      <c r="I637" s="26">
        <f t="shared" si="22"/>
        <v>5.9096703262268298</v>
      </c>
      <c r="J637" s="26">
        <f t="shared" si="22"/>
        <v>5.9093504512268282</v>
      </c>
      <c r="K637" s="26">
        <f t="shared" si="22"/>
        <v>5.9096703262268298</v>
      </c>
      <c r="L637" s="26">
        <f t="shared" si="22"/>
        <v>4.6660412320992206</v>
      </c>
      <c r="M637" s="26">
        <f t="shared" si="22"/>
        <v>4.6663611070992195</v>
      </c>
      <c r="N637" s="26">
        <f t="shared" si="22"/>
        <v>4.6660412320992206</v>
      </c>
      <c r="O637" s="26">
        <f t="shared" si="22"/>
        <v>4.6663611070992195</v>
      </c>
    </row>
    <row r="638" spans="1:15" ht="15" x14ac:dyDescent="0.2">
      <c r="A638" s="33">
        <v>2035</v>
      </c>
      <c r="B638" s="26">
        <f>AVERAGE(B290:B301)</f>
        <v>4.5698649626480501</v>
      </c>
      <c r="C638" s="26">
        <f t="shared" ref="C638:O638" si="23">AVERAGE(C290:C301)</f>
        <v>4.5698649626480483</v>
      </c>
      <c r="D638" s="26">
        <f t="shared" si="23"/>
        <v>4.5711140001480484</v>
      </c>
      <c r="E638" s="26">
        <f t="shared" si="23"/>
        <v>4.7354607960276072</v>
      </c>
      <c r="F638" s="26">
        <f t="shared" si="23"/>
        <v>4.7676358943812884</v>
      </c>
      <c r="G638" s="26">
        <f t="shared" si="23"/>
        <v>4.76795576938129</v>
      </c>
      <c r="H638" s="26">
        <f t="shared" si="23"/>
        <v>6.0305318553677134</v>
      </c>
      <c r="I638" s="26">
        <f t="shared" si="23"/>
        <v>6.0308517303677149</v>
      </c>
      <c r="J638" s="26">
        <f t="shared" si="23"/>
        <v>6.0305318553677134</v>
      </c>
      <c r="K638" s="26">
        <f t="shared" si="23"/>
        <v>6.0308517303677149</v>
      </c>
      <c r="L638" s="26">
        <f t="shared" si="23"/>
        <v>4.7354607960276072</v>
      </c>
      <c r="M638" s="26">
        <f t="shared" si="23"/>
        <v>4.7357806710276078</v>
      </c>
      <c r="N638" s="26">
        <f t="shared" si="23"/>
        <v>4.7354607960276072</v>
      </c>
      <c r="O638" s="26">
        <f t="shared" si="23"/>
        <v>4.7357806710276078</v>
      </c>
    </row>
    <row r="639" spans="1:15" ht="15" x14ac:dyDescent="0.2">
      <c r="A639" s="33">
        <v>2036</v>
      </c>
      <c r="B639" s="26">
        <f>AVERAGE(B302:B313)</f>
        <v>4.6606722175648247</v>
      </c>
      <c r="C639" s="26">
        <f t="shared" ref="C639:O639" si="24">AVERAGE(C302:C313)</f>
        <v>4.6606722175648239</v>
      </c>
      <c r="D639" s="26">
        <f t="shared" si="24"/>
        <v>4.6619212550648239</v>
      </c>
      <c r="E639" s="26">
        <f t="shared" si="24"/>
        <v>4.8219813464767611</v>
      </c>
      <c r="F639" s="26">
        <f t="shared" si="24"/>
        <v>4.8451255017217756</v>
      </c>
      <c r="G639" s="26">
        <f t="shared" si="24"/>
        <v>4.8454453767217762</v>
      </c>
      <c r="H639" s="26">
        <f t="shared" si="24"/>
        <v>6.1801058046313493</v>
      </c>
      <c r="I639" s="26">
        <f t="shared" si="24"/>
        <v>6.180425679631349</v>
      </c>
      <c r="J639" s="26">
        <f t="shared" si="24"/>
        <v>6.1801058046313493</v>
      </c>
      <c r="K639" s="26">
        <f t="shared" si="24"/>
        <v>6.180425679631349</v>
      </c>
      <c r="L639" s="26">
        <f t="shared" si="24"/>
        <v>4.8219813464767611</v>
      </c>
      <c r="M639" s="26">
        <f t="shared" si="24"/>
        <v>4.8223012214767609</v>
      </c>
      <c r="N639" s="26">
        <f t="shared" si="24"/>
        <v>4.8219813464767611</v>
      </c>
      <c r="O639" s="26">
        <f t="shared" si="24"/>
        <v>4.8223012214767609</v>
      </c>
    </row>
    <row r="640" spans="1:15" ht="15" x14ac:dyDescent="0.2">
      <c r="A640" s="33">
        <v>2037</v>
      </c>
      <c r="B640" s="26">
        <f>AVERAGE(B314:B325)</f>
        <v>4.7529496662568418</v>
      </c>
      <c r="C640" s="26">
        <f t="shared" ref="C640:O640" si="25">AVERAGE(C314:C325)</f>
        <v>4.75294966625684</v>
      </c>
      <c r="D640" s="26">
        <f t="shared" si="25"/>
        <v>4.7541987037568401</v>
      </c>
      <c r="E640" s="26">
        <f t="shared" si="25"/>
        <v>4.8954017253827393</v>
      </c>
      <c r="F640" s="26">
        <f t="shared" si="25"/>
        <v>4.9239724414859563</v>
      </c>
      <c r="G640" s="26">
        <f t="shared" si="25"/>
        <v>4.924292316485956</v>
      </c>
      <c r="H640" s="26">
        <f t="shared" si="25"/>
        <v>6.2910170792542104</v>
      </c>
      <c r="I640" s="26">
        <f t="shared" si="25"/>
        <v>6.2913369542542092</v>
      </c>
      <c r="J640" s="26">
        <f t="shared" si="25"/>
        <v>6.2910170792542104</v>
      </c>
      <c r="K640" s="26">
        <f t="shared" si="25"/>
        <v>6.2913369542542092</v>
      </c>
      <c r="L640" s="26">
        <f t="shared" si="25"/>
        <v>4.8954017253827393</v>
      </c>
      <c r="M640" s="26">
        <f t="shared" si="25"/>
        <v>4.8957216003827391</v>
      </c>
      <c r="N640" s="26">
        <f t="shared" si="25"/>
        <v>4.8954017253827393</v>
      </c>
      <c r="O640" s="26">
        <f t="shared" si="25"/>
        <v>4.8957216003827391</v>
      </c>
    </row>
    <row r="641" spans="1:15" ht="15" x14ac:dyDescent="0.2">
      <c r="A641" s="33">
        <f>A640+1</f>
        <v>2038</v>
      </c>
      <c r="B641" s="26">
        <f>AVERAGE(B326:B337)</f>
        <v>4.8470793098430827</v>
      </c>
      <c r="C641" s="26">
        <f t="shared" ref="C641:O641" si="26">AVERAGE(C326:C337)</f>
        <v>4.8470793098430818</v>
      </c>
      <c r="D641" s="26">
        <f t="shared" si="26"/>
        <v>4.8483283473430809</v>
      </c>
      <c r="E641" s="26">
        <f t="shared" si="26"/>
        <v>4.9700630578313714</v>
      </c>
      <c r="F641" s="26">
        <f t="shared" si="26"/>
        <v>5.0042020252298727</v>
      </c>
      <c r="G641" s="26">
        <f t="shared" si="26"/>
        <v>5.0045219002298715</v>
      </c>
      <c r="H641" s="26">
        <f t="shared" si="26"/>
        <v>6.4254489188230677</v>
      </c>
      <c r="I641" s="26">
        <f t="shared" si="26"/>
        <v>6.4257687938230665</v>
      </c>
      <c r="J641" s="26">
        <f t="shared" si="26"/>
        <v>6.4254489188230677</v>
      </c>
      <c r="K641" s="26">
        <f t="shared" si="26"/>
        <v>6.4257687938230665</v>
      </c>
      <c r="L641" s="26">
        <f t="shared" si="26"/>
        <v>4.9700630578313714</v>
      </c>
      <c r="M641" s="26">
        <f t="shared" si="26"/>
        <v>4.9703829328313711</v>
      </c>
      <c r="N641" s="26">
        <f t="shared" si="26"/>
        <v>4.9700630578313714</v>
      </c>
      <c r="O641" s="26">
        <f t="shared" si="26"/>
        <v>4.9703829328313711</v>
      </c>
    </row>
    <row r="642" spans="1:15" ht="15" x14ac:dyDescent="0.2">
      <c r="A642" s="33">
        <f t="shared" ref="A642:A664" si="27">A641+1</f>
        <v>2039</v>
      </c>
      <c r="B642" s="26">
        <f>AVERAGE(B338:B349)</f>
        <v>4.943098750569864</v>
      </c>
      <c r="C642" s="26">
        <f t="shared" ref="C642:O642" si="28">AVERAGE(C338:C349)</f>
        <v>4.9430987505698614</v>
      </c>
      <c r="D642" s="26">
        <f t="shared" si="28"/>
        <v>4.9443477880698632</v>
      </c>
      <c r="E642" s="26">
        <f t="shared" si="28"/>
        <v>5.0459883273312318</v>
      </c>
      <c r="F642" s="26">
        <f t="shared" si="28"/>
        <v>5.0858400588898212</v>
      </c>
      <c r="G642" s="26">
        <f t="shared" si="28"/>
        <v>5.08615993388982</v>
      </c>
      <c r="H642" s="26">
        <f t="shared" si="28"/>
        <v>6.5627532904581756</v>
      </c>
      <c r="I642" s="26">
        <f t="shared" si="28"/>
        <v>6.5630731654581753</v>
      </c>
      <c r="J642" s="26">
        <f t="shared" si="28"/>
        <v>6.5627532904581756</v>
      </c>
      <c r="K642" s="26">
        <f t="shared" si="28"/>
        <v>6.5630731654581753</v>
      </c>
      <c r="L642" s="26">
        <f t="shared" si="28"/>
        <v>5.0459883273312309</v>
      </c>
      <c r="M642" s="26">
        <f t="shared" si="28"/>
        <v>5.0463082023312316</v>
      </c>
      <c r="N642" s="26">
        <f t="shared" si="28"/>
        <v>5.0459883273312309</v>
      </c>
      <c r="O642" s="26">
        <f t="shared" si="28"/>
        <v>5.0463082023312316</v>
      </c>
    </row>
    <row r="643" spans="1:15" ht="15" x14ac:dyDescent="0.2">
      <c r="A643" s="33">
        <f t="shared" si="27"/>
        <v>2040</v>
      </c>
      <c r="B643" s="26">
        <f>AVERAGE(B350:B361)</f>
        <v>5.0410463611385286</v>
      </c>
      <c r="C643" s="26">
        <f t="shared" ref="C643:O643" si="29">AVERAGE(C350:C361)</f>
        <v>5.0410463611385268</v>
      </c>
      <c r="D643" s="26">
        <f t="shared" si="29"/>
        <v>5.0422953986385259</v>
      </c>
      <c r="E643" s="26">
        <f t="shared" si="29"/>
        <v>5.1232009741412519</v>
      </c>
      <c r="F643" s="26">
        <f t="shared" si="29"/>
        <v>5.1689128527444863</v>
      </c>
      <c r="G643" s="26">
        <f t="shared" si="29"/>
        <v>5.1692327277444878</v>
      </c>
      <c r="H643" s="26">
        <f t="shared" si="29"/>
        <v>6.7029915781339087</v>
      </c>
      <c r="I643" s="26">
        <f t="shared" si="29"/>
        <v>6.7033114531339075</v>
      </c>
      <c r="J643" s="26">
        <f t="shared" si="29"/>
        <v>6.7029915781339087</v>
      </c>
      <c r="K643" s="26">
        <f t="shared" si="29"/>
        <v>6.7033114531339075</v>
      </c>
      <c r="L643" s="26">
        <f t="shared" si="29"/>
        <v>5.1232009741412536</v>
      </c>
      <c r="M643" s="26">
        <f t="shared" si="29"/>
        <v>5.1235208491412534</v>
      </c>
      <c r="N643" s="26">
        <f t="shared" si="29"/>
        <v>5.1232009741412536</v>
      </c>
      <c r="O643" s="26">
        <f t="shared" si="29"/>
        <v>5.1235208491412534</v>
      </c>
    </row>
    <row r="644" spans="1:15" ht="15" x14ac:dyDescent="0.2">
      <c r="A644" s="33">
        <f t="shared" si="27"/>
        <v>2041</v>
      </c>
      <c r="B644" s="26">
        <f>AVERAGE(B362:B373)</f>
        <v>5.1409613006082262</v>
      </c>
      <c r="C644" s="26">
        <f t="shared" ref="C644:O644" si="30">AVERAGE(C362:C373)</f>
        <v>5.1409613006082253</v>
      </c>
      <c r="D644" s="26">
        <f t="shared" si="30"/>
        <v>5.1422103381082245</v>
      </c>
      <c r="E644" s="26">
        <f t="shared" si="30"/>
        <v>5.2017249048232985</v>
      </c>
      <c r="F644" s="26">
        <f t="shared" si="30"/>
        <v>5.2534472315818226</v>
      </c>
      <c r="G644" s="26">
        <f t="shared" si="30"/>
        <v>5.2537671065818214</v>
      </c>
      <c r="H644" s="26">
        <f t="shared" si="30"/>
        <v>6.846226477639008</v>
      </c>
      <c r="I644" s="26">
        <f t="shared" si="30"/>
        <v>6.8465463526390069</v>
      </c>
      <c r="J644" s="26">
        <f t="shared" si="30"/>
        <v>6.846226477639008</v>
      </c>
      <c r="K644" s="26">
        <f t="shared" si="30"/>
        <v>6.8465463526390069</v>
      </c>
      <c r="L644" s="26">
        <f t="shared" si="30"/>
        <v>5.2017249048232967</v>
      </c>
      <c r="M644" s="26">
        <f t="shared" si="30"/>
        <v>5.2020447798232974</v>
      </c>
      <c r="N644" s="26">
        <f t="shared" si="30"/>
        <v>5.2017249048232967</v>
      </c>
      <c r="O644" s="26">
        <f t="shared" si="30"/>
        <v>5.2020447798232974</v>
      </c>
    </row>
    <row r="645" spans="1:15" ht="15" x14ac:dyDescent="0.2">
      <c r="A645" s="33">
        <f t="shared" si="27"/>
        <v>2042</v>
      </c>
      <c r="B645" s="26">
        <f>AVERAGE(B374:B385)</f>
        <v>5.2428835306288271</v>
      </c>
      <c r="C645" s="26">
        <f t="shared" ref="C645:O645" si="31">AVERAGE(C374:C385)</f>
        <v>5.2428835306288288</v>
      </c>
      <c r="D645" s="26">
        <f t="shared" si="31"/>
        <v>5.244132568128828</v>
      </c>
      <c r="E645" s="26">
        <f t="shared" si="31"/>
        <v>5.2815845020022634</v>
      </c>
      <c r="F645" s="26">
        <f t="shared" si="31"/>
        <v>5.3394705450749234</v>
      </c>
      <c r="G645" s="26">
        <f t="shared" si="31"/>
        <v>5.3397904200749231</v>
      </c>
      <c r="H645" s="26">
        <f t="shared" si="31"/>
        <v>6.9925220246126329</v>
      </c>
      <c r="I645" s="26">
        <f t="shared" si="31"/>
        <v>6.9928418996126327</v>
      </c>
      <c r="J645" s="26">
        <f t="shared" si="31"/>
        <v>6.9925220246126329</v>
      </c>
      <c r="K645" s="26">
        <f t="shared" si="31"/>
        <v>6.9928418996126327</v>
      </c>
      <c r="L645" s="26">
        <f t="shared" si="31"/>
        <v>5.2815845020022643</v>
      </c>
      <c r="M645" s="26">
        <f t="shared" si="31"/>
        <v>5.2819043770022649</v>
      </c>
      <c r="N645" s="26">
        <f t="shared" si="31"/>
        <v>5.2815845020022643</v>
      </c>
      <c r="O645" s="26">
        <f t="shared" si="31"/>
        <v>5.2819043770022649</v>
      </c>
    </row>
    <row r="646" spans="1:15" ht="15" x14ac:dyDescent="0.2">
      <c r="A646" s="33">
        <f t="shared" si="27"/>
        <v>2043</v>
      </c>
      <c r="B646" s="26">
        <f>AVERAGE(B386:B397)</f>
        <v>5.3468538320108676</v>
      </c>
      <c r="C646" s="26">
        <f t="shared" ref="C646:O646" si="32">AVERAGE(C386:C397)</f>
        <v>5.3468538320108658</v>
      </c>
      <c r="D646" s="26">
        <f t="shared" si="32"/>
        <v>5.3481028695108677</v>
      </c>
      <c r="E646" s="26">
        <f t="shared" si="32"/>
        <v>5.3628046343383318</v>
      </c>
      <c r="F646" s="26">
        <f t="shared" si="32"/>
        <v>5.4270106783712597</v>
      </c>
      <c r="G646" s="26">
        <f t="shared" si="32"/>
        <v>5.4273305533712595</v>
      </c>
      <c r="H646" s="26">
        <f t="shared" si="32"/>
        <v>7.141943623179638</v>
      </c>
      <c r="I646" s="26">
        <f t="shared" si="32"/>
        <v>7.1422634981796378</v>
      </c>
      <c r="J646" s="26">
        <f t="shared" si="32"/>
        <v>7.141943623179638</v>
      </c>
      <c r="K646" s="26">
        <f t="shared" si="32"/>
        <v>7.1422634981796378</v>
      </c>
      <c r="L646" s="26">
        <f t="shared" si="32"/>
        <v>5.3628046343383318</v>
      </c>
      <c r="M646" s="26">
        <f t="shared" si="32"/>
        <v>5.3631245093383315</v>
      </c>
      <c r="N646" s="26">
        <f t="shared" si="32"/>
        <v>5.3628046343383318</v>
      </c>
      <c r="O646" s="26">
        <f t="shared" si="32"/>
        <v>5.3631245093383315</v>
      </c>
    </row>
    <row r="647" spans="1:15" ht="15" x14ac:dyDescent="0.2">
      <c r="A647" s="33">
        <f t="shared" si="27"/>
        <v>2044</v>
      </c>
      <c r="B647" s="26">
        <f>AVERAGE(B398:B409)</f>
        <v>5.4529138216395419</v>
      </c>
      <c r="C647" s="26">
        <f t="shared" ref="C647:O647" si="33">AVERAGE(C398:C409)</f>
        <v>5.4529138216395419</v>
      </c>
      <c r="D647" s="26">
        <f t="shared" si="33"/>
        <v>5.4541628591395428</v>
      </c>
      <c r="E647" s="26">
        <f t="shared" si="33"/>
        <v>5.445410666716163</v>
      </c>
      <c r="F647" s="26">
        <f t="shared" si="33"/>
        <v>5.5160960628996767</v>
      </c>
      <c r="G647" s="26">
        <f t="shared" si="33"/>
        <v>5.5164159378996764</v>
      </c>
      <c r="H647" s="26">
        <f t="shared" si="33"/>
        <v>7.2945580751978838</v>
      </c>
      <c r="I647" s="26">
        <f t="shared" si="33"/>
        <v>7.2948779501978835</v>
      </c>
      <c r="J647" s="26">
        <f t="shared" si="33"/>
        <v>7.2945580751978838</v>
      </c>
      <c r="K647" s="26">
        <f t="shared" si="33"/>
        <v>7.2948779501978835</v>
      </c>
      <c r="L647" s="26">
        <f t="shared" si="33"/>
        <v>5.445410666716163</v>
      </c>
      <c r="M647" s="26">
        <f t="shared" si="33"/>
        <v>5.4457305417161619</v>
      </c>
      <c r="N647" s="26">
        <f t="shared" si="33"/>
        <v>5.445410666716163</v>
      </c>
      <c r="O647" s="26">
        <f t="shared" si="33"/>
        <v>5.4457305417161619</v>
      </c>
    </row>
    <row r="648" spans="1:15" ht="15" x14ac:dyDescent="0.2">
      <c r="A648" s="33">
        <f t="shared" si="27"/>
        <v>2045</v>
      </c>
      <c r="B648" s="26">
        <f>AVERAGE(B410:B421)</f>
        <v>5.5611059697399545</v>
      </c>
      <c r="C648" s="26">
        <f t="shared" ref="C648:O648" si="34">AVERAGE(C410:C421)</f>
        <v>5.5611059697399554</v>
      </c>
      <c r="D648" s="26">
        <f t="shared" si="34"/>
        <v>5.5623550072399546</v>
      </c>
      <c r="E648" s="26">
        <f t="shared" si="34"/>
        <v>5.5294284706558345</v>
      </c>
      <c r="F648" s="26">
        <f t="shared" si="34"/>
        <v>5.6067556873997342</v>
      </c>
      <c r="G648" s="26">
        <f t="shared" si="34"/>
        <v>5.6070755623997366</v>
      </c>
      <c r="H648" s="26">
        <f t="shared" si="34"/>
        <v>7.4504336101306583</v>
      </c>
      <c r="I648" s="26">
        <f t="shared" si="34"/>
        <v>7.4507534851306589</v>
      </c>
      <c r="J648" s="26">
        <f t="shared" si="34"/>
        <v>7.4504336101306583</v>
      </c>
      <c r="K648" s="26">
        <f t="shared" si="34"/>
        <v>7.4507534851306589</v>
      </c>
      <c r="L648" s="26">
        <f t="shared" si="34"/>
        <v>5.5294284706558345</v>
      </c>
      <c r="M648" s="26">
        <f t="shared" si="34"/>
        <v>5.5297483456558361</v>
      </c>
      <c r="N648" s="26">
        <f t="shared" si="34"/>
        <v>5.5294284706558345</v>
      </c>
      <c r="O648" s="26">
        <f t="shared" si="34"/>
        <v>5.5297483456558361</v>
      </c>
    </row>
    <row r="649" spans="1:15" ht="15" x14ac:dyDescent="0.2">
      <c r="A649" s="33">
        <f t="shared" si="27"/>
        <v>2046</v>
      </c>
      <c r="B649" s="26">
        <f>AVERAGE(B422:B433)</f>
        <v>5.6714736175008982</v>
      </c>
      <c r="C649" s="26">
        <f t="shared" ref="C649:O649" si="35">AVERAGE(C422:C433)</f>
        <v>5.6714736175009</v>
      </c>
      <c r="D649" s="26">
        <f t="shared" si="35"/>
        <v>5.6727226550009</v>
      </c>
      <c r="E649" s="26">
        <f t="shared" si="35"/>
        <v>5.6148844349506239</v>
      </c>
      <c r="F649" s="26">
        <f t="shared" si="35"/>
        <v>5.6990191091779812</v>
      </c>
      <c r="G649" s="26">
        <f t="shared" si="35"/>
        <v>5.69933898417798</v>
      </c>
      <c r="H649" s="26">
        <f t="shared" si="35"/>
        <v>7.6096399155575716</v>
      </c>
      <c r="I649" s="26">
        <f t="shared" si="35"/>
        <v>7.6099597905575704</v>
      </c>
      <c r="J649" s="26">
        <f t="shared" si="35"/>
        <v>7.6096399155575716</v>
      </c>
      <c r="K649" s="26">
        <f t="shared" si="35"/>
        <v>7.6099597905575704</v>
      </c>
      <c r="L649" s="26">
        <f t="shared" si="35"/>
        <v>5.6148844349506239</v>
      </c>
      <c r="M649" s="26">
        <f t="shared" si="35"/>
        <v>5.6152043099506237</v>
      </c>
      <c r="N649" s="26">
        <f t="shared" si="35"/>
        <v>5.6148844349506239</v>
      </c>
      <c r="O649" s="26">
        <f t="shared" si="35"/>
        <v>5.6152043099506237</v>
      </c>
    </row>
    <row r="650" spans="1:15" ht="15" x14ac:dyDescent="0.2">
      <c r="A650" s="33">
        <f t="shared" si="27"/>
        <v>2047</v>
      </c>
      <c r="B650" s="26">
        <f>AVERAGE(B434:B445)</f>
        <v>5.7840609950647028</v>
      </c>
      <c r="C650" s="26">
        <f t="shared" ref="C650:O650" si="36">AVERAGE(C434:C445)</f>
        <v>5.7840609950647055</v>
      </c>
      <c r="D650" s="26">
        <f t="shared" si="36"/>
        <v>5.7853100325647047</v>
      </c>
      <c r="E650" s="26">
        <f t="shared" si="36"/>
        <v>5.7018054765365385</v>
      </c>
      <c r="F650" s="26">
        <f t="shared" si="36"/>
        <v>5.7929164655958685</v>
      </c>
      <c r="G650" s="26">
        <f t="shared" si="36"/>
        <v>5.7932363405958691</v>
      </c>
      <c r="H650" s="26">
        <f t="shared" si="36"/>
        <v>7.7722481683375753</v>
      </c>
      <c r="I650" s="26">
        <f t="shared" si="36"/>
        <v>7.7725680433375741</v>
      </c>
      <c r="J650" s="26">
        <f t="shared" si="36"/>
        <v>7.7722481683375753</v>
      </c>
      <c r="K650" s="26">
        <f t="shared" si="36"/>
        <v>7.7725680433375741</v>
      </c>
      <c r="L650" s="26">
        <f t="shared" si="36"/>
        <v>5.7018054765365385</v>
      </c>
      <c r="M650" s="26">
        <f t="shared" si="36"/>
        <v>5.70212535153654</v>
      </c>
      <c r="N650" s="26">
        <f t="shared" si="36"/>
        <v>5.7018054765365385</v>
      </c>
      <c r="O650" s="26">
        <f t="shared" si="36"/>
        <v>5.70212535153654</v>
      </c>
    </row>
    <row r="651" spans="1:15" ht="15" x14ac:dyDescent="0.2">
      <c r="A651" s="33">
        <f t="shared" si="27"/>
        <v>2048</v>
      </c>
      <c r="B651" s="26">
        <f>AVERAGE(B446:B457)</f>
        <v>5.8989132398907271</v>
      </c>
      <c r="C651" s="26">
        <f t="shared" ref="C651:O651" si="37">AVERAGE(C446:C457)</f>
        <v>5.8989132398907307</v>
      </c>
      <c r="D651" s="26">
        <f t="shared" si="37"/>
        <v>5.9001622773907298</v>
      </c>
      <c r="E651" s="26">
        <f t="shared" si="37"/>
        <v>5.7902190515990659</v>
      </c>
      <c r="F651" s="26">
        <f t="shared" si="37"/>
        <v>5.8884784857942192</v>
      </c>
      <c r="G651" s="26">
        <f t="shared" si="37"/>
        <v>5.8887983607942198</v>
      </c>
      <c r="H651" s="26">
        <f t="shared" si="37"/>
        <v>7.9383310664380424</v>
      </c>
      <c r="I651" s="26">
        <f t="shared" si="37"/>
        <v>7.9386509414380413</v>
      </c>
      <c r="J651" s="26">
        <f t="shared" si="37"/>
        <v>7.9383310664380424</v>
      </c>
      <c r="K651" s="26">
        <f t="shared" si="37"/>
        <v>7.9386509414380413</v>
      </c>
      <c r="L651" s="26">
        <f t="shared" si="37"/>
        <v>5.7902190515990659</v>
      </c>
      <c r="M651" s="26">
        <f t="shared" si="37"/>
        <v>5.7905389265990648</v>
      </c>
      <c r="N651" s="26">
        <f t="shared" si="37"/>
        <v>5.7902190515990659</v>
      </c>
      <c r="O651" s="26">
        <f t="shared" si="37"/>
        <v>5.7905389265990648</v>
      </c>
    </row>
    <row r="652" spans="1:15" ht="15" x14ac:dyDescent="0.2">
      <c r="A652" s="33">
        <f t="shared" si="27"/>
        <v>2049</v>
      </c>
      <c r="B652" s="26">
        <f>AVERAGE(B458:B469)</f>
        <v>6.0160764155003577</v>
      </c>
      <c r="C652" s="26">
        <f t="shared" ref="C652:O652" si="38">AVERAGE(C458:C469)</f>
        <v>6.0160764155003568</v>
      </c>
      <c r="D652" s="26">
        <f t="shared" si="38"/>
        <v>6.0173254530003568</v>
      </c>
      <c r="E652" s="26">
        <f t="shared" si="38"/>
        <v>5.8801531669221809</v>
      </c>
      <c r="F652" s="26">
        <f t="shared" si="38"/>
        <v>5.9857365026590434</v>
      </c>
      <c r="G652" s="26">
        <f t="shared" si="38"/>
        <v>5.9860563776590432</v>
      </c>
      <c r="H652" s="26">
        <f t="shared" si="38"/>
        <v>8.1079628614441503</v>
      </c>
      <c r="I652" s="26">
        <f t="shared" si="38"/>
        <v>8.1082827364441492</v>
      </c>
      <c r="J652" s="26">
        <f t="shared" si="38"/>
        <v>8.1079628614441503</v>
      </c>
      <c r="K652" s="26">
        <f t="shared" si="38"/>
        <v>8.1082827364441492</v>
      </c>
      <c r="L652" s="26">
        <f t="shared" si="38"/>
        <v>5.8801531669221809</v>
      </c>
      <c r="M652" s="26">
        <f t="shared" si="38"/>
        <v>5.8804730419221807</v>
      </c>
      <c r="N652" s="26">
        <f t="shared" si="38"/>
        <v>5.8801531669221809</v>
      </c>
      <c r="O652" s="26">
        <f t="shared" si="38"/>
        <v>5.8804730419221807</v>
      </c>
    </row>
    <row r="653" spans="1:15" ht="15" x14ac:dyDescent="0.2">
      <c r="A653" s="33">
        <f t="shared" si="27"/>
        <v>2050</v>
      </c>
      <c r="B653" s="26">
        <f>AVERAGE(B470:B481)</f>
        <v>6.1355975306113857</v>
      </c>
      <c r="C653" s="26">
        <f t="shared" ref="C653:O653" si="39">AVERAGE(C470:C481)</f>
        <v>6.1355975306113857</v>
      </c>
      <c r="D653" s="26">
        <f t="shared" si="39"/>
        <v>6.1368465681113848</v>
      </c>
      <c r="E653" s="26">
        <f t="shared" si="39"/>
        <v>5.9716363914853785</v>
      </c>
      <c r="F653" s="26">
        <f t="shared" si="39"/>
        <v>6.0847224650338285</v>
      </c>
      <c r="G653" s="26">
        <f t="shared" si="39"/>
        <v>6.0850423400338292</v>
      </c>
      <c r="H653" s="26">
        <f t="shared" si="39"/>
        <v>8.2812193917630808</v>
      </c>
      <c r="I653" s="26">
        <f t="shared" si="39"/>
        <v>8.2815392667630832</v>
      </c>
      <c r="J653" s="26">
        <f t="shared" si="39"/>
        <v>8.2812193917630808</v>
      </c>
      <c r="K653" s="26">
        <f t="shared" si="39"/>
        <v>8.2815392667630832</v>
      </c>
      <c r="L653" s="26">
        <f t="shared" si="39"/>
        <v>5.9716363914853785</v>
      </c>
      <c r="M653" s="26">
        <f t="shared" si="39"/>
        <v>5.9719562664853774</v>
      </c>
      <c r="N653" s="26">
        <f t="shared" si="39"/>
        <v>5.9716363914853785</v>
      </c>
      <c r="O653" s="26">
        <f t="shared" si="39"/>
        <v>5.9719562664853774</v>
      </c>
    </row>
    <row r="654" spans="1:15" ht="15" x14ac:dyDescent="0.2">
      <c r="A654" s="33">
        <f t="shared" si="27"/>
        <v>2051</v>
      </c>
      <c r="B654" s="26">
        <f>AVERAGE(B482:B493)</f>
        <v>6.2575245586700001</v>
      </c>
      <c r="C654" s="26">
        <f t="shared" ref="C654:O654" si="40">AVERAGE(C482:C493)</f>
        <v>6.2575245586700001</v>
      </c>
      <c r="D654" s="26">
        <f t="shared" si="40"/>
        <v>6.2587735961699993</v>
      </c>
      <c r="E654" s="26">
        <f t="shared" si="40"/>
        <v>6.0646978683140302</v>
      </c>
      <c r="F654" s="26">
        <f t="shared" si="40"/>
        <v>6.1854689501834104</v>
      </c>
      <c r="G654" s="26">
        <f t="shared" si="40"/>
        <v>6.185788825183411</v>
      </c>
      <c r="H654" s="26">
        <f t="shared" si="40"/>
        <v>8.4581781165379457</v>
      </c>
      <c r="I654" s="26">
        <f t="shared" si="40"/>
        <v>8.4584979915379481</v>
      </c>
      <c r="J654" s="26">
        <f t="shared" si="40"/>
        <v>8.4581781165379457</v>
      </c>
      <c r="K654" s="26">
        <f t="shared" si="40"/>
        <v>8.4584979915379481</v>
      </c>
      <c r="L654" s="26">
        <f t="shared" si="40"/>
        <v>6.0646978683140302</v>
      </c>
      <c r="M654" s="26">
        <f t="shared" si="40"/>
        <v>6.0650177433140309</v>
      </c>
      <c r="N654" s="26">
        <f t="shared" si="40"/>
        <v>6.0646978683140302</v>
      </c>
      <c r="O654" s="26">
        <f t="shared" si="40"/>
        <v>6.0650177433140309</v>
      </c>
    </row>
    <row r="655" spans="1:15" ht="15" x14ac:dyDescent="0.2">
      <c r="A655" s="33">
        <f t="shared" si="27"/>
        <v>2052</v>
      </c>
      <c r="B655" s="26">
        <f>AVERAGE(B494:B505)</f>
        <v>6.3819064577885749</v>
      </c>
      <c r="C655" s="26">
        <f t="shared" ref="C655:O655" si="41">AVERAGE(C494:C505)</f>
        <v>6.381906457788574</v>
      </c>
      <c r="D655" s="26">
        <f t="shared" si="41"/>
        <v>6.3831554952885732</v>
      </c>
      <c r="E655" s="26">
        <f t="shared" si="41"/>
        <v>6.1593673265889812</v>
      </c>
      <c r="F655" s="26">
        <f t="shared" si="41"/>
        <v>6.2880091765146213</v>
      </c>
      <c r="G655" s="26">
        <f t="shared" si="41"/>
        <v>6.2883290515146228</v>
      </c>
      <c r="H655" s="26">
        <f t="shared" si="41"/>
        <v>8.6389181502865355</v>
      </c>
      <c r="I655" s="26">
        <f t="shared" si="41"/>
        <v>8.6392380252865362</v>
      </c>
      <c r="J655" s="26">
        <f t="shared" si="41"/>
        <v>8.6389181502865355</v>
      </c>
      <c r="K655" s="26">
        <f t="shared" si="41"/>
        <v>8.6392380252865362</v>
      </c>
      <c r="L655" s="26">
        <f t="shared" si="41"/>
        <v>6.1593673265889812</v>
      </c>
      <c r="M655" s="26">
        <f t="shared" si="41"/>
        <v>6.1596872015889801</v>
      </c>
      <c r="N655" s="26">
        <f t="shared" si="41"/>
        <v>6.1593673265889812</v>
      </c>
      <c r="O655" s="26">
        <f t="shared" si="41"/>
        <v>6.1596872015889801</v>
      </c>
    </row>
    <row r="656" spans="1:15" ht="15" x14ac:dyDescent="0.2">
      <c r="A656" s="33">
        <f t="shared" si="27"/>
        <v>2053</v>
      </c>
      <c r="B656" s="26">
        <f>AVERAGE(B506:B517)</f>
        <v>6.5087931910978076</v>
      </c>
      <c r="C656" s="26">
        <f t="shared" ref="C656:O656" si="42">AVERAGE(C506:C517)</f>
        <v>6.5087931910978085</v>
      </c>
      <c r="D656" s="26">
        <f t="shared" si="42"/>
        <v>6.5100422285978077</v>
      </c>
      <c r="E656" s="26">
        <f t="shared" si="42"/>
        <v>6.2556750940211456</v>
      </c>
      <c r="F656" s="26">
        <f t="shared" si="42"/>
        <v>6.3923770165591511</v>
      </c>
      <c r="G656" s="26">
        <f t="shared" si="42"/>
        <v>6.39269689155915</v>
      </c>
      <c r="H656" s="26">
        <f t="shared" si="42"/>
        <v>8.8235202982804619</v>
      </c>
      <c r="I656" s="26">
        <f t="shared" si="42"/>
        <v>8.8238401732804608</v>
      </c>
      <c r="J656" s="26">
        <f t="shared" si="42"/>
        <v>8.8235202982804619</v>
      </c>
      <c r="K656" s="26">
        <f t="shared" si="42"/>
        <v>8.8238401732804608</v>
      </c>
      <c r="L656" s="26">
        <f t="shared" si="42"/>
        <v>6.2556750940211456</v>
      </c>
      <c r="M656" s="26">
        <f t="shared" si="42"/>
        <v>6.2559949690211463</v>
      </c>
      <c r="N656" s="26">
        <f t="shared" si="42"/>
        <v>6.2556750940211456</v>
      </c>
      <c r="O656" s="26">
        <f t="shared" si="42"/>
        <v>6.2559949690211463</v>
      </c>
    </row>
    <row r="657" spans="1:15" ht="15" x14ac:dyDescent="0.2">
      <c r="A657" s="33">
        <f t="shared" si="27"/>
        <v>2054</v>
      </c>
      <c r="B657" s="26">
        <f>AVERAGE(B518:B529)</f>
        <v>6.6382357475218221</v>
      </c>
      <c r="C657" s="26">
        <f t="shared" ref="C657:O657" si="43">AVERAGE(C518:C529)</f>
        <v>6.6382357475218194</v>
      </c>
      <c r="D657" s="26">
        <f t="shared" si="43"/>
        <v>6.6394847850218213</v>
      </c>
      <c r="E657" s="26">
        <f t="shared" si="43"/>
        <v>6.3536521094970979</v>
      </c>
      <c r="F657" s="26">
        <f t="shared" si="43"/>
        <v>6.4986070102239593</v>
      </c>
      <c r="G657" s="26">
        <f t="shared" si="43"/>
        <v>6.4989268852239563</v>
      </c>
      <c r="H657" s="26">
        <f t="shared" si="43"/>
        <v>9.0120670926804394</v>
      </c>
      <c r="I657" s="26">
        <f t="shared" si="43"/>
        <v>9.0123869676804418</v>
      </c>
      <c r="J657" s="26">
        <f t="shared" si="43"/>
        <v>9.0120670926804394</v>
      </c>
      <c r="K657" s="26">
        <f t="shared" si="43"/>
        <v>9.0123869676804418</v>
      </c>
      <c r="L657" s="26">
        <f t="shared" si="43"/>
        <v>6.3536521094970979</v>
      </c>
      <c r="M657" s="26">
        <f t="shared" si="43"/>
        <v>6.3539719844970968</v>
      </c>
      <c r="N657" s="26">
        <f t="shared" si="43"/>
        <v>6.3536521094970979</v>
      </c>
      <c r="O657" s="26">
        <f t="shared" si="43"/>
        <v>6.3539719844970968</v>
      </c>
    </row>
    <row r="658" spans="1:15" ht="15" x14ac:dyDescent="0.2">
      <c r="A658" s="33">
        <f t="shared" si="27"/>
        <v>2055</v>
      </c>
      <c r="B658" s="26">
        <f>AVERAGE(B30:B541)</f>
        <v>4.5501877452071655</v>
      </c>
      <c r="C658" s="26">
        <f t="shared" ref="C658:O658" si="44">AVERAGE(C30:C541)</f>
        <v>4.5501293144584416</v>
      </c>
      <c r="D658" s="26">
        <f t="shared" si="44"/>
        <v>4.5513790292045329</v>
      </c>
      <c r="E658" s="26">
        <f t="shared" si="44"/>
        <v>4.7844922334423705</v>
      </c>
      <c r="F658" s="26">
        <f t="shared" si="44"/>
        <v>4.8078415241522308</v>
      </c>
      <c r="G658" s="26">
        <f t="shared" si="44"/>
        <v>4.80816223411317</v>
      </c>
      <c r="H658" s="26">
        <f t="shared" si="44"/>
        <v>6.1505283239363395</v>
      </c>
      <c r="I658" s="26">
        <f t="shared" si="44"/>
        <v>6.1508490338972699</v>
      </c>
      <c r="J658" s="26">
        <f t="shared" si="44"/>
        <v>6.1505283239363395</v>
      </c>
      <c r="K658" s="26">
        <f t="shared" si="44"/>
        <v>6.1508490338972699</v>
      </c>
      <c r="L658" s="26">
        <f t="shared" si="44"/>
        <v>4.7844922334423705</v>
      </c>
      <c r="M658" s="26">
        <f t="shared" si="44"/>
        <v>4.784812943403308</v>
      </c>
      <c r="N658" s="26">
        <f t="shared" si="44"/>
        <v>4.7844922334423705</v>
      </c>
      <c r="O658" s="26">
        <f t="shared" si="44"/>
        <v>4.784812943403308</v>
      </c>
    </row>
    <row r="659" spans="1:15" ht="15" x14ac:dyDescent="0.2">
      <c r="A659" s="33">
        <f t="shared" si="27"/>
        <v>2056</v>
      </c>
      <c r="B659" s="26">
        <f>AVERAGE(B542:B553)</f>
        <v>6.9049975420598599</v>
      </c>
      <c r="C659" s="26">
        <f t="shared" ref="C659:O659" si="45">AVERAGE(C542:C553)</f>
        <v>6.9049975420598591</v>
      </c>
      <c r="D659" s="26">
        <f t="shared" si="45"/>
        <v>6.9062465795598582</v>
      </c>
      <c r="E659" s="26">
        <f t="shared" si="45"/>
        <v>6.5547407738246237</v>
      </c>
      <c r="F659" s="26">
        <f t="shared" si="45"/>
        <v>6.7167950363396338</v>
      </c>
      <c r="G659" s="26">
        <f t="shared" si="45"/>
        <v>6.7171149113396353</v>
      </c>
      <c r="H659" s="26">
        <f t="shared" si="45"/>
        <v>9.4013336060216872</v>
      </c>
      <c r="I659" s="26">
        <f t="shared" si="45"/>
        <v>9.4016534810216896</v>
      </c>
      <c r="J659" s="26">
        <f t="shared" si="45"/>
        <v>9.4013336060216872</v>
      </c>
      <c r="K659" s="26">
        <f t="shared" si="45"/>
        <v>9.4016534810216896</v>
      </c>
      <c r="L659" s="26">
        <f t="shared" si="45"/>
        <v>6.5547407738246228</v>
      </c>
      <c r="M659" s="26">
        <f t="shared" si="45"/>
        <v>6.5550606488246226</v>
      </c>
      <c r="N659" s="26">
        <f t="shared" si="45"/>
        <v>6.5547407738246228</v>
      </c>
      <c r="O659" s="26">
        <f t="shared" si="45"/>
        <v>6.5550606488246226</v>
      </c>
    </row>
    <row r="660" spans="1:15" ht="15" x14ac:dyDescent="0.2">
      <c r="A660" s="33">
        <f t="shared" si="27"/>
        <v>2057</v>
      </c>
      <c r="B660" s="26">
        <f>AVERAGE(B554:B565)</f>
        <v>7.0424240800644178</v>
      </c>
      <c r="C660" s="26">
        <f t="shared" ref="C660:O660" si="46">AVERAGE(C554:C565)</f>
        <v>7.0424240800644169</v>
      </c>
      <c r="D660" s="26">
        <f t="shared" si="46"/>
        <v>7.0436731175644143</v>
      </c>
      <c r="E660" s="26">
        <f t="shared" si="46"/>
        <v>6.6579174740553873</v>
      </c>
      <c r="F660" s="26">
        <f t="shared" si="46"/>
        <v>6.8288256085941166</v>
      </c>
      <c r="G660" s="26">
        <f t="shared" si="46"/>
        <v>6.8291454835941146</v>
      </c>
      <c r="H660" s="26">
        <f t="shared" si="46"/>
        <v>9.6022273598598566</v>
      </c>
      <c r="I660" s="26">
        <f t="shared" si="46"/>
        <v>9.6025472348598573</v>
      </c>
      <c r="J660" s="26">
        <f t="shared" si="46"/>
        <v>9.6022273598598566</v>
      </c>
      <c r="K660" s="26">
        <f t="shared" si="46"/>
        <v>9.6025472348598573</v>
      </c>
      <c r="L660" s="26">
        <f t="shared" si="46"/>
        <v>6.6579174740553873</v>
      </c>
      <c r="M660" s="26">
        <f t="shared" si="46"/>
        <v>6.6582373490553861</v>
      </c>
      <c r="N660" s="26">
        <f t="shared" si="46"/>
        <v>6.6579174740553873</v>
      </c>
      <c r="O660" s="26">
        <f t="shared" si="46"/>
        <v>6.6582373490553861</v>
      </c>
    </row>
    <row r="661" spans="1:15" ht="15" x14ac:dyDescent="0.2">
      <c r="A661" s="33">
        <f t="shared" si="27"/>
        <v>2058</v>
      </c>
      <c r="B661" s="26">
        <f>AVERAGE(B566:B577)</f>
        <v>7.1826210856196129</v>
      </c>
      <c r="C661" s="26">
        <f t="shared" ref="C661:O661" si="47">AVERAGE(C566:C577)</f>
        <v>7.182621085619612</v>
      </c>
      <c r="D661" s="26">
        <f t="shared" si="47"/>
        <v>7.1838701231196103</v>
      </c>
      <c r="E661" s="26">
        <f t="shared" si="47"/>
        <v>6.7628935523764584</v>
      </c>
      <c r="F661" s="26">
        <f t="shared" si="47"/>
        <v>6.9428634425412534</v>
      </c>
      <c r="G661" s="26">
        <f t="shared" si="47"/>
        <v>6.943183317541255</v>
      </c>
      <c r="H661" s="26">
        <f t="shared" si="47"/>
        <v>9.8074139077252251</v>
      </c>
      <c r="I661" s="26">
        <f t="shared" si="47"/>
        <v>9.807733782725224</v>
      </c>
      <c r="J661" s="26">
        <f t="shared" si="47"/>
        <v>9.8074139077252251</v>
      </c>
      <c r="K661" s="26">
        <f t="shared" si="47"/>
        <v>9.807733782725224</v>
      </c>
      <c r="L661" s="26">
        <f t="shared" si="47"/>
        <v>6.7628935523764584</v>
      </c>
      <c r="M661" s="26">
        <f t="shared" si="47"/>
        <v>6.7632134273764573</v>
      </c>
      <c r="N661" s="26">
        <f t="shared" si="47"/>
        <v>6.7628935523764584</v>
      </c>
      <c r="O661" s="26">
        <f t="shared" si="47"/>
        <v>6.7632134273764573</v>
      </c>
    </row>
    <row r="662" spans="1:15" ht="15" x14ac:dyDescent="0.2">
      <c r="A662" s="33">
        <f t="shared" si="27"/>
        <v>2059</v>
      </c>
      <c r="B662" s="26">
        <f>AVERAGE(B578:B589)</f>
        <v>7.325645003675235</v>
      </c>
      <c r="C662" s="26">
        <f t="shared" ref="C662:O662" si="48">AVERAGE(C578:C589)</f>
        <v>7.325645003675235</v>
      </c>
      <c r="D662" s="26">
        <f t="shared" si="48"/>
        <v>7.3268940411752332</v>
      </c>
      <c r="E662" s="26">
        <f t="shared" si="48"/>
        <v>6.8697032031581422</v>
      </c>
      <c r="F662" s="26">
        <f t="shared" si="48"/>
        <v>7.058946623485137</v>
      </c>
      <c r="G662" s="26">
        <f t="shared" si="48"/>
        <v>7.0592664984851377</v>
      </c>
      <c r="H662" s="26">
        <f t="shared" si="48"/>
        <v>10.016984985870836</v>
      </c>
      <c r="I662" s="26">
        <f t="shared" si="48"/>
        <v>10.017304860870839</v>
      </c>
      <c r="J662" s="26">
        <f t="shared" si="48"/>
        <v>10.016984985870836</v>
      </c>
      <c r="K662" s="26">
        <f t="shared" si="48"/>
        <v>10.017304860870839</v>
      </c>
      <c r="L662" s="26">
        <f t="shared" si="48"/>
        <v>6.8697032031581422</v>
      </c>
      <c r="M662" s="26">
        <f t="shared" si="48"/>
        <v>6.8700230781581419</v>
      </c>
      <c r="N662" s="26">
        <f t="shared" si="48"/>
        <v>6.8697032031581422</v>
      </c>
      <c r="O662" s="26">
        <f t="shared" si="48"/>
        <v>6.8700230781581419</v>
      </c>
    </row>
    <row r="663" spans="1:15" ht="15" x14ac:dyDescent="0.2">
      <c r="A663" s="33">
        <f t="shared" si="27"/>
        <v>2060</v>
      </c>
      <c r="B663" s="26">
        <f>AVERAGE(B590:B601)</f>
        <v>7.4715534390148344</v>
      </c>
      <c r="C663" s="26">
        <f t="shared" ref="C663:O663" si="49">AVERAGE(C590:C601)</f>
        <v>7.4715534390148308</v>
      </c>
      <c r="D663" s="26">
        <f t="shared" si="49"/>
        <v>7.4728024765148335</v>
      </c>
      <c r="E663" s="26">
        <f t="shared" si="49"/>
        <v>6.9783813138639266</v>
      </c>
      <c r="F663" s="26">
        <f t="shared" si="49"/>
        <v>7.1771139895485634</v>
      </c>
      <c r="G663" s="26">
        <f t="shared" si="49"/>
        <v>7.1774338645485658</v>
      </c>
      <c r="H663" s="26">
        <f t="shared" si="49"/>
        <v>10.231034291060171</v>
      </c>
      <c r="I663" s="26">
        <f t="shared" si="49"/>
        <v>10.231354166060171</v>
      </c>
      <c r="J663" s="26">
        <f t="shared" si="49"/>
        <v>10.231034291060171</v>
      </c>
      <c r="K663" s="26">
        <f t="shared" si="49"/>
        <v>10.231354166060171</v>
      </c>
      <c r="L663" s="26">
        <f t="shared" si="49"/>
        <v>6.9783813138639266</v>
      </c>
      <c r="M663" s="26">
        <f t="shared" si="49"/>
        <v>6.9787011888639272</v>
      </c>
      <c r="N663" s="26">
        <f t="shared" si="49"/>
        <v>6.9783813138639266</v>
      </c>
      <c r="O663" s="26">
        <f t="shared" si="49"/>
        <v>6.9787011888639272</v>
      </c>
    </row>
    <row r="664" spans="1:15" ht="15" x14ac:dyDescent="0.2">
      <c r="A664" s="33">
        <f t="shared" si="27"/>
        <v>2061</v>
      </c>
      <c r="B664" s="26">
        <f>AVERAGE(B602:B613)</f>
        <v>7.6204051802493531</v>
      </c>
      <c r="C664" s="26">
        <f t="shared" ref="C664:O664" si="50">AVERAGE(C602:C613)</f>
        <v>7.6204051802493504</v>
      </c>
      <c r="D664" s="26">
        <f t="shared" si="50"/>
        <v>7.6216542177493487</v>
      </c>
      <c r="E664" s="26">
        <f t="shared" si="50"/>
        <v>7.0889634797726915</v>
      </c>
      <c r="F664" s="26">
        <f t="shared" si="50"/>
        <v>7.2974051469597656</v>
      </c>
      <c r="G664" s="26">
        <f t="shared" si="50"/>
        <v>7.297725021959768</v>
      </c>
      <c r="H664" s="26">
        <f t="shared" si="50"/>
        <v>10.449657522468129</v>
      </c>
      <c r="I664" s="26">
        <f t="shared" si="50"/>
        <v>10.44997739746813</v>
      </c>
      <c r="J664" s="26">
        <f t="shared" si="50"/>
        <v>10.449657522468129</v>
      </c>
      <c r="K664" s="26">
        <f t="shared" si="50"/>
        <v>10.44997739746813</v>
      </c>
      <c r="L664" s="26">
        <f t="shared" si="50"/>
        <v>7.0889634797726915</v>
      </c>
      <c r="M664" s="26">
        <f t="shared" si="50"/>
        <v>7.0892833547726921</v>
      </c>
      <c r="N664" s="26">
        <f t="shared" si="50"/>
        <v>7.0889634797726915</v>
      </c>
      <c r="O664" s="26">
        <f t="shared" si="50"/>
        <v>7.0892833547726921</v>
      </c>
    </row>
    <row r="665" spans="1:15" ht="15" x14ac:dyDescent="0.2">
      <c r="B665" s="26"/>
      <c r="C665" s="26"/>
      <c r="D665" s="26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</row>
  </sheetData>
  <mergeCells count="7">
    <mergeCell ref="P9:S9"/>
    <mergeCell ref="B10:D10"/>
    <mergeCell ref="E10:G10"/>
    <mergeCell ref="H10:K10"/>
    <mergeCell ref="L10:O10"/>
    <mergeCell ref="P10:Q10"/>
    <mergeCell ref="R10:S10"/>
  </mergeCells>
  <pageMargins left="0.25" right="0.25" top="0.5" bottom="0.5" header="0.25" footer="0.25"/>
  <pageSetup scale="80" orientation="landscape" r:id="rId1"/>
  <headerFooter alignWithMargins="0">
    <oddFooter>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 moveWithCells="1">
                  <from>
                    <xdr:col>5</xdr:col>
                    <xdr:colOff>371475</xdr:colOff>
                    <xdr:row>7</xdr:row>
                    <xdr:rowOff>47625</xdr:rowOff>
                  </from>
                  <to>
                    <xdr:col>6</xdr:col>
                    <xdr:colOff>371475</xdr:colOff>
                    <xdr:row>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rgb="FFFFFF00"/>
  </sheetPr>
  <dimension ref="A1:Q721"/>
  <sheetViews>
    <sheetView zoomScale="75" workbookViewId="0">
      <pane xSplit="1" ySplit="11" topLeftCell="B12" activePane="bottomRight" state="frozen"/>
      <selection activeCell="E4" sqref="E4"/>
      <selection pane="topRight" activeCell="E4" sqref="E4"/>
      <selection pane="bottomLeft" activeCell="E4" sqref="E4"/>
      <selection pane="bottomRight" activeCell="E4" sqref="E4"/>
    </sheetView>
  </sheetViews>
  <sheetFormatPr defaultColWidth="7.109375" defaultRowHeight="12.75" x14ac:dyDescent="0.2"/>
  <cols>
    <col min="1" max="1" width="19.77734375" style="44" customWidth="1"/>
    <col min="2" max="4" width="16.109375" style="44" customWidth="1"/>
    <col min="5" max="5" width="21" style="44" customWidth="1"/>
    <col min="6" max="9" width="16.109375" style="44" customWidth="1"/>
    <col min="10" max="10" width="12.33203125" style="8" customWidth="1"/>
    <col min="11" max="11" width="10.77734375" style="8" customWidth="1"/>
    <col min="12" max="12" width="11.6640625" style="8" customWidth="1"/>
    <col min="13" max="16384" width="7.109375" style="8"/>
  </cols>
  <sheetData>
    <row r="1" spans="1:17" ht="15.75" x14ac:dyDescent="0.25">
      <c r="A1" s="111" t="s">
        <v>88</v>
      </c>
    </row>
    <row r="2" spans="1:17" ht="15.75" x14ac:dyDescent="0.25">
      <c r="A2" s="111" t="s">
        <v>89</v>
      </c>
    </row>
    <row r="3" spans="1:17" ht="15.75" x14ac:dyDescent="0.25">
      <c r="A3" s="111" t="s">
        <v>90</v>
      </c>
    </row>
    <row r="4" spans="1:17" ht="15.75" x14ac:dyDescent="0.25">
      <c r="A4" s="111" t="s">
        <v>91</v>
      </c>
    </row>
    <row r="5" spans="1:17" ht="15.75" x14ac:dyDescent="0.25">
      <c r="A5" s="111" t="s">
        <v>93</v>
      </c>
    </row>
    <row r="6" spans="1:17" ht="15.75" x14ac:dyDescent="0.25">
      <c r="A6" s="111" t="s">
        <v>95</v>
      </c>
    </row>
    <row r="8" spans="1:17" ht="15.75" x14ac:dyDescent="0.25">
      <c r="A8" s="34" t="str">
        <f>'RAP-SOLID FUEL PRICES'!A8</f>
        <v>February 06, 2012 - EUGENE UNGAR</v>
      </c>
      <c r="B8" s="8"/>
      <c r="C8" s="8"/>
      <c r="D8" s="8"/>
      <c r="E8" s="8"/>
      <c r="F8" s="8"/>
      <c r="G8" s="8"/>
      <c r="H8" s="8"/>
      <c r="I8" s="8"/>
    </row>
    <row r="9" spans="1:17" ht="15.75" x14ac:dyDescent="0.25">
      <c r="A9" s="34"/>
      <c r="B9" s="35"/>
      <c r="C9" s="36" t="s">
        <v>15</v>
      </c>
      <c r="D9" s="37">
        <f>1-0.278</f>
        <v>0.72199999999999998</v>
      </c>
      <c r="E9" s="36" t="s">
        <v>16</v>
      </c>
      <c r="F9" s="37">
        <v>1.278</v>
      </c>
      <c r="G9" s="8"/>
      <c r="H9" s="8"/>
      <c r="I9" s="8"/>
    </row>
    <row r="10" spans="1:17" s="38" customFormat="1" ht="13.15" customHeight="1" x14ac:dyDescent="0.25">
      <c r="B10" s="39" t="s">
        <v>27</v>
      </c>
      <c r="C10" s="39" t="s">
        <v>28</v>
      </c>
      <c r="D10" s="39" t="s">
        <v>29</v>
      </c>
      <c r="E10" s="40" t="s">
        <v>30</v>
      </c>
      <c r="F10" s="39" t="s">
        <v>31</v>
      </c>
      <c r="G10" s="40" t="s">
        <v>32</v>
      </c>
      <c r="H10" s="40" t="s">
        <v>33</v>
      </c>
      <c r="I10" s="39" t="s">
        <v>34</v>
      </c>
      <c r="J10" s="39" t="s">
        <v>35</v>
      </c>
      <c r="K10" s="39" t="s">
        <v>36</v>
      </c>
      <c r="L10" s="39" t="s">
        <v>37</v>
      </c>
    </row>
    <row r="11" spans="1:17" s="38" customFormat="1" ht="13.15" customHeight="1" x14ac:dyDescent="0.25">
      <c r="A11" s="41" t="s">
        <v>25</v>
      </c>
      <c r="B11" s="39" t="s">
        <v>26</v>
      </c>
      <c r="C11" s="39" t="s">
        <v>26</v>
      </c>
      <c r="D11" s="39" t="s">
        <v>26</v>
      </c>
      <c r="E11" s="39" t="s">
        <v>26</v>
      </c>
      <c r="F11" s="39" t="s">
        <v>26</v>
      </c>
      <c r="G11" s="39" t="s">
        <v>26</v>
      </c>
      <c r="H11" s="39" t="s">
        <v>26</v>
      </c>
      <c r="I11" s="39" t="s">
        <v>26</v>
      </c>
      <c r="J11" s="39" t="s">
        <v>26</v>
      </c>
      <c r="K11" s="39" t="s">
        <v>26</v>
      </c>
      <c r="L11" s="39" t="s">
        <v>26</v>
      </c>
    </row>
    <row r="12" spans="1:17" ht="15" x14ac:dyDescent="0.2">
      <c r="A12" s="25">
        <v>40909</v>
      </c>
      <c r="B12" s="42">
        <v>23.400826157804463</v>
      </c>
      <c r="C12" s="42">
        <v>23.400826157804463</v>
      </c>
      <c r="D12" s="42">
        <v>23.400826157804463</v>
      </c>
      <c r="E12" s="42">
        <v>23.400826157804463</v>
      </c>
      <c r="F12" s="42">
        <v>23.400826157804463</v>
      </c>
      <c r="G12" s="42">
        <v>23.390740394511152</v>
      </c>
      <c r="H12" s="42">
        <v>23.400826157804463</v>
      </c>
      <c r="I12" s="42">
        <v>23.400826157804463</v>
      </c>
      <c r="J12" s="42">
        <v>23.400826157804463</v>
      </c>
      <c r="K12" s="42">
        <v>23.400826157804463</v>
      </c>
      <c r="L12" s="42">
        <v>23.400826157804463</v>
      </c>
      <c r="M12" s="43"/>
      <c r="N12" s="43"/>
      <c r="O12" s="43"/>
      <c r="P12" s="43"/>
      <c r="Q12" s="43"/>
    </row>
    <row r="13" spans="1:17" ht="15" x14ac:dyDescent="0.2">
      <c r="A13" s="25">
        <v>40940</v>
      </c>
      <c r="B13" s="42">
        <v>23.817224099485422</v>
      </c>
      <c r="C13" s="42">
        <v>23.817224099485422</v>
      </c>
      <c r="D13" s="42">
        <v>23.817224099485422</v>
      </c>
      <c r="E13" s="42">
        <v>23.817224099485422</v>
      </c>
      <c r="F13" s="42">
        <v>23.817224099485422</v>
      </c>
      <c r="G13" s="42">
        <v>23.807138336192111</v>
      </c>
      <c r="H13" s="42">
        <v>23.817224099485422</v>
      </c>
      <c r="I13" s="42">
        <v>23.817224099485422</v>
      </c>
      <c r="J13" s="42">
        <v>23.817224099485422</v>
      </c>
      <c r="K13" s="42">
        <v>23.817224099485422</v>
      </c>
      <c r="L13" s="42">
        <v>23.817224099485422</v>
      </c>
      <c r="M13" s="43"/>
      <c r="N13" s="43"/>
      <c r="O13" s="43"/>
      <c r="P13" s="43"/>
      <c r="Q13" s="43"/>
    </row>
    <row r="14" spans="1:17" ht="15" x14ac:dyDescent="0.2">
      <c r="A14" s="25">
        <v>40969</v>
      </c>
      <c r="B14" s="42">
        <v>24.200522684391078</v>
      </c>
      <c r="C14" s="42">
        <v>24.200522684391078</v>
      </c>
      <c r="D14" s="42">
        <v>24.200522684391078</v>
      </c>
      <c r="E14" s="42">
        <v>24.200522684391078</v>
      </c>
      <c r="F14" s="42">
        <v>24.200522684391078</v>
      </c>
      <c r="G14" s="42">
        <v>24.190436921097767</v>
      </c>
      <c r="H14" s="42">
        <v>24.200522684391078</v>
      </c>
      <c r="I14" s="42">
        <v>24.200522684391078</v>
      </c>
      <c r="J14" s="42">
        <v>24.200522684391078</v>
      </c>
      <c r="K14" s="42">
        <v>24.200522684391078</v>
      </c>
      <c r="L14" s="42">
        <v>24.200522684391078</v>
      </c>
      <c r="M14" s="43"/>
      <c r="N14" s="43"/>
      <c r="O14" s="43"/>
      <c r="P14" s="43"/>
      <c r="Q14" s="43"/>
    </row>
    <row r="15" spans="1:17" ht="15" x14ac:dyDescent="0.2">
      <c r="A15" s="25">
        <v>41000</v>
      </c>
      <c r="B15" s="42">
        <v>24.008172770154374</v>
      </c>
      <c r="C15" s="42">
        <v>24.008172770154374</v>
      </c>
      <c r="D15" s="42">
        <v>24.008172770154374</v>
      </c>
      <c r="E15" s="42">
        <v>24.008172770154374</v>
      </c>
      <c r="F15" s="42">
        <v>24.008172770154374</v>
      </c>
      <c r="G15" s="42">
        <v>23.998087006861063</v>
      </c>
      <c r="H15" s="42">
        <v>24.008172770154374</v>
      </c>
      <c r="I15" s="42">
        <v>24.008172770154374</v>
      </c>
      <c r="J15" s="42">
        <v>24.008172770154374</v>
      </c>
      <c r="K15" s="42">
        <v>24.008172770154374</v>
      </c>
      <c r="L15" s="42">
        <v>24.008172770154374</v>
      </c>
      <c r="M15" s="43"/>
      <c r="N15" s="43"/>
      <c r="O15" s="43"/>
      <c r="P15" s="43"/>
      <c r="Q15" s="43"/>
    </row>
    <row r="16" spans="1:17" ht="15" x14ac:dyDescent="0.2">
      <c r="A16" s="25">
        <v>41030</v>
      </c>
      <c r="B16" s="42">
        <v>23.821586149228132</v>
      </c>
      <c r="C16" s="42">
        <v>23.821586149228132</v>
      </c>
      <c r="D16" s="42">
        <v>23.821586149228132</v>
      </c>
      <c r="E16" s="42">
        <v>23.821586149228132</v>
      </c>
      <c r="F16" s="42">
        <v>23.821586149228132</v>
      </c>
      <c r="G16" s="42">
        <v>23.811500385934821</v>
      </c>
      <c r="H16" s="42">
        <v>23.821586149228132</v>
      </c>
      <c r="I16" s="42">
        <v>23.821586149228132</v>
      </c>
      <c r="J16" s="42">
        <v>23.821586149228132</v>
      </c>
      <c r="K16" s="42">
        <v>23.821586149228132</v>
      </c>
      <c r="L16" s="42">
        <v>23.821586149228132</v>
      </c>
      <c r="M16" s="43"/>
      <c r="N16" s="43"/>
      <c r="O16" s="43"/>
      <c r="P16" s="43"/>
      <c r="Q16" s="43"/>
    </row>
    <row r="17" spans="1:17" ht="15" x14ac:dyDescent="0.2">
      <c r="A17" s="25">
        <v>41061</v>
      </c>
      <c r="B17" s="42">
        <v>23.69911616638079</v>
      </c>
      <c r="C17" s="42">
        <v>23.69911616638079</v>
      </c>
      <c r="D17" s="42">
        <v>23.69911616638079</v>
      </c>
      <c r="E17" s="42">
        <v>23.69911616638079</v>
      </c>
      <c r="F17" s="42">
        <v>23.69911616638079</v>
      </c>
      <c r="G17" s="42">
        <v>23.689030403087479</v>
      </c>
      <c r="H17" s="42">
        <v>23.69911616638079</v>
      </c>
      <c r="I17" s="42">
        <v>23.69911616638079</v>
      </c>
      <c r="J17" s="42">
        <v>23.69911616638079</v>
      </c>
      <c r="K17" s="42">
        <v>23.69911616638079</v>
      </c>
      <c r="L17" s="42">
        <v>23.69911616638079</v>
      </c>
      <c r="M17" s="43"/>
      <c r="N17" s="43"/>
      <c r="O17" s="43"/>
      <c r="P17" s="43"/>
      <c r="Q17" s="43"/>
    </row>
    <row r="18" spans="1:17" ht="15" x14ac:dyDescent="0.2">
      <c r="A18" s="25">
        <v>41091</v>
      </c>
      <c r="B18" s="42">
        <v>23.660213936535161</v>
      </c>
      <c r="C18" s="42">
        <v>23.660213936535161</v>
      </c>
      <c r="D18" s="42">
        <v>23.660213936535161</v>
      </c>
      <c r="E18" s="42">
        <v>23.660213936535161</v>
      </c>
      <c r="F18" s="42">
        <v>23.660213936535161</v>
      </c>
      <c r="G18" s="42">
        <v>23.65012817324185</v>
      </c>
      <c r="H18" s="42">
        <v>23.660213936535161</v>
      </c>
      <c r="I18" s="42">
        <v>23.660213936535161</v>
      </c>
      <c r="J18" s="42">
        <v>23.660213936535161</v>
      </c>
      <c r="K18" s="42">
        <v>23.660213936535161</v>
      </c>
      <c r="L18" s="42">
        <v>23.660213936535161</v>
      </c>
      <c r="M18" s="43"/>
      <c r="N18" s="43"/>
      <c r="O18" s="43"/>
      <c r="P18" s="43"/>
      <c r="Q18" s="43"/>
    </row>
    <row r="19" spans="1:17" ht="15" x14ac:dyDescent="0.2">
      <c r="A19" s="25">
        <v>41122</v>
      </c>
      <c r="B19" s="42">
        <v>23.656611878216122</v>
      </c>
      <c r="C19" s="42">
        <v>23.656611878216122</v>
      </c>
      <c r="D19" s="42">
        <v>23.656611878216122</v>
      </c>
      <c r="E19" s="42">
        <v>23.656611878216122</v>
      </c>
      <c r="F19" s="42">
        <v>23.656611878216122</v>
      </c>
      <c r="G19" s="42">
        <v>23.646526114922811</v>
      </c>
      <c r="H19" s="42">
        <v>23.656611878216122</v>
      </c>
      <c r="I19" s="42">
        <v>23.656611878216122</v>
      </c>
      <c r="J19" s="42">
        <v>23.656611878216122</v>
      </c>
      <c r="K19" s="42">
        <v>23.656611878216122</v>
      </c>
      <c r="L19" s="42">
        <v>23.656611878216122</v>
      </c>
      <c r="M19" s="43"/>
      <c r="N19" s="43"/>
      <c r="O19" s="43"/>
      <c r="P19" s="43"/>
      <c r="Q19" s="43"/>
    </row>
    <row r="20" spans="1:17" ht="15" x14ac:dyDescent="0.2">
      <c r="A20" s="25">
        <v>41153</v>
      </c>
      <c r="B20" s="42">
        <v>23.686148756432246</v>
      </c>
      <c r="C20" s="42">
        <v>23.686148756432246</v>
      </c>
      <c r="D20" s="42">
        <v>23.686148756432246</v>
      </c>
      <c r="E20" s="42">
        <v>23.686148756432246</v>
      </c>
      <c r="F20" s="42">
        <v>23.686148756432246</v>
      </c>
      <c r="G20" s="42">
        <v>23.676062993138935</v>
      </c>
      <c r="H20" s="42">
        <v>23.686148756432246</v>
      </c>
      <c r="I20" s="42">
        <v>23.686148756432246</v>
      </c>
      <c r="J20" s="42">
        <v>23.686148756432246</v>
      </c>
      <c r="K20" s="42">
        <v>23.686148756432246</v>
      </c>
      <c r="L20" s="42">
        <v>23.686148756432246</v>
      </c>
      <c r="M20" s="43"/>
      <c r="N20" s="43"/>
      <c r="O20" s="43"/>
      <c r="P20" s="43"/>
      <c r="Q20" s="43"/>
    </row>
    <row r="21" spans="1:17" ht="15" x14ac:dyDescent="0.2">
      <c r="A21" s="25">
        <v>41183</v>
      </c>
      <c r="B21" s="42">
        <v>23.736577572898796</v>
      </c>
      <c r="C21" s="42">
        <v>23.736577572898796</v>
      </c>
      <c r="D21" s="42">
        <v>23.736577572898796</v>
      </c>
      <c r="E21" s="42">
        <v>23.736577572898796</v>
      </c>
      <c r="F21" s="42">
        <v>23.736577572898796</v>
      </c>
      <c r="G21" s="42">
        <v>23.726491809605484</v>
      </c>
      <c r="H21" s="42">
        <v>23.736577572898796</v>
      </c>
      <c r="I21" s="42">
        <v>23.736577572898796</v>
      </c>
      <c r="J21" s="42">
        <v>23.736577572898796</v>
      </c>
      <c r="K21" s="42">
        <v>23.736577572898796</v>
      </c>
      <c r="L21" s="42">
        <v>23.736577572898796</v>
      </c>
      <c r="M21" s="43"/>
      <c r="N21" s="43"/>
      <c r="O21" s="43"/>
      <c r="P21" s="43"/>
      <c r="Q21" s="43"/>
    </row>
    <row r="22" spans="1:17" ht="15" x14ac:dyDescent="0.2">
      <c r="A22" s="25">
        <v>41214</v>
      </c>
      <c r="B22" s="42">
        <v>23.786285977701542</v>
      </c>
      <c r="C22" s="42">
        <v>23.786285977701542</v>
      </c>
      <c r="D22" s="42">
        <v>23.786285977701542</v>
      </c>
      <c r="E22" s="42">
        <v>23.786285977701542</v>
      </c>
      <c r="F22" s="42">
        <v>23.786285977701542</v>
      </c>
      <c r="G22" s="42">
        <v>23.776200214408231</v>
      </c>
      <c r="H22" s="42">
        <v>23.786285977701542</v>
      </c>
      <c r="I22" s="42">
        <v>23.786285977701542</v>
      </c>
      <c r="J22" s="42">
        <v>23.786285977701542</v>
      </c>
      <c r="K22" s="42">
        <v>23.786285977701542</v>
      </c>
      <c r="L22" s="42">
        <v>23.786285977701542</v>
      </c>
      <c r="M22" s="43"/>
      <c r="N22" s="43"/>
      <c r="O22" s="43"/>
      <c r="P22" s="43"/>
      <c r="Q22" s="43"/>
    </row>
    <row r="23" spans="1:17" ht="15" x14ac:dyDescent="0.2">
      <c r="A23" s="25">
        <v>41244</v>
      </c>
      <c r="B23" s="42">
        <v>23.826629030874784</v>
      </c>
      <c r="C23" s="42">
        <v>23.826629030874784</v>
      </c>
      <c r="D23" s="42">
        <v>23.826629030874784</v>
      </c>
      <c r="E23" s="42">
        <v>23.826629030874784</v>
      </c>
      <c r="F23" s="42">
        <v>23.826629030874784</v>
      </c>
      <c r="G23" s="42">
        <v>23.816543267581473</v>
      </c>
      <c r="H23" s="42">
        <v>23.826629030874784</v>
      </c>
      <c r="I23" s="42">
        <v>23.826629030874784</v>
      </c>
      <c r="J23" s="42">
        <v>23.826629030874784</v>
      </c>
      <c r="K23" s="42">
        <v>23.826629030874784</v>
      </c>
      <c r="L23" s="42">
        <v>23.826629030874784</v>
      </c>
      <c r="M23" s="43"/>
      <c r="N23" s="43"/>
      <c r="O23" s="43"/>
      <c r="P23" s="43"/>
      <c r="Q23" s="43"/>
    </row>
    <row r="24" spans="1:17" ht="15" x14ac:dyDescent="0.2">
      <c r="A24" s="25">
        <v>41275</v>
      </c>
      <c r="B24" s="42">
        <v>23.869853730703259</v>
      </c>
      <c r="C24" s="42">
        <v>23.869853730703259</v>
      </c>
      <c r="D24" s="42">
        <v>23.869853730703259</v>
      </c>
      <c r="E24" s="42">
        <v>23.869853730703259</v>
      </c>
      <c r="F24" s="42">
        <v>23.869853730703259</v>
      </c>
      <c r="G24" s="42">
        <v>23.859767967409947</v>
      </c>
      <c r="H24" s="42">
        <v>23.869853730703259</v>
      </c>
      <c r="I24" s="42">
        <v>23.869853730703259</v>
      </c>
      <c r="J24" s="42">
        <v>23.869853730703259</v>
      </c>
      <c r="K24" s="42">
        <v>23.869853730703259</v>
      </c>
      <c r="L24" s="42"/>
      <c r="M24" s="43"/>
      <c r="N24" s="43"/>
      <c r="O24" s="43"/>
      <c r="P24" s="43"/>
      <c r="Q24" s="43"/>
    </row>
    <row r="25" spans="1:17" ht="15" x14ac:dyDescent="0.2">
      <c r="A25" s="25">
        <v>41306</v>
      </c>
      <c r="B25" s="42">
        <v>23.8460801457976</v>
      </c>
      <c r="C25" s="42">
        <v>23.8460801457976</v>
      </c>
      <c r="D25" s="42">
        <v>23.8460801457976</v>
      </c>
      <c r="E25" s="42">
        <v>23.8460801457976</v>
      </c>
      <c r="F25" s="42">
        <v>23.8460801457976</v>
      </c>
      <c r="G25" s="42">
        <v>23.835994382504289</v>
      </c>
      <c r="H25" s="42">
        <v>23.8460801457976</v>
      </c>
      <c r="I25" s="42">
        <v>23.8460801457976</v>
      </c>
      <c r="J25" s="42">
        <v>23.8460801457976</v>
      </c>
      <c r="K25" s="42">
        <v>23.8460801457976</v>
      </c>
      <c r="L25" s="42"/>
      <c r="M25" s="43"/>
      <c r="N25" s="43"/>
      <c r="O25" s="43"/>
      <c r="P25" s="43"/>
      <c r="Q25" s="43"/>
    </row>
    <row r="26" spans="1:17" ht="15" x14ac:dyDescent="0.2">
      <c r="A26" s="25">
        <v>41334</v>
      </c>
      <c r="B26" s="42">
        <v>23.759630746140651</v>
      </c>
      <c r="C26" s="42">
        <v>23.759630746140651</v>
      </c>
      <c r="D26" s="42">
        <v>23.759630746140651</v>
      </c>
      <c r="E26" s="42">
        <v>23.759630746140651</v>
      </c>
      <c r="F26" s="42">
        <v>23.759630746140651</v>
      </c>
      <c r="G26" s="42">
        <v>23.74954498284734</v>
      </c>
      <c r="H26" s="42">
        <v>23.759630746140651</v>
      </c>
      <c r="I26" s="42">
        <v>23.759630746140651</v>
      </c>
      <c r="J26" s="42">
        <v>23.759630746140651</v>
      </c>
      <c r="K26" s="42">
        <v>23.759630746140651</v>
      </c>
      <c r="L26" s="42"/>
      <c r="M26" s="43"/>
      <c r="N26" s="43"/>
      <c r="O26" s="43"/>
      <c r="P26" s="43"/>
      <c r="Q26" s="43"/>
    </row>
    <row r="27" spans="1:17" ht="15" x14ac:dyDescent="0.2">
      <c r="A27" s="25">
        <v>41365</v>
      </c>
      <c r="B27" s="42">
        <v>23.597538121783881</v>
      </c>
      <c r="C27" s="42">
        <v>23.597538121783881</v>
      </c>
      <c r="D27" s="42">
        <v>23.597538121783881</v>
      </c>
      <c r="E27" s="42">
        <v>23.597538121783881</v>
      </c>
      <c r="F27" s="42">
        <v>23.597538121783881</v>
      </c>
      <c r="G27" s="42">
        <v>23.58745235849057</v>
      </c>
      <c r="H27" s="42">
        <v>23.597538121783881</v>
      </c>
      <c r="I27" s="42">
        <v>23.597538121783881</v>
      </c>
      <c r="J27" s="42">
        <v>23.597538121783881</v>
      </c>
      <c r="K27" s="42">
        <v>23.597538121783881</v>
      </c>
      <c r="L27" s="42"/>
      <c r="M27" s="43"/>
      <c r="N27" s="43"/>
      <c r="O27" s="43"/>
      <c r="P27" s="43"/>
      <c r="Q27" s="43"/>
    </row>
    <row r="28" spans="1:17" ht="15" x14ac:dyDescent="0.2">
      <c r="A28" s="25">
        <v>41395</v>
      </c>
      <c r="B28" s="42">
        <v>24.068687349914235</v>
      </c>
      <c r="C28" s="42">
        <v>24.068687349914235</v>
      </c>
      <c r="D28" s="42">
        <v>24.068687349914235</v>
      </c>
      <c r="E28" s="42">
        <v>24.068687349914235</v>
      </c>
      <c r="F28" s="42">
        <v>24.068687349914235</v>
      </c>
      <c r="G28" s="42">
        <v>24.058601586620924</v>
      </c>
      <c r="H28" s="42">
        <v>24.068687349914235</v>
      </c>
      <c r="I28" s="42">
        <v>24.068687349914235</v>
      </c>
      <c r="J28" s="42">
        <v>24.068687349914235</v>
      </c>
      <c r="K28" s="42">
        <v>24.068687349914235</v>
      </c>
      <c r="L28" s="42"/>
      <c r="M28" s="43"/>
      <c r="N28" s="43"/>
      <c r="O28" s="43"/>
      <c r="P28" s="43"/>
      <c r="Q28" s="43"/>
    </row>
    <row r="29" spans="1:17" ht="15" x14ac:dyDescent="0.2">
      <c r="A29" s="25">
        <v>41426</v>
      </c>
      <c r="B29" s="42">
        <v>23.944848584905657</v>
      </c>
      <c r="C29" s="42">
        <v>23.944848584905657</v>
      </c>
      <c r="D29" s="42">
        <v>23.944848584905657</v>
      </c>
      <c r="E29" s="42">
        <v>23.944848584905657</v>
      </c>
      <c r="F29" s="42">
        <v>23.944848584905657</v>
      </c>
      <c r="G29" s="42">
        <v>23.934762821612345</v>
      </c>
      <c r="H29" s="42">
        <v>23.944848584905657</v>
      </c>
      <c r="I29" s="42">
        <v>23.944848584905657</v>
      </c>
      <c r="J29" s="42">
        <v>23.944848584905657</v>
      </c>
      <c r="K29" s="42">
        <v>23.944848584905657</v>
      </c>
      <c r="L29" s="42"/>
      <c r="M29" s="43"/>
      <c r="N29" s="43"/>
      <c r="O29" s="43"/>
      <c r="P29" s="43"/>
      <c r="Q29" s="43"/>
    </row>
    <row r="30" spans="1:17" ht="15" x14ac:dyDescent="0.2">
      <c r="A30" s="25">
        <v>41456</v>
      </c>
      <c r="B30" s="42">
        <v>23.905514108061748</v>
      </c>
      <c r="C30" s="42">
        <v>23.905514108061748</v>
      </c>
      <c r="D30" s="42">
        <v>23.905514108061748</v>
      </c>
      <c r="E30" s="42">
        <v>23.905514108061748</v>
      </c>
      <c r="F30" s="42">
        <v>23.905514108061748</v>
      </c>
      <c r="G30" s="42">
        <v>23.895428344768437</v>
      </c>
      <c r="H30" s="42">
        <v>23.905514108061748</v>
      </c>
      <c r="I30" s="42">
        <v>23.905514108061748</v>
      </c>
      <c r="J30" s="42">
        <v>23.905514108061748</v>
      </c>
      <c r="K30" s="42">
        <v>23.905514108061748</v>
      </c>
      <c r="L30" s="42"/>
      <c r="M30" s="43"/>
      <c r="N30" s="43"/>
      <c r="O30" s="43"/>
      <c r="P30" s="43"/>
      <c r="Q30" s="43"/>
    </row>
    <row r="31" spans="1:17" ht="15" x14ac:dyDescent="0.2">
      <c r="A31" s="25">
        <v>41487</v>
      </c>
      <c r="B31" s="42">
        <v>23.901912049742712</v>
      </c>
      <c r="C31" s="42">
        <v>23.901912049742712</v>
      </c>
      <c r="D31" s="42">
        <v>23.901912049742712</v>
      </c>
      <c r="E31" s="42">
        <v>23.901912049742712</v>
      </c>
      <c r="F31" s="42">
        <v>23.901912049742712</v>
      </c>
      <c r="G31" s="42">
        <v>23.891826286449401</v>
      </c>
      <c r="H31" s="42">
        <v>23.901912049742712</v>
      </c>
      <c r="I31" s="42">
        <v>23.901912049742712</v>
      </c>
      <c r="J31" s="42">
        <v>23.901912049742712</v>
      </c>
      <c r="K31" s="42">
        <v>23.901912049742712</v>
      </c>
      <c r="L31" s="42"/>
      <c r="M31" s="43"/>
      <c r="N31" s="43"/>
      <c r="O31" s="43"/>
      <c r="P31" s="43"/>
      <c r="Q31" s="43"/>
    </row>
    <row r="32" spans="1:17" ht="15" x14ac:dyDescent="0.2">
      <c r="A32" s="25">
        <v>41518</v>
      </c>
      <c r="B32" s="42">
        <v>23.931737092624353</v>
      </c>
      <c r="C32" s="42">
        <v>23.931737092624353</v>
      </c>
      <c r="D32" s="42">
        <v>23.931737092624353</v>
      </c>
      <c r="E32" s="42">
        <v>23.931737092624353</v>
      </c>
      <c r="F32" s="42">
        <v>23.931737092624353</v>
      </c>
      <c r="G32" s="42">
        <v>23.921651329331041</v>
      </c>
      <c r="H32" s="42">
        <v>23.931737092624353</v>
      </c>
      <c r="I32" s="42">
        <v>23.931737092624353</v>
      </c>
      <c r="J32" s="42">
        <v>23.931737092624353</v>
      </c>
      <c r="K32" s="42">
        <v>23.931737092624353</v>
      </c>
      <c r="L32" s="42"/>
      <c r="M32" s="43"/>
      <c r="N32" s="43"/>
      <c r="O32" s="43"/>
      <c r="P32" s="43"/>
      <c r="Q32" s="43"/>
    </row>
    <row r="33" spans="1:17" ht="15" x14ac:dyDescent="0.2">
      <c r="A33" s="25">
        <v>41548</v>
      </c>
      <c r="B33" s="42">
        <v>23.982742238421956</v>
      </c>
      <c r="C33" s="42">
        <v>23.982742238421956</v>
      </c>
      <c r="D33" s="42">
        <v>23.982742238421956</v>
      </c>
      <c r="E33" s="42">
        <v>23.982742238421956</v>
      </c>
      <c r="F33" s="42">
        <v>23.982742238421956</v>
      </c>
      <c r="G33" s="42">
        <v>23.972656475128645</v>
      </c>
      <c r="H33" s="42">
        <v>23.982742238421956</v>
      </c>
      <c r="I33" s="42">
        <v>23.982742238421956</v>
      </c>
      <c r="J33" s="42">
        <v>23.982742238421956</v>
      </c>
      <c r="K33" s="42">
        <v>23.982742238421956</v>
      </c>
      <c r="L33" s="42"/>
      <c r="M33" s="43"/>
      <c r="N33" s="43"/>
      <c r="O33" s="43"/>
      <c r="P33" s="43"/>
      <c r="Q33" s="43"/>
    </row>
    <row r="34" spans="1:17" ht="15" x14ac:dyDescent="0.2">
      <c r="A34" s="25">
        <v>41579</v>
      </c>
      <c r="B34" s="42">
        <v>24.033026972555746</v>
      </c>
      <c r="C34" s="42">
        <v>24.033026972555746</v>
      </c>
      <c r="D34" s="42">
        <v>24.033026972555746</v>
      </c>
      <c r="E34" s="42">
        <v>24.033026972555746</v>
      </c>
      <c r="F34" s="42">
        <v>24.033026972555746</v>
      </c>
      <c r="G34" s="42">
        <v>24.022941209262434</v>
      </c>
      <c r="H34" s="42">
        <v>24.033026972555746</v>
      </c>
      <c r="I34" s="42">
        <v>24.033026972555746</v>
      </c>
      <c r="J34" s="42">
        <v>24.033026972555746</v>
      </c>
      <c r="K34" s="42">
        <v>24.033026972555746</v>
      </c>
      <c r="L34" s="42"/>
      <c r="M34" s="43"/>
      <c r="N34" s="43"/>
      <c r="O34" s="43"/>
      <c r="P34" s="43"/>
      <c r="Q34" s="43"/>
    </row>
    <row r="35" spans="1:17" ht="15" x14ac:dyDescent="0.2">
      <c r="A35" s="25">
        <v>41609</v>
      </c>
      <c r="B35" s="42">
        <v>24.073802272727274</v>
      </c>
      <c r="C35" s="42">
        <v>24.073802272727274</v>
      </c>
      <c r="D35" s="42">
        <v>24.073802272727274</v>
      </c>
      <c r="E35" s="42">
        <v>24.073802272727274</v>
      </c>
      <c r="F35" s="42">
        <v>24.073802272727274</v>
      </c>
      <c r="G35" s="42">
        <v>24.063716509433963</v>
      </c>
      <c r="H35" s="42">
        <v>24.073802272727274</v>
      </c>
      <c r="I35" s="42">
        <v>24.073802272727274</v>
      </c>
      <c r="J35" s="42">
        <v>24.073802272727274</v>
      </c>
      <c r="K35" s="42">
        <v>24.073802272727274</v>
      </c>
      <c r="L35" s="42"/>
      <c r="M35" s="43"/>
      <c r="N35" s="43"/>
      <c r="O35" s="43"/>
      <c r="P35" s="43"/>
      <c r="Q35" s="43"/>
    </row>
    <row r="36" spans="1:17" ht="15" x14ac:dyDescent="0.2">
      <c r="A36" s="25">
        <v>41640</v>
      </c>
      <c r="B36" s="42">
        <v>24.117459219554032</v>
      </c>
      <c r="C36" s="42">
        <v>24.117459219554032</v>
      </c>
      <c r="D36" s="42">
        <v>24.117459219554032</v>
      </c>
      <c r="E36" s="42">
        <v>24.117459219554032</v>
      </c>
      <c r="F36" s="42">
        <v>24.117459219554032</v>
      </c>
      <c r="G36" s="42">
        <v>24.107373456260721</v>
      </c>
      <c r="H36" s="42">
        <v>24.117459219554032</v>
      </c>
      <c r="I36" s="42">
        <v>24.117459219554032</v>
      </c>
      <c r="J36" s="42">
        <v>24.117459219554032</v>
      </c>
      <c r="K36" s="42">
        <v>24.117459219554032</v>
      </c>
      <c r="L36" s="42"/>
      <c r="M36" s="43"/>
      <c r="N36" s="43"/>
      <c r="O36" s="43"/>
      <c r="P36" s="43"/>
      <c r="Q36" s="43"/>
    </row>
    <row r="37" spans="1:17" ht="15" x14ac:dyDescent="0.2">
      <c r="A37" s="25">
        <v>41671</v>
      </c>
      <c r="B37" s="42">
        <v>24.093469511149227</v>
      </c>
      <c r="C37" s="42">
        <v>24.093469511149227</v>
      </c>
      <c r="D37" s="42">
        <v>24.093469511149227</v>
      </c>
      <c r="E37" s="42">
        <v>24.093469511149227</v>
      </c>
      <c r="F37" s="42">
        <v>24.093469511149227</v>
      </c>
      <c r="G37" s="42">
        <v>24.083383747855915</v>
      </c>
      <c r="H37" s="42">
        <v>24.093469511149227</v>
      </c>
      <c r="I37" s="42">
        <v>24.093469511149227</v>
      </c>
      <c r="J37" s="42">
        <v>24.093469511149227</v>
      </c>
      <c r="K37" s="42">
        <v>24.093469511149227</v>
      </c>
      <c r="L37" s="42"/>
      <c r="M37" s="43"/>
      <c r="N37" s="43"/>
      <c r="O37" s="43"/>
      <c r="P37" s="43"/>
      <c r="Q37" s="43"/>
    </row>
    <row r="38" spans="1:17" ht="15" x14ac:dyDescent="0.2">
      <c r="A38" s="25">
        <v>41699</v>
      </c>
      <c r="B38" s="42">
        <v>24.006011535162951</v>
      </c>
      <c r="C38" s="42">
        <v>24.006011535162951</v>
      </c>
      <c r="D38" s="42">
        <v>24.006011535162951</v>
      </c>
      <c r="E38" s="42">
        <v>24.006011535162951</v>
      </c>
      <c r="F38" s="42">
        <v>24.006011535162951</v>
      </c>
      <c r="G38" s="42">
        <v>23.99592577186964</v>
      </c>
      <c r="H38" s="42">
        <v>24.006011535162951</v>
      </c>
      <c r="I38" s="42">
        <v>24.006011535162951</v>
      </c>
      <c r="J38" s="42">
        <v>24.006011535162951</v>
      </c>
      <c r="K38" s="42">
        <v>24.006011535162951</v>
      </c>
      <c r="L38" s="42"/>
      <c r="M38" s="43"/>
      <c r="N38" s="43"/>
      <c r="O38" s="43"/>
      <c r="P38" s="43"/>
      <c r="Q38" s="43"/>
    </row>
    <row r="39" spans="1:17" ht="15" x14ac:dyDescent="0.2">
      <c r="A39" s="25">
        <v>41730</v>
      </c>
      <c r="B39" s="42">
        <v>23.842189922813034</v>
      </c>
      <c r="C39" s="42">
        <v>23.842189922813034</v>
      </c>
      <c r="D39" s="42">
        <v>23.842189922813034</v>
      </c>
      <c r="E39" s="42">
        <v>23.842189922813034</v>
      </c>
      <c r="F39" s="42">
        <v>23.842189922813034</v>
      </c>
      <c r="G39" s="42">
        <v>23.832104159519723</v>
      </c>
      <c r="H39" s="42">
        <v>23.842189922813034</v>
      </c>
      <c r="I39" s="42">
        <v>23.842189922813034</v>
      </c>
      <c r="J39" s="42">
        <v>23.842189922813034</v>
      </c>
      <c r="K39" s="42">
        <v>23.842189922813034</v>
      </c>
      <c r="L39" s="42"/>
      <c r="M39" s="43"/>
      <c r="N39" s="43"/>
      <c r="O39" s="43"/>
      <c r="P39" s="43"/>
      <c r="Q39" s="43"/>
    </row>
    <row r="40" spans="1:17" ht="15" x14ac:dyDescent="0.2">
      <c r="A40" s="25">
        <v>41760</v>
      </c>
      <c r="B40" s="42">
        <v>24.318526114922811</v>
      </c>
      <c r="C40" s="42">
        <v>24.318526114922811</v>
      </c>
      <c r="D40" s="42">
        <v>24.318526114922811</v>
      </c>
      <c r="E40" s="42">
        <v>24.318526114922811</v>
      </c>
      <c r="F40" s="42">
        <v>24.318526114922811</v>
      </c>
      <c r="G40" s="42">
        <v>24.3084403516295</v>
      </c>
      <c r="H40" s="42">
        <v>24.318526114922811</v>
      </c>
      <c r="I40" s="42">
        <v>24.318526114922811</v>
      </c>
      <c r="J40" s="42">
        <v>24.318526114922811</v>
      </c>
      <c r="K40" s="42">
        <v>24.318526114922811</v>
      </c>
      <c r="L40" s="42"/>
      <c r="M40" s="43"/>
      <c r="N40" s="43"/>
      <c r="O40" s="43"/>
      <c r="P40" s="43"/>
      <c r="Q40" s="43"/>
    </row>
    <row r="41" spans="1:17" ht="15" x14ac:dyDescent="0.2">
      <c r="A41" s="25">
        <v>41791</v>
      </c>
      <c r="B41" s="42">
        <v>24.193318567753</v>
      </c>
      <c r="C41" s="42">
        <v>24.193318567753</v>
      </c>
      <c r="D41" s="42">
        <v>24.193318567753</v>
      </c>
      <c r="E41" s="42">
        <v>24.193318567753</v>
      </c>
      <c r="F41" s="42">
        <v>24.193318567753</v>
      </c>
      <c r="G41" s="42">
        <v>24.183232804459688</v>
      </c>
      <c r="H41" s="42">
        <v>24.193318567753</v>
      </c>
      <c r="I41" s="42">
        <v>24.193318567753</v>
      </c>
      <c r="J41" s="42">
        <v>24.193318567753</v>
      </c>
      <c r="K41" s="42">
        <v>24.193318567753</v>
      </c>
      <c r="L41" s="42"/>
      <c r="M41" s="43"/>
      <c r="N41" s="43"/>
      <c r="O41" s="43"/>
      <c r="P41" s="43"/>
      <c r="Q41" s="43"/>
    </row>
    <row r="42" spans="1:17" ht="15" x14ac:dyDescent="0.2">
      <c r="A42" s="25">
        <v>41821</v>
      </c>
      <c r="B42" s="42">
        <v>24.153551843910805</v>
      </c>
      <c r="C42" s="42">
        <v>24.153551843910805</v>
      </c>
      <c r="D42" s="42">
        <v>24.153551843910805</v>
      </c>
      <c r="E42" s="42">
        <v>24.153551843910805</v>
      </c>
      <c r="F42" s="42">
        <v>24.153551843910805</v>
      </c>
      <c r="G42" s="42">
        <v>24.143466080617493</v>
      </c>
      <c r="H42" s="42">
        <v>24.153551843910805</v>
      </c>
      <c r="I42" s="42">
        <v>24.153551843910805</v>
      </c>
      <c r="J42" s="42">
        <v>24.153551843910805</v>
      </c>
      <c r="K42" s="42">
        <v>24.153551843910805</v>
      </c>
      <c r="L42" s="42"/>
      <c r="M42" s="43"/>
      <c r="N42" s="43"/>
      <c r="O42" s="43"/>
      <c r="P42" s="43"/>
      <c r="Q42" s="43"/>
    </row>
    <row r="43" spans="1:17" ht="15" x14ac:dyDescent="0.2">
      <c r="A43" s="25">
        <v>41852</v>
      </c>
      <c r="B43" s="42">
        <v>24.149877744425389</v>
      </c>
      <c r="C43" s="42">
        <v>24.149877744425389</v>
      </c>
      <c r="D43" s="42">
        <v>24.149877744425389</v>
      </c>
      <c r="E43" s="42">
        <v>24.149877744425389</v>
      </c>
      <c r="F43" s="42">
        <v>24.149877744425389</v>
      </c>
      <c r="G43" s="42">
        <v>24.139791981132078</v>
      </c>
      <c r="H43" s="42">
        <v>24.149877744425389</v>
      </c>
      <c r="I43" s="42">
        <v>24.149877744425389</v>
      </c>
      <c r="J43" s="42">
        <v>24.149877744425389</v>
      </c>
      <c r="K43" s="42">
        <v>24.149877744425389</v>
      </c>
      <c r="L43" s="42"/>
      <c r="M43" s="43"/>
      <c r="N43" s="43"/>
      <c r="O43" s="43"/>
      <c r="P43" s="43"/>
      <c r="Q43" s="43"/>
    </row>
    <row r="44" spans="1:17" ht="15" x14ac:dyDescent="0.2">
      <c r="A44" s="25">
        <v>41883</v>
      </c>
      <c r="B44" s="42">
        <v>24.180062993138936</v>
      </c>
      <c r="C44" s="42">
        <v>24.180062993138936</v>
      </c>
      <c r="D44" s="42">
        <v>24.180062993138936</v>
      </c>
      <c r="E44" s="42">
        <v>24.180062993138936</v>
      </c>
      <c r="F44" s="42">
        <v>24.180062993138936</v>
      </c>
      <c r="G44" s="42">
        <v>24.169977229845625</v>
      </c>
      <c r="H44" s="42">
        <v>24.180062993138936</v>
      </c>
      <c r="I44" s="42">
        <v>24.180062993138936</v>
      </c>
      <c r="J44" s="42">
        <v>24.180062993138936</v>
      </c>
      <c r="K44" s="42">
        <v>24.180062993138936</v>
      </c>
      <c r="L44" s="42"/>
      <c r="M44" s="43"/>
      <c r="N44" s="43"/>
      <c r="O44" s="43"/>
      <c r="P44" s="43"/>
      <c r="Q44" s="43"/>
    </row>
    <row r="45" spans="1:17" ht="15" x14ac:dyDescent="0.2">
      <c r="A45" s="25">
        <v>41913</v>
      </c>
      <c r="B45" s="42">
        <v>24.231644468267582</v>
      </c>
      <c r="C45" s="42">
        <v>24.231644468267582</v>
      </c>
      <c r="D45" s="42">
        <v>24.231644468267582</v>
      </c>
      <c r="E45" s="42">
        <v>24.231644468267582</v>
      </c>
      <c r="F45" s="42">
        <v>24.231644468267582</v>
      </c>
      <c r="G45" s="42">
        <v>24.221558704974271</v>
      </c>
      <c r="H45" s="42">
        <v>24.231644468267582</v>
      </c>
      <c r="I45" s="42">
        <v>24.231644468267582</v>
      </c>
      <c r="J45" s="42">
        <v>24.231644468267582</v>
      </c>
      <c r="K45" s="42">
        <v>24.231644468267582</v>
      </c>
      <c r="L45" s="42"/>
      <c r="M45" s="43"/>
      <c r="N45" s="43"/>
      <c r="O45" s="43"/>
      <c r="P45" s="43"/>
      <c r="Q45" s="43"/>
    </row>
    <row r="46" spans="1:17" ht="15" x14ac:dyDescent="0.2">
      <c r="A46" s="25">
        <v>41944</v>
      </c>
      <c r="B46" s="42">
        <v>24.282433490566039</v>
      </c>
      <c r="C46" s="42">
        <v>24.282433490566039</v>
      </c>
      <c r="D46" s="42">
        <v>24.282433490566039</v>
      </c>
      <c r="E46" s="42">
        <v>24.282433490566039</v>
      </c>
      <c r="F46" s="42">
        <v>24.282433490566039</v>
      </c>
      <c r="G46" s="42">
        <v>24.272347727272727</v>
      </c>
      <c r="H46" s="42">
        <v>24.282433490566039</v>
      </c>
      <c r="I46" s="42">
        <v>24.282433490566039</v>
      </c>
      <c r="J46" s="42">
        <v>24.282433490566039</v>
      </c>
      <c r="K46" s="42">
        <v>24.282433490566039</v>
      </c>
      <c r="L46" s="42"/>
      <c r="M46" s="43"/>
      <c r="N46" s="43"/>
      <c r="O46" s="43"/>
      <c r="P46" s="43"/>
      <c r="Q46" s="43"/>
    </row>
    <row r="47" spans="1:17" ht="15" x14ac:dyDescent="0.2">
      <c r="A47" s="25">
        <v>41974</v>
      </c>
      <c r="B47" s="42">
        <v>24.323641037735847</v>
      </c>
      <c r="C47" s="42">
        <v>24.323641037735847</v>
      </c>
      <c r="D47" s="42">
        <v>24.323641037735847</v>
      </c>
      <c r="E47" s="42">
        <v>24.323641037735847</v>
      </c>
      <c r="F47" s="42">
        <v>24.323641037735847</v>
      </c>
      <c r="G47" s="42">
        <v>24.313555274442535</v>
      </c>
      <c r="H47" s="42">
        <v>24.323641037735847</v>
      </c>
      <c r="I47" s="42">
        <v>24.323641037735847</v>
      </c>
      <c r="J47" s="42">
        <v>24.323641037735847</v>
      </c>
      <c r="K47" s="42">
        <v>24.323641037735847</v>
      </c>
      <c r="L47" s="42"/>
      <c r="M47" s="43"/>
      <c r="N47" s="43"/>
      <c r="O47" s="43"/>
      <c r="P47" s="43"/>
      <c r="Q47" s="43"/>
    </row>
    <row r="48" spans="1:17" ht="15" x14ac:dyDescent="0.2">
      <c r="A48" s="25">
        <v>42005</v>
      </c>
      <c r="B48" s="42">
        <v>24.800265394511154</v>
      </c>
      <c r="C48" s="42">
        <v>24.800265394511154</v>
      </c>
      <c r="D48" s="42">
        <v>24.800265394511154</v>
      </c>
      <c r="E48" s="42">
        <v>24.800265394511154</v>
      </c>
      <c r="F48" s="42">
        <v>24.800265394511154</v>
      </c>
      <c r="G48" s="42">
        <v>24.790179631217843</v>
      </c>
      <c r="H48" s="42">
        <v>24.800265394511154</v>
      </c>
      <c r="I48" s="42">
        <v>24.800265394511154</v>
      </c>
      <c r="J48" s="42">
        <v>24.800265394511154</v>
      </c>
      <c r="K48" s="42">
        <v>24.800265394511154</v>
      </c>
      <c r="L48" s="42"/>
      <c r="M48" s="43"/>
      <c r="N48" s="43"/>
      <c r="O48" s="43"/>
      <c r="P48" s="43"/>
      <c r="Q48" s="43"/>
    </row>
    <row r="49" spans="1:17" ht="15" x14ac:dyDescent="0.2">
      <c r="A49" s="25">
        <v>42036</v>
      </c>
      <c r="B49" s="42">
        <v>24.775555274442539</v>
      </c>
      <c r="C49" s="42">
        <v>24.775555274442539</v>
      </c>
      <c r="D49" s="42">
        <v>24.775555274442539</v>
      </c>
      <c r="E49" s="42">
        <v>24.775555274442539</v>
      </c>
      <c r="F49" s="42">
        <v>24.775555274442539</v>
      </c>
      <c r="G49" s="42">
        <v>24.765469511149227</v>
      </c>
      <c r="H49" s="42">
        <v>24.775555274442539</v>
      </c>
      <c r="I49" s="42">
        <v>24.775555274442539</v>
      </c>
      <c r="J49" s="42">
        <v>24.775555274442539</v>
      </c>
      <c r="K49" s="42">
        <v>24.775555274442539</v>
      </c>
      <c r="L49" s="42"/>
      <c r="M49" s="43"/>
      <c r="N49" s="43"/>
      <c r="O49" s="43"/>
      <c r="P49" s="43"/>
      <c r="Q49" s="43"/>
    </row>
    <row r="50" spans="1:17" ht="15" x14ac:dyDescent="0.2">
      <c r="A50" s="25">
        <v>42064</v>
      </c>
      <c r="B50" s="42">
        <v>24.68543177530017</v>
      </c>
      <c r="C50" s="42">
        <v>24.68543177530017</v>
      </c>
      <c r="D50" s="42">
        <v>24.68543177530017</v>
      </c>
      <c r="E50" s="42">
        <v>24.68543177530017</v>
      </c>
      <c r="F50" s="42">
        <v>24.68543177530017</v>
      </c>
      <c r="G50" s="42">
        <v>24.675346012006859</v>
      </c>
      <c r="H50" s="42">
        <v>24.68543177530017</v>
      </c>
      <c r="I50" s="42">
        <v>24.68543177530017</v>
      </c>
      <c r="J50" s="42">
        <v>24.68543177530017</v>
      </c>
      <c r="K50" s="42">
        <v>24.68543177530017</v>
      </c>
      <c r="L50" s="42"/>
      <c r="M50" s="43"/>
      <c r="N50" s="43"/>
      <c r="O50" s="43"/>
      <c r="P50" s="43"/>
      <c r="Q50" s="43"/>
    </row>
    <row r="51" spans="1:17" ht="15" x14ac:dyDescent="0.2">
      <c r="A51" s="25">
        <v>42095</v>
      </c>
      <c r="B51" s="42">
        <v>24.516711363636361</v>
      </c>
      <c r="C51" s="42">
        <v>24.516711363636361</v>
      </c>
      <c r="D51" s="42">
        <v>24.516711363636361</v>
      </c>
      <c r="E51" s="42">
        <v>24.516711363636361</v>
      </c>
      <c r="F51" s="42">
        <v>24.516711363636361</v>
      </c>
      <c r="G51" s="42">
        <v>24.50662560034305</v>
      </c>
      <c r="H51" s="42">
        <v>24.516711363636361</v>
      </c>
      <c r="I51" s="42">
        <v>24.516711363636361</v>
      </c>
      <c r="J51" s="42">
        <v>24.516711363636361</v>
      </c>
      <c r="K51" s="42">
        <v>24.516711363636361</v>
      </c>
      <c r="L51" s="42"/>
      <c r="M51" s="43"/>
      <c r="N51" s="43"/>
      <c r="O51" s="43"/>
      <c r="P51" s="43"/>
      <c r="Q51" s="43"/>
    </row>
    <row r="52" spans="1:17" ht="15" x14ac:dyDescent="0.2">
      <c r="A52" s="25">
        <v>42125</v>
      </c>
      <c r="B52" s="42">
        <v>25.007311706689539</v>
      </c>
      <c r="C52" s="42">
        <v>25.007311706689539</v>
      </c>
      <c r="D52" s="42">
        <v>25.007311706689539</v>
      </c>
      <c r="E52" s="42">
        <v>25.007311706689539</v>
      </c>
      <c r="F52" s="42">
        <v>25.007311706689539</v>
      </c>
      <c r="G52" s="42">
        <v>24.997225943396227</v>
      </c>
      <c r="H52" s="42">
        <v>25.007311706689539</v>
      </c>
      <c r="I52" s="42">
        <v>25.007311706689539</v>
      </c>
      <c r="J52" s="42">
        <v>25.007311706689539</v>
      </c>
      <c r="K52" s="42">
        <v>25.007311706689539</v>
      </c>
      <c r="L52" s="42"/>
      <c r="M52" s="43"/>
      <c r="N52" s="43"/>
      <c r="O52" s="43"/>
      <c r="P52" s="43"/>
      <c r="Q52" s="43"/>
    </row>
    <row r="53" spans="1:17" ht="15" x14ac:dyDescent="0.2">
      <c r="A53" s="25">
        <v>42156</v>
      </c>
      <c r="B53" s="42">
        <v>24.878358018867921</v>
      </c>
      <c r="C53" s="42">
        <v>24.878358018867921</v>
      </c>
      <c r="D53" s="42">
        <v>24.878358018867921</v>
      </c>
      <c r="E53" s="42">
        <v>24.878358018867921</v>
      </c>
      <c r="F53" s="42">
        <v>24.878358018867921</v>
      </c>
      <c r="G53" s="42">
        <v>24.86827225557461</v>
      </c>
      <c r="H53" s="42">
        <v>24.878358018867921</v>
      </c>
      <c r="I53" s="42">
        <v>24.878358018867921</v>
      </c>
      <c r="J53" s="42">
        <v>24.878358018867921</v>
      </c>
      <c r="K53" s="42">
        <v>24.878358018867921</v>
      </c>
      <c r="L53" s="42"/>
      <c r="M53" s="43"/>
      <c r="N53" s="43"/>
      <c r="O53" s="43"/>
      <c r="P53" s="43"/>
      <c r="Q53" s="43"/>
    </row>
    <row r="54" spans="1:17" ht="15" x14ac:dyDescent="0.2">
      <c r="A54" s="25">
        <v>42186</v>
      </c>
      <c r="B54" s="42">
        <v>24.837438636363636</v>
      </c>
      <c r="C54" s="42">
        <v>24.837438636363636</v>
      </c>
      <c r="D54" s="42">
        <v>24.837438636363636</v>
      </c>
      <c r="E54" s="42">
        <v>24.837438636363636</v>
      </c>
      <c r="F54" s="42">
        <v>24.837438636363636</v>
      </c>
      <c r="G54" s="42">
        <v>24.827352873070325</v>
      </c>
      <c r="H54" s="42">
        <v>24.837438636363636</v>
      </c>
      <c r="I54" s="42">
        <v>24.837438636363636</v>
      </c>
      <c r="J54" s="42">
        <v>24.837438636363636</v>
      </c>
      <c r="K54" s="42">
        <v>24.837438636363636</v>
      </c>
      <c r="L54" s="42"/>
      <c r="M54" s="43"/>
      <c r="N54" s="43"/>
      <c r="O54" s="43"/>
      <c r="P54" s="43"/>
      <c r="Q54" s="43"/>
    </row>
    <row r="55" spans="1:17" ht="15" x14ac:dyDescent="0.2">
      <c r="A55" s="25">
        <v>42217</v>
      </c>
      <c r="B55" s="42">
        <v>24.833620454545457</v>
      </c>
      <c r="C55" s="42">
        <v>24.833620454545457</v>
      </c>
      <c r="D55" s="42">
        <v>24.833620454545457</v>
      </c>
      <c r="E55" s="42">
        <v>24.833620454545457</v>
      </c>
      <c r="F55" s="42">
        <v>24.833620454545457</v>
      </c>
      <c r="G55" s="42">
        <v>24.823534691252146</v>
      </c>
      <c r="H55" s="42">
        <v>24.833620454545457</v>
      </c>
      <c r="I55" s="42">
        <v>24.833620454545457</v>
      </c>
      <c r="J55" s="42">
        <v>24.833620454545457</v>
      </c>
      <c r="K55" s="42">
        <v>24.833620454545457</v>
      </c>
      <c r="L55" s="42"/>
      <c r="M55" s="43"/>
      <c r="N55" s="43"/>
      <c r="O55" s="43"/>
      <c r="P55" s="43"/>
      <c r="Q55" s="43"/>
    </row>
    <row r="56" spans="1:17" ht="15" x14ac:dyDescent="0.2">
      <c r="A56" s="25">
        <v>42248</v>
      </c>
      <c r="B56" s="42">
        <v>24.864742238421954</v>
      </c>
      <c r="C56" s="42">
        <v>24.864742238421954</v>
      </c>
      <c r="D56" s="42">
        <v>24.864742238421954</v>
      </c>
      <c r="E56" s="42">
        <v>24.864742238421954</v>
      </c>
      <c r="F56" s="42">
        <v>24.864742238421954</v>
      </c>
      <c r="G56" s="42">
        <v>24.854656475128643</v>
      </c>
      <c r="H56" s="42">
        <v>24.864742238421954</v>
      </c>
      <c r="I56" s="42">
        <v>24.864742238421954</v>
      </c>
      <c r="J56" s="42">
        <v>24.864742238421954</v>
      </c>
      <c r="K56" s="42">
        <v>24.864742238421954</v>
      </c>
      <c r="L56" s="42"/>
      <c r="M56" s="43"/>
      <c r="N56" s="43"/>
      <c r="O56" s="43"/>
      <c r="P56" s="43"/>
      <c r="Q56" s="43"/>
    </row>
    <row r="57" spans="1:17" ht="15" x14ac:dyDescent="0.2">
      <c r="A57" s="25">
        <v>42278</v>
      </c>
      <c r="B57" s="42">
        <v>24.917836578044597</v>
      </c>
      <c r="C57" s="42">
        <v>24.917836578044597</v>
      </c>
      <c r="D57" s="42">
        <v>24.917836578044597</v>
      </c>
      <c r="E57" s="42">
        <v>24.917836578044597</v>
      </c>
      <c r="F57" s="42">
        <v>24.917836578044597</v>
      </c>
      <c r="G57" s="42">
        <v>24.907750814751285</v>
      </c>
      <c r="H57" s="42">
        <v>24.917836578044597</v>
      </c>
      <c r="I57" s="42">
        <v>24.917836578044597</v>
      </c>
      <c r="J57" s="42">
        <v>24.917836578044597</v>
      </c>
      <c r="K57" s="42">
        <v>24.917836578044597</v>
      </c>
      <c r="L57" s="42"/>
      <c r="M57" s="43"/>
      <c r="N57" s="43"/>
      <c r="O57" s="43"/>
      <c r="P57" s="43"/>
      <c r="Q57" s="43"/>
    </row>
    <row r="58" spans="1:17" ht="15" x14ac:dyDescent="0.2">
      <c r="A58" s="25">
        <v>42309</v>
      </c>
      <c r="B58" s="42">
        <v>24.970138464837049</v>
      </c>
      <c r="C58" s="42">
        <v>24.970138464837049</v>
      </c>
      <c r="D58" s="42">
        <v>24.970138464837049</v>
      </c>
      <c r="E58" s="42">
        <v>24.970138464837049</v>
      </c>
      <c r="F58" s="42">
        <v>24.970138464837049</v>
      </c>
      <c r="G58" s="42">
        <v>24.960052701543738</v>
      </c>
      <c r="H58" s="42">
        <v>24.970138464837049</v>
      </c>
      <c r="I58" s="42">
        <v>24.970138464837049</v>
      </c>
      <c r="J58" s="42">
        <v>24.970138464837049</v>
      </c>
      <c r="K58" s="42">
        <v>24.970138464837049</v>
      </c>
      <c r="L58" s="42"/>
      <c r="M58" s="43"/>
      <c r="N58" s="43"/>
      <c r="O58" s="43"/>
      <c r="P58" s="43"/>
      <c r="Q58" s="43"/>
    </row>
    <row r="59" spans="1:17" ht="15" x14ac:dyDescent="0.2">
      <c r="A59" s="25">
        <v>42339</v>
      </c>
      <c r="B59" s="42">
        <v>25.012570711835334</v>
      </c>
      <c r="C59" s="42">
        <v>25.012570711835334</v>
      </c>
      <c r="D59" s="42">
        <v>25.012570711835334</v>
      </c>
      <c r="E59" s="42">
        <v>25.012570711835334</v>
      </c>
      <c r="F59" s="42">
        <v>25.012570711835334</v>
      </c>
      <c r="G59" s="42">
        <v>25.002484948542023</v>
      </c>
      <c r="H59" s="42">
        <v>25.012570711835334</v>
      </c>
      <c r="I59" s="42">
        <v>25.012570711835334</v>
      </c>
      <c r="J59" s="42">
        <v>25.012570711835334</v>
      </c>
      <c r="K59" s="42">
        <v>25.012570711835334</v>
      </c>
      <c r="L59" s="42"/>
      <c r="M59" s="43"/>
      <c r="N59" s="43"/>
      <c r="O59" s="43"/>
      <c r="P59" s="43"/>
      <c r="Q59" s="43"/>
    </row>
    <row r="60" spans="1:17" ht="15" x14ac:dyDescent="0.2">
      <c r="A60" s="25">
        <v>42370</v>
      </c>
      <c r="B60" s="42">
        <v>25.503531260720415</v>
      </c>
      <c r="C60" s="42">
        <v>25.503531260720415</v>
      </c>
      <c r="D60" s="42">
        <v>25.503531260720415</v>
      </c>
      <c r="E60" s="42">
        <v>25.503531260720415</v>
      </c>
      <c r="F60" s="42">
        <v>25.503531260720415</v>
      </c>
      <c r="G60" s="42">
        <v>25.493445497427103</v>
      </c>
      <c r="H60" s="42">
        <v>25.503531260720415</v>
      </c>
      <c r="I60" s="42">
        <v>25.503531260720415</v>
      </c>
      <c r="J60" s="42">
        <v>25.503531260720415</v>
      </c>
      <c r="K60" s="42">
        <v>25.503531260720415</v>
      </c>
      <c r="L60" s="42"/>
    </row>
    <row r="61" spans="1:17" ht="15" x14ac:dyDescent="0.2">
      <c r="A61" s="25">
        <v>42401</v>
      </c>
      <c r="B61" s="42">
        <v>25.478100728987993</v>
      </c>
      <c r="C61" s="42">
        <v>25.478100728987993</v>
      </c>
      <c r="D61" s="42">
        <v>25.478100728987993</v>
      </c>
      <c r="E61" s="42">
        <v>25.478100728987993</v>
      </c>
      <c r="F61" s="42">
        <v>25.478100728987993</v>
      </c>
      <c r="G61" s="42">
        <v>25.468014965694682</v>
      </c>
      <c r="H61" s="42">
        <v>25.478100728987993</v>
      </c>
      <c r="I61" s="42">
        <v>25.478100728987993</v>
      </c>
      <c r="J61" s="42">
        <v>25.478100728987993</v>
      </c>
      <c r="K61" s="42">
        <v>25.478100728987993</v>
      </c>
      <c r="L61" s="42"/>
    </row>
    <row r="62" spans="1:17" ht="15" x14ac:dyDescent="0.2">
      <c r="A62" s="25">
        <v>42430</v>
      </c>
      <c r="B62" s="42">
        <v>25.385239665523155</v>
      </c>
      <c r="C62" s="42">
        <v>25.385239665523155</v>
      </c>
      <c r="D62" s="42">
        <v>25.385239665523155</v>
      </c>
      <c r="E62" s="42">
        <v>25.385239665523155</v>
      </c>
      <c r="F62" s="42">
        <v>25.385239665523155</v>
      </c>
      <c r="G62" s="42">
        <v>25.375153902229844</v>
      </c>
      <c r="H62" s="42">
        <v>25.385239665523155</v>
      </c>
      <c r="I62" s="42">
        <v>25.385239665523155</v>
      </c>
      <c r="J62" s="42">
        <v>25.385239665523155</v>
      </c>
      <c r="K62" s="42">
        <v>25.385239665523155</v>
      </c>
      <c r="L62" s="42"/>
    </row>
    <row r="63" spans="1:17" ht="15" x14ac:dyDescent="0.2">
      <c r="A63" s="25">
        <v>42461</v>
      </c>
      <c r="B63" s="42">
        <v>25.211476372212694</v>
      </c>
      <c r="C63" s="42">
        <v>25.211476372212694</v>
      </c>
      <c r="D63" s="42">
        <v>25.211476372212694</v>
      </c>
      <c r="E63" s="42">
        <v>25.211476372212694</v>
      </c>
      <c r="F63" s="42">
        <v>25.211476372212694</v>
      </c>
      <c r="G63" s="42">
        <v>25.201390608919382</v>
      </c>
      <c r="H63" s="42">
        <v>25.211476372212694</v>
      </c>
      <c r="I63" s="42">
        <v>25.211476372212694</v>
      </c>
      <c r="J63" s="42">
        <v>25.211476372212694</v>
      </c>
      <c r="K63" s="42">
        <v>25.211476372212694</v>
      </c>
      <c r="L63" s="42"/>
    </row>
    <row r="64" spans="1:17" ht="15" x14ac:dyDescent="0.2">
      <c r="A64" s="25">
        <v>42491</v>
      </c>
      <c r="B64" s="42">
        <v>25.716773113207548</v>
      </c>
      <c r="C64" s="42">
        <v>25.716773113207548</v>
      </c>
      <c r="D64" s="42">
        <v>25.716773113207548</v>
      </c>
      <c r="E64" s="42">
        <v>25.716773113207548</v>
      </c>
      <c r="F64" s="42">
        <v>25.716773113207548</v>
      </c>
      <c r="G64" s="42">
        <v>25.706687349914237</v>
      </c>
      <c r="H64" s="42">
        <v>25.716773113207548</v>
      </c>
      <c r="I64" s="42">
        <v>25.716773113207548</v>
      </c>
      <c r="J64" s="42">
        <v>25.716773113207548</v>
      </c>
      <c r="K64" s="42">
        <v>25.716773113207548</v>
      </c>
      <c r="L64" s="42"/>
    </row>
    <row r="65" spans="1:12" ht="15" x14ac:dyDescent="0.2">
      <c r="A65" s="25">
        <v>42522</v>
      </c>
      <c r="B65" s="42">
        <v>25.583929202401375</v>
      </c>
      <c r="C65" s="42">
        <v>25.583929202401375</v>
      </c>
      <c r="D65" s="42">
        <v>25.583929202401375</v>
      </c>
      <c r="E65" s="42">
        <v>25.583929202401375</v>
      </c>
      <c r="F65" s="42">
        <v>25.583929202401375</v>
      </c>
      <c r="G65" s="42">
        <v>25.573843439108064</v>
      </c>
      <c r="H65" s="42">
        <v>25.583929202401375</v>
      </c>
      <c r="I65" s="42">
        <v>25.583929202401375</v>
      </c>
      <c r="J65" s="42">
        <v>25.583929202401375</v>
      </c>
      <c r="K65" s="42">
        <v>25.583929202401375</v>
      </c>
      <c r="L65" s="42"/>
    </row>
    <row r="66" spans="1:12" ht="15" x14ac:dyDescent="0.2">
      <c r="A66" s="25">
        <v>42552</v>
      </c>
      <c r="B66" s="42">
        <v>25.54178512006861</v>
      </c>
      <c r="C66" s="42">
        <v>25.54178512006861</v>
      </c>
      <c r="D66" s="42">
        <v>25.54178512006861</v>
      </c>
      <c r="E66" s="42">
        <v>25.54178512006861</v>
      </c>
      <c r="F66" s="42">
        <v>25.54178512006861</v>
      </c>
      <c r="G66" s="42">
        <v>25.531699356775299</v>
      </c>
      <c r="H66" s="42">
        <v>25.54178512006861</v>
      </c>
      <c r="I66" s="42">
        <v>25.54178512006861</v>
      </c>
      <c r="J66" s="42">
        <v>25.54178512006861</v>
      </c>
      <c r="K66" s="42">
        <v>25.54178512006861</v>
      </c>
      <c r="L66" s="42"/>
    </row>
    <row r="67" spans="1:12" ht="15" x14ac:dyDescent="0.2">
      <c r="A67" s="25">
        <v>42583</v>
      </c>
      <c r="B67" s="42">
        <v>25.537894897084048</v>
      </c>
      <c r="C67" s="42">
        <v>25.537894897084048</v>
      </c>
      <c r="D67" s="42">
        <v>25.537894897084048</v>
      </c>
      <c r="E67" s="42">
        <v>25.537894897084048</v>
      </c>
      <c r="F67" s="42">
        <v>25.537894897084048</v>
      </c>
      <c r="G67" s="42">
        <v>25.527809133790736</v>
      </c>
      <c r="H67" s="42">
        <v>25.537894897084048</v>
      </c>
      <c r="I67" s="42">
        <v>25.537894897084048</v>
      </c>
      <c r="J67" s="42">
        <v>25.537894897084048</v>
      </c>
      <c r="K67" s="42">
        <v>25.537894897084048</v>
      </c>
      <c r="L67" s="42"/>
    </row>
    <row r="68" spans="1:12" ht="15" x14ac:dyDescent="0.2">
      <c r="A68" s="25">
        <v>42614</v>
      </c>
      <c r="B68" s="42">
        <v>25.569953216123501</v>
      </c>
      <c r="C68" s="42">
        <v>25.569953216123501</v>
      </c>
      <c r="D68" s="42">
        <v>25.569953216123501</v>
      </c>
      <c r="E68" s="42">
        <v>25.569953216123501</v>
      </c>
      <c r="F68" s="42">
        <v>25.569953216123501</v>
      </c>
      <c r="G68" s="42">
        <v>25.55986745283019</v>
      </c>
      <c r="H68" s="42">
        <v>25.569953216123501</v>
      </c>
      <c r="I68" s="42">
        <v>25.569953216123501</v>
      </c>
      <c r="J68" s="42">
        <v>25.569953216123501</v>
      </c>
      <c r="K68" s="42">
        <v>25.569953216123501</v>
      </c>
      <c r="L68" s="42"/>
    </row>
    <row r="69" spans="1:12" ht="15" x14ac:dyDescent="0.2">
      <c r="A69" s="25">
        <v>42644</v>
      </c>
      <c r="B69" s="42">
        <v>25.624632461406517</v>
      </c>
      <c r="C69" s="42">
        <v>25.624632461406517</v>
      </c>
      <c r="D69" s="42">
        <v>25.624632461406517</v>
      </c>
      <c r="E69" s="42">
        <v>25.624632461406517</v>
      </c>
      <c r="F69" s="42">
        <v>25.624632461406517</v>
      </c>
      <c r="G69" s="42">
        <v>25.614546698113205</v>
      </c>
      <c r="H69" s="42">
        <v>25.624632461406517</v>
      </c>
      <c r="I69" s="42">
        <v>25.624632461406517</v>
      </c>
      <c r="J69" s="42">
        <v>25.624632461406517</v>
      </c>
      <c r="K69" s="42">
        <v>25.624632461406517</v>
      </c>
      <c r="L69" s="42"/>
    </row>
    <row r="70" spans="1:12" ht="15" x14ac:dyDescent="0.2">
      <c r="A70" s="25">
        <v>42675</v>
      </c>
      <c r="B70" s="42">
        <v>25.678519253859349</v>
      </c>
      <c r="C70" s="42">
        <v>25.678519253859349</v>
      </c>
      <c r="D70" s="42">
        <v>25.678519253859349</v>
      </c>
      <c r="E70" s="42">
        <v>25.678519253859349</v>
      </c>
      <c r="F70" s="42">
        <v>25.678519253859349</v>
      </c>
      <c r="G70" s="42">
        <v>25.668433490566038</v>
      </c>
      <c r="H70" s="42">
        <v>25.678519253859349</v>
      </c>
      <c r="I70" s="42">
        <v>25.678519253859349</v>
      </c>
      <c r="J70" s="42">
        <v>25.678519253859349</v>
      </c>
      <c r="K70" s="42">
        <v>25.678519253859349</v>
      </c>
      <c r="L70" s="42"/>
    </row>
    <row r="71" spans="1:12" ht="15" x14ac:dyDescent="0.2">
      <c r="A71" s="25">
        <v>42705</v>
      </c>
      <c r="B71" s="42">
        <v>25.722176200686103</v>
      </c>
      <c r="C71" s="42">
        <v>25.722176200686103</v>
      </c>
      <c r="D71" s="42">
        <v>25.722176200686103</v>
      </c>
      <c r="E71" s="42">
        <v>25.722176200686103</v>
      </c>
      <c r="F71" s="42">
        <v>25.722176200686103</v>
      </c>
      <c r="G71" s="42">
        <v>25.712090437392792</v>
      </c>
      <c r="H71" s="42">
        <v>25.722176200686103</v>
      </c>
      <c r="I71" s="42">
        <v>25.722176200686103</v>
      </c>
      <c r="J71" s="42">
        <v>25.722176200686103</v>
      </c>
      <c r="K71" s="42">
        <v>25.722176200686103</v>
      </c>
      <c r="L71" s="42"/>
    </row>
    <row r="72" spans="1:12" ht="15" x14ac:dyDescent="0.2">
      <c r="A72" s="25">
        <v>42736</v>
      </c>
      <c r="B72" s="42">
        <v>29.856521844274194</v>
      </c>
      <c r="C72" s="42">
        <v>29.856521844274194</v>
      </c>
      <c r="D72" s="42">
        <v>29.856521844274194</v>
      </c>
      <c r="E72" s="42">
        <v>29.856521844274194</v>
      </c>
      <c r="F72" s="42">
        <v>29.856521844274194</v>
      </c>
      <c r="G72" s="42">
        <v>29.846436080980883</v>
      </c>
      <c r="H72" s="42">
        <v>29.856521844274194</v>
      </c>
      <c r="I72" s="42">
        <v>29.856521844274194</v>
      </c>
      <c r="J72" s="42">
        <v>29.856521844274194</v>
      </c>
      <c r="K72" s="42">
        <v>29.856521844274194</v>
      </c>
      <c r="L72" s="42"/>
    </row>
    <row r="73" spans="1:12" ht="15" x14ac:dyDescent="0.2">
      <c r="A73" s="25">
        <v>42767</v>
      </c>
      <c r="B73" s="42">
        <v>29.107482192325644</v>
      </c>
      <c r="C73" s="42">
        <v>29.107482192325644</v>
      </c>
      <c r="D73" s="42">
        <v>29.107482192325644</v>
      </c>
      <c r="E73" s="42">
        <v>29.107482192325644</v>
      </c>
      <c r="F73" s="42">
        <v>29.107482192325644</v>
      </c>
      <c r="G73" s="42">
        <v>29.097396429032333</v>
      </c>
      <c r="H73" s="42">
        <v>29.107482192325644</v>
      </c>
      <c r="I73" s="42">
        <v>29.107482192325644</v>
      </c>
      <c r="J73" s="42">
        <v>29.107482192325644</v>
      </c>
      <c r="K73" s="42">
        <v>29.107482192325644</v>
      </c>
      <c r="L73" s="42"/>
    </row>
    <row r="74" spans="1:12" ht="15" x14ac:dyDescent="0.2">
      <c r="A74" s="25">
        <v>42795</v>
      </c>
      <c r="B74" s="42">
        <v>28.830520509272478</v>
      </c>
      <c r="C74" s="42">
        <v>28.830520509272478</v>
      </c>
      <c r="D74" s="42">
        <v>28.830520509272478</v>
      </c>
      <c r="E74" s="42">
        <v>28.830520509272478</v>
      </c>
      <c r="F74" s="42">
        <v>28.830520509272478</v>
      </c>
      <c r="G74" s="42">
        <v>28.820434745979167</v>
      </c>
      <c r="H74" s="42">
        <v>28.830520509272478</v>
      </c>
      <c r="I74" s="42">
        <v>28.830520509272478</v>
      </c>
      <c r="J74" s="42">
        <v>28.830520509272478</v>
      </c>
      <c r="K74" s="42">
        <v>28.830520509272478</v>
      </c>
      <c r="L74" s="42"/>
    </row>
    <row r="75" spans="1:12" ht="15" x14ac:dyDescent="0.2">
      <c r="A75" s="25">
        <v>42826</v>
      </c>
      <c r="B75" s="42">
        <v>28.487339052635821</v>
      </c>
      <c r="C75" s="42">
        <v>28.487339052635821</v>
      </c>
      <c r="D75" s="42">
        <v>28.487339052635821</v>
      </c>
      <c r="E75" s="42">
        <v>28.487339052635821</v>
      </c>
      <c r="F75" s="42">
        <v>28.487339052635821</v>
      </c>
      <c r="G75" s="42">
        <v>28.47725328934251</v>
      </c>
      <c r="H75" s="42">
        <v>28.487339052635821</v>
      </c>
      <c r="I75" s="42">
        <v>28.487339052635821</v>
      </c>
      <c r="J75" s="42">
        <v>28.487339052635821</v>
      </c>
      <c r="K75" s="42">
        <v>28.487339052635821</v>
      </c>
      <c r="L75" s="42"/>
    </row>
    <row r="76" spans="1:12" ht="15" x14ac:dyDescent="0.2">
      <c r="A76" s="25">
        <v>42856</v>
      </c>
      <c r="B76" s="42">
        <v>29.11411304127558</v>
      </c>
      <c r="C76" s="42">
        <v>29.11411304127558</v>
      </c>
      <c r="D76" s="42">
        <v>29.11411304127558</v>
      </c>
      <c r="E76" s="42">
        <v>29.11411304127558</v>
      </c>
      <c r="F76" s="42">
        <v>29.11411304127558</v>
      </c>
      <c r="G76" s="42">
        <v>29.104027277982269</v>
      </c>
      <c r="H76" s="42">
        <v>29.11411304127558</v>
      </c>
      <c r="I76" s="42">
        <v>29.11411304127558</v>
      </c>
      <c r="J76" s="42">
        <v>29.11411304127558</v>
      </c>
      <c r="K76" s="42">
        <v>29.11411304127558</v>
      </c>
      <c r="L76" s="42"/>
    </row>
    <row r="77" spans="1:12" ht="15" x14ac:dyDescent="0.2">
      <c r="A77" s="25">
        <v>42887</v>
      </c>
      <c r="B77" s="42">
        <v>29.513931536041593</v>
      </c>
      <c r="C77" s="42">
        <v>29.513931536041593</v>
      </c>
      <c r="D77" s="42">
        <v>29.513931536041593</v>
      </c>
      <c r="E77" s="42">
        <v>29.513931536041593</v>
      </c>
      <c r="F77" s="42">
        <v>29.513931536041593</v>
      </c>
      <c r="G77" s="42">
        <v>29.503845772748281</v>
      </c>
      <c r="H77" s="42">
        <v>29.513931536041593</v>
      </c>
      <c r="I77" s="42">
        <v>29.513931536041593</v>
      </c>
      <c r="J77" s="42">
        <v>29.513931536041593</v>
      </c>
      <c r="K77" s="42">
        <v>29.513931536041593</v>
      </c>
      <c r="L77" s="42"/>
    </row>
    <row r="78" spans="1:12" ht="15" x14ac:dyDescent="0.2">
      <c r="A78" s="25">
        <v>42917</v>
      </c>
      <c r="B78" s="42">
        <v>30.138331528649374</v>
      </c>
      <c r="C78" s="42">
        <v>30.138331528649374</v>
      </c>
      <c r="D78" s="42">
        <v>30.138331528649374</v>
      </c>
      <c r="E78" s="42">
        <v>30.138331528649374</v>
      </c>
      <c r="F78" s="42">
        <v>30.138331528649374</v>
      </c>
      <c r="G78" s="42">
        <v>30.128245765356063</v>
      </c>
      <c r="H78" s="42">
        <v>30.138331528649374</v>
      </c>
      <c r="I78" s="42">
        <v>30.138331528649374</v>
      </c>
      <c r="J78" s="42">
        <v>30.138331528649374</v>
      </c>
      <c r="K78" s="42">
        <v>30.138331528649374</v>
      </c>
      <c r="L78" s="42"/>
    </row>
    <row r="79" spans="1:12" ht="15" x14ac:dyDescent="0.2">
      <c r="A79" s="25">
        <v>42948</v>
      </c>
      <c r="B79" s="42">
        <v>30.370853559601485</v>
      </c>
      <c r="C79" s="42">
        <v>30.370853559601485</v>
      </c>
      <c r="D79" s="42">
        <v>30.370853559601485</v>
      </c>
      <c r="E79" s="42">
        <v>30.370853559601485</v>
      </c>
      <c r="F79" s="42">
        <v>30.370853559601485</v>
      </c>
      <c r="G79" s="42">
        <v>30.360767796308174</v>
      </c>
      <c r="H79" s="42">
        <v>30.370853559601485</v>
      </c>
      <c r="I79" s="42">
        <v>30.370853559601485</v>
      </c>
      <c r="J79" s="42">
        <v>30.370853559601485</v>
      </c>
      <c r="K79" s="42">
        <v>30.370853559601485</v>
      </c>
      <c r="L79" s="42"/>
    </row>
    <row r="80" spans="1:12" ht="15" x14ac:dyDescent="0.2">
      <c r="A80" s="25">
        <v>42979</v>
      </c>
      <c r="B80" s="42">
        <v>31.021797011150539</v>
      </c>
      <c r="C80" s="42">
        <v>31.021797011150539</v>
      </c>
      <c r="D80" s="42">
        <v>31.021797011150539</v>
      </c>
      <c r="E80" s="42">
        <v>31.021797011150539</v>
      </c>
      <c r="F80" s="42">
        <v>31.021797011150539</v>
      </c>
      <c r="G80" s="42">
        <v>31.011711247857228</v>
      </c>
      <c r="H80" s="42">
        <v>31.021797011150539</v>
      </c>
      <c r="I80" s="42">
        <v>31.021797011150539</v>
      </c>
      <c r="J80" s="42">
        <v>31.021797011150539</v>
      </c>
      <c r="K80" s="42">
        <v>31.021797011150539</v>
      </c>
      <c r="L80" s="42"/>
    </row>
    <row r="81" spans="1:12" ht="15" x14ac:dyDescent="0.2">
      <c r="A81" s="25">
        <v>43009</v>
      </c>
      <c r="B81" s="42">
        <v>31.832774611696141</v>
      </c>
      <c r="C81" s="42">
        <v>31.832774611696141</v>
      </c>
      <c r="D81" s="42">
        <v>31.832774611696141</v>
      </c>
      <c r="E81" s="42">
        <v>31.832774611696141</v>
      </c>
      <c r="F81" s="42">
        <v>31.832774611696141</v>
      </c>
      <c r="G81" s="42">
        <v>31.82268884840283</v>
      </c>
      <c r="H81" s="42">
        <v>31.832774611696141</v>
      </c>
      <c r="I81" s="42">
        <v>31.832774611696141</v>
      </c>
      <c r="J81" s="42">
        <v>31.832774611696141</v>
      </c>
      <c r="K81" s="42">
        <v>31.832774611696141</v>
      </c>
      <c r="L81" s="42"/>
    </row>
    <row r="82" spans="1:12" ht="15" x14ac:dyDescent="0.2">
      <c r="A82" s="25">
        <v>43040</v>
      </c>
      <c r="B82" s="42">
        <v>31.966088250741297</v>
      </c>
      <c r="C82" s="42">
        <v>31.966088250741297</v>
      </c>
      <c r="D82" s="42">
        <v>31.966088250741297</v>
      </c>
      <c r="E82" s="42">
        <v>31.966088250741297</v>
      </c>
      <c r="F82" s="42">
        <v>31.966088250741297</v>
      </c>
      <c r="G82" s="42">
        <v>31.956002487447986</v>
      </c>
      <c r="H82" s="42">
        <v>31.966088250741297</v>
      </c>
      <c r="I82" s="42">
        <v>31.966088250741297</v>
      </c>
      <c r="J82" s="42">
        <v>31.966088250741297</v>
      </c>
      <c r="K82" s="42">
        <v>31.966088250741297</v>
      </c>
      <c r="L82" s="42"/>
    </row>
    <row r="83" spans="1:12" ht="15" x14ac:dyDescent="0.2">
      <c r="A83" s="25">
        <v>43070</v>
      </c>
      <c r="B83" s="42">
        <v>31.427754250226723</v>
      </c>
      <c r="C83" s="42">
        <v>31.427754250226723</v>
      </c>
      <c r="D83" s="42">
        <v>31.427754250226723</v>
      </c>
      <c r="E83" s="42">
        <v>31.427754250226723</v>
      </c>
      <c r="F83" s="42">
        <v>31.427754250226723</v>
      </c>
      <c r="G83" s="42">
        <v>31.417668486933412</v>
      </c>
      <c r="H83" s="42">
        <v>31.427754250226723</v>
      </c>
      <c r="I83" s="42">
        <v>31.427754250226723</v>
      </c>
      <c r="J83" s="42">
        <v>31.427754250226723</v>
      </c>
      <c r="K83" s="42">
        <v>31.427754250226723</v>
      </c>
      <c r="L83" s="42"/>
    </row>
    <row r="84" spans="1:12" ht="15" x14ac:dyDescent="0.2">
      <c r="A84" s="25">
        <v>43101</v>
      </c>
      <c r="B84" s="42">
        <v>30.806896584055377</v>
      </c>
      <c r="C84" s="42">
        <v>30.806896584055377</v>
      </c>
      <c r="D84" s="42">
        <v>30.806896584055377</v>
      </c>
      <c r="E84" s="42">
        <v>30.806896584055377</v>
      </c>
      <c r="F84" s="42">
        <v>30.806896584055377</v>
      </c>
      <c r="G84" s="42">
        <v>30.796810820762065</v>
      </c>
      <c r="H84" s="42">
        <v>30.806896584055377</v>
      </c>
      <c r="I84" s="42">
        <v>30.806896584055377</v>
      </c>
      <c r="J84" s="42">
        <v>30.806896584055377</v>
      </c>
      <c r="K84" s="42">
        <v>30.806896584055377</v>
      </c>
      <c r="L84" s="42"/>
    </row>
    <row r="85" spans="1:12" ht="15" x14ac:dyDescent="0.2">
      <c r="A85" s="25">
        <v>43132</v>
      </c>
      <c r="B85" s="42">
        <v>30.032877422261187</v>
      </c>
      <c r="C85" s="42">
        <v>30.032877422261187</v>
      </c>
      <c r="D85" s="42">
        <v>30.032877422261187</v>
      </c>
      <c r="E85" s="42">
        <v>30.032877422261187</v>
      </c>
      <c r="F85" s="42">
        <v>30.032877422261187</v>
      </c>
      <c r="G85" s="42">
        <v>30.022791658967876</v>
      </c>
      <c r="H85" s="42">
        <v>30.032877422261187</v>
      </c>
      <c r="I85" s="42">
        <v>30.032877422261187</v>
      </c>
      <c r="J85" s="42">
        <v>30.032877422261187</v>
      </c>
      <c r="K85" s="42">
        <v>30.032877422261187</v>
      </c>
      <c r="L85" s="42"/>
    </row>
    <row r="86" spans="1:12" ht="15" x14ac:dyDescent="0.2">
      <c r="A86" s="25">
        <v>43160</v>
      </c>
      <c r="B86" s="42">
        <v>29.746679422985377</v>
      </c>
      <c r="C86" s="42">
        <v>29.746679422985377</v>
      </c>
      <c r="D86" s="42">
        <v>29.746679422985377</v>
      </c>
      <c r="E86" s="42">
        <v>29.746679422985377</v>
      </c>
      <c r="F86" s="42">
        <v>29.746679422985377</v>
      </c>
      <c r="G86" s="42">
        <v>29.736593659692065</v>
      </c>
      <c r="H86" s="42">
        <v>29.746679422985377</v>
      </c>
      <c r="I86" s="42">
        <v>29.746679422985377</v>
      </c>
      <c r="J86" s="42">
        <v>29.746679422985377</v>
      </c>
      <c r="K86" s="42">
        <v>29.746679422985377</v>
      </c>
      <c r="L86" s="42"/>
    </row>
    <row r="87" spans="1:12" ht="15" x14ac:dyDescent="0.2">
      <c r="A87" s="25">
        <v>43191</v>
      </c>
      <c r="B87" s="42">
        <v>29.392053305772212</v>
      </c>
      <c r="C87" s="42">
        <v>29.392053305772212</v>
      </c>
      <c r="D87" s="42">
        <v>29.392053305772212</v>
      </c>
      <c r="E87" s="42">
        <v>29.392053305772212</v>
      </c>
      <c r="F87" s="42">
        <v>29.392053305772212</v>
      </c>
      <c r="G87" s="42">
        <v>29.3819675424789</v>
      </c>
      <c r="H87" s="42">
        <v>29.392053305772212</v>
      </c>
      <c r="I87" s="42">
        <v>29.392053305772212</v>
      </c>
      <c r="J87" s="42">
        <v>29.392053305772212</v>
      </c>
      <c r="K87" s="42">
        <v>29.392053305772212</v>
      </c>
      <c r="L87" s="42"/>
    </row>
    <row r="88" spans="1:12" ht="15" x14ac:dyDescent="0.2">
      <c r="A88" s="25">
        <v>43221</v>
      </c>
      <c r="B88" s="42">
        <v>30.039729401502679</v>
      </c>
      <c r="C88" s="42">
        <v>30.039729401502679</v>
      </c>
      <c r="D88" s="42">
        <v>30.039729401502679</v>
      </c>
      <c r="E88" s="42">
        <v>30.039729401502679</v>
      </c>
      <c r="F88" s="42">
        <v>30.039729401502679</v>
      </c>
      <c r="G88" s="42">
        <v>30.029643638209368</v>
      </c>
      <c r="H88" s="42">
        <v>30.039729401502679</v>
      </c>
      <c r="I88" s="42">
        <v>30.039729401502679</v>
      </c>
      <c r="J88" s="42">
        <v>30.039729401502679</v>
      </c>
      <c r="K88" s="42">
        <v>30.039729401502679</v>
      </c>
      <c r="L88" s="42"/>
    </row>
    <row r="89" spans="1:12" ht="15" x14ac:dyDescent="0.2">
      <c r="A89" s="25">
        <v>43252</v>
      </c>
      <c r="B89" s="42">
        <v>30.452881329285891</v>
      </c>
      <c r="C89" s="42">
        <v>30.452881329285891</v>
      </c>
      <c r="D89" s="42">
        <v>30.452881329285891</v>
      </c>
      <c r="E89" s="42">
        <v>30.452881329285891</v>
      </c>
      <c r="F89" s="42">
        <v>30.452881329285891</v>
      </c>
      <c r="G89" s="42">
        <v>30.442795565992579</v>
      </c>
      <c r="H89" s="42">
        <v>30.452881329285891</v>
      </c>
      <c r="I89" s="42">
        <v>30.452881329285891</v>
      </c>
      <c r="J89" s="42">
        <v>30.452881329285891</v>
      </c>
      <c r="K89" s="42">
        <v>30.452881329285891</v>
      </c>
      <c r="L89" s="42"/>
    </row>
    <row r="90" spans="1:12" ht="15" x14ac:dyDescent="0.2">
      <c r="A90" s="25">
        <v>43282</v>
      </c>
      <c r="B90" s="42">
        <v>31.098104259267409</v>
      </c>
      <c r="C90" s="42">
        <v>31.098104259267409</v>
      </c>
      <c r="D90" s="42">
        <v>31.098104259267409</v>
      </c>
      <c r="E90" s="42">
        <v>31.098104259267409</v>
      </c>
      <c r="F90" s="42">
        <v>31.098104259267409</v>
      </c>
      <c r="G90" s="42">
        <v>31.088018495974097</v>
      </c>
      <c r="H90" s="42">
        <v>31.098104259267409</v>
      </c>
      <c r="I90" s="42">
        <v>31.098104259267409</v>
      </c>
      <c r="J90" s="42">
        <v>31.098104259267409</v>
      </c>
      <c r="K90" s="42">
        <v>31.098104259267409</v>
      </c>
      <c r="L90" s="42"/>
    </row>
    <row r="91" spans="1:12" ht="15" x14ac:dyDescent="0.2">
      <c r="A91" s="25">
        <v>43313</v>
      </c>
      <c r="B91" s="42">
        <v>31.338380601151375</v>
      </c>
      <c r="C91" s="42">
        <v>31.338380601151375</v>
      </c>
      <c r="D91" s="42">
        <v>31.338380601151375</v>
      </c>
      <c r="E91" s="42">
        <v>31.338380601151375</v>
      </c>
      <c r="F91" s="42">
        <v>31.338380601151375</v>
      </c>
      <c r="G91" s="42">
        <v>31.328294837858063</v>
      </c>
      <c r="H91" s="42">
        <v>31.338380601151375</v>
      </c>
      <c r="I91" s="42">
        <v>31.338380601151375</v>
      </c>
      <c r="J91" s="42">
        <v>31.338380601151375</v>
      </c>
      <c r="K91" s="42">
        <v>31.338380601151375</v>
      </c>
      <c r="L91" s="42"/>
    </row>
    <row r="92" spans="1:12" ht="15" x14ac:dyDescent="0.2">
      <c r="A92" s="25">
        <v>43344</v>
      </c>
      <c r="B92" s="42">
        <v>32.011032180320413</v>
      </c>
      <c r="C92" s="42">
        <v>32.011032180320413</v>
      </c>
      <c r="D92" s="42">
        <v>32.011032180320413</v>
      </c>
      <c r="E92" s="42">
        <v>32.011032180320413</v>
      </c>
      <c r="F92" s="42">
        <v>32.011032180320413</v>
      </c>
      <c r="G92" s="42">
        <v>32.000946417027102</v>
      </c>
      <c r="H92" s="42">
        <v>32.011032180320413</v>
      </c>
      <c r="I92" s="42">
        <v>32.011032180320413</v>
      </c>
      <c r="J92" s="42">
        <v>32.011032180320413</v>
      </c>
      <c r="K92" s="42">
        <v>32.011032180320413</v>
      </c>
      <c r="L92" s="42"/>
    </row>
    <row r="93" spans="1:12" ht="15" x14ac:dyDescent="0.2">
      <c r="A93" s="25">
        <v>43374</v>
      </c>
      <c r="B93" s="42">
        <v>32.84905484170455</v>
      </c>
      <c r="C93" s="42">
        <v>32.84905484170455</v>
      </c>
      <c r="D93" s="42">
        <v>32.84905484170455</v>
      </c>
      <c r="E93" s="42">
        <v>32.84905484170455</v>
      </c>
      <c r="F93" s="42">
        <v>32.84905484170455</v>
      </c>
      <c r="G93" s="42">
        <v>32.838969078411239</v>
      </c>
      <c r="H93" s="42">
        <v>32.84905484170455</v>
      </c>
      <c r="I93" s="42">
        <v>32.84905484170455</v>
      </c>
      <c r="J93" s="42">
        <v>32.84905484170455</v>
      </c>
      <c r="K93" s="42">
        <v>32.84905484170455</v>
      </c>
      <c r="L93" s="42"/>
    </row>
    <row r="94" spans="1:12" ht="15" x14ac:dyDescent="0.2">
      <c r="A94" s="25">
        <v>43405</v>
      </c>
      <c r="B94" s="42">
        <v>32.98681431929834</v>
      </c>
      <c r="C94" s="42">
        <v>32.98681431929834</v>
      </c>
      <c r="D94" s="42">
        <v>32.98681431929834</v>
      </c>
      <c r="E94" s="42">
        <v>32.98681431929834</v>
      </c>
      <c r="F94" s="42">
        <v>32.98681431929834</v>
      </c>
      <c r="G94" s="42">
        <v>32.976728556005021</v>
      </c>
      <c r="H94" s="42">
        <v>32.98681431929834</v>
      </c>
      <c r="I94" s="42">
        <v>32.98681431929834</v>
      </c>
      <c r="J94" s="42">
        <v>32.98681431929834</v>
      </c>
      <c r="K94" s="42">
        <v>32.98681431929834</v>
      </c>
      <c r="L94" s="42"/>
    </row>
    <row r="95" spans="1:12" ht="15" x14ac:dyDescent="0.2">
      <c r="A95" s="25">
        <v>43435</v>
      </c>
      <c r="B95" s="42">
        <v>32.430527571647978</v>
      </c>
      <c r="C95" s="42">
        <v>32.430527571647978</v>
      </c>
      <c r="D95" s="42">
        <v>32.430527571647978</v>
      </c>
      <c r="E95" s="42">
        <v>32.430527571647978</v>
      </c>
      <c r="F95" s="42">
        <v>32.430527571647978</v>
      </c>
      <c r="G95" s="42">
        <v>32.420441808354667</v>
      </c>
      <c r="H95" s="42">
        <v>32.430527571647978</v>
      </c>
      <c r="I95" s="42">
        <v>32.430527571647978</v>
      </c>
      <c r="J95" s="42">
        <v>32.430527571647978</v>
      </c>
      <c r="K95" s="42">
        <v>32.430527571647978</v>
      </c>
      <c r="L95" s="42"/>
    </row>
    <row r="96" spans="1:12" ht="15" x14ac:dyDescent="0.2">
      <c r="A96" s="25">
        <v>43466</v>
      </c>
      <c r="B96" s="42">
        <v>31.675783375012301</v>
      </c>
      <c r="C96" s="42">
        <v>31.675783375012301</v>
      </c>
      <c r="D96" s="42">
        <v>31.675783375012301</v>
      </c>
      <c r="E96" s="42">
        <v>31.675783375012301</v>
      </c>
      <c r="F96" s="42">
        <v>31.675783375012301</v>
      </c>
      <c r="G96" s="42">
        <v>31.66569761171899</v>
      </c>
      <c r="H96" s="42">
        <v>31.675783375012301</v>
      </c>
      <c r="I96" s="42">
        <v>31.675783375012301</v>
      </c>
      <c r="J96" s="42">
        <v>31.675783375012301</v>
      </c>
      <c r="K96" s="42">
        <v>31.675783375012301</v>
      </c>
      <c r="L96" s="42"/>
    </row>
    <row r="97" spans="1:12" ht="15" x14ac:dyDescent="0.2">
      <c r="A97" s="25">
        <v>43497</v>
      </c>
      <c r="B97" s="42">
        <v>30.878926520631243</v>
      </c>
      <c r="C97" s="42">
        <v>30.878926520631243</v>
      </c>
      <c r="D97" s="42">
        <v>30.878926520631243</v>
      </c>
      <c r="E97" s="42">
        <v>30.878926520631243</v>
      </c>
      <c r="F97" s="42">
        <v>30.878926520631243</v>
      </c>
      <c r="G97" s="42">
        <v>30.868840757337932</v>
      </c>
      <c r="H97" s="42">
        <v>30.878926520631243</v>
      </c>
      <c r="I97" s="42">
        <v>30.878926520631243</v>
      </c>
      <c r="J97" s="42">
        <v>30.878926520631243</v>
      </c>
      <c r="K97" s="42">
        <v>30.878926520631243</v>
      </c>
      <c r="L97" s="42"/>
    </row>
    <row r="98" spans="1:12" ht="15" x14ac:dyDescent="0.2">
      <c r="A98" s="25">
        <v>43525</v>
      </c>
      <c r="B98" s="42">
        <v>30.584284154278929</v>
      </c>
      <c r="C98" s="42">
        <v>30.584284154278929</v>
      </c>
      <c r="D98" s="42">
        <v>30.584284154278929</v>
      </c>
      <c r="E98" s="42">
        <v>30.584284154278929</v>
      </c>
      <c r="F98" s="42">
        <v>30.584284154278929</v>
      </c>
      <c r="G98" s="42">
        <v>30.574198390985618</v>
      </c>
      <c r="H98" s="42">
        <v>30.584284154278929</v>
      </c>
      <c r="I98" s="42">
        <v>30.584284154278929</v>
      </c>
      <c r="J98" s="42">
        <v>30.584284154278929</v>
      </c>
      <c r="K98" s="42">
        <v>30.584284154278929</v>
      </c>
      <c r="L98" s="42"/>
    </row>
    <row r="99" spans="1:12" ht="15" x14ac:dyDescent="0.2">
      <c r="A99" s="25">
        <v>43556</v>
      </c>
      <c r="B99" s="42">
        <v>30.219194675629822</v>
      </c>
      <c r="C99" s="42">
        <v>30.219194675629822</v>
      </c>
      <c r="D99" s="42">
        <v>30.219194675629822</v>
      </c>
      <c r="E99" s="42">
        <v>30.219194675629822</v>
      </c>
      <c r="F99" s="42">
        <v>30.219194675629822</v>
      </c>
      <c r="G99" s="42">
        <v>30.209108912336511</v>
      </c>
      <c r="H99" s="42">
        <v>30.219194675629822</v>
      </c>
      <c r="I99" s="42">
        <v>30.219194675629822</v>
      </c>
      <c r="J99" s="42">
        <v>30.219194675629822</v>
      </c>
      <c r="K99" s="42">
        <v>30.219194675629822</v>
      </c>
      <c r="L99" s="42"/>
    </row>
    <row r="100" spans="1:12" ht="15" x14ac:dyDescent="0.2">
      <c r="A100" s="25">
        <v>43586</v>
      </c>
      <c r="B100" s="42">
        <v>1.5722410377358502</v>
      </c>
      <c r="C100" s="42">
        <v>1.5722410377358502</v>
      </c>
      <c r="D100" s="42">
        <v>1.5722410377358502</v>
      </c>
      <c r="E100" s="42">
        <v>1.5722410377358502</v>
      </c>
      <c r="F100" s="42">
        <v>1.5722410377358502</v>
      </c>
      <c r="G100" s="42">
        <v>1.5621552744425378</v>
      </c>
      <c r="H100" s="42">
        <v>1.5722410377358502</v>
      </c>
      <c r="I100" s="42">
        <v>1.5722410377358502</v>
      </c>
      <c r="J100" s="42">
        <v>1.5722410377358502</v>
      </c>
      <c r="K100" s="42">
        <v>1.5722410377358502</v>
      </c>
      <c r="L100" s="42"/>
    </row>
    <row r="101" spans="1:12" ht="15" x14ac:dyDescent="0.2">
      <c r="A101" s="25">
        <v>43617</v>
      </c>
      <c r="B101" s="42">
        <v>31.311322782506281</v>
      </c>
      <c r="C101" s="42">
        <v>31.311322782506281</v>
      </c>
      <c r="D101" s="42">
        <v>31.311322782506281</v>
      </c>
      <c r="E101" s="42">
        <v>31.311322782506281</v>
      </c>
      <c r="F101" s="42">
        <v>31.311322782506281</v>
      </c>
      <c r="G101" s="42">
        <v>31.301237019212969</v>
      </c>
      <c r="H101" s="42">
        <v>31.311322782506281</v>
      </c>
      <c r="I101" s="42">
        <v>31.311322782506281</v>
      </c>
      <c r="J101" s="42">
        <v>31.311322782506281</v>
      </c>
      <c r="K101" s="42">
        <v>31.311322782506281</v>
      </c>
      <c r="L101" s="42"/>
    </row>
    <row r="102" spans="1:12" ht="15" x14ac:dyDescent="0.2">
      <c r="A102" s="25">
        <v>43647</v>
      </c>
      <c r="B102" s="42">
        <v>31.975583229454131</v>
      </c>
      <c r="C102" s="42">
        <v>31.975583229454131</v>
      </c>
      <c r="D102" s="42">
        <v>31.975583229454131</v>
      </c>
      <c r="E102" s="42">
        <v>31.975583229454131</v>
      </c>
      <c r="F102" s="42">
        <v>31.975583229454131</v>
      </c>
      <c r="G102" s="42">
        <v>31.965497466160819</v>
      </c>
      <c r="H102" s="42">
        <v>31.975583229454131</v>
      </c>
      <c r="I102" s="42">
        <v>31.975583229454131</v>
      </c>
      <c r="J102" s="42">
        <v>31.975583229454131</v>
      </c>
      <c r="K102" s="42">
        <v>31.975583229454131</v>
      </c>
      <c r="L102" s="42"/>
    </row>
    <row r="103" spans="1:12" ht="15" x14ac:dyDescent="0.2">
      <c r="A103" s="25">
        <v>43678</v>
      </c>
      <c r="B103" s="42">
        <v>32.222949004652811</v>
      </c>
      <c r="C103" s="42">
        <v>32.222949004652811</v>
      </c>
      <c r="D103" s="42">
        <v>32.222949004652811</v>
      </c>
      <c r="E103" s="42">
        <v>32.222949004652811</v>
      </c>
      <c r="F103" s="42">
        <v>32.222949004652811</v>
      </c>
      <c r="G103" s="42">
        <v>32.212863241359493</v>
      </c>
      <c r="H103" s="42">
        <v>32.222949004652811</v>
      </c>
      <c r="I103" s="42">
        <v>32.222949004652811</v>
      </c>
      <c r="J103" s="42">
        <v>32.222949004652811</v>
      </c>
      <c r="K103" s="42">
        <v>32.222949004652811</v>
      </c>
      <c r="L103" s="42"/>
    </row>
    <row r="104" spans="1:12" ht="15" x14ac:dyDescent="0.2">
      <c r="A104" s="25">
        <v>43709</v>
      </c>
      <c r="B104" s="42">
        <v>32.915447392197407</v>
      </c>
      <c r="C104" s="42">
        <v>32.915447392197407</v>
      </c>
      <c r="D104" s="42">
        <v>32.915447392197407</v>
      </c>
      <c r="E104" s="42">
        <v>32.915447392197407</v>
      </c>
      <c r="F104" s="42">
        <v>32.915447392197407</v>
      </c>
      <c r="G104" s="42">
        <v>32.905361628904089</v>
      </c>
      <c r="H104" s="42">
        <v>32.915447392197407</v>
      </c>
      <c r="I104" s="42">
        <v>32.915447392197407</v>
      </c>
      <c r="J104" s="42">
        <v>32.915447392197407</v>
      </c>
      <c r="K104" s="42">
        <v>32.915447392197407</v>
      </c>
      <c r="L104" s="42"/>
    </row>
    <row r="105" spans="1:12" ht="15" x14ac:dyDescent="0.2">
      <c r="A105" s="25">
        <v>43739</v>
      </c>
      <c r="B105" s="42">
        <v>33.778196190693137</v>
      </c>
      <c r="C105" s="42">
        <v>33.778196190693137</v>
      </c>
      <c r="D105" s="42">
        <v>33.778196190693137</v>
      </c>
      <c r="E105" s="42">
        <v>33.778196190693137</v>
      </c>
      <c r="F105" s="42">
        <v>33.778196190693137</v>
      </c>
      <c r="G105" s="42">
        <v>33.768110427399819</v>
      </c>
      <c r="H105" s="42">
        <v>33.778196190693137</v>
      </c>
      <c r="I105" s="42">
        <v>33.778196190693137</v>
      </c>
      <c r="J105" s="42">
        <v>33.778196190693137</v>
      </c>
      <c r="K105" s="42">
        <v>33.778196190693137</v>
      </c>
      <c r="L105" s="42"/>
    </row>
    <row r="106" spans="1:12" ht="15" x14ac:dyDescent="0.2">
      <c r="A106" s="25">
        <v>43770</v>
      </c>
      <c r="B106" s="42">
        <v>33.920020307452859</v>
      </c>
      <c r="C106" s="42">
        <v>33.920020307452859</v>
      </c>
      <c r="D106" s="42">
        <v>33.920020307452859</v>
      </c>
      <c r="E106" s="42">
        <v>33.920020307452859</v>
      </c>
      <c r="F106" s="42">
        <v>33.920020307452859</v>
      </c>
      <c r="G106" s="42">
        <v>33.90993454415954</v>
      </c>
      <c r="H106" s="42">
        <v>33.920020307452859</v>
      </c>
      <c r="I106" s="42">
        <v>33.920020307452859</v>
      </c>
      <c r="J106" s="42">
        <v>33.920020307452859</v>
      </c>
      <c r="K106" s="42">
        <v>33.920020307452859</v>
      </c>
      <c r="L106" s="42"/>
    </row>
    <row r="107" spans="1:12" ht="15" x14ac:dyDescent="0.2">
      <c r="A107" s="25">
        <v>43800</v>
      </c>
      <c r="B107" s="42">
        <v>33.347320134450683</v>
      </c>
      <c r="C107" s="42">
        <v>33.347320134450683</v>
      </c>
      <c r="D107" s="42">
        <v>33.347320134450683</v>
      </c>
      <c r="E107" s="42">
        <v>33.347320134450683</v>
      </c>
      <c r="F107" s="42">
        <v>33.347320134450683</v>
      </c>
      <c r="G107" s="42">
        <v>33.337234371157372</v>
      </c>
      <c r="H107" s="42">
        <v>33.347320134450683</v>
      </c>
      <c r="I107" s="42">
        <v>33.347320134450683</v>
      </c>
      <c r="J107" s="42">
        <v>33.347320134450683</v>
      </c>
      <c r="K107" s="42">
        <v>33.347320134450683</v>
      </c>
      <c r="L107" s="42"/>
    </row>
    <row r="108" spans="1:12" ht="15" x14ac:dyDescent="0.2">
      <c r="A108" s="25">
        <v>43831</v>
      </c>
      <c r="B108" s="42">
        <v>32.5057937003455</v>
      </c>
      <c r="C108" s="42">
        <v>32.5057937003455</v>
      </c>
      <c r="D108" s="42">
        <v>32.5057937003455</v>
      </c>
      <c r="E108" s="42">
        <v>32.5057937003455</v>
      </c>
      <c r="F108" s="42">
        <v>32.5057937003455</v>
      </c>
      <c r="G108" s="42">
        <v>32.495707937052188</v>
      </c>
      <c r="H108" s="42">
        <v>32.5057937003455</v>
      </c>
      <c r="I108" s="42">
        <v>32.5057937003455</v>
      </c>
      <c r="J108" s="42">
        <v>32.5057937003455</v>
      </c>
      <c r="K108" s="42">
        <v>32.5057937003455</v>
      </c>
      <c r="L108" s="42"/>
    </row>
    <row r="109" spans="1:12" ht="15" x14ac:dyDescent="0.2">
      <c r="A109" s="25">
        <v>43862</v>
      </c>
      <c r="B109" s="42">
        <v>31.687120976680688</v>
      </c>
      <c r="C109" s="42">
        <v>31.687120976680688</v>
      </c>
      <c r="D109" s="42">
        <v>31.687120976680688</v>
      </c>
      <c r="E109" s="42">
        <v>31.687120976680688</v>
      </c>
      <c r="F109" s="42">
        <v>31.687120976680688</v>
      </c>
      <c r="G109" s="42">
        <v>31.677035213387377</v>
      </c>
      <c r="H109" s="42">
        <v>31.687120976680688</v>
      </c>
      <c r="I109" s="42">
        <v>31.687120976680688</v>
      </c>
      <c r="J109" s="42">
        <v>31.687120976680688</v>
      </c>
      <c r="K109" s="42">
        <v>31.687120976680688</v>
      </c>
      <c r="L109" s="42"/>
    </row>
    <row r="110" spans="1:12" ht="15" x14ac:dyDescent="0.2">
      <c r="A110" s="25">
        <v>43891</v>
      </c>
      <c r="B110" s="42">
        <v>31.384412068245613</v>
      </c>
      <c r="C110" s="42">
        <v>31.384412068245613</v>
      </c>
      <c r="D110" s="42">
        <v>31.384412068245613</v>
      </c>
      <c r="E110" s="42">
        <v>31.384412068245613</v>
      </c>
      <c r="F110" s="42">
        <v>31.384412068245613</v>
      </c>
      <c r="G110" s="42">
        <v>31.374326304952302</v>
      </c>
      <c r="H110" s="42">
        <v>31.384412068245613</v>
      </c>
      <c r="I110" s="42">
        <v>31.384412068245613</v>
      </c>
      <c r="J110" s="42">
        <v>31.384412068245613</v>
      </c>
      <c r="K110" s="42">
        <v>31.384412068245613</v>
      </c>
      <c r="L110" s="42"/>
    </row>
    <row r="111" spans="1:12" ht="15" x14ac:dyDescent="0.2">
      <c r="A111" s="25">
        <v>43922</v>
      </c>
      <c r="B111" s="42">
        <v>31.00932738870279</v>
      </c>
      <c r="C111" s="42">
        <v>31.00932738870279</v>
      </c>
      <c r="D111" s="42">
        <v>31.00932738870279</v>
      </c>
      <c r="E111" s="42">
        <v>31.00932738870279</v>
      </c>
      <c r="F111" s="42">
        <v>31.00932738870279</v>
      </c>
      <c r="G111" s="42">
        <v>30.999241625409478</v>
      </c>
      <c r="H111" s="42">
        <v>31.00932738870279</v>
      </c>
      <c r="I111" s="42">
        <v>31.00932738870279</v>
      </c>
      <c r="J111" s="42">
        <v>31.00932738870279</v>
      </c>
      <c r="K111" s="42">
        <v>31.00932738870279</v>
      </c>
      <c r="L111" s="42"/>
    </row>
    <row r="112" spans="1:12" ht="15" x14ac:dyDescent="0.2">
      <c r="A112" s="25">
        <v>43952</v>
      </c>
      <c r="B112" s="42">
        <v>31.694368250113975</v>
      </c>
      <c r="C112" s="42">
        <v>31.694368250113975</v>
      </c>
      <c r="D112" s="42">
        <v>31.694368250113975</v>
      </c>
      <c r="E112" s="42">
        <v>31.694368250113975</v>
      </c>
      <c r="F112" s="42">
        <v>31.694368250113975</v>
      </c>
      <c r="G112" s="42">
        <v>31.684282486820663</v>
      </c>
      <c r="H112" s="42">
        <v>31.694368250113975</v>
      </c>
      <c r="I112" s="42">
        <v>31.694368250113975</v>
      </c>
      <c r="J112" s="42">
        <v>31.694368250113975</v>
      </c>
      <c r="K112" s="42">
        <v>31.694368250113975</v>
      </c>
      <c r="L112" s="42"/>
    </row>
    <row r="113" spans="1:12" ht="15" x14ac:dyDescent="0.2">
      <c r="A113" s="25">
        <v>43983</v>
      </c>
      <c r="B113" s="42">
        <v>32.131355124213584</v>
      </c>
      <c r="C113" s="42">
        <v>32.131355124213584</v>
      </c>
      <c r="D113" s="42">
        <v>32.131355124213584</v>
      </c>
      <c r="E113" s="42">
        <v>32.131355124213584</v>
      </c>
      <c r="F113" s="42">
        <v>32.131355124213584</v>
      </c>
      <c r="G113" s="42">
        <v>32.121269360920266</v>
      </c>
      <c r="H113" s="42">
        <v>32.131355124213584</v>
      </c>
      <c r="I113" s="42">
        <v>32.131355124213584</v>
      </c>
      <c r="J113" s="42">
        <v>32.131355124213584</v>
      </c>
      <c r="K113" s="42">
        <v>32.131355124213584</v>
      </c>
      <c r="L113" s="42"/>
    </row>
    <row r="114" spans="1:12" ht="15" x14ac:dyDescent="0.2">
      <c r="A114" s="25">
        <v>44013</v>
      </c>
      <c r="B114" s="42">
        <v>32.813801295487337</v>
      </c>
      <c r="C114" s="42">
        <v>32.813801295487337</v>
      </c>
      <c r="D114" s="42">
        <v>32.813801295487337</v>
      </c>
      <c r="E114" s="42">
        <v>32.813801295487337</v>
      </c>
      <c r="F114" s="42">
        <v>32.813801295487337</v>
      </c>
      <c r="G114" s="42">
        <v>32.803715532194026</v>
      </c>
      <c r="H114" s="42">
        <v>32.813801295487337</v>
      </c>
      <c r="I114" s="42">
        <v>32.813801295487337</v>
      </c>
      <c r="J114" s="42">
        <v>32.813801295487337</v>
      </c>
      <c r="K114" s="42">
        <v>32.813801295487337</v>
      </c>
      <c r="L114" s="42"/>
    </row>
    <row r="115" spans="1:12" ht="15" x14ac:dyDescent="0.2">
      <c r="A115" s="25">
        <v>44044</v>
      </c>
      <c r="B115" s="42">
        <v>33.067939302596088</v>
      </c>
      <c r="C115" s="42">
        <v>33.067939302596088</v>
      </c>
      <c r="D115" s="42">
        <v>33.067939302596088</v>
      </c>
      <c r="E115" s="42">
        <v>33.067939302596088</v>
      </c>
      <c r="F115" s="42">
        <v>33.067939302596088</v>
      </c>
      <c r="G115" s="42">
        <v>33.057853539302776</v>
      </c>
      <c r="H115" s="42">
        <v>33.067939302596088</v>
      </c>
      <c r="I115" s="42">
        <v>33.067939302596088</v>
      </c>
      <c r="J115" s="42">
        <v>33.067939302596088</v>
      </c>
      <c r="K115" s="42">
        <v>33.067939302596088</v>
      </c>
      <c r="L115" s="42"/>
    </row>
    <row r="116" spans="1:12" ht="15" x14ac:dyDescent="0.2">
      <c r="A116" s="25">
        <v>44075</v>
      </c>
      <c r="B116" s="42">
        <v>33.77939649587703</v>
      </c>
      <c r="C116" s="42">
        <v>33.77939649587703</v>
      </c>
      <c r="D116" s="42">
        <v>33.77939649587703</v>
      </c>
      <c r="E116" s="42">
        <v>33.77939649587703</v>
      </c>
      <c r="F116" s="42">
        <v>33.77939649587703</v>
      </c>
      <c r="G116" s="42">
        <v>33.769310732583712</v>
      </c>
      <c r="H116" s="42">
        <v>33.77939649587703</v>
      </c>
      <c r="I116" s="42">
        <v>33.77939649587703</v>
      </c>
      <c r="J116" s="42">
        <v>33.77939649587703</v>
      </c>
      <c r="K116" s="42">
        <v>33.77939649587703</v>
      </c>
      <c r="L116" s="42"/>
    </row>
    <row r="117" spans="1:12" ht="15" x14ac:dyDescent="0.2">
      <c r="A117" s="25">
        <v>44105</v>
      </c>
      <c r="B117" s="42">
        <v>34.66576511380358</v>
      </c>
      <c r="C117" s="42">
        <v>34.66576511380358</v>
      </c>
      <c r="D117" s="42">
        <v>34.66576511380358</v>
      </c>
      <c r="E117" s="42">
        <v>34.66576511380358</v>
      </c>
      <c r="F117" s="42">
        <v>34.66576511380358</v>
      </c>
      <c r="G117" s="42">
        <v>34.655679350510262</v>
      </c>
      <c r="H117" s="42">
        <v>34.66576511380358</v>
      </c>
      <c r="I117" s="42">
        <v>34.66576511380358</v>
      </c>
      <c r="J117" s="42">
        <v>34.66576511380358</v>
      </c>
      <c r="K117" s="42">
        <v>34.66576511380358</v>
      </c>
      <c r="L117" s="42"/>
    </row>
    <row r="118" spans="1:12" ht="15" x14ac:dyDescent="0.2">
      <c r="A118" s="25">
        <v>44136</v>
      </c>
      <c r="B118" s="42">
        <v>34.811472006215553</v>
      </c>
      <c r="C118" s="42">
        <v>34.811472006215553</v>
      </c>
      <c r="D118" s="42">
        <v>34.811472006215553</v>
      </c>
      <c r="E118" s="42">
        <v>34.811472006215553</v>
      </c>
      <c r="F118" s="42">
        <v>34.811472006215553</v>
      </c>
      <c r="G118" s="42">
        <v>34.801386242922234</v>
      </c>
      <c r="H118" s="42">
        <v>34.811472006215553</v>
      </c>
      <c r="I118" s="42">
        <v>34.811472006215553</v>
      </c>
      <c r="J118" s="42">
        <v>34.811472006215553</v>
      </c>
      <c r="K118" s="42">
        <v>34.811472006215553</v>
      </c>
      <c r="L118" s="42"/>
    </row>
    <row r="119" spans="1:12" ht="15" x14ac:dyDescent="0.2">
      <c r="A119" s="25">
        <v>44166</v>
      </c>
      <c r="B119" s="42">
        <v>34.223092791181799</v>
      </c>
      <c r="C119" s="42">
        <v>34.223092791181799</v>
      </c>
      <c r="D119" s="42">
        <v>34.223092791181799</v>
      </c>
      <c r="E119" s="42">
        <v>34.223092791181799</v>
      </c>
      <c r="F119" s="42">
        <v>34.223092791181799</v>
      </c>
      <c r="G119" s="42">
        <v>34.21300702788848</v>
      </c>
      <c r="H119" s="42">
        <v>34.223092791181799</v>
      </c>
      <c r="I119" s="42">
        <v>34.223092791181799</v>
      </c>
      <c r="J119" s="42">
        <v>34.223092791181799</v>
      </c>
      <c r="K119" s="42">
        <v>34.223092791181799</v>
      </c>
      <c r="L119" s="42"/>
    </row>
    <row r="120" spans="1:12" ht="15" x14ac:dyDescent="0.2">
      <c r="A120" s="25">
        <v>44197</v>
      </c>
      <c r="B120" s="42">
        <v>33.622465377415011</v>
      </c>
      <c r="C120" s="42">
        <v>33.622465377415011</v>
      </c>
      <c r="D120" s="42">
        <v>33.622465377415011</v>
      </c>
      <c r="E120" s="42">
        <v>33.622465377415011</v>
      </c>
      <c r="F120" s="42">
        <v>33.622465377415011</v>
      </c>
      <c r="G120" s="42">
        <v>33.612379614121693</v>
      </c>
      <c r="H120" s="42">
        <v>33.622465377415011</v>
      </c>
      <c r="I120" s="42">
        <v>33.622465377415011</v>
      </c>
      <c r="J120" s="42">
        <v>33.622465377415011</v>
      </c>
      <c r="K120" s="42">
        <v>33.622465377415011</v>
      </c>
      <c r="L120" s="42"/>
    </row>
    <row r="121" spans="1:12" ht="15" x14ac:dyDescent="0.2">
      <c r="A121" s="25">
        <v>44228</v>
      </c>
      <c r="B121" s="42">
        <v>32.774442219669716</v>
      </c>
      <c r="C121" s="42">
        <v>32.774442219669716</v>
      </c>
      <c r="D121" s="42">
        <v>32.774442219669716</v>
      </c>
      <c r="E121" s="42">
        <v>32.774442219669716</v>
      </c>
      <c r="F121" s="42">
        <v>32.774442219669716</v>
      </c>
      <c r="G121" s="42">
        <v>32.764356456376404</v>
      </c>
      <c r="H121" s="42">
        <v>32.774442219669716</v>
      </c>
      <c r="I121" s="42">
        <v>32.774442219669716</v>
      </c>
      <c r="J121" s="42">
        <v>32.774442219669716</v>
      </c>
      <c r="K121" s="42">
        <v>32.774442219669716</v>
      </c>
      <c r="L121" s="42"/>
    </row>
    <row r="122" spans="1:12" ht="15" x14ac:dyDescent="0.2">
      <c r="A122" s="25">
        <v>44256</v>
      </c>
      <c r="B122" s="42">
        <v>32.460880820848956</v>
      </c>
      <c r="C122" s="42">
        <v>32.460880820848956</v>
      </c>
      <c r="D122" s="42">
        <v>32.460880820848956</v>
      </c>
      <c r="E122" s="42">
        <v>32.460880820848956</v>
      </c>
      <c r="F122" s="42">
        <v>32.460880820848956</v>
      </c>
      <c r="G122" s="42">
        <v>32.450795057555638</v>
      </c>
      <c r="H122" s="42">
        <v>32.460880820848956</v>
      </c>
      <c r="I122" s="42">
        <v>32.460880820848956</v>
      </c>
      <c r="J122" s="42">
        <v>32.460880820848956</v>
      </c>
      <c r="K122" s="42">
        <v>32.460880820848956</v>
      </c>
      <c r="L122" s="42"/>
    </row>
    <row r="123" spans="1:12" ht="15" x14ac:dyDescent="0.2">
      <c r="A123" s="25">
        <v>44287</v>
      </c>
      <c r="B123" s="42">
        <v>32.072348889622653</v>
      </c>
      <c r="C123" s="42">
        <v>32.072348889622653</v>
      </c>
      <c r="D123" s="42">
        <v>32.072348889622653</v>
      </c>
      <c r="E123" s="42">
        <v>32.072348889622653</v>
      </c>
      <c r="F123" s="42">
        <v>32.072348889622653</v>
      </c>
      <c r="G123" s="42">
        <v>32.062263126329334</v>
      </c>
      <c r="H123" s="42">
        <v>32.072348889622653</v>
      </c>
      <c r="I123" s="42">
        <v>32.072348889622653</v>
      </c>
      <c r="J123" s="42">
        <v>32.072348889622653</v>
      </c>
      <c r="K123" s="42">
        <v>32.072348889622653</v>
      </c>
      <c r="L123" s="42"/>
    </row>
    <row r="124" spans="1:12" ht="15" x14ac:dyDescent="0.2">
      <c r="A124" s="25">
        <v>44317</v>
      </c>
      <c r="B124" s="42">
        <v>32.78194931685799</v>
      </c>
      <c r="C124" s="42">
        <v>32.78194931685799</v>
      </c>
      <c r="D124" s="42">
        <v>32.78194931685799</v>
      </c>
      <c r="E124" s="42">
        <v>32.78194931685799</v>
      </c>
      <c r="F124" s="42">
        <v>32.78194931685799</v>
      </c>
      <c r="G124" s="42">
        <v>32.771863553564678</v>
      </c>
      <c r="H124" s="42">
        <v>32.78194931685799</v>
      </c>
      <c r="I124" s="42">
        <v>32.78194931685799</v>
      </c>
      <c r="J124" s="42">
        <v>32.78194931685799</v>
      </c>
      <c r="K124" s="42">
        <v>32.78194931685799</v>
      </c>
      <c r="L124" s="42"/>
    </row>
    <row r="125" spans="1:12" ht="15" x14ac:dyDescent="0.2">
      <c r="A125" s="25">
        <v>44348</v>
      </c>
      <c r="B125" s="42">
        <v>33.234602713209476</v>
      </c>
      <c r="C125" s="42">
        <v>33.234602713209476</v>
      </c>
      <c r="D125" s="42">
        <v>33.234602713209476</v>
      </c>
      <c r="E125" s="42">
        <v>33.234602713209476</v>
      </c>
      <c r="F125" s="42">
        <v>33.234602713209476</v>
      </c>
      <c r="G125" s="42">
        <v>33.224516949916165</v>
      </c>
      <c r="H125" s="42">
        <v>33.234602713209476</v>
      </c>
      <c r="I125" s="42">
        <v>33.234602713209476</v>
      </c>
      <c r="J125" s="42">
        <v>33.234602713209476</v>
      </c>
      <c r="K125" s="42">
        <v>33.234602713209476</v>
      </c>
      <c r="L125" s="42"/>
    </row>
    <row r="126" spans="1:12" ht="15" x14ac:dyDescent="0.2">
      <c r="A126" s="25">
        <v>44378</v>
      </c>
      <c r="B126" s="42">
        <v>33.941515427442887</v>
      </c>
      <c r="C126" s="42">
        <v>33.941515427442887</v>
      </c>
      <c r="D126" s="42">
        <v>33.941515427442887</v>
      </c>
      <c r="E126" s="42">
        <v>33.941515427442887</v>
      </c>
      <c r="F126" s="42">
        <v>33.941515427442887</v>
      </c>
      <c r="G126" s="42">
        <v>33.931429664149569</v>
      </c>
      <c r="H126" s="42">
        <v>33.941515427442887</v>
      </c>
      <c r="I126" s="42">
        <v>33.941515427442887</v>
      </c>
      <c r="J126" s="42">
        <v>33.941515427442887</v>
      </c>
      <c r="K126" s="42">
        <v>33.941515427442887</v>
      </c>
      <c r="L126" s="42"/>
    </row>
    <row r="127" spans="1:12" ht="15" x14ac:dyDescent="0.2">
      <c r="A127" s="25">
        <v>44409</v>
      </c>
      <c r="B127" s="42">
        <v>34.20476459779109</v>
      </c>
      <c r="C127" s="42">
        <v>34.20476459779109</v>
      </c>
      <c r="D127" s="42">
        <v>34.20476459779109</v>
      </c>
      <c r="E127" s="42">
        <v>34.20476459779109</v>
      </c>
      <c r="F127" s="42">
        <v>34.20476459779109</v>
      </c>
      <c r="G127" s="42">
        <v>34.194678834497772</v>
      </c>
      <c r="H127" s="42">
        <v>34.20476459779109</v>
      </c>
      <c r="I127" s="42">
        <v>34.20476459779109</v>
      </c>
      <c r="J127" s="42">
        <v>34.20476459779109</v>
      </c>
      <c r="K127" s="42">
        <v>34.20476459779109</v>
      </c>
      <c r="L127" s="42"/>
    </row>
    <row r="128" spans="1:12" ht="15" x14ac:dyDescent="0.2">
      <c r="A128" s="25">
        <v>44440</v>
      </c>
      <c r="B128" s="42">
        <v>34.9417284152075</v>
      </c>
      <c r="C128" s="42">
        <v>34.9417284152075</v>
      </c>
      <c r="D128" s="42">
        <v>34.9417284152075</v>
      </c>
      <c r="E128" s="42">
        <v>34.9417284152075</v>
      </c>
      <c r="F128" s="42">
        <v>34.9417284152075</v>
      </c>
      <c r="G128" s="42">
        <v>34.931642651914181</v>
      </c>
      <c r="H128" s="42">
        <v>34.9417284152075</v>
      </c>
      <c r="I128" s="42">
        <v>34.9417284152075</v>
      </c>
      <c r="J128" s="42">
        <v>34.9417284152075</v>
      </c>
      <c r="K128" s="42">
        <v>34.9417284152075</v>
      </c>
      <c r="L128" s="42"/>
    </row>
    <row r="129" spans="1:12" ht="15" x14ac:dyDescent="0.2">
      <c r="A129" s="25">
        <v>44470</v>
      </c>
      <c r="B129" s="42">
        <v>35.859874449114166</v>
      </c>
      <c r="C129" s="42">
        <v>35.859874449114166</v>
      </c>
      <c r="D129" s="42">
        <v>35.859874449114166</v>
      </c>
      <c r="E129" s="42">
        <v>35.859874449114166</v>
      </c>
      <c r="F129" s="42">
        <v>35.859874449114166</v>
      </c>
      <c r="G129" s="42">
        <v>35.849788685820847</v>
      </c>
      <c r="H129" s="42">
        <v>35.859874449114166</v>
      </c>
      <c r="I129" s="42">
        <v>35.859874449114166</v>
      </c>
      <c r="J129" s="42">
        <v>35.859874449114166</v>
      </c>
      <c r="K129" s="42">
        <v>35.859874449114166</v>
      </c>
      <c r="L129" s="42"/>
    </row>
    <row r="130" spans="1:12" ht="15" x14ac:dyDescent="0.2">
      <c r="A130" s="25">
        <v>44501</v>
      </c>
      <c r="B130" s="42">
        <v>36.010805114612978</v>
      </c>
      <c r="C130" s="42">
        <v>36.010805114612978</v>
      </c>
      <c r="D130" s="42">
        <v>36.010805114612978</v>
      </c>
      <c r="E130" s="42">
        <v>36.010805114612978</v>
      </c>
      <c r="F130" s="42">
        <v>36.010805114612978</v>
      </c>
      <c r="G130" s="42">
        <v>36.00071935131966</v>
      </c>
      <c r="H130" s="42">
        <v>36.010805114612978</v>
      </c>
      <c r="I130" s="42">
        <v>36.010805114612978</v>
      </c>
      <c r="J130" s="42">
        <v>36.010805114612978</v>
      </c>
      <c r="K130" s="42">
        <v>36.010805114612978</v>
      </c>
      <c r="L130" s="42"/>
    </row>
    <row r="131" spans="1:12" ht="15" x14ac:dyDescent="0.2">
      <c r="A131" s="25">
        <v>44531</v>
      </c>
      <c r="B131" s="42">
        <v>35.401331773848639</v>
      </c>
      <c r="C131" s="42">
        <v>35.401331773848639</v>
      </c>
      <c r="D131" s="42">
        <v>35.401331773848639</v>
      </c>
      <c r="E131" s="42">
        <v>35.401331773848639</v>
      </c>
      <c r="F131" s="42">
        <v>35.401331773848639</v>
      </c>
      <c r="G131" s="42">
        <v>35.391246010555321</v>
      </c>
      <c r="H131" s="42">
        <v>35.401331773848639</v>
      </c>
      <c r="I131" s="42">
        <v>35.401331773848639</v>
      </c>
      <c r="J131" s="42">
        <v>35.401331773848639</v>
      </c>
      <c r="K131" s="42">
        <v>35.401331773848639</v>
      </c>
      <c r="L131" s="42"/>
    </row>
    <row r="132" spans="1:12" ht="15" x14ac:dyDescent="0.2">
      <c r="A132" s="25">
        <v>44562</v>
      </c>
      <c r="B132" s="42">
        <v>34.610933902239609</v>
      </c>
      <c r="C132" s="42">
        <v>34.610933902239609</v>
      </c>
      <c r="D132" s="42">
        <v>34.610933902239609</v>
      </c>
      <c r="E132" s="42">
        <v>34.610933902239609</v>
      </c>
      <c r="F132" s="42">
        <v>34.610933902239609</v>
      </c>
      <c r="G132" s="42">
        <v>34.60084813894629</v>
      </c>
      <c r="H132" s="42">
        <v>34.610933902239609</v>
      </c>
      <c r="I132" s="42">
        <v>34.610933902239609</v>
      </c>
      <c r="J132" s="42">
        <v>34.610933902239609</v>
      </c>
      <c r="K132" s="42">
        <v>34.610933902239609</v>
      </c>
      <c r="L132" s="42"/>
    </row>
    <row r="133" spans="1:12" ht="15" x14ac:dyDescent="0.2">
      <c r="A133" s="25">
        <v>44593</v>
      </c>
      <c r="B133" s="42">
        <v>33.736929983206764</v>
      </c>
      <c r="C133" s="42">
        <v>33.736929983206764</v>
      </c>
      <c r="D133" s="42">
        <v>33.736929983206764</v>
      </c>
      <c r="E133" s="42">
        <v>33.736929983206764</v>
      </c>
      <c r="F133" s="42">
        <v>33.736929983206764</v>
      </c>
      <c r="G133" s="42">
        <v>33.726844219913445</v>
      </c>
      <c r="H133" s="42">
        <v>33.736929983206764</v>
      </c>
      <c r="I133" s="42">
        <v>33.736929983206764</v>
      </c>
      <c r="J133" s="42">
        <v>33.736929983206764</v>
      </c>
      <c r="K133" s="42">
        <v>33.736929983206764</v>
      </c>
      <c r="L133" s="42"/>
    </row>
    <row r="134" spans="1:12" ht="15" x14ac:dyDescent="0.2">
      <c r="A134" s="25">
        <v>44621</v>
      </c>
      <c r="B134" s="42">
        <v>33.413762049732625</v>
      </c>
      <c r="C134" s="42">
        <v>33.413762049732625</v>
      </c>
      <c r="D134" s="42">
        <v>33.413762049732625</v>
      </c>
      <c r="E134" s="42">
        <v>33.413762049732625</v>
      </c>
      <c r="F134" s="42">
        <v>33.413762049732625</v>
      </c>
      <c r="G134" s="42">
        <v>33.403676286439307</v>
      </c>
      <c r="H134" s="42">
        <v>33.413762049732625</v>
      </c>
      <c r="I134" s="42">
        <v>33.413762049732625</v>
      </c>
      <c r="J134" s="42">
        <v>33.413762049732625</v>
      </c>
      <c r="K134" s="42">
        <v>33.413762049732625</v>
      </c>
      <c r="L134" s="42"/>
    </row>
    <row r="135" spans="1:12" ht="15" x14ac:dyDescent="0.2">
      <c r="A135" s="25">
        <v>44652</v>
      </c>
      <c r="B135" s="42">
        <v>33.013326722631355</v>
      </c>
      <c r="C135" s="42">
        <v>33.013326722631355</v>
      </c>
      <c r="D135" s="42">
        <v>33.013326722631355</v>
      </c>
      <c r="E135" s="42">
        <v>33.013326722631355</v>
      </c>
      <c r="F135" s="42">
        <v>33.013326722631355</v>
      </c>
      <c r="G135" s="42">
        <v>33.003240959338036</v>
      </c>
      <c r="H135" s="42">
        <v>33.013326722631355</v>
      </c>
      <c r="I135" s="42">
        <v>33.013326722631355</v>
      </c>
      <c r="J135" s="42">
        <v>33.013326722631355</v>
      </c>
      <c r="K135" s="42">
        <v>33.013326722631355</v>
      </c>
      <c r="L135" s="42"/>
    </row>
    <row r="136" spans="1:12" ht="15" x14ac:dyDescent="0.2">
      <c r="A136" s="25">
        <v>44682</v>
      </c>
      <c r="B136" s="42">
        <v>33.744667074232154</v>
      </c>
      <c r="C136" s="42">
        <v>33.744667074232154</v>
      </c>
      <c r="D136" s="42">
        <v>33.744667074232154</v>
      </c>
      <c r="E136" s="42">
        <v>33.744667074232154</v>
      </c>
      <c r="F136" s="42">
        <v>33.744667074232154</v>
      </c>
      <c r="G136" s="42">
        <v>33.734581310938836</v>
      </c>
      <c r="H136" s="42">
        <v>33.744667074232154</v>
      </c>
      <c r="I136" s="42">
        <v>33.744667074232154</v>
      </c>
      <c r="J136" s="42">
        <v>33.744667074232154</v>
      </c>
      <c r="K136" s="42">
        <v>33.744667074232154</v>
      </c>
      <c r="L136" s="42"/>
    </row>
    <row r="137" spans="1:12" ht="15" x14ac:dyDescent="0.2">
      <c r="A137" s="25">
        <v>44713</v>
      </c>
      <c r="B137" s="42">
        <v>34.211188346394813</v>
      </c>
      <c r="C137" s="42">
        <v>34.211188346394813</v>
      </c>
      <c r="D137" s="42">
        <v>34.211188346394813</v>
      </c>
      <c r="E137" s="42">
        <v>34.211188346394813</v>
      </c>
      <c r="F137" s="42">
        <v>34.211188346394813</v>
      </c>
      <c r="G137" s="42">
        <v>34.201102583101495</v>
      </c>
      <c r="H137" s="42">
        <v>34.211188346394813</v>
      </c>
      <c r="I137" s="42">
        <v>34.211188346394813</v>
      </c>
      <c r="J137" s="42">
        <v>34.211188346394813</v>
      </c>
      <c r="K137" s="42">
        <v>34.211188346394813</v>
      </c>
      <c r="L137" s="42"/>
    </row>
    <row r="138" spans="1:12" ht="15" x14ac:dyDescent="0.2">
      <c r="A138" s="25">
        <v>44743</v>
      </c>
      <c r="B138" s="42">
        <v>34.939758641924058</v>
      </c>
      <c r="C138" s="42">
        <v>34.939758641924058</v>
      </c>
      <c r="D138" s="42">
        <v>34.939758641924058</v>
      </c>
      <c r="E138" s="42">
        <v>34.939758641924058</v>
      </c>
      <c r="F138" s="42">
        <v>34.939758641924058</v>
      </c>
      <c r="G138" s="42">
        <v>34.92967287863074</v>
      </c>
      <c r="H138" s="42">
        <v>34.939758641924058</v>
      </c>
      <c r="I138" s="42">
        <v>34.939758641924058</v>
      </c>
      <c r="J138" s="42">
        <v>34.939758641924058</v>
      </c>
      <c r="K138" s="42">
        <v>34.939758641924058</v>
      </c>
      <c r="L138" s="42"/>
    </row>
    <row r="139" spans="1:12" ht="15" x14ac:dyDescent="0.2">
      <c r="A139" s="25">
        <v>44774</v>
      </c>
      <c r="B139" s="42">
        <v>35.211072938550345</v>
      </c>
      <c r="C139" s="42">
        <v>35.211072938550345</v>
      </c>
      <c r="D139" s="42">
        <v>35.211072938550345</v>
      </c>
      <c r="E139" s="42">
        <v>35.211072938550345</v>
      </c>
      <c r="F139" s="42">
        <v>35.211072938550345</v>
      </c>
      <c r="G139" s="42">
        <v>35.200987175257026</v>
      </c>
      <c r="H139" s="42">
        <v>35.211072938550345</v>
      </c>
      <c r="I139" s="42">
        <v>35.211072938550345</v>
      </c>
      <c r="J139" s="42">
        <v>35.211072938550345</v>
      </c>
      <c r="K139" s="42">
        <v>35.211072938550345</v>
      </c>
      <c r="L139" s="42"/>
    </row>
    <row r="140" spans="1:12" ht="15" x14ac:dyDescent="0.2">
      <c r="A140" s="25">
        <v>44805</v>
      </c>
      <c r="B140" s="42">
        <v>35.970615008509718</v>
      </c>
      <c r="C140" s="42">
        <v>35.970615008509718</v>
      </c>
      <c r="D140" s="42">
        <v>35.970615008509718</v>
      </c>
      <c r="E140" s="42">
        <v>35.970615008509718</v>
      </c>
      <c r="F140" s="42">
        <v>35.970615008509718</v>
      </c>
      <c r="G140" s="42">
        <v>35.960529245216399</v>
      </c>
      <c r="H140" s="42">
        <v>35.970615008509718</v>
      </c>
      <c r="I140" s="42">
        <v>35.970615008509718</v>
      </c>
      <c r="J140" s="42">
        <v>35.970615008509718</v>
      </c>
      <c r="K140" s="42">
        <v>35.970615008509718</v>
      </c>
      <c r="L140" s="42"/>
    </row>
    <row r="141" spans="1:12" ht="15" x14ac:dyDescent="0.2">
      <c r="A141" s="25">
        <v>44835</v>
      </c>
      <c r="B141" s="42">
        <v>36.916890147991097</v>
      </c>
      <c r="C141" s="42">
        <v>36.916890147991097</v>
      </c>
      <c r="D141" s="42">
        <v>36.916890147991097</v>
      </c>
      <c r="E141" s="42">
        <v>36.916890147991097</v>
      </c>
      <c r="F141" s="42">
        <v>36.916890147991097</v>
      </c>
      <c r="G141" s="42">
        <v>36.906804384697779</v>
      </c>
      <c r="H141" s="42">
        <v>36.916890147991097</v>
      </c>
      <c r="I141" s="42">
        <v>36.916890147991097</v>
      </c>
      <c r="J141" s="42">
        <v>36.916890147991097</v>
      </c>
      <c r="K141" s="42">
        <v>36.916890147991097</v>
      </c>
      <c r="L141" s="42"/>
    </row>
    <row r="142" spans="1:12" ht="15" x14ac:dyDescent="0.2">
      <c r="A142" s="25">
        <v>44866</v>
      </c>
      <c r="B142" s="42">
        <v>37.072444854184411</v>
      </c>
      <c r="C142" s="42">
        <v>37.072444854184411</v>
      </c>
      <c r="D142" s="42">
        <v>37.072444854184411</v>
      </c>
      <c r="E142" s="42">
        <v>37.072444854184411</v>
      </c>
      <c r="F142" s="42">
        <v>37.072444854184411</v>
      </c>
      <c r="G142" s="42">
        <v>37.062359090891093</v>
      </c>
      <c r="H142" s="42">
        <v>37.072444854184411</v>
      </c>
      <c r="I142" s="42">
        <v>37.072444854184411</v>
      </c>
      <c r="J142" s="42">
        <v>37.072444854184411</v>
      </c>
      <c r="K142" s="42">
        <v>37.072444854184411</v>
      </c>
      <c r="L142" s="42"/>
    </row>
    <row r="143" spans="1:12" ht="15" x14ac:dyDescent="0.2">
      <c r="A143" s="25">
        <v>44896</v>
      </c>
      <c r="B143" s="42">
        <v>36.444299167938837</v>
      </c>
      <c r="C143" s="42">
        <v>36.444299167938837</v>
      </c>
      <c r="D143" s="42">
        <v>36.444299167938837</v>
      </c>
      <c r="E143" s="42">
        <v>36.444299167938837</v>
      </c>
      <c r="F143" s="42">
        <v>36.444299167938837</v>
      </c>
      <c r="G143" s="42">
        <v>36.434213404645519</v>
      </c>
      <c r="H143" s="42">
        <v>36.444299167938837</v>
      </c>
      <c r="I143" s="42">
        <v>36.444299167938837</v>
      </c>
      <c r="J143" s="42">
        <v>36.444299167938837</v>
      </c>
      <c r="K143" s="42">
        <v>36.444299167938837</v>
      </c>
      <c r="L143" s="42"/>
    </row>
    <row r="144" spans="1:12" ht="15" x14ac:dyDescent="0.2">
      <c r="A144" s="25">
        <v>44927</v>
      </c>
      <c r="B144" s="42">
        <v>35.633122895422858</v>
      </c>
      <c r="C144" s="42">
        <v>35.633122895422858</v>
      </c>
      <c r="D144" s="42">
        <v>35.633122895422858</v>
      </c>
      <c r="E144" s="42">
        <v>35.633122895422858</v>
      </c>
      <c r="F144" s="42">
        <v>35.633122895422858</v>
      </c>
      <c r="G144" s="42">
        <v>35.623037132129539</v>
      </c>
      <c r="H144" s="42">
        <v>35.633122895422858</v>
      </c>
      <c r="I144" s="42">
        <v>35.633122895422858</v>
      </c>
      <c r="J144" s="42">
        <v>35.633122895422858</v>
      </c>
      <c r="K144" s="42">
        <v>35.633122895422858</v>
      </c>
      <c r="L144" s="42"/>
    </row>
    <row r="145" spans="1:12" ht="15" x14ac:dyDescent="0.2">
      <c r="A145" s="25">
        <v>44958</v>
      </c>
      <c r="B145" s="42">
        <v>34.732251911272947</v>
      </c>
      <c r="C145" s="42">
        <v>34.732251911272947</v>
      </c>
      <c r="D145" s="42">
        <v>34.732251911272947</v>
      </c>
      <c r="E145" s="42">
        <v>34.732251911272947</v>
      </c>
      <c r="F145" s="42">
        <v>34.732251911272947</v>
      </c>
      <c r="G145" s="42">
        <v>34.722166147979628</v>
      </c>
      <c r="H145" s="42">
        <v>34.732251911272947</v>
      </c>
      <c r="I145" s="42">
        <v>34.732251911272947</v>
      </c>
      <c r="J145" s="42">
        <v>34.732251911272947</v>
      </c>
      <c r="K145" s="42">
        <v>34.732251911272947</v>
      </c>
      <c r="L145" s="42"/>
    </row>
    <row r="146" spans="1:12" ht="15" x14ac:dyDescent="0.2">
      <c r="A146" s="25">
        <v>44986</v>
      </c>
      <c r="B146" s="42">
        <v>34.399149727249899</v>
      </c>
      <c r="C146" s="42">
        <v>34.399149727249899</v>
      </c>
      <c r="D146" s="42">
        <v>34.399149727249899</v>
      </c>
      <c r="E146" s="42">
        <v>34.399149727249899</v>
      </c>
      <c r="F146" s="42">
        <v>34.399149727249899</v>
      </c>
      <c r="G146" s="42">
        <v>34.38906396395658</v>
      </c>
      <c r="H146" s="42">
        <v>34.399149727249899</v>
      </c>
      <c r="I146" s="42">
        <v>34.399149727249899</v>
      </c>
      <c r="J146" s="42">
        <v>34.399149727249899</v>
      </c>
      <c r="K146" s="42">
        <v>34.399149727249899</v>
      </c>
      <c r="L146" s="42"/>
    </row>
    <row r="147" spans="1:12" ht="15" x14ac:dyDescent="0.2">
      <c r="A147" s="25">
        <v>45017</v>
      </c>
      <c r="B147" s="42">
        <v>33.986404933595757</v>
      </c>
      <c r="C147" s="42">
        <v>33.986404933595757</v>
      </c>
      <c r="D147" s="42">
        <v>33.986404933595757</v>
      </c>
      <c r="E147" s="42">
        <v>33.986404933595757</v>
      </c>
      <c r="F147" s="42">
        <v>33.986404933595757</v>
      </c>
      <c r="G147" s="42">
        <v>33.976319170302439</v>
      </c>
      <c r="H147" s="42">
        <v>33.986404933595757</v>
      </c>
      <c r="I147" s="42">
        <v>33.986404933595757</v>
      </c>
      <c r="J147" s="42">
        <v>33.986404933595757</v>
      </c>
      <c r="K147" s="42">
        <v>33.986404933595757</v>
      </c>
      <c r="L147" s="42"/>
    </row>
    <row r="148" spans="1:12" ht="15" x14ac:dyDescent="0.2">
      <c r="A148" s="25">
        <v>45047</v>
      </c>
      <c r="B148" s="42">
        <v>34.740226842111028</v>
      </c>
      <c r="C148" s="42">
        <v>34.740226842111028</v>
      </c>
      <c r="D148" s="42">
        <v>34.740226842111028</v>
      </c>
      <c r="E148" s="42">
        <v>34.740226842111028</v>
      </c>
      <c r="F148" s="42">
        <v>34.740226842111028</v>
      </c>
      <c r="G148" s="42">
        <v>34.730141078817709</v>
      </c>
      <c r="H148" s="42">
        <v>34.740226842111028</v>
      </c>
      <c r="I148" s="42">
        <v>34.740226842111028</v>
      </c>
      <c r="J148" s="42">
        <v>34.740226842111028</v>
      </c>
      <c r="K148" s="42">
        <v>34.740226842111028</v>
      </c>
      <c r="L148" s="42"/>
    </row>
    <row r="149" spans="1:12" ht="15" x14ac:dyDescent="0.2">
      <c r="A149" s="25">
        <v>45078</v>
      </c>
      <c r="B149" s="42">
        <v>35.221089076739339</v>
      </c>
      <c r="C149" s="42">
        <v>35.221089076739339</v>
      </c>
      <c r="D149" s="42">
        <v>35.221089076739339</v>
      </c>
      <c r="E149" s="42">
        <v>35.221089076739339</v>
      </c>
      <c r="F149" s="42">
        <v>35.221089076739339</v>
      </c>
      <c r="G149" s="42">
        <v>35.211003313446021</v>
      </c>
      <c r="H149" s="42">
        <v>35.221089076739339</v>
      </c>
      <c r="I149" s="42">
        <v>35.221089076739339</v>
      </c>
      <c r="J149" s="42">
        <v>35.221089076739339</v>
      </c>
      <c r="K149" s="42">
        <v>35.221089076739339</v>
      </c>
      <c r="L149" s="42"/>
    </row>
    <row r="150" spans="1:12" ht="15" x14ac:dyDescent="0.2">
      <c r="A150" s="25">
        <v>45108</v>
      </c>
      <c r="B150" s="42">
        <v>35.97205577707421</v>
      </c>
      <c r="C150" s="42">
        <v>35.97205577707421</v>
      </c>
      <c r="D150" s="42">
        <v>35.97205577707421</v>
      </c>
      <c r="E150" s="42">
        <v>35.97205577707421</v>
      </c>
      <c r="F150" s="42">
        <v>35.97205577707421</v>
      </c>
      <c r="G150" s="42">
        <v>35.961970013780892</v>
      </c>
      <c r="H150" s="42">
        <v>35.97205577707421</v>
      </c>
      <c r="I150" s="42">
        <v>35.97205577707421</v>
      </c>
      <c r="J150" s="42">
        <v>35.97205577707421</v>
      </c>
      <c r="K150" s="42">
        <v>35.97205577707421</v>
      </c>
      <c r="L150" s="42"/>
    </row>
    <row r="151" spans="1:12" ht="15" x14ac:dyDescent="0.2">
      <c r="A151" s="25">
        <v>45139</v>
      </c>
      <c r="B151" s="42">
        <v>36.251710332497872</v>
      </c>
      <c r="C151" s="42">
        <v>36.251710332497872</v>
      </c>
      <c r="D151" s="42">
        <v>36.251710332497872</v>
      </c>
      <c r="E151" s="42">
        <v>36.251710332497872</v>
      </c>
      <c r="F151" s="42">
        <v>36.251710332497872</v>
      </c>
      <c r="G151" s="42">
        <v>36.241624569204554</v>
      </c>
      <c r="H151" s="42">
        <v>36.251710332497872</v>
      </c>
      <c r="I151" s="42">
        <v>36.251710332497872</v>
      </c>
      <c r="J151" s="42">
        <v>36.251710332497872</v>
      </c>
      <c r="K151" s="42">
        <v>36.251710332497872</v>
      </c>
      <c r="L151" s="42"/>
    </row>
    <row r="152" spans="1:12" ht="15" x14ac:dyDescent="0.2">
      <c r="A152" s="25">
        <v>45170</v>
      </c>
      <c r="B152" s="42">
        <v>37.03460088615207</v>
      </c>
      <c r="C152" s="42">
        <v>37.03460088615207</v>
      </c>
      <c r="D152" s="42">
        <v>37.03460088615207</v>
      </c>
      <c r="E152" s="42">
        <v>37.03460088615207</v>
      </c>
      <c r="F152" s="42">
        <v>37.03460088615207</v>
      </c>
      <c r="G152" s="42">
        <v>37.024515122858752</v>
      </c>
      <c r="H152" s="42">
        <v>37.03460088615207</v>
      </c>
      <c r="I152" s="42">
        <v>37.03460088615207</v>
      </c>
      <c r="J152" s="42">
        <v>37.03460088615207</v>
      </c>
      <c r="K152" s="42">
        <v>37.03460088615207</v>
      </c>
      <c r="L152" s="42"/>
    </row>
    <row r="153" spans="1:12" ht="15" x14ac:dyDescent="0.2">
      <c r="A153" s="25">
        <v>45200</v>
      </c>
      <c r="B153" s="42">
        <v>38.009964723335464</v>
      </c>
      <c r="C153" s="42">
        <v>38.009964723335464</v>
      </c>
      <c r="D153" s="42">
        <v>38.009964723335464</v>
      </c>
      <c r="E153" s="42">
        <v>38.009964723335464</v>
      </c>
      <c r="F153" s="42">
        <v>38.009964723335464</v>
      </c>
      <c r="G153" s="42">
        <v>37.999878960042146</v>
      </c>
      <c r="H153" s="42">
        <v>38.009964723335464</v>
      </c>
      <c r="I153" s="42">
        <v>38.009964723335464</v>
      </c>
      <c r="J153" s="42">
        <v>38.009964723335464</v>
      </c>
      <c r="K153" s="42">
        <v>38.009964723335464</v>
      </c>
      <c r="L153" s="42"/>
    </row>
    <row r="154" spans="1:12" ht="15" x14ac:dyDescent="0.2">
      <c r="A154" s="25">
        <v>45231</v>
      </c>
      <c r="B154" s="42">
        <v>38.170301214060359</v>
      </c>
      <c r="C154" s="42">
        <v>38.170301214060359</v>
      </c>
      <c r="D154" s="42">
        <v>38.170301214060359</v>
      </c>
      <c r="E154" s="42">
        <v>38.170301214060359</v>
      </c>
      <c r="F154" s="42">
        <v>38.170301214060359</v>
      </c>
      <c r="G154" s="42">
        <v>38.160215450767041</v>
      </c>
      <c r="H154" s="42">
        <v>38.170301214060359</v>
      </c>
      <c r="I154" s="42">
        <v>38.170301214060359</v>
      </c>
      <c r="J154" s="42">
        <v>38.170301214060359</v>
      </c>
      <c r="K154" s="42">
        <v>38.170301214060359</v>
      </c>
      <c r="L154" s="42"/>
    </row>
    <row r="155" spans="1:12" ht="15" x14ac:dyDescent="0.2">
      <c r="A155" s="25">
        <v>45261</v>
      </c>
      <c r="B155" s="42">
        <v>37.522846196714696</v>
      </c>
      <c r="C155" s="42">
        <v>37.522846196714696</v>
      </c>
      <c r="D155" s="42">
        <v>37.522846196714696</v>
      </c>
      <c r="E155" s="42">
        <v>37.522846196714696</v>
      </c>
      <c r="F155" s="42">
        <v>37.522846196714696</v>
      </c>
      <c r="G155" s="42">
        <v>37.512760433421377</v>
      </c>
      <c r="H155" s="42">
        <v>37.522846196714696</v>
      </c>
      <c r="I155" s="42">
        <v>37.522846196714696</v>
      </c>
      <c r="J155" s="42">
        <v>37.522846196714696</v>
      </c>
      <c r="K155" s="42">
        <v>37.522846196714696</v>
      </c>
      <c r="L155" s="42"/>
    </row>
    <row r="156" spans="1:12" ht="15" x14ac:dyDescent="0.2">
      <c r="A156" s="25">
        <v>45292</v>
      </c>
      <c r="B156" s="42">
        <v>36.713244868305921</v>
      </c>
      <c r="C156" s="42">
        <v>36.713244868305921</v>
      </c>
      <c r="D156" s="42">
        <v>36.713244868305921</v>
      </c>
      <c r="E156" s="42">
        <v>36.713244868305921</v>
      </c>
      <c r="F156" s="42">
        <v>36.713244868305921</v>
      </c>
      <c r="G156" s="42">
        <v>36.703159105012602</v>
      </c>
      <c r="H156" s="42">
        <v>36.713244868305921</v>
      </c>
      <c r="I156" s="42">
        <v>36.713244868305921</v>
      </c>
      <c r="J156" s="42">
        <v>36.713244868305921</v>
      </c>
      <c r="K156" s="42">
        <v>36.713244868305921</v>
      </c>
      <c r="L156" s="42"/>
    </row>
    <row r="157" spans="1:12" ht="15" x14ac:dyDescent="0.2">
      <c r="A157" s="25">
        <v>45323</v>
      </c>
      <c r="B157" s="42">
        <v>35.783984117123332</v>
      </c>
      <c r="C157" s="42">
        <v>35.783984117123332</v>
      </c>
      <c r="D157" s="42">
        <v>35.783984117123332</v>
      </c>
      <c r="E157" s="42">
        <v>35.783984117123332</v>
      </c>
      <c r="F157" s="42">
        <v>35.783984117123332</v>
      </c>
      <c r="G157" s="42">
        <v>35.773898353830013</v>
      </c>
      <c r="H157" s="42">
        <v>35.783984117123332</v>
      </c>
      <c r="I157" s="42">
        <v>35.783984117123332</v>
      </c>
      <c r="J157" s="42">
        <v>35.783984117123332</v>
      </c>
      <c r="K157" s="42">
        <v>35.783984117123332</v>
      </c>
      <c r="L157" s="42"/>
    </row>
    <row r="158" spans="1:12" ht="15" x14ac:dyDescent="0.2">
      <c r="A158" s="25">
        <v>45352</v>
      </c>
      <c r="B158" s="42">
        <v>35.440384654834176</v>
      </c>
      <c r="C158" s="42">
        <v>35.440384654834176</v>
      </c>
      <c r="D158" s="42">
        <v>35.440384654834176</v>
      </c>
      <c r="E158" s="42">
        <v>35.440384654834176</v>
      </c>
      <c r="F158" s="42">
        <v>35.440384654834176</v>
      </c>
      <c r="G158" s="42">
        <v>35.430298891540858</v>
      </c>
      <c r="H158" s="42">
        <v>35.440384654834176</v>
      </c>
      <c r="I158" s="42">
        <v>35.440384654834176</v>
      </c>
      <c r="J158" s="42">
        <v>35.440384654834176</v>
      </c>
      <c r="K158" s="42">
        <v>35.440384654834176</v>
      </c>
      <c r="L158" s="42"/>
    </row>
    <row r="159" spans="1:12" ht="15" x14ac:dyDescent="0.2">
      <c r="A159" s="25">
        <v>45383</v>
      </c>
      <c r="B159" s="42">
        <v>35.014632750570463</v>
      </c>
      <c r="C159" s="42">
        <v>35.014632750570463</v>
      </c>
      <c r="D159" s="42">
        <v>35.014632750570463</v>
      </c>
      <c r="E159" s="42">
        <v>35.014632750570463</v>
      </c>
      <c r="F159" s="42">
        <v>35.014632750570463</v>
      </c>
      <c r="G159" s="42">
        <v>35.004546987277145</v>
      </c>
      <c r="H159" s="42">
        <v>35.014632750570463</v>
      </c>
      <c r="I159" s="42">
        <v>35.014632750570463</v>
      </c>
      <c r="J159" s="42">
        <v>35.014632750570463</v>
      </c>
      <c r="K159" s="42">
        <v>35.014632750570463</v>
      </c>
      <c r="L159" s="42"/>
    </row>
    <row r="160" spans="1:12" ht="15" x14ac:dyDescent="0.2">
      <c r="A160" s="25">
        <v>45413</v>
      </c>
      <c r="B160" s="42">
        <v>35.792210367442877</v>
      </c>
      <c r="C160" s="42">
        <v>35.792210367442877</v>
      </c>
      <c r="D160" s="42">
        <v>35.792210367442877</v>
      </c>
      <c r="E160" s="42">
        <v>35.792210367442877</v>
      </c>
      <c r="F160" s="42">
        <v>35.792210367442877</v>
      </c>
      <c r="G160" s="42">
        <v>35.782124604149558</v>
      </c>
      <c r="H160" s="42">
        <v>35.792210367442877</v>
      </c>
      <c r="I160" s="42">
        <v>35.792210367442877</v>
      </c>
      <c r="J160" s="42">
        <v>35.792210367442877</v>
      </c>
      <c r="K160" s="42">
        <v>35.792210367442877</v>
      </c>
      <c r="L160" s="42"/>
    </row>
    <row r="161" spans="1:12" ht="15" x14ac:dyDescent="0.2">
      <c r="A161" s="25">
        <v>45444</v>
      </c>
      <c r="B161" s="42">
        <v>36.288226344456163</v>
      </c>
      <c r="C161" s="42">
        <v>36.288226344456163</v>
      </c>
      <c r="D161" s="42">
        <v>36.288226344456163</v>
      </c>
      <c r="E161" s="42">
        <v>36.288226344456163</v>
      </c>
      <c r="F161" s="42">
        <v>36.288226344456163</v>
      </c>
      <c r="G161" s="42">
        <v>36.278140581162845</v>
      </c>
      <c r="H161" s="42">
        <v>36.288226344456163</v>
      </c>
      <c r="I161" s="42">
        <v>36.288226344456163</v>
      </c>
      <c r="J161" s="42">
        <v>36.288226344456163</v>
      </c>
      <c r="K161" s="42">
        <v>36.288226344456163</v>
      </c>
      <c r="L161" s="42"/>
    </row>
    <row r="162" spans="1:12" ht="15" x14ac:dyDescent="0.2">
      <c r="A162" s="25">
        <v>45474</v>
      </c>
      <c r="B162" s="42">
        <v>37.062858775008685</v>
      </c>
      <c r="C162" s="42">
        <v>37.062858775008685</v>
      </c>
      <c r="D162" s="42">
        <v>37.062858775008685</v>
      </c>
      <c r="E162" s="42">
        <v>37.062858775008685</v>
      </c>
      <c r="F162" s="42">
        <v>37.062858775008685</v>
      </c>
      <c r="G162" s="42">
        <v>37.052773011715367</v>
      </c>
      <c r="H162" s="42">
        <v>37.062858775008685</v>
      </c>
      <c r="I162" s="42">
        <v>37.062858775008685</v>
      </c>
      <c r="J162" s="42">
        <v>37.062858775008685</v>
      </c>
      <c r="K162" s="42">
        <v>37.062858775008685</v>
      </c>
      <c r="L162" s="42"/>
    </row>
    <row r="163" spans="1:12" ht="15" x14ac:dyDescent="0.2">
      <c r="A163" s="25">
        <v>45505</v>
      </c>
      <c r="B163" s="42">
        <v>37.351326276811783</v>
      </c>
      <c r="C163" s="42">
        <v>37.351326276811783</v>
      </c>
      <c r="D163" s="42">
        <v>37.351326276811783</v>
      </c>
      <c r="E163" s="42">
        <v>37.351326276811783</v>
      </c>
      <c r="F163" s="42">
        <v>37.351326276811783</v>
      </c>
      <c r="G163" s="42">
        <v>37.341240513518464</v>
      </c>
      <c r="H163" s="42">
        <v>37.351326276811783</v>
      </c>
      <c r="I163" s="42">
        <v>37.351326276811783</v>
      </c>
      <c r="J163" s="42">
        <v>37.351326276811783</v>
      </c>
      <c r="K163" s="42">
        <v>37.351326276811783</v>
      </c>
      <c r="L163" s="42"/>
    </row>
    <row r="164" spans="1:12" ht="15" x14ac:dyDescent="0.2">
      <c r="A164" s="25">
        <v>45536</v>
      </c>
      <c r="B164" s="42">
        <v>38.158888599033695</v>
      </c>
      <c r="C164" s="42">
        <v>38.158888599033695</v>
      </c>
      <c r="D164" s="42">
        <v>38.158888599033695</v>
      </c>
      <c r="E164" s="42">
        <v>38.158888599033695</v>
      </c>
      <c r="F164" s="42">
        <v>38.158888599033695</v>
      </c>
      <c r="G164" s="42">
        <v>38.148802835740376</v>
      </c>
      <c r="H164" s="42">
        <v>38.158888599033695</v>
      </c>
      <c r="I164" s="42">
        <v>38.158888599033695</v>
      </c>
      <c r="J164" s="42">
        <v>38.158888599033695</v>
      </c>
      <c r="K164" s="42">
        <v>38.158888599033695</v>
      </c>
      <c r="L164" s="42"/>
    </row>
    <row r="165" spans="1:12" ht="15" x14ac:dyDescent="0.2">
      <c r="A165" s="25">
        <v>45566</v>
      </c>
      <c r="B165" s="42">
        <v>39.164989747771045</v>
      </c>
      <c r="C165" s="42">
        <v>39.164989747771045</v>
      </c>
      <c r="D165" s="42">
        <v>39.164989747771045</v>
      </c>
      <c r="E165" s="42">
        <v>39.164989747771045</v>
      </c>
      <c r="F165" s="42">
        <v>39.164989747771045</v>
      </c>
      <c r="G165" s="42">
        <v>39.154903984477727</v>
      </c>
      <c r="H165" s="42">
        <v>39.164989747771045</v>
      </c>
      <c r="I165" s="42">
        <v>39.164989747771045</v>
      </c>
      <c r="J165" s="42">
        <v>39.164989747771045</v>
      </c>
      <c r="K165" s="42">
        <v>39.164989747771045</v>
      </c>
      <c r="L165" s="42"/>
    </row>
    <row r="166" spans="1:12" ht="15" x14ac:dyDescent="0.2">
      <c r="A166" s="25">
        <v>45597</v>
      </c>
      <c r="B166" s="42">
        <v>39.330379032623604</v>
      </c>
      <c r="C166" s="42">
        <v>39.330379032623604</v>
      </c>
      <c r="D166" s="42">
        <v>39.330379032623604</v>
      </c>
      <c r="E166" s="42">
        <v>39.330379032623604</v>
      </c>
      <c r="F166" s="42">
        <v>39.330379032623604</v>
      </c>
      <c r="G166" s="42">
        <v>39.320293269330286</v>
      </c>
      <c r="H166" s="42">
        <v>39.330379032623604</v>
      </c>
      <c r="I166" s="42">
        <v>39.330379032623604</v>
      </c>
      <c r="J166" s="42">
        <v>39.330379032623604</v>
      </c>
      <c r="K166" s="42">
        <v>39.330379032623604</v>
      </c>
      <c r="L166" s="42"/>
    </row>
    <row r="167" spans="1:12" ht="15" x14ac:dyDescent="0.2">
      <c r="A167" s="25">
        <v>45627</v>
      </c>
      <c r="B167" s="42">
        <v>38.662520319932028</v>
      </c>
      <c r="C167" s="42">
        <v>38.662520319932028</v>
      </c>
      <c r="D167" s="42">
        <v>38.662520319932028</v>
      </c>
      <c r="E167" s="42">
        <v>38.662520319932028</v>
      </c>
      <c r="F167" s="42">
        <v>38.662520319932028</v>
      </c>
      <c r="G167" s="42">
        <v>38.65243455663871</v>
      </c>
      <c r="H167" s="42">
        <v>38.662520319932028</v>
      </c>
      <c r="I167" s="42">
        <v>38.662520319932028</v>
      </c>
      <c r="J167" s="42">
        <v>38.662520319932028</v>
      </c>
      <c r="K167" s="42">
        <v>38.662520319932028</v>
      </c>
      <c r="L167" s="42"/>
    </row>
    <row r="168" spans="1:12" ht="15" x14ac:dyDescent="0.2">
      <c r="A168" s="25">
        <v>45658</v>
      </c>
      <c r="B168" s="42">
        <v>37.804787947384824</v>
      </c>
      <c r="C168" s="42">
        <v>37.804787947384824</v>
      </c>
      <c r="D168" s="42">
        <v>37.804787947384824</v>
      </c>
      <c r="E168" s="42">
        <v>37.804787947384824</v>
      </c>
      <c r="F168" s="42">
        <v>37.804787947384824</v>
      </c>
      <c r="G168" s="42">
        <v>37.794702184091506</v>
      </c>
      <c r="H168" s="42">
        <v>37.804787947384824</v>
      </c>
      <c r="I168" s="42">
        <v>37.804787947384824</v>
      </c>
      <c r="J168" s="42">
        <v>37.804787947384824</v>
      </c>
      <c r="K168" s="42">
        <v>37.804787947384824</v>
      </c>
      <c r="L168" s="42"/>
    </row>
    <row r="169" spans="1:12" ht="15" x14ac:dyDescent="0.2">
      <c r="A169" s="25">
        <v>45689</v>
      </c>
      <c r="B169" s="42">
        <v>36.84683723849453</v>
      </c>
      <c r="C169" s="42">
        <v>36.84683723849453</v>
      </c>
      <c r="D169" s="42">
        <v>36.84683723849453</v>
      </c>
      <c r="E169" s="42">
        <v>36.84683723849453</v>
      </c>
      <c r="F169" s="42">
        <v>36.84683723849453</v>
      </c>
      <c r="G169" s="42">
        <v>36.836751475201211</v>
      </c>
      <c r="H169" s="42">
        <v>36.84683723849453</v>
      </c>
      <c r="I169" s="42">
        <v>36.84683723849453</v>
      </c>
      <c r="J169" s="42">
        <v>36.84683723849453</v>
      </c>
      <c r="K169" s="42">
        <v>36.84683723849453</v>
      </c>
      <c r="L169" s="42"/>
    </row>
    <row r="170" spans="1:12" ht="15" x14ac:dyDescent="0.2">
      <c r="A170" s="25">
        <v>45717</v>
      </c>
      <c r="B170" s="42">
        <v>36.49262950072518</v>
      </c>
      <c r="C170" s="42">
        <v>36.49262950072518</v>
      </c>
      <c r="D170" s="42">
        <v>36.49262950072518</v>
      </c>
      <c r="E170" s="42">
        <v>36.49262950072518</v>
      </c>
      <c r="F170" s="42">
        <v>36.49262950072518</v>
      </c>
      <c r="G170" s="42">
        <v>36.482543737431861</v>
      </c>
      <c r="H170" s="42">
        <v>36.49262950072518</v>
      </c>
      <c r="I170" s="42">
        <v>36.49262950072518</v>
      </c>
      <c r="J170" s="42">
        <v>36.49262950072518</v>
      </c>
      <c r="K170" s="42">
        <v>36.49262950072518</v>
      </c>
      <c r="L170" s="42"/>
    </row>
    <row r="171" spans="1:12" ht="15" x14ac:dyDescent="0.2">
      <c r="A171" s="25">
        <v>45748</v>
      </c>
      <c r="B171" s="42">
        <v>36.05373294991125</v>
      </c>
      <c r="C171" s="42">
        <v>36.05373294991125</v>
      </c>
      <c r="D171" s="42">
        <v>36.05373294991125</v>
      </c>
      <c r="E171" s="42">
        <v>36.05373294991125</v>
      </c>
      <c r="F171" s="42">
        <v>36.05373294991125</v>
      </c>
      <c r="G171" s="42">
        <v>36.043647186617932</v>
      </c>
      <c r="H171" s="42">
        <v>36.05373294991125</v>
      </c>
      <c r="I171" s="42">
        <v>36.05373294991125</v>
      </c>
      <c r="J171" s="42">
        <v>36.05373294991125</v>
      </c>
      <c r="K171" s="42">
        <v>36.05373294991125</v>
      </c>
      <c r="L171" s="42"/>
    </row>
    <row r="172" spans="1:12" ht="15" x14ac:dyDescent="0.2">
      <c r="A172" s="25">
        <v>45778</v>
      </c>
      <c r="B172" s="42">
        <v>36.85531746572363</v>
      </c>
      <c r="C172" s="42">
        <v>36.85531746572363</v>
      </c>
      <c r="D172" s="42">
        <v>36.85531746572363</v>
      </c>
      <c r="E172" s="42">
        <v>36.85531746572363</v>
      </c>
      <c r="F172" s="42">
        <v>36.85531746572363</v>
      </c>
      <c r="G172" s="42">
        <v>36.845231702430311</v>
      </c>
      <c r="H172" s="42">
        <v>36.85531746572363</v>
      </c>
      <c r="I172" s="42">
        <v>36.85531746572363</v>
      </c>
      <c r="J172" s="42">
        <v>36.85531746572363</v>
      </c>
      <c r="K172" s="42">
        <v>36.85531746572363</v>
      </c>
      <c r="L172" s="42"/>
    </row>
    <row r="173" spans="1:12" ht="15" x14ac:dyDescent="0.2">
      <c r="A173" s="25">
        <v>45809</v>
      </c>
      <c r="B173" s="42">
        <v>37.36664741934117</v>
      </c>
      <c r="C173" s="42">
        <v>37.36664741934117</v>
      </c>
      <c r="D173" s="42">
        <v>37.36664741934117</v>
      </c>
      <c r="E173" s="42">
        <v>37.36664741934117</v>
      </c>
      <c r="F173" s="42">
        <v>37.36664741934117</v>
      </c>
      <c r="G173" s="42">
        <v>37.356561656047852</v>
      </c>
      <c r="H173" s="42">
        <v>37.36664741934117</v>
      </c>
      <c r="I173" s="42">
        <v>37.36664741934117</v>
      </c>
      <c r="J173" s="42">
        <v>37.36664741934117</v>
      </c>
      <c r="K173" s="42">
        <v>37.36664741934117</v>
      </c>
      <c r="L173" s="42"/>
    </row>
    <row r="174" spans="1:12" ht="15" x14ac:dyDescent="0.2">
      <c r="A174" s="25">
        <v>45839</v>
      </c>
      <c r="B174" s="42">
        <v>38.165195819273961</v>
      </c>
      <c r="C174" s="42">
        <v>38.165195819273961</v>
      </c>
      <c r="D174" s="42">
        <v>38.165195819273961</v>
      </c>
      <c r="E174" s="42">
        <v>38.165195819273961</v>
      </c>
      <c r="F174" s="42">
        <v>38.165195819273961</v>
      </c>
      <c r="G174" s="42">
        <v>38.155110055980643</v>
      </c>
      <c r="H174" s="42">
        <v>38.165195819273961</v>
      </c>
      <c r="I174" s="42">
        <v>38.165195819273961</v>
      </c>
      <c r="J174" s="42">
        <v>38.165195819273961</v>
      </c>
      <c r="K174" s="42">
        <v>38.165195819273961</v>
      </c>
      <c r="L174" s="42"/>
    </row>
    <row r="175" spans="1:12" ht="15" x14ac:dyDescent="0.2">
      <c r="A175" s="25">
        <v>45870</v>
      </c>
      <c r="B175" s="42">
        <v>38.386298109104231</v>
      </c>
      <c r="C175" s="42">
        <v>38.386298109104231</v>
      </c>
      <c r="D175" s="42">
        <v>38.386298109104231</v>
      </c>
      <c r="E175" s="42">
        <v>38.386298109104231</v>
      </c>
      <c r="F175" s="42">
        <v>38.386298109104231</v>
      </c>
      <c r="G175" s="42">
        <v>38.376212345810913</v>
      </c>
      <c r="H175" s="42">
        <v>38.386298109104231</v>
      </c>
      <c r="I175" s="42">
        <v>38.386298109104231</v>
      </c>
      <c r="J175" s="42">
        <v>38.386298109104231</v>
      </c>
      <c r="K175" s="42">
        <v>38.386298109104231</v>
      </c>
      <c r="L175" s="42"/>
    </row>
    <row r="176" spans="1:12" ht="15" x14ac:dyDescent="0.2">
      <c r="A176" s="25">
        <v>45901</v>
      </c>
      <c r="B176" s="42">
        <v>39.139259475698772</v>
      </c>
      <c r="C176" s="42">
        <v>39.139259475698772</v>
      </c>
      <c r="D176" s="42">
        <v>39.139259475698772</v>
      </c>
      <c r="E176" s="42">
        <v>39.139259475698772</v>
      </c>
      <c r="F176" s="42">
        <v>39.139259475698772</v>
      </c>
      <c r="G176" s="42">
        <v>39.129173712405454</v>
      </c>
      <c r="H176" s="42">
        <v>39.139259475698772</v>
      </c>
      <c r="I176" s="42">
        <v>39.139259475698772</v>
      </c>
      <c r="J176" s="42">
        <v>39.139259475698772</v>
      </c>
      <c r="K176" s="42">
        <v>39.139259475698772</v>
      </c>
      <c r="L176" s="42"/>
    </row>
    <row r="177" spans="1:12" ht="15" x14ac:dyDescent="0.2">
      <c r="A177" s="25">
        <v>45931</v>
      </c>
      <c r="B177" s="42">
        <v>40.092377750823395</v>
      </c>
      <c r="C177" s="42">
        <v>40.092377750823395</v>
      </c>
      <c r="D177" s="42">
        <v>40.092377750823395</v>
      </c>
      <c r="E177" s="42">
        <v>40.092377750823395</v>
      </c>
      <c r="F177" s="42">
        <v>40.092377750823395</v>
      </c>
      <c r="G177" s="42">
        <v>40.082291987530077</v>
      </c>
      <c r="H177" s="42">
        <v>40.092377750823395</v>
      </c>
      <c r="I177" s="42">
        <v>40.092377750823395</v>
      </c>
      <c r="J177" s="42">
        <v>40.092377750823395</v>
      </c>
      <c r="K177" s="42">
        <v>40.092377750823395</v>
      </c>
      <c r="L177" s="42"/>
    </row>
    <row r="178" spans="1:12" ht="15" x14ac:dyDescent="0.2">
      <c r="A178" s="25">
        <v>45962</v>
      </c>
      <c r="B178" s="42">
        <v>40.181854107649137</v>
      </c>
      <c r="C178" s="42">
        <v>40.181854107649137</v>
      </c>
      <c r="D178" s="42">
        <v>40.181854107649137</v>
      </c>
      <c r="E178" s="42">
        <v>40.181854107649137</v>
      </c>
      <c r="F178" s="42">
        <v>40.181854107649137</v>
      </c>
      <c r="G178" s="42">
        <v>40.171768344355819</v>
      </c>
      <c r="H178" s="42">
        <v>40.181854107649137</v>
      </c>
      <c r="I178" s="42">
        <v>40.181854107649137</v>
      </c>
      <c r="J178" s="42">
        <v>40.181854107649137</v>
      </c>
      <c r="K178" s="42">
        <v>40.181854107649137</v>
      </c>
      <c r="L178" s="42"/>
    </row>
    <row r="179" spans="1:12" ht="15" x14ac:dyDescent="0.2">
      <c r="A179" s="25">
        <v>45992</v>
      </c>
      <c r="B179" s="42">
        <v>39.420617595888771</v>
      </c>
      <c r="C179" s="42">
        <v>39.420617595888771</v>
      </c>
      <c r="D179" s="42">
        <v>39.420617595888771</v>
      </c>
      <c r="E179" s="42">
        <v>39.420617595888771</v>
      </c>
      <c r="F179" s="42">
        <v>39.420617595888771</v>
      </c>
      <c r="G179" s="42">
        <v>39.410531832595453</v>
      </c>
      <c r="H179" s="42">
        <v>39.420617595888771</v>
      </c>
      <c r="I179" s="42">
        <v>39.420617595888771</v>
      </c>
      <c r="J179" s="42">
        <v>39.420617595888771</v>
      </c>
      <c r="K179" s="42">
        <v>39.420617595888771</v>
      </c>
      <c r="L179" s="42"/>
    </row>
    <row r="180" spans="1:12" ht="15" x14ac:dyDescent="0.2">
      <c r="A180" s="25">
        <v>46023</v>
      </c>
      <c r="B180" s="42">
        <v>38.65910705559601</v>
      </c>
      <c r="C180" s="42">
        <v>38.65910705559601</v>
      </c>
      <c r="D180" s="42">
        <v>38.65910705559601</v>
      </c>
      <c r="E180" s="42">
        <v>38.65910705559601</v>
      </c>
      <c r="F180" s="42">
        <v>38.65910705559601</v>
      </c>
      <c r="G180" s="42">
        <v>38.649021292302692</v>
      </c>
      <c r="H180" s="42">
        <v>38.65910705559601</v>
      </c>
      <c r="I180" s="42">
        <v>38.65910705559601</v>
      </c>
      <c r="J180" s="42">
        <v>38.65910705559601</v>
      </c>
      <c r="K180" s="42">
        <v>38.65910705559601</v>
      </c>
      <c r="L180" s="42"/>
    </row>
    <row r="181" spans="1:12" ht="15" x14ac:dyDescent="0.2">
      <c r="A181" s="25">
        <v>46054</v>
      </c>
      <c r="B181" s="42">
        <v>37.604041523833239</v>
      </c>
      <c r="C181" s="42">
        <v>37.604041523833239</v>
      </c>
      <c r="D181" s="42">
        <v>37.604041523833239</v>
      </c>
      <c r="E181" s="42">
        <v>37.604041523833239</v>
      </c>
      <c r="F181" s="42">
        <v>37.604041523833239</v>
      </c>
      <c r="G181" s="42">
        <v>37.59395576053992</v>
      </c>
      <c r="H181" s="42">
        <v>37.604041523833239</v>
      </c>
      <c r="I181" s="42">
        <v>37.604041523833239</v>
      </c>
      <c r="J181" s="42">
        <v>37.604041523833239</v>
      </c>
      <c r="K181" s="42">
        <v>37.604041523833239</v>
      </c>
      <c r="L181" s="42"/>
    </row>
    <row r="182" spans="1:12" ht="15" x14ac:dyDescent="0.2">
      <c r="A182" s="25">
        <v>46082</v>
      </c>
      <c r="B182" s="42">
        <v>37.168513265710253</v>
      </c>
      <c r="C182" s="42">
        <v>37.168513265710253</v>
      </c>
      <c r="D182" s="42">
        <v>37.168513265710253</v>
      </c>
      <c r="E182" s="42">
        <v>37.168513265710253</v>
      </c>
      <c r="F182" s="42">
        <v>37.168513265710253</v>
      </c>
      <c r="G182" s="42">
        <v>37.158427502416934</v>
      </c>
      <c r="H182" s="42">
        <v>37.168513265710253</v>
      </c>
      <c r="I182" s="42">
        <v>37.168513265710253</v>
      </c>
      <c r="J182" s="42">
        <v>37.168513265710253</v>
      </c>
      <c r="K182" s="42">
        <v>37.168513265710253</v>
      </c>
      <c r="L182" s="42"/>
    </row>
    <row r="183" spans="1:12" ht="15" x14ac:dyDescent="0.2">
      <c r="A183" s="25">
        <v>46113</v>
      </c>
      <c r="B183" s="42">
        <v>36.648481843747611</v>
      </c>
      <c r="C183" s="42">
        <v>36.648481843747611</v>
      </c>
      <c r="D183" s="42">
        <v>36.648481843747611</v>
      </c>
      <c r="E183" s="42">
        <v>36.648481843747611</v>
      </c>
      <c r="F183" s="42">
        <v>36.648481843747611</v>
      </c>
      <c r="G183" s="42">
        <v>36.638396080454292</v>
      </c>
      <c r="H183" s="42">
        <v>36.648481843747611</v>
      </c>
      <c r="I183" s="42">
        <v>36.648481843747611</v>
      </c>
      <c r="J183" s="42">
        <v>36.648481843747611</v>
      </c>
      <c r="K183" s="42">
        <v>36.648481843747611</v>
      </c>
      <c r="L183" s="42"/>
    </row>
    <row r="184" spans="1:12" ht="15" x14ac:dyDescent="0.2">
      <c r="A184" s="25">
        <v>46143</v>
      </c>
      <c r="B184" s="42">
        <v>37.389588880025528</v>
      </c>
      <c r="C184" s="42">
        <v>37.389588880025528</v>
      </c>
      <c r="D184" s="42">
        <v>37.389588880025528</v>
      </c>
      <c r="E184" s="42">
        <v>37.389588880025528</v>
      </c>
      <c r="F184" s="42">
        <v>37.389588880025528</v>
      </c>
      <c r="G184" s="42">
        <v>37.379503116732209</v>
      </c>
      <c r="H184" s="42">
        <v>37.389588880025528</v>
      </c>
      <c r="I184" s="42">
        <v>37.389588880025528</v>
      </c>
      <c r="J184" s="42">
        <v>37.389588880025528</v>
      </c>
      <c r="K184" s="42">
        <v>37.389588880025528</v>
      </c>
      <c r="L184" s="42"/>
    </row>
    <row r="185" spans="1:12" ht="15" x14ac:dyDescent="0.2">
      <c r="A185" s="25">
        <v>46174</v>
      </c>
      <c r="B185" s="42">
        <v>37.833482336960969</v>
      </c>
      <c r="C185" s="42">
        <v>37.833482336960969</v>
      </c>
      <c r="D185" s="42">
        <v>37.833482336960969</v>
      </c>
      <c r="E185" s="42">
        <v>37.833482336960969</v>
      </c>
      <c r="F185" s="42">
        <v>37.833482336960969</v>
      </c>
      <c r="G185" s="42">
        <v>37.823396573667651</v>
      </c>
      <c r="H185" s="42">
        <v>37.833482336960969</v>
      </c>
      <c r="I185" s="42">
        <v>37.833482336960969</v>
      </c>
      <c r="J185" s="42">
        <v>37.833482336960969</v>
      </c>
      <c r="K185" s="42">
        <v>37.833482336960969</v>
      </c>
      <c r="L185" s="42"/>
    </row>
    <row r="186" spans="1:12" ht="15" x14ac:dyDescent="0.2">
      <c r="A186" s="25">
        <v>46204</v>
      </c>
      <c r="B186" s="42">
        <v>38.565742687141451</v>
      </c>
      <c r="C186" s="42">
        <v>38.565742687141451</v>
      </c>
      <c r="D186" s="42">
        <v>38.565742687141451</v>
      </c>
      <c r="E186" s="42">
        <v>38.565742687141451</v>
      </c>
      <c r="F186" s="42">
        <v>38.565742687141451</v>
      </c>
      <c r="G186" s="42">
        <v>38.555656923848133</v>
      </c>
      <c r="H186" s="42">
        <v>38.565742687141451</v>
      </c>
      <c r="I186" s="42">
        <v>38.565742687141451</v>
      </c>
      <c r="J186" s="42">
        <v>38.565742687141451</v>
      </c>
      <c r="K186" s="42">
        <v>38.565742687141451</v>
      </c>
      <c r="L186" s="42"/>
    </row>
    <row r="187" spans="1:12" ht="15" x14ac:dyDescent="0.2">
      <c r="A187" s="25">
        <v>46235</v>
      </c>
      <c r="B187" s="42">
        <v>38.789251106058138</v>
      </c>
      <c r="C187" s="42">
        <v>38.789251106058138</v>
      </c>
      <c r="D187" s="42">
        <v>38.789251106058138</v>
      </c>
      <c r="E187" s="42">
        <v>38.789251106058138</v>
      </c>
      <c r="F187" s="42">
        <v>38.789251106058138</v>
      </c>
      <c r="G187" s="42">
        <v>38.77916534276482</v>
      </c>
      <c r="H187" s="42">
        <v>38.789251106058138</v>
      </c>
      <c r="I187" s="42">
        <v>38.789251106058138</v>
      </c>
      <c r="J187" s="42">
        <v>38.789251106058138</v>
      </c>
      <c r="K187" s="42">
        <v>38.789251106058138</v>
      </c>
      <c r="L187" s="42"/>
    </row>
    <row r="188" spans="1:12" ht="15" x14ac:dyDescent="0.2">
      <c r="A188" s="25">
        <v>46266</v>
      </c>
      <c r="B188" s="42">
        <v>39.55040651825253</v>
      </c>
      <c r="C188" s="42">
        <v>39.55040651825253</v>
      </c>
      <c r="D188" s="42">
        <v>39.55040651825253</v>
      </c>
      <c r="E188" s="42">
        <v>39.55040651825253</v>
      </c>
      <c r="F188" s="42">
        <v>39.55040651825253</v>
      </c>
      <c r="G188" s="42">
        <v>39.540320754959211</v>
      </c>
      <c r="H188" s="42">
        <v>39.55040651825253</v>
      </c>
      <c r="I188" s="42">
        <v>39.55040651825253</v>
      </c>
      <c r="J188" s="42">
        <v>39.55040651825253</v>
      </c>
      <c r="K188" s="42">
        <v>39.55040651825253</v>
      </c>
      <c r="L188" s="42"/>
    </row>
    <row r="189" spans="1:12" ht="15" x14ac:dyDescent="0.2">
      <c r="A189" s="25">
        <v>46296</v>
      </c>
      <c r="B189" s="42">
        <v>40.513897031522326</v>
      </c>
      <c r="C189" s="42">
        <v>40.513897031522326</v>
      </c>
      <c r="D189" s="42">
        <v>40.513897031522326</v>
      </c>
      <c r="E189" s="42">
        <v>40.513897031522326</v>
      </c>
      <c r="F189" s="42">
        <v>40.513897031522326</v>
      </c>
      <c r="G189" s="42">
        <v>40.503811268229008</v>
      </c>
      <c r="H189" s="42">
        <v>40.513897031522326</v>
      </c>
      <c r="I189" s="42">
        <v>40.513897031522326</v>
      </c>
      <c r="J189" s="42">
        <v>40.513897031522326</v>
      </c>
      <c r="K189" s="42">
        <v>40.513897031522326</v>
      </c>
      <c r="L189" s="42"/>
    </row>
    <row r="190" spans="1:12" ht="15" x14ac:dyDescent="0.2">
      <c r="A190" s="25">
        <v>46327</v>
      </c>
      <c r="B190" s="42">
        <v>40.604347108090494</v>
      </c>
      <c r="C190" s="42">
        <v>40.604347108090494</v>
      </c>
      <c r="D190" s="42">
        <v>40.604347108090494</v>
      </c>
      <c r="E190" s="42">
        <v>40.604347108090494</v>
      </c>
      <c r="F190" s="42">
        <v>40.604347108090494</v>
      </c>
      <c r="G190" s="42">
        <v>40.594261344797175</v>
      </c>
      <c r="H190" s="42">
        <v>40.604347108090494</v>
      </c>
      <c r="I190" s="42">
        <v>40.604347108090494</v>
      </c>
      <c r="J190" s="42">
        <v>40.604347108090494</v>
      </c>
      <c r="K190" s="42">
        <v>40.604347108090494</v>
      </c>
      <c r="L190" s="42"/>
    </row>
    <row r="191" spans="1:12" ht="15" x14ac:dyDescent="0.2">
      <c r="A191" s="25">
        <v>46357</v>
      </c>
      <c r="B191" s="42">
        <v>39.83482649708364</v>
      </c>
      <c r="C191" s="42">
        <v>39.83482649708364</v>
      </c>
      <c r="D191" s="42">
        <v>39.83482649708364</v>
      </c>
      <c r="E191" s="42">
        <v>39.83482649708364</v>
      </c>
      <c r="F191" s="42">
        <v>39.83482649708364</v>
      </c>
      <c r="G191" s="42">
        <v>39.824740733790321</v>
      </c>
      <c r="H191" s="42">
        <v>39.83482649708364</v>
      </c>
      <c r="I191" s="42">
        <v>39.83482649708364</v>
      </c>
      <c r="J191" s="42">
        <v>39.83482649708364</v>
      </c>
      <c r="K191" s="42">
        <v>39.83482649708364</v>
      </c>
      <c r="L191" s="42"/>
    </row>
    <row r="192" spans="1:12" ht="15" x14ac:dyDescent="0.2">
      <c r="A192" s="25">
        <v>46388</v>
      </c>
      <c r="B192" s="42">
        <v>39.065028875449435</v>
      </c>
      <c r="C192" s="42">
        <v>39.065028875449435</v>
      </c>
      <c r="D192" s="42">
        <v>39.065028875449435</v>
      </c>
      <c r="E192" s="42">
        <v>39.065028875449435</v>
      </c>
      <c r="F192" s="42">
        <v>39.065028875449435</v>
      </c>
      <c r="G192" s="42">
        <v>39.054943112156117</v>
      </c>
      <c r="H192" s="42">
        <v>39.065028875449435</v>
      </c>
      <c r="I192" s="42">
        <v>39.065028875449435</v>
      </c>
      <c r="J192" s="42">
        <v>39.065028875449435</v>
      </c>
      <c r="K192" s="42">
        <v>39.065028875449435</v>
      </c>
      <c r="L192" s="42"/>
    </row>
    <row r="193" spans="1:12" ht="15" x14ac:dyDescent="0.2">
      <c r="A193" s="25">
        <v>46419</v>
      </c>
      <c r="B193" s="42">
        <v>37.998481672167166</v>
      </c>
      <c r="C193" s="42">
        <v>37.998481672167166</v>
      </c>
      <c r="D193" s="42">
        <v>37.998481672167166</v>
      </c>
      <c r="E193" s="42">
        <v>37.998481672167166</v>
      </c>
      <c r="F193" s="42">
        <v>37.998481672167166</v>
      </c>
      <c r="G193" s="42">
        <v>37.988395908873848</v>
      </c>
      <c r="H193" s="42">
        <v>37.998481672167166</v>
      </c>
      <c r="I193" s="42">
        <v>37.998481672167166</v>
      </c>
      <c r="J193" s="42">
        <v>37.998481672167166</v>
      </c>
      <c r="K193" s="42">
        <v>37.998481672167166</v>
      </c>
      <c r="L193" s="42"/>
    </row>
    <row r="194" spans="1:12" ht="15" x14ac:dyDescent="0.2">
      <c r="A194" s="25">
        <v>46447</v>
      </c>
      <c r="B194" s="42">
        <v>37.558213810439781</v>
      </c>
      <c r="C194" s="42">
        <v>37.558213810439781</v>
      </c>
      <c r="D194" s="42">
        <v>37.558213810439781</v>
      </c>
      <c r="E194" s="42">
        <v>37.558213810439781</v>
      </c>
      <c r="F194" s="42">
        <v>37.558213810439781</v>
      </c>
      <c r="G194" s="42">
        <v>37.548128047146463</v>
      </c>
      <c r="H194" s="42">
        <v>37.558213810439781</v>
      </c>
      <c r="I194" s="42">
        <v>37.558213810439781</v>
      </c>
      <c r="J194" s="42">
        <v>37.558213810439781</v>
      </c>
      <c r="K194" s="42">
        <v>37.558213810439781</v>
      </c>
      <c r="L194" s="42"/>
    </row>
    <row r="195" spans="1:12" ht="15" x14ac:dyDescent="0.2">
      <c r="A195" s="25">
        <v>46478</v>
      </c>
      <c r="B195" s="42">
        <v>37.032523185529989</v>
      </c>
      <c r="C195" s="42">
        <v>37.032523185529989</v>
      </c>
      <c r="D195" s="42">
        <v>37.032523185529989</v>
      </c>
      <c r="E195" s="42">
        <v>37.032523185529989</v>
      </c>
      <c r="F195" s="42">
        <v>37.032523185529989</v>
      </c>
      <c r="G195" s="42">
        <v>37.022437422236671</v>
      </c>
      <c r="H195" s="42">
        <v>37.032523185529989</v>
      </c>
      <c r="I195" s="42">
        <v>37.032523185529989</v>
      </c>
      <c r="J195" s="42">
        <v>37.032523185529989</v>
      </c>
      <c r="K195" s="42">
        <v>37.032523185529989</v>
      </c>
      <c r="L195" s="42"/>
    </row>
    <row r="196" spans="1:12" ht="15" x14ac:dyDescent="0.2">
      <c r="A196" s="25">
        <v>46508</v>
      </c>
      <c r="B196" s="42">
        <v>37.781695263547171</v>
      </c>
      <c r="C196" s="42">
        <v>37.781695263547171</v>
      </c>
      <c r="D196" s="42">
        <v>37.781695263547171</v>
      </c>
      <c r="E196" s="42">
        <v>37.781695263547171</v>
      </c>
      <c r="F196" s="42">
        <v>37.781695263547171</v>
      </c>
      <c r="G196" s="42">
        <v>37.771609500253852</v>
      </c>
      <c r="H196" s="42">
        <v>37.781695263547171</v>
      </c>
      <c r="I196" s="42">
        <v>37.781695263547171</v>
      </c>
      <c r="J196" s="42">
        <v>37.781695263547171</v>
      </c>
      <c r="K196" s="42">
        <v>37.781695263547171</v>
      </c>
      <c r="L196" s="42"/>
    </row>
    <row r="197" spans="1:12" ht="15" x14ac:dyDescent="0.2">
      <c r="A197" s="25">
        <v>46539</v>
      </c>
      <c r="B197" s="42">
        <v>38.230419357735698</v>
      </c>
      <c r="C197" s="42">
        <v>38.230419357735698</v>
      </c>
      <c r="D197" s="42">
        <v>38.230419357735698</v>
      </c>
      <c r="E197" s="42">
        <v>38.230419357735698</v>
      </c>
      <c r="F197" s="42">
        <v>38.230419357735698</v>
      </c>
      <c r="G197" s="42">
        <v>38.22033359444238</v>
      </c>
      <c r="H197" s="42">
        <v>38.230419357735698</v>
      </c>
      <c r="I197" s="42">
        <v>38.230419357735698</v>
      </c>
      <c r="J197" s="42">
        <v>38.230419357735698</v>
      </c>
      <c r="K197" s="42">
        <v>38.230419357735698</v>
      </c>
      <c r="L197" s="42"/>
    </row>
    <row r="198" spans="1:12" ht="15" x14ac:dyDescent="0.2">
      <c r="A198" s="25">
        <v>46569</v>
      </c>
      <c r="B198" s="42">
        <v>38.970648476257487</v>
      </c>
      <c r="C198" s="42">
        <v>38.970648476257487</v>
      </c>
      <c r="D198" s="42">
        <v>38.970648476257487</v>
      </c>
      <c r="E198" s="42">
        <v>38.970648476257487</v>
      </c>
      <c r="F198" s="42">
        <v>38.970648476257487</v>
      </c>
      <c r="G198" s="42">
        <v>38.960562712964169</v>
      </c>
      <c r="H198" s="42">
        <v>38.970648476257487</v>
      </c>
      <c r="I198" s="42">
        <v>38.970648476257487</v>
      </c>
      <c r="J198" s="42">
        <v>38.970648476257487</v>
      </c>
      <c r="K198" s="42">
        <v>38.970648476257487</v>
      </c>
      <c r="L198" s="42"/>
    </row>
    <row r="199" spans="1:12" ht="15" x14ac:dyDescent="0.2">
      <c r="A199" s="25">
        <v>46600</v>
      </c>
      <c r="B199" s="42">
        <v>39.196589208779905</v>
      </c>
      <c r="C199" s="42">
        <v>39.196589208779905</v>
      </c>
      <c r="D199" s="42">
        <v>39.196589208779905</v>
      </c>
      <c r="E199" s="42">
        <v>39.196589208779905</v>
      </c>
      <c r="F199" s="42">
        <v>39.196589208779905</v>
      </c>
      <c r="G199" s="42">
        <v>39.186503445486586</v>
      </c>
      <c r="H199" s="42">
        <v>39.196589208779905</v>
      </c>
      <c r="I199" s="42">
        <v>39.196589208779905</v>
      </c>
      <c r="J199" s="42">
        <v>39.196589208779905</v>
      </c>
      <c r="K199" s="42">
        <v>39.196589208779905</v>
      </c>
      <c r="L199" s="42"/>
    </row>
    <row r="200" spans="1:12" ht="15" x14ac:dyDescent="0.2">
      <c r="A200" s="25">
        <v>46631</v>
      </c>
      <c r="B200" s="42">
        <v>39.966027837660846</v>
      </c>
      <c r="C200" s="42">
        <v>39.966027837660846</v>
      </c>
      <c r="D200" s="42">
        <v>39.966027837660846</v>
      </c>
      <c r="E200" s="42">
        <v>39.966027837660846</v>
      </c>
      <c r="F200" s="42">
        <v>39.966027837660846</v>
      </c>
      <c r="G200" s="42">
        <v>39.955942074367528</v>
      </c>
      <c r="H200" s="42">
        <v>39.966027837660846</v>
      </c>
      <c r="I200" s="42">
        <v>39.966027837660846</v>
      </c>
      <c r="J200" s="42">
        <v>39.966027837660846</v>
      </c>
      <c r="K200" s="42">
        <v>39.966027837660846</v>
      </c>
      <c r="L200" s="42"/>
    </row>
    <row r="201" spans="1:12" ht="15" x14ac:dyDescent="0.2">
      <c r="A201" s="25">
        <v>46661</v>
      </c>
      <c r="B201" s="42">
        <v>40.940003464179519</v>
      </c>
      <c r="C201" s="42">
        <v>40.940003464179519</v>
      </c>
      <c r="D201" s="42">
        <v>40.940003464179519</v>
      </c>
      <c r="E201" s="42">
        <v>40.940003464179519</v>
      </c>
      <c r="F201" s="42">
        <v>40.940003464179519</v>
      </c>
      <c r="G201" s="42">
        <v>40.9299177008862</v>
      </c>
      <c r="H201" s="42">
        <v>40.940003464179519</v>
      </c>
      <c r="I201" s="42">
        <v>40.940003464179519</v>
      </c>
      <c r="J201" s="42">
        <v>40.940003464179519</v>
      </c>
      <c r="K201" s="42">
        <v>40.940003464179519</v>
      </c>
      <c r="L201" s="42"/>
    </row>
    <row r="202" spans="1:12" ht="15" x14ac:dyDescent="0.2">
      <c r="A202" s="25">
        <v>46692</v>
      </c>
      <c r="B202" s="42">
        <v>41.031437856922189</v>
      </c>
      <c r="C202" s="42">
        <v>41.031437856922189</v>
      </c>
      <c r="D202" s="42">
        <v>41.031437856922189</v>
      </c>
      <c r="E202" s="42">
        <v>41.031437856922189</v>
      </c>
      <c r="F202" s="42">
        <v>41.031437856922189</v>
      </c>
      <c r="G202" s="42">
        <v>41.02135209362887</v>
      </c>
      <c r="H202" s="42">
        <v>41.031437856922189</v>
      </c>
      <c r="I202" s="42">
        <v>41.031437856922189</v>
      </c>
      <c r="J202" s="42">
        <v>41.031437856922189</v>
      </c>
      <c r="K202" s="42">
        <v>41.031437856922189</v>
      </c>
      <c r="L202" s="42"/>
    </row>
    <row r="203" spans="1:12" ht="15" x14ac:dyDescent="0.2">
      <c r="A203" s="25">
        <v>46722</v>
      </c>
      <c r="B203" s="42">
        <v>40.253542995580091</v>
      </c>
      <c r="C203" s="42">
        <v>40.253542995580091</v>
      </c>
      <c r="D203" s="42">
        <v>40.253542995580091</v>
      </c>
      <c r="E203" s="42">
        <v>40.253542995580091</v>
      </c>
      <c r="F203" s="42">
        <v>40.253542995580091</v>
      </c>
      <c r="G203" s="42">
        <v>40.243457232286772</v>
      </c>
      <c r="H203" s="42">
        <v>40.253542995580091</v>
      </c>
      <c r="I203" s="42">
        <v>40.253542995580091</v>
      </c>
      <c r="J203" s="42">
        <v>40.253542995580091</v>
      </c>
      <c r="K203" s="42">
        <v>40.253542995580091</v>
      </c>
      <c r="L203" s="42"/>
    </row>
    <row r="204" spans="1:12" ht="15" x14ac:dyDescent="0.2">
      <c r="A204" s="25">
        <v>46753</v>
      </c>
      <c r="B204" s="42">
        <v>39.475368109063268</v>
      </c>
      <c r="C204" s="42">
        <v>39.475368109063268</v>
      </c>
      <c r="D204" s="42">
        <v>39.475368109063268</v>
      </c>
      <c r="E204" s="42">
        <v>39.475368109063268</v>
      </c>
      <c r="F204" s="42">
        <v>39.475368109063268</v>
      </c>
      <c r="G204" s="42">
        <v>39.46528234576995</v>
      </c>
      <c r="H204" s="42">
        <v>39.475368109063268</v>
      </c>
      <c r="I204" s="42">
        <v>39.475368109063268</v>
      </c>
      <c r="J204" s="42">
        <v>39.475368109063268</v>
      </c>
      <c r="K204" s="42">
        <v>39.475368109063268</v>
      </c>
      <c r="L204" s="42"/>
    </row>
    <row r="205" spans="1:12" ht="15" x14ac:dyDescent="0.2">
      <c r="A205" s="25">
        <v>46784</v>
      </c>
      <c r="B205" s="42">
        <v>38.397214285832334</v>
      </c>
      <c r="C205" s="42">
        <v>38.397214285832334</v>
      </c>
      <c r="D205" s="42">
        <v>38.397214285832334</v>
      </c>
      <c r="E205" s="42">
        <v>38.397214285832334</v>
      </c>
      <c r="F205" s="42">
        <v>38.397214285832334</v>
      </c>
      <c r="G205" s="42">
        <v>38.387128522539015</v>
      </c>
      <c r="H205" s="42">
        <v>38.397214285832334</v>
      </c>
      <c r="I205" s="42">
        <v>38.397214285832334</v>
      </c>
      <c r="J205" s="42">
        <v>38.397214285832334</v>
      </c>
      <c r="K205" s="42">
        <v>38.397214285832334</v>
      </c>
      <c r="L205" s="42"/>
    </row>
    <row r="206" spans="1:12" ht="15" x14ac:dyDescent="0.2">
      <c r="A206" s="25">
        <v>46813</v>
      </c>
      <c r="B206" s="42">
        <v>37.952155242119787</v>
      </c>
      <c r="C206" s="42">
        <v>37.952155242119787</v>
      </c>
      <c r="D206" s="42">
        <v>37.952155242119787</v>
      </c>
      <c r="E206" s="42">
        <v>37.952155242119787</v>
      </c>
      <c r="F206" s="42">
        <v>37.952155242119787</v>
      </c>
      <c r="G206" s="42">
        <v>37.942069478826468</v>
      </c>
      <c r="H206" s="42">
        <v>37.952155242119787</v>
      </c>
      <c r="I206" s="42">
        <v>37.952155242119787</v>
      </c>
      <c r="J206" s="42">
        <v>37.952155242119787</v>
      </c>
      <c r="K206" s="42">
        <v>37.952155242119787</v>
      </c>
      <c r="L206" s="42"/>
    </row>
    <row r="207" spans="1:12" ht="15" x14ac:dyDescent="0.2">
      <c r="A207" s="25">
        <v>46844</v>
      </c>
      <c r="B207" s="42">
        <v>37.420743828411211</v>
      </c>
      <c r="C207" s="42">
        <v>37.420743828411211</v>
      </c>
      <c r="D207" s="42">
        <v>37.420743828411211</v>
      </c>
      <c r="E207" s="42">
        <v>37.420743828411211</v>
      </c>
      <c r="F207" s="42">
        <v>37.420743828411211</v>
      </c>
      <c r="G207" s="42">
        <v>37.410658065117893</v>
      </c>
      <c r="H207" s="42">
        <v>37.420743828411211</v>
      </c>
      <c r="I207" s="42">
        <v>37.420743828411211</v>
      </c>
      <c r="J207" s="42">
        <v>37.420743828411211</v>
      </c>
      <c r="K207" s="42">
        <v>37.420743828411211</v>
      </c>
      <c r="L207" s="42"/>
    </row>
    <row r="208" spans="1:12" ht="15" x14ac:dyDescent="0.2">
      <c r="A208" s="25">
        <v>46874</v>
      </c>
      <c r="B208" s="42">
        <v>38.17806871537951</v>
      </c>
      <c r="C208" s="42">
        <v>38.17806871537951</v>
      </c>
      <c r="D208" s="42">
        <v>38.17806871537951</v>
      </c>
      <c r="E208" s="42">
        <v>38.17806871537951</v>
      </c>
      <c r="F208" s="42">
        <v>38.17806871537951</v>
      </c>
      <c r="G208" s="42">
        <v>38.167982952086192</v>
      </c>
      <c r="H208" s="42">
        <v>38.17806871537951</v>
      </c>
      <c r="I208" s="42">
        <v>38.17806871537951</v>
      </c>
      <c r="J208" s="42">
        <v>38.17806871537951</v>
      </c>
      <c r="K208" s="42">
        <v>38.17806871537951</v>
      </c>
      <c r="L208" s="42"/>
    </row>
    <row r="209" spans="1:12" ht="15" x14ac:dyDescent="0.2">
      <c r="A209" s="25">
        <v>46905</v>
      </c>
      <c r="B209" s="42">
        <v>38.631676015868742</v>
      </c>
      <c r="C209" s="42">
        <v>38.631676015868742</v>
      </c>
      <c r="D209" s="42">
        <v>38.631676015868742</v>
      </c>
      <c r="E209" s="42">
        <v>38.631676015868742</v>
      </c>
      <c r="F209" s="42">
        <v>38.631676015868742</v>
      </c>
      <c r="G209" s="42">
        <v>38.621590252575423</v>
      </c>
      <c r="H209" s="42">
        <v>38.631676015868742</v>
      </c>
      <c r="I209" s="42">
        <v>38.631676015868742</v>
      </c>
      <c r="J209" s="42">
        <v>38.631676015868742</v>
      </c>
      <c r="K209" s="42">
        <v>38.631676015868742</v>
      </c>
      <c r="L209" s="42"/>
    </row>
    <row r="210" spans="1:12" ht="15" x14ac:dyDescent="0.2">
      <c r="A210" s="25">
        <v>46935</v>
      </c>
      <c r="B210" s="42">
        <v>39.379960622255659</v>
      </c>
      <c r="C210" s="42">
        <v>39.379960622255659</v>
      </c>
      <c r="D210" s="42">
        <v>39.379960622255659</v>
      </c>
      <c r="E210" s="42">
        <v>39.379960622255659</v>
      </c>
      <c r="F210" s="42">
        <v>39.379960622255659</v>
      </c>
      <c r="G210" s="42">
        <v>39.369874858962341</v>
      </c>
      <c r="H210" s="42">
        <v>39.379960622255659</v>
      </c>
      <c r="I210" s="42">
        <v>39.379960622255659</v>
      </c>
      <c r="J210" s="42">
        <v>39.379960622255659</v>
      </c>
      <c r="K210" s="42">
        <v>39.379960622255659</v>
      </c>
      <c r="L210" s="42"/>
    </row>
    <row r="211" spans="1:12" ht="15" x14ac:dyDescent="0.2">
      <c r="A211" s="25">
        <v>46966</v>
      </c>
      <c r="B211" s="42">
        <v>39.608360137854191</v>
      </c>
      <c r="C211" s="42">
        <v>39.608360137854191</v>
      </c>
      <c r="D211" s="42">
        <v>39.608360137854191</v>
      </c>
      <c r="E211" s="42">
        <v>39.608360137854191</v>
      </c>
      <c r="F211" s="42">
        <v>39.608360137854191</v>
      </c>
      <c r="G211" s="42">
        <v>39.598274374560873</v>
      </c>
      <c r="H211" s="42">
        <v>39.608360137854191</v>
      </c>
      <c r="I211" s="42">
        <v>39.608360137854191</v>
      </c>
      <c r="J211" s="42">
        <v>39.608360137854191</v>
      </c>
      <c r="K211" s="42">
        <v>39.608360137854191</v>
      </c>
      <c r="L211" s="42"/>
    </row>
    <row r="212" spans="1:12" ht="15" x14ac:dyDescent="0.2">
      <c r="A212" s="25">
        <v>46997</v>
      </c>
      <c r="B212" s="42">
        <v>40.386172124906032</v>
      </c>
      <c r="C212" s="42">
        <v>40.386172124906032</v>
      </c>
      <c r="D212" s="42">
        <v>40.386172124906032</v>
      </c>
      <c r="E212" s="42">
        <v>40.386172124906032</v>
      </c>
      <c r="F212" s="42">
        <v>40.386172124906032</v>
      </c>
      <c r="G212" s="42">
        <v>40.376086361612714</v>
      </c>
      <c r="H212" s="42">
        <v>40.386172124906032</v>
      </c>
      <c r="I212" s="42">
        <v>40.386172124906032</v>
      </c>
      <c r="J212" s="42">
        <v>40.386172124906032</v>
      </c>
      <c r="K212" s="42">
        <v>40.386172124906032</v>
      </c>
      <c r="L212" s="42"/>
    </row>
    <row r="213" spans="1:12" ht="15" x14ac:dyDescent="0.2">
      <c r="A213" s="25">
        <v>47027</v>
      </c>
      <c r="B213" s="42">
        <v>41.370746968132117</v>
      </c>
      <c r="C213" s="42">
        <v>41.370746968132117</v>
      </c>
      <c r="D213" s="42">
        <v>41.370746968132117</v>
      </c>
      <c r="E213" s="42">
        <v>41.370746968132117</v>
      </c>
      <c r="F213" s="42">
        <v>41.370746968132117</v>
      </c>
      <c r="G213" s="42">
        <v>41.360661204838799</v>
      </c>
      <c r="H213" s="42">
        <v>41.370746968132117</v>
      </c>
      <c r="I213" s="42">
        <v>41.370746968132117</v>
      </c>
      <c r="J213" s="42">
        <v>41.370746968132117</v>
      </c>
      <c r="K213" s="42">
        <v>41.370746968132117</v>
      </c>
      <c r="L213" s="42"/>
    </row>
    <row r="214" spans="1:12" ht="15" x14ac:dyDescent="0.2">
      <c r="A214" s="25">
        <v>47058</v>
      </c>
      <c r="B214" s="42">
        <v>41.463176388796228</v>
      </c>
      <c r="C214" s="42">
        <v>41.463176388796228</v>
      </c>
      <c r="D214" s="42">
        <v>41.463176388796228</v>
      </c>
      <c r="E214" s="42">
        <v>41.463176388796228</v>
      </c>
      <c r="F214" s="42">
        <v>41.463176388796228</v>
      </c>
      <c r="G214" s="42">
        <v>41.453090625502909</v>
      </c>
      <c r="H214" s="42">
        <v>41.463176388796228</v>
      </c>
      <c r="I214" s="42">
        <v>41.463176388796228</v>
      </c>
      <c r="J214" s="42">
        <v>41.463176388796228</v>
      </c>
      <c r="K214" s="42">
        <v>41.463176388796228</v>
      </c>
      <c r="L214" s="42"/>
    </row>
    <row r="215" spans="1:12" ht="15" x14ac:dyDescent="0.2">
      <c r="A215" s="25">
        <v>47088</v>
      </c>
      <c r="B215" s="42">
        <v>40.676816144967702</v>
      </c>
      <c r="C215" s="42">
        <v>40.676816144967702</v>
      </c>
      <c r="D215" s="42">
        <v>40.676816144967702</v>
      </c>
      <c r="E215" s="42">
        <v>40.676816144967702</v>
      </c>
      <c r="F215" s="42">
        <v>40.676816144967702</v>
      </c>
      <c r="G215" s="42">
        <v>40.666730381674384</v>
      </c>
      <c r="H215" s="42">
        <v>40.676816144967702</v>
      </c>
      <c r="I215" s="42">
        <v>40.676816144967702</v>
      </c>
      <c r="J215" s="42">
        <v>40.676816144967702</v>
      </c>
      <c r="K215" s="42">
        <v>40.676816144967702</v>
      </c>
      <c r="L215" s="42"/>
    </row>
    <row r="216" spans="1:12" ht="15" x14ac:dyDescent="0.2">
      <c r="A216" s="25">
        <v>47119</v>
      </c>
      <c r="B216" s="42">
        <v>39.890172828611469</v>
      </c>
      <c r="C216" s="42">
        <v>39.890172828611469</v>
      </c>
      <c r="D216" s="42">
        <v>39.890172828611469</v>
      </c>
      <c r="E216" s="42">
        <v>39.890172828611469</v>
      </c>
      <c r="F216" s="42">
        <v>39.890172828611469</v>
      </c>
      <c r="G216" s="42">
        <v>39.880087065318151</v>
      </c>
      <c r="H216" s="42">
        <v>39.890172828611469</v>
      </c>
      <c r="I216" s="42">
        <v>39.890172828611469</v>
      </c>
      <c r="J216" s="42">
        <v>39.890172828611469</v>
      </c>
      <c r="K216" s="42">
        <v>39.890172828611469</v>
      </c>
      <c r="L216" s="42"/>
    </row>
    <row r="217" spans="1:12" ht="15" x14ac:dyDescent="0.2">
      <c r="A217" s="25">
        <v>47150</v>
      </c>
      <c r="B217" s="42">
        <v>38.800286077260758</v>
      </c>
      <c r="C217" s="42">
        <v>38.800286077260758</v>
      </c>
      <c r="D217" s="42">
        <v>38.800286077260758</v>
      </c>
      <c r="E217" s="42">
        <v>38.800286077260758</v>
      </c>
      <c r="F217" s="42">
        <v>38.800286077260758</v>
      </c>
      <c r="G217" s="42">
        <v>38.790200313967439</v>
      </c>
      <c r="H217" s="42">
        <v>38.800286077260758</v>
      </c>
      <c r="I217" s="42">
        <v>38.800286077260758</v>
      </c>
      <c r="J217" s="42">
        <v>38.800286077260758</v>
      </c>
      <c r="K217" s="42">
        <v>38.800286077260758</v>
      </c>
      <c r="L217" s="42"/>
    </row>
    <row r="218" spans="1:12" ht="15" x14ac:dyDescent="0.2">
      <c r="A218" s="25">
        <v>47178</v>
      </c>
      <c r="B218" s="42">
        <v>38.35038371188444</v>
      </c>
      <c r="C218" s="42">
        <v>38.35038371188444</v>
      </c>
      <c r="D218" s="42">
        <v>38.35038371188444</v>
      </c>
      <c r="E218" s="42">
        <v>38.35038371188444</v>
      </c>
      <c r="F218" s="42">
        <v>38.35038371188444</v>
      </c>
      <c r="G218" s="42">
        <v>38.340297948591122</v>
      </c>
      <c r="H218" s="42">
        <v>38.35038371188444</v>
      </c>
      <c r="I218" s="42">
        <v>38.35038371188444</v>
      </c>
      <c r="J218" s="42">
        <v>38.35038371188444</v>
      </c>
      <c r="K218" s="42">
        <v>38.35038371188444</v>
      </c>
      <c r="L218" s="42"/>
    </row>
    <row r="219" spans="1:12" ht="15" x14ac:dyDescent="0.2">
      <c r="A219" s="25">
        <v>47209</v>
      </c>
      <c r="B219" s="42">
        <v>37.813189253322037</v>
      </c>
      <c r="C219" s="42">
        <v>37.813189253322037</v>
      </c>
      <c r="D219" s="42">
        <v>37.813189253322037</v>
      </c>
      <c r="E219" s="42">
        <v>37.813189253322037</v>
      </c>
      <c r="F219" s="42">
        <v>37.813189253322037</v>
      </c>
      <c r="G219" s="42">
        <v>37.803103490028718</v>
      </c>
      <c r="H219" s="42">
        <v>37.813189253322037</v>
      </c>
      <c r="I219" s="42">
        <v>37.813189253322037</v>
      </c>
      <c r="J219" s="42">
        <v>37.813189253322037</v>
      </c>
      <c r="K219" s="42">
        <v>37.813189253322037</v>
      </c>
      <c r="L219" s="42"/>
    </row>
    <row r="220" spans="1:12" ht="15" x14ac:dyDescent="0.2">
      <c r="A220" s="25">
        <v>47239</v>
      </c>
      <c r="B220" s="42">
        <v>38.578755671573397</v>
      </c>
      <c r="C220" s="42">
        <v>38.578755671573397</v>
      </c>
      <c r="D220" s="42">
        <v>38.578755671573397</v>
      </c>
      <c r="E220" s="42">
        <v>38.578755671573397</v>
      </c>
      <c r="F220" s="42">
        <v>38.578755671573397</v>
      </c>
      <c r="G220" s="42">
        <v>38.568669908280079</v>
      </c>
      <c r="H220" s="42">
        <v>38.578755671573397</v>
      </c>
      <c r="I220" s="42">
        <v>38.578755671573397</v>
      </c>
      <c r="J220" s="42">
        <v>38.578755671573397</v>
      </c>
      <c r="K220" s="42">
        <v>38.578755671573397</v>
      </c>
      <c r="L220" s="42"/>
    </row>
    <row r="221" spans="1:12" ht="15" x14ac:dyDescent="0.2">
      <c r="A221" s="25">
        <v>47270</v>
      </c>
      <c r="B221" s="42">
        <v>39.037299319489655</v>
      </c>
      <c r="C221" s="42">
        <v>39.037299319489655</v>
      </c>
      <c r="D221" s="42">
        <v>39.037299319489655</v>
      </c>
      <c r="E221" s="42">
        <v>39.037299319489655</v>
      </c>
      <c r="F221" s="42">
        <v>39.037299319489655</v>
      </c>
      <c r="G221" s="42">
        <v>39.027213556196337</v>
      </c>
      <c r="H221" s="42">
        <v>39.037299319489655</v>
      </c>
      <c r="I221" s="42">
        <v>39.037299319489655</v>
      </c>
      <c r="J221" s="42">
        <v>39.037299319489655</v>
      </c>
      <c r="K221" s="42">
        <v>39.037299319489655</v>
      </c>
      <c r="L221" s="42"/>
    </row>
    <row r="222" spans="1:12" ht="15" x14ac:dyDescent="0.2">
      <c r="A222" s="25">
        <v>47300</v>
      </c>
      <c r="B222" s="42">
        <v>39.79372707698424</v>
      </c>
      <c r="C222" s="42">
        <v>39.79372707698424</v>
      </c>
      <c r="D222" s="42">
        <v>39.79372707698424</v>
      </c>
      <c r="E222" s="42">
        <v>39.79372707698424</v>
      </c>
      <c r="F222" s="42">
        <v>39.79372707698424</v>
      </c>
      <c r="G222" s="42">
        <v>39.783641313690921</v>
      </c>
      <c r="H222" s="42">
        <v>39.79372707698424</v>
      </c>
      <c r="I222" s="42">
        <v>39.79372707698424</v>
      </c>
      <c r="J222" s="42">
        <v>39.79372707698424</v>
      </c>
      <c r="K222" s="42">
        <v>39.79372707698424</v>
      </c>
      <c r="L222" s="42"/>
    </row>
    <row r="223" spans="1:12" ht="15" x14ac:dyDescent="0.2">
      <c r="A223" s="25">
        <v>47331</v>
      </c>
      <c r="B223" s="42">
        <v>40.0246121331813</v>
      </c>
      <c r="C223" s="42">
        <v>40.0246121331813</v>
      </c>
      <c r="D223" s="42">
        <v>40.0246121331813</v>
      </c>
      <c r="E223" s="42">
        <v>40.0246121331813</v>
      </c>
      <c r="F223" s="42">
        <v>40.0246121331813</v>
      </c>
      <c r="G223" s="42">
        <v>40.014526369887982</v>
      </c>
      <c r="H223" s="42">
        <v>40.0246121331813</v>
      </c>
      <c r="I223" s="42">
        <v>40.0246121331813</v>
      </c>
      <c r="J223" s="42">
        <v>40.0246121331813</v>
      </c>
      <c r="K223" s="42">
        <v>40.0246121331813</v>
      </c>
      <c r="L223" s="42"/>
    </row>
    <row r="224" spans="1:12" ht="15" x14ac:dyDescent="0.2">
      <c r="A224" s="25">
        <v>47362</v>
      </c>
      <c r="B224" s="42">
        <v>40.81088860084634</v>
      </c>
      <c r="C224" s="42">
        <v>40.81088860084634</v>
      </c>
      <c r="D224" s="42">
        <v>40.81088860084634</v>
      </c>
      <c r="E224" s="42">
        <v>40.81088860084634</v>
      </c>
      <c r="F224" s="42">
        <v>40.81088860084634</v>
      </c>
      <c r="G224" s="42">
        <v>40.800802837553022</v>
      </c>
      <c r="H224" s="42">
        <v>40.81088860084634</v>
      </c>
      <c r="I224" s="42">
        <v>40.81088860084634</v>
      </c>
      <c r="J224" s="42">
        <v>40.81088860084634</v>
      </c>
      <c r="K224" s="42">
        <v>40.81088860084634</v>
      </c>
      <c r="L224" s="42"/>
    </row>
    <row r="225" spans="1:12" ht="15" x14ac:dyDescent="0.2">
      <c r="A225" s="25">
        <v>47392</v>
      </c>
      <c r="B225" s="42">
        <v>41.806178005960717</v>
      </c>
      <c r="C225" s="42">
        <v>41.806178005960717</v>
      </c>
      <c r="D225" s="42">
        <v>41.806178005960717</v>
      </c>
      <c r="E225" s="42">
        <v>41.806178005960717</v>
      </c>
      <c r="F225" s="42">
        <v>41.806178005960717</v>
      </c>
      <c r="G225" s="42">
        <v>41.796092242667399</v>
      </c>
      <c r="H225" s="42">
        <v>41.806178005960717</v>
      </c>
      <c r="I225" s="42">
        <v>41.806178005960717</v>
      </c>
      <c r="J225" s="42">
        <v>41.806178005960717</v>
      </c>
      <c r="K225" s="42">
        <v>41.806178005960717</v>
      </c>
      <c r="L225" s="42"/>
    </row>
    <row r="226" spans="1:12" ht="15" x14ac:dyDescent="0.2">
      <c r="A226" s="25">
        <v>47423</v>
      </c>
      <c r="B226" s="42">
        <v>41.899613282863008</v>
      </c>
      <c r="C226" s="42">
        <v>41.899613282863008</v>
      </c>
      <c r="D226" s="42">
        <v>41.899613282863008</v>
      </c>
      <c r="E226" s="42">
        <v>41.899613282863008</v>
      </c>
      <c r="F226" s="42">
        <v>41.899613282863008</v>
      </c>
      <c r="G226" s="42">
        <v>41.88952751956969</v>
      </c>
      <c r="H226" s="42">
        <v>41.899613282863008</v>
      </c>
      <c r="I226" s="42">
        <v>41.899613282863008</v>
      </c>
      <c r="J226" s="42">
        <v>41.899613282863008</v>
      </c>
      <c r="K226" s="42">
        <v>41.899613282863008</v>
      </c>
      <c r="L226" s="42"/>
    </row>
    <row r="227" spans="1:12" ht="15" x14ac:dyDescent="0.2">
      <c r="A227" s="25">
        <v>47453</v>
      </c>
      <c r="B227" s="42">
        <v>41.104695532658035</v>
      </c>
      <c r="C227" s="42">
        <v>41.104695532658035</v>
      </c>
      <c r="D227" s="42">
        <v>41.104695532658035</v>
      </c>
      <c r="E227" s="42">
        <v>41.104695532658035</v>
      </c>
      <c r="F227" s="42">
        <v>41.104695532658035</v>
      </c>
      <c r="G227" s="42">
        <v>41.094609769364716</v>
      </c>
      <c r="H227" s="42">
        <v>41.104695532658035</v>
      </c>
      <c r="I227" s="42">
        <v>41.104695532658035</v>
      </c>
      <c r="J227" s="42">
        <v>41.104695532658035</v>
      </c>
      <c r="K227" s="42">
        <v>41.104695532658035</v>
      </c>
      <c r="L227" s="42"/>
    </row>
    <row r="228" spans="1:12" ht="15" x14ac:dyDescent="0.2">
      <c r="A228" s="25">
        <v>47484</v>
      </c>
      <c r="B228" s="42">
        <v>40.309491629409813</v>
      </c>
      <c r="C228" s="42">
        <v>40.309491629409813</v>
      </c>
      <c r="D228" s="42">
        <v>40.309491629409813</v>
      </c>
      <c r="E228" s="42">
        <v>40.309491629409813</v>
      </c>
      <c r="F228" s="42">
        <v>40.309491629409813</v>
      </c>
      <c r="G228" s="42">
        <v>40.299405866116494</v>
      </c>
      <c r="H228" s="42">
        <v>40.309491629409813</v>
      </c>
      <c r="I228" s="42">
        <v>40.309491629409813</v>
      </c>
      <c r="J228" s="42">
        <v>40.309491629409813</v>
      </c>
      <c r="K228" s="42">
        <v>40.309491629409813</v>
      </c>
      <c r="L228" s="42"/>
    </row>
    <row r="229" spans="1:12" ht="15" x14ac:dyDescent="0.2">
      <c r="A229" s="25">
        <v>47515</v>
      </c>
      <c r="B229" s="42">
        <v>39.207744267229025</v>
      </c>
      <c r="C229" s="42">
        <v>39.207744267229025</v>
      </c>
      <c r="D229" s="42">
        <v>39.207744267229025</v>
      </c>
      <c r="E229" s="42">
        <v>39.207744267229025</v>
      </c>
      <c r="F229" s="42">
        <v>39.207744267229025</v>
      </c>
      <c r="G229" s="42">
        <v>39.197658503935706</v>
      </c>
      <c r="H229" s="42">
        <v>39.207744267229025</v>
      </c>
      <c r="I229" s="42">
        <v>39.207744267229025</v>
      </c>
      <c r="J229" s="42">
        <v>39.207744267229025</v>
      </c>
      <c r="K229" s="42">
        <v>39.207744267229025</v>
      </c>
      <c r="L229" s="42"/>
    </row>
    <row r="230" spans="1:12" ht="15" x14ac:dyDescent="0.2">
      <c r="A230" s="25">
        <v>47543</v>
      </c>
      <c r="B230" s="42">
        <v>38.752945873104167</v>
      </c>
      <c r="C230" s="42">
        <v>38.752945873104167</v>
      </c>
      <c r="D230" s="42">
        <v>38.752945873104167</v>
      </c>
      <c r="E230" s="42">
        <v>38.752945873104167</v>
      </c>
      <c r="F230" s="42">
        <v>38.752945873104167</v>
      </c>
      <c r="G230" s="42">
        <v>38.742860109810849</v>
      </c>
      <c r="H230" s="42">
        <v>38.752945873104167</v>
      </c>
      <c r="I230" s="42">
        <v>38.752945873104167</v>
      </c>
      <c r="J230" s="42">
        <v>38.752945873104167</v>
      </c>
      <c r="K230" s="42">
        <v>38.752945873104167</v>
      </c>
      <c r="L230" s="42"/>
    </row>
    <row r="231" spans="1:12" ht="15" x14ac:dyDescent="0.2">
      <c r="A231" s="25">
        <v>47574</v>
      </c>
      <c r="B231" s="42">
        <v>38.209905436136047</v>
      </c>
      <c r="C231" s="42">
        <v>38.209905436136047</v>
      </c>
      <c r="D231" s="42">
        <v>38.209905436136047</v>
      </c>
      <c r="E231" s="42">
        <v>38.209905436136047</v>
      </c>
      <c r="F231" s="42">
        <v>38.209905436136047</v>
      </c>
      <c r="G231" s="42">
        <v>38.199819672842729</v>
      </c>
      <c r="H231" s="42">
        <v>38.209905436136047</v>
      </c>
      <c r="I231" s="42">
        <v>38.209905436136047</v>
      </c>
      <c r="J231" s="42">
        <v>38.209905436136047</v>
      </c>
      <c r="K231" s="42">
        <v>38.209905436136047</v>
      </c>
      <c r="L231" s="42"/>
    </row>
    <row r="232" spans="1:12" ht="15" x14ac:dyDescent="0.2">
      <c r="A232" s="25">
        <v>47604</v>
      </c>
      <c r="B232" s="42">
        <v>38.983803073516547</v>
      </c>
      <c r="C232" s="42">
        <v>38.983803073516547</v>
      </c>
      <c r="D232" s="42">
        <v>38.983803073516547</v>
      </c>
      <c r="E232" s="42">
        <v>38.983803073516547</v>
      </c>
      <c r="F232" s="42">
        <v>38.983803073516547</v>
      </c>
      <c r="G232" s="42">
        <v>38.973717310223229</v>
      </c>
      <c r="H232" s="42">
        <v>38.983803073516547</v>
      </c>
      <c r="I232" s="42">
        <v>38.983803073516547</v>
      </c>
      <c r="J232" s="42">
        <v>38.983803073516547</v>
      </c>
      <c r="K232" s="42">
        <v>38.983803073516547</v>
      </c>
      <c r="L232" s="42"/>
    </row>
    <row r="233" spans="1:12" ht="15" x14ac:dyDescent="0.2">
      <c r="A233" s="25">
        <v>47635</v>
      </c>
      <c r="B233" s="42">
        <v>39.447336788290485</v>
      </c>
      <c r="C233" s="42">
        <v>39.447336788290485</v>
      </c>
      <c r="D233" s="42">
        <v>39.447336788290485</v>
      </c>
      <c r="E233" s="42">
        <v>39.447336788290485</v>
      </c>
      <c r="F233" s="42">
        <v>39.447336788290485</v>
      </c>
      <c r="G233" s="42">
        <v>39.437251024997167</v>
      </c>
      <c r="H233" s="42">
        <v>39.447336788290485</v>
      </c>
      <c r="I233" s="42">
        <v>39.447336788290485</v>
      </c>
      <c r="J233" s="42">
        <v>39.447336788290485</v>
      </c>
      <c r="K233" s="42">
        <v>39.447336788290485</v>
      </c>
      <c r="L233" s="42"/>
    </row>
    <row r="234" spans="1:12" ht="15" x14ac:dyDescent="0.2">
      <c r="A234" s="25">
        <v>47665</v>
      </c>
      <c r="B234" s="42">
        <v>40.211996314123915</v>
      </c>
      <c r="C234" s="42">
        <v>40.211996314123915</v>
      </c>
      <c r="D234" s="42">
        <v>40.211996314123915</v>
      </c>
      <c r="E234" s="42">
        <v>40.211996314123915</v>
      </c>
      <c r="F234" s="42">
        <v>40.211996314123915</v>
      </c>
      <c r="G234" s="42">
        <v>40.201910550830597</v>
      </c>
      <c r="H234" s="42">
        <v>40.211996314123915</v>
      </c>
      <c r="I234" s="42">
        <v>40.211996314123915</v>
      </c>
      <c r="J234" s="42">
        <v>40.211996314123915</v>
      </c>
      <c r="K234" s="42">
        <v>40.211996314123915</v>
      </c>
      <c r="L234" s="42"/>
    </row>
    <row r="235" spans="1:12" ht="15" x14ac:dyDescent="0.2">
      <c r="A235" s="25">
        <v>47696</v>
      </c>
      <c r="B235" s="42">
        <v>40.445393959628667</v>
      </c>
      <c r="C235" s="42">
        <v>40.445393959628667</v>
      </c>
      <c r="D235" s="42">
        <v>40.445393959628667</v>
      </c>
      <c r="E235" s="42">
        <v>40.445393959628667</v>
      </c>
      <c r="F235" s="42">
        <v>40.445393959628667</v>
      </c>
      <c r="G235" s="42">
        <v>40.435308196335349</v>
      </c>
      <c r="H235" s="42">
        <v>40.445393959628667</v>
      </c>
      <c r="I235" s="42">
        <v>40.445393959628667</v>
      </c>
      <c r="J235" s="42">
        <v>40.445393959628667</v>
      </c>
      <c r="K235" s="42">
        <v>40.445393959628667</v>
      </c>
      <c r="L235" s="42"/>
    </row>
    <row r="236" spans="1:12" ht="15" x14ac:dyDescent="0.2">
      <c r="A236" s="25">
        <v>47727</v>
      </c>
      <c r="B236" s="42">
        <v>41.240227021982342</v>
      </c>
      <c r="C236" s="42">
        <v>41.240227021982342</v>
      </c>
      <c r="D236" s="42">
        <v>41.240227021982342</v>
      </c>
      <c r="E236" s="42">
        <v>41.240227021982342</v>
      </c>
      <c r="F236" s="42">
        <v>41.240227021982342</v>
      </c>
      <c r="G236" s="42">
        <v>41.230141258689024</v>
      </c>
      <c r="H236" s="42">
        <v>41.240227021982342</v>
      </c>
      <c r="I236" s="42">
        <v>41.240227021982342</v>
      </c>
      <c r="J236" s="42">
        <v>41.240227021982342</v>
      </c>
      <c r="K236" s="42">
        <v>41.240227021982342</v>
      </c>
      <c r="L236" s="42"/>
    </row>
    <row r="237" spans="1:12" ht="15" x14ac:dyDescent="0.2">
      <c r="A237" s="25">
        <v>47757</v>
      </c>
      <c r="B237" s="42">
        <v>42.246347589401168</v>
      </c>
      <c r="C237" s="42">
        <v>42.246347589401168</v>
      </c>
      <c r="D237" s="42">
        <v>42.246347589401168</v>
      </c>
      <c r="E237" s="42">
        <v>42.246347589401168</v>
      </c>
      <c r="F237" s="42">
        <v>42.246347589401168</v>
      </c>
      <c r="G237" s="42">
        <v>42.23626182610785</v>
      </c>
      <c r="H237" s="42">
        <v>42.246347589401168</v>
      </c>
      <c r="I237" s="42">
        <v>42.246347589401168</v>
      </c>
      <c r="J237" s="42">
        <v>42.246347589401168</v>
      </c>
      <c r="K237" s="42">
        <v>42.246347589401168</v>
      </c>
      <c r="L237" s="42"/>
    </row>
    <row r="238" spans="1:12" ht="15" x14ac:dyDescent="0.2">
      <c r="A238" s="25">
        <v>47788</v>
      </c>
      <c r="B238" s="42">
        <v>42.34079966869669</v>
      </c>
      <c r="C238" s="42">
        <v>42.34079966869669</v>
      </c>
      <c r="D238" s="42">
        <v>42.34079966869669</v>
      </c>
      <c r="E238" s="42">
        <v>42.34079966869669</v>
      </c>
      <c r="F238" s="42">
        <v>42.34079966869669</v>
      </c>
      <c r="G238" s="42">
        <v>42.330713905403371</v>
      </c>
      <c r="H238" s="42">
        <v>42.34079966869669</v>
      </c>
      <c r="I238" s="42">
        <v>42.34079966869669</v>
      </c>
      <c r="J238" s="42">
        <v>42.34079966869669</v>
      </c>
      <c r="K238" s="42">
        <v>42.34079966869669</v>
      </c>
      <c r="L238" s="42"/>
    </row>
    <row r="239" spans="1:12" ht="15" x14ac:dyDescent="0.2">
      <c r="A239" s="25">
        <v>47818</v>
      </c>
      <c r="B239" s="42">
        <v>41.537231285693942</v>
      </c>
      <c r="C239" s="42">
        <v>41.537231285693942</v>
      </c>
      <c r="D239" s="42">
        <v>41.537231285693942</v>
      </c>
      <c r="E239" s="42">
        <v>41.537231285693942</v>
      </c>
      <c r="F239" s="42">
        <v>41.537231285693942</v>
      </c>
      <c r="G239" s="42">
        <v>41.527145522400623</v>
      </c>
      <c r="H239" s="42">
        <v>41.537231285693942</v>
      </c>
      <c r="I239" s="42">
        <v>41.537231285693942</v>
      </c>
      <c r="J239" s="42">
        <v>41.537231285693942</v>
      </c>
      <c r="K239" s="42">
        <v>41.537231285693942</v>
      </c>
      <c r="L239" s="42"/>
    </row>
    <row r="240" spans="1:12" ht="15" x14ac:dyDescent="0.2">
      <c r="A240" s="25">
        <v>47849</v>
      </c>
      <c r="B240" s="42">
        <v>40.733373635608913</v>
      </c>
      <c r="C240" s="42">
        <v>40.733373635608913</v>
      </c>
      <c r="D240" s="42">
        <v>40.733373635608913</v>
      </c>
      <c r="E240" s="42">
        <v>40.733373635608913</v>
      </c>
      <c r="F240" s="42">
        <v>40.733373635608913</v>
      </c>
      <c r="G240" s="42">
        <v>40.723287872315595</v>
      </c>
      <c r="H240" s="42">
        <v>40.733373635608913</v>
      </c>
      <c r="I240" s="42">
        <v>40.733373635608913</v>
      </c>
      <c r="J240" s="42">
        <v>40.733373635608913</v>
      </c>
      <c r="K240" s="42">
        <v>40.733373635608913</v>
      </c>
      <c r="L240" s="42"/>
    </row>
    <row r="241" spans="1:12" ht="15" x14ac:dyDescent="0.2">
      <c r="A241" s="25">
        <v>47880</v>
      </c>
      <c r="B241" s="42">
        <v>39.61963659039025</v>
      </c>
      <c r="C241" s="42">
        <v>39.61963659039025</v>
      </c>
      <c r="D241" s="42">
        <v>39.61963659039025</v>
      </c>
      <c r="E241" s="42">
        <v>39.61963659039025</v>
      </c>
      <c r="F241" s="42">
        <v>39.61963659039025</v>
      </c>
      <c r="G241" s="42">
        <v>39.609550827096932</v>
      </c>
      <c r="H241" s="42">
        <v>39.61963659039025</v>
      </c>
      <c r="I241" s="42">
        <v>39.61963659039025</v>
      </c>
      <c r="J241" s="42">
        <v>39.61963659039025</v>
      </c>
      <c r="K241" s="42">
        <v>39.61963659039025</v>
      </c>
      <c r="L241" s="42"/>
    </row>
    <row r="242" spans="1:12" ht="15" x14ac:dyDescent="0.2">
      <c r="A242" s="25">
        <v>47908</v>
      </c>
      <c r="B242" s="42">
        <v>39.159888886851213</v>
      </c>
      <c r="C242" s="42">
        <v>39.159888886851213</v>
      </c>
      <c r="D242" s="42">
        <v>39.159888886851213</v>
      </c>
      <c r="E242" s="42">
        <v>39.159888886851213</v>
      </c>
      <c r="F242" s="42">
        <v>39.159888886851213</v>
      </c>
      <c r="G242" s="42">
        <v>39.149803123557895</v>
      </c>
      <c r="H242" s="42">
        <v>39.159888886851213</v>
      </c>
      <c r="I242" s="42">
        <v>39.159888886851213</v>
      </c>
      <c r="J242" s="42">
        <v>39.159888886851213</v>
      </c>
      <c r="K242" s="42">
        <v>39.159888886851213</v>
      </c>
      <c r="L242" s="42"/>
    </row>
    <row r="243" spans="1:12" ht="15" x14ac:dyDescent="0.2">
      <c r="A243" s="25">
        <v>47939</v>
      </c>
      <c r="B243" s="42">
        <v>38.610938853055806</v>
      </c>
      <c r="C243" s="42">
        <v>38.610938853055806</v>
      </c>
      <c r="D243" s="42">
        <v>38.610938853055806</v>
      </c>
      <c r="E243" s="42">
        <v>38.610938853055806</v>
      </c>
      <c r="F243" s="42">
        <v>38.610938853055806</v>
      </c>
      <c r="G243" s="42">
        <v>38.600853089762488</v>
      </c>
      <c r="H243" s="42">
        <v>38.610938853055806</v>
      </c>
      <c r="I243" s="42">
        <v>38.610938853055806</v>
      </c>
      <c r="J243" s="42">
        <v>38.610938853055806</v>
      </c>
      <c r="K243" s="42">
        <v>38.610938853055806</v>
      </c>
      <c r="L243" s="42"/>
    </row>
    <row r="244" spans="1:12" ht="15" x14ac:dyDescent="0.2">
      <c r="A244" s="25">
        <v>47969</v>
      </c>
      <c r="B244" s="42">
        <v>39.393258373432793</v>
      </c>
      <c r="C244" s="42">
        <v>39.393258373432793</v>
      </c>
      <c r="D244" s="42">
        <v>39.393258373432793</v>
      </c>
      <c r="E244" s="42">
        <v>39.393258373432793</v>
      </c>
      <c r="F244" s="42">
        <v>39.393258373432793</v>
      </c>
      <c r="G244" s="42">
        <v>39.383172610139475</v>
      </c>
      <c r="H244" s="42">
        <v>39.393258373432793</v>
      </c>
      <c r="I244" s="42">
        <v>39.393258373432793</v>
      </c>
      <c r="J244" s="42">
        <v>39.393258373432793</v>
      </c>
      <c r="K244" s="42">
        <v>39.393258373432793</v>
      </c>
      <c r="L244" s="42"/>
    </row>
    <row r="245" spans="1:12" ht="15" x14ac:dyDescent="0.2">
      <c r="A245" s="25">
        <v>48000</v>
      </c>
      <c r="B245" s="42">
        <v>39.861836459092721</v>
      </c>
      <c r="C245" s="42">
        <v>39.861836459092721</v>
      </c>
      <c r="D245" s="42">
        <v>39.861836459092721</v>
      </c>
      <c r="E245" s="42">
        <v>39.861836459092721</v>
      </c>
      <c r="F245" s="42">
        <v>39.861836459092721</v>
      </c>
      <c r="G245" s="42">
        <v>39.851750695799403</v>
      </c>
      <c r="H245" s="42">
        <v>39.861836459092721</v>
      </c>
      <c r="I245" s="42">
        <v>39.861836459092721</v>
      </c>
      <c r="J245" s="42">
        <v>39.861836459092721</v>
      </c>
      <c r="K245" s="42">
        <v>39.861836459092721</v>
      </c>
      <c r="L245" s="42"/>
    </row>
    <row r="246" spans="1:12" ht="15" x14ac:dyDescent="0.2">
      <c r="A246" s="25">
        <v>48030</v>
      </c>
      <c r="B246" s="42">
        <v>40.634817334866575</v>
      </c>
      <c r="C246" s="42">
        <v>40.634817334866575</v>
      </c>
      <c r="D246" s="42">
        <v>40.634817334866575</v>
      </c>
      <c r="E246" s="42">
        <v>40.634817334866575</v>
      </c>
      <c r="F246" s="42">
        <v>40.634817334866575</v>
      </c>
      <c r="G246" s="42">
        <v>40.624731571573257</v>
      </c>
      <c r="H246" s="42">
        <v>40.634817334866575</v>
      </c>
      <c r="I246" s="42">
        <v>40.634817334866575</v>
      </c>
      <c r="J246" s="42">
        <v>40.634817334866575</v>
      </c>
      <c r="K246" s="42">
        <v>40.634817334866575</v>
      </c>
      <c r="L246" s="42"/>
    </row>
    <row r="247" spans="1:12" ht="15" x14ac:dyDescent="0.2">
      <c r="A247" s="25">
        <v>48061</v>
      </c>
      <c r="B247" s="42">
        <v>40.870754912743713</v>
      </c>
      <c r="C247" s="42">
        <v>40.870754912743713</v>
      </c>
      <c r="D247" s="42">
        <v>40.870754912743713</v>
      </c>
      <c r="E247" s="42">
        <v>40.870754912743713</v>
      </c>
      <c r="F247" s="42">
        <v>40.870754912743713</v>
      </c>
      <c r="G247" s="42">
        <v>40.860669149450395</v>
      </c>
      <c r="H247" s="42">
        <v>40.870754912743713</v>
      </c>
      <c r="I247" s="42">
        <v>40.870754912743713</v>
      </c>
      <c r="J247" s="42">
        <v>40.870754912743713</v>
      </c>
      <c r="K247" s="42">
        <v>40.870754912743713</v>
      </c>
      <c r="L247" s="42"/>
    </row>
    <row r="248" spans="1:12" ht="15" x14ac:dyDescent="0.2">
      <c r="A248" s="25">
        <v>48092</v>
      </c>
      <c r="B248" s="42">
        <v>41.674237686285963</v>
      </c>
      <c r="C248" s="42">
        <v>41.674237686285963</v>
      </c>
      <c r="D248" s="42">
        <v>41.674237686285963</v>
      </c>
      <c r="E248" s="42">
        <v>41.674237686285963</v>
      </c>
      <c r="F248" s="42">
        <v>41.674237686285963</v>
      </c>
      <c r="G248" s="42">
        <v>41.664151922992644</v>
      </c>
      <c r="H248" s="42">
        <v>41.674237686285963</v>
      </c>
      <c r="I248" s="42">
        <v>41.674237686285963</v>
      </c>
      <c r="J248" s="42">
        <v>41.674237686285963</v>
      </c>
      <c r="K248" s="42">
        <v>41.674237686285963</v>
      </c>
      <c r="L248" s="42"/>
    </row>
    <row r="249" spans="1:12" ht="15" x14ac:dyDescent="0.2">
      <c r="A249" s="25">
        <v>48122</v>
      </c>
      <c r="B249" s="42">
        <v>42.691307285320683</v>
      </c>
      <c r="C249" s="42">
        <v>42.691307285320683</v>
      </c>
      <c r="D249" s="42">
        <v>42.691307285320683</v>
      </c>
      <c r="E249" s="42">
        <v>42.691307285320683</v>
      </c>
      <c r="F249" s="42">
        <v>42.691307285320683</v>
      </c>
      <c r="G249" s="42">
        <v>42.681221522027364</v>
      </c>
      <c r="H249" s="42">
        <v>42.691307285320683</v>
      </c>
      <c r="I249" s="42">
        <v>42.691307285320683</v>
      </c>
      <c r="J249" s="42">
        <v>42.691307285320683</v>
      </c>
      <c r="K249" s="42">
        <v>42.691307285320683</v>
      </c>
      <c r="L249" s="42"/>
    </row>
    <row r="250" spans="1:12" ht="15" x14ac:dyDescent="0.2">
      <c r="A250" s="25">
        <v>48153</v>
      </c>
      <c r="B250" s="42">
        <v>42.786787232285242</v>
      </c>
      <c r="C250" s="42">
        <v>42.786787232285242</v>
      </c>
      <c r="D250" s="42">
        <v>42.786787232285242</v>
      </c>
      <c r="E250" s="42">
        <v>42.786787232285242</v>
      </c>
      <c r="F250" s="42">
        <v>42.786787232285242</v>
      </c>
      <c r="G250" s="42">
        <v>42.776701468991924</v>
      </c>
      <c r="H250" s="42">
        <v>42.786787232285242</v>
      </c>
      <c r="I250" s="42">
        <v>42.786787232285242</v>
      </c>
      <c r="J250" s="42">
        <v>42.786787232285242</v>
      </c>
      <c r="K250" s="42">
        <v>42.786787232285242</v>
      </c>
      <c r="L250" s="42"/>
    </row>
    <row r="251" spans="1:12" ht="15" x14ac:dyDescent="0.2">
      <c r="A251" s="25">
        <v>48183</v>
      </c>
      <c r="B251" s="42">
        <v>41.974474076622087</v>
      </c>
      <c r="C251" s="42">
        <v>41.974474076622087</v>
      </c>
      <c r="D251" s="42">
        <v>41.974474076622087</v>
      </c>
      <c r="E251" s="42">
        <v>41.974474076622087</v>
      </c>
      <c r="F251" s="42">
        <v>41.974474076622087</v>
      </c>
      <c r="G251" s="42">
        <v>41.964388313328769</v>
      </c>
      <c r="H251" s="42">
        <v>41.974474076622087</v>
      </c>
      <c r="I251" s="42">
        <v>41.974474076622087</v>
      </c>
      <c r="J251" s="42">
        <v>41.974474076622087</v>
      </c>
      <c r="K251" s="42">
        <v>41.974474076622087</v>
      </c>
      <c r="L251" s="42"/>
    </row>
    <row r="252" spans="1:12" ht="15" x14ac:dyDescent="0.2">
      <c r="A252" s="25">
        <v>48214</v>
      </c>
      <c r="B252" s="42">
        <v>41.161868505949336</v>
      </c>
      <c r="C252" s="42">
        <v>41.161868505949336</v>
      </c>
      <c r="D252" s="42">
        <v>41.161868505949336</v>
      </c>
      <c r="E252" s="42">
        <v>41.161868505949336</v>
      </c>
      <c r="F252" s="42">
        <v>41.161868505949336</v>
      </c>
      <c r="G252" s="42">
        <v>41.151782742656017</v>
      </c>
      <c r="H252" s="42">
        <v>41.161868505949336</v>
      </c>
      <c r="I252" s="42">
        <v>41.161868505949336</v>
      </c>
      <c r="J252" s="42">
        <v>41.161868505949336</v>
      </c>
      <c r="K252" s="42">
        <v>41.161868505949336</v>
      </c>
      <c r="L252" s="42"/>
    </row>
    <row r="253" spans="1:12" ht="15" x14ac:dyDescent="0.2">
      <c r="A253" s="25">
        <v>48245</v>
      </c>
      <c r="B253" s="42">
        <v>40.036011300866363</v>
      </c>
      <c r="C253" s="42">
        <v>40.036011300866363</v>
      </c>
      <c r="D253" s="42">
        <v>40.036011300866363</v>
      </c>
      <c r="E253" s="42">
        <v>40.036011300866363</v>
      </c>
      <c r="F253" s="42">
        <v>40.036011300866363</v>
      </c>
      <c r="G253" s="42">
        <v>40.025925537573045</v>
      </c>
      <c r="H253" s="42">
        <v>40.036011300866363</v>
      </c>
      <c r="I253" s="42">
        <v>40.036011300866363</v>
      </c>
      <c r="J253" s="42">
        <v>40.036011300866363</v>
      </c>
      <c r="K253" s="42">
        <v>40.036011300866363</v>
      </c>
      <c r="L253" s="42"/>
    </row>
    <row r="254" spans="1:12" ht="15" x14ac:dyDescent="0.2">
      <c r="A254" s="25">
        <v>48274</v>
      </c>
      <c r="B254" s="42">
        <v>39.571260427424633</v>
      </c>
      <c r="C254" s="42">
        <v>39.571260427424633</v>
      </c>
      <c r="D254" s="42">
        <v>39.571260427424633</v>
      </c>
      <c r="E254" s="42">
        <v>39.571260427424633</v>
      </c>
      <c r="F254" s="42">
        <v>39.571260427424633</v>
      </c>
      <c r="G254" s="42">
        <v>39.561174664131315</v>
      </c>
      <c r="H254" s="42">
        <v>39.571260427424633</v>
      </c>
      <c r="I254" s="42">
        <v>39.571260427424633</v>
      </c>
      <c r="J254" s="42">
        <v>39.571260427424633</v>
      </c>
      <c r="K254" s="42">
        <v>39.571260427424633</v>
      </c>
      <c r="L254" s="42"/>
    </row>
    <row r="255" spans="1:12" ht="15" x14ac:dyDescent="0.2">
      <c r="A255" s="25">
        <v>48305</v>
      </c>
      <c r="B255" s="42">
        <v>39.016336486057703</v>
      </c>
      <c r="C255" s="42">
        <v>39.016336486057703</v>
      </c>
      <c r="D255" s="42">
        <v>39.016336486057703</v>
      </c>
      <c r="E255" s="42">
        <v>39.016336486057703</v>
      </c>
      <c r="F255" s="42">
        <v>39.016336486057703</v>
      </c>
      <c r="G255" s="42">
        <v>39.006250722764385</v>
      </c>
      <c r="H255" s="42">
        <v>39.016336486057703</v>
      </c>
      <c r="I255" s="42">
        <v>39.016336486057703</v>
      </c>
      <c r="J255" s="42">
        <v>39.016336486057703</v>
      </c>
      <c r="K255" s="42">
        <v>39.016336486057703</v>
      </c>
      <c r="L255" s="42"/>
    </row>
    <row r="256" spans="1:12" ht="15" x14ac:dyDescent="0.2">
      <c r="A256" s="25">
        <v>48335</v>
      </c>
      <c r="B256" s="42">
        <v>39.807169539941221</v>
      </c>
      <c r="C256" s="42">
        <v>39.807169539941221</v>
      </c>
      <c r="D256" s="42">
        <v>39.807169539941221</v>
      </c>
      <c r="E256" s="42">
        <v>39.807169539941221</v>
      </c>
      <c r="F256" s="42">
        <v>39.807169539941221</v>
      </c>
      <c r="G256" s="42">
        <v>39.797083776647902</v>
      </c>
      <c r="H256" s="42">
        <v>39.807169539941221</v>
      </c>
      <c r="I256" s="42">
        <v>39.807169539941221</v>
      </c>
      <c r="J256" s="42">
        <v>39.807169539941221</v>
      </c>
      <c r="K256" s="42">
        <v>39.807169539941221</v>
      </c>
      <c r="L256" s="42"/>
    </row>
    <row r="257" spans="1:12" ht="15" x14ac:dyDescent="0.2">
      <c r="A257" s="25">
        <v>48366</v>
      </c>
      <c r="B257" s="42">
        <v>40.280846891475001</v>
      </c>
      <c r="C257" s="42">
        <v>40.280846891475001</v>
      </c>
      <c r="D257" s="42">
        <v>40.280846891475001</v>
      </c>
      <c r="E257" s="42">
        <v>40.280846891475001</v>
      </c>
      <c r="F257" s="42">
        <v>40.280846891475001</v>
      </c>
      <c r="G257" s="42">
        <v>40.270761128181682</v>
      </c>
      <c r="H257" s="42">
        <v>40.280846891475001</v>
      </c>
      <c r="I257" s="42">
        <v>40.280846891475001</v>
      </c>
      <c r="J257" s="42">
        <v>40.280846891475001</v>
      </c>
      <c r="K257" s="42">
        <v>40.280846891475001</v>
      </c>
      <c r="L257" s="42"/>
    </row>
    <row r="258" spans="1:12" ht="15" x14ac:dyDescent="0.2">
      <c r="A258" s="25">
        <v>48396</v>
      </c>
      <c r="B258" s="42">
        <v>41.062239673655881</v>
      </c>
      <c r="C258" s="42">
        <v>41.062239673655881</v>
      </c>
      <c r="D258" s="42">
        <v>41.062239673655881</v>
      </c>
      <c r="E258" s="42">
        <v>41.062239673655881</v>
      </c>
      <c r="F258" s="42">
        <v>41.062239673655881</v>
      </c>
      <c r="G258" s="42">
        <v>41.052153910362563</v>
      </c>
      <c r="H258" s="42">
        <v>41.062239673655881</v>
      </c>
      <c r="I258" s="42">
        <v>41.062239673655881</v>
      </c>
      <c r="J258" s="42">
        <v>41.062239673655881</v>
      </c>
      <c r="K258" s="42">
        <v>41.062239673655881</v>
      </c>
      <c r="L258" s="42"/>
    </row>
    <row r="259" spans="1:12" ht="15" x14ac:dyDescent="0.2">
      <c r="A259" s="25">
        <v>48427</v>
      </c>
      <c r="B259" s="42">
        <v>41.300744824528955</v>
      </c>
      <c r="C259" s="42">
        <v>41.300744824528955</v>
      </c>
      <c r="D259" s="42">
        <v>41.300744824528955</v>
      </c>
      <c r="E259" s="42">
        <v>41.300744824528955</v>
      </c>
      <c r="F259" s="42">
        <v>41.300744824528955</v>
      </c>
      <c r="G259" s="42">
        <v>41.290659061235637</v>
      </c>
      <c r="H259" s="42">
        <v>41.300744824528955</v>
      </c>
      <c r="I259" s="42">
        <v>41.300744824528955</v>
      </c>
      <c r="J259" s="42">
        <v>41.300744824528955</v>
      </c>
      <c r="K259" s="42">
        <v>41.300744824528955</v>
      </c>
      <c r="L259" s="42"/>
    </row>
    <row r="260" spans="1:12" ht="15" x14ac:dyDescent="0.2">
      <c r="A260" s="25">
        <v>48458</v>
      </c>
      <c r="B260" s="42">
        <v>42.112971439093066</v>
      </c>
      <c r="C260" s="42">
        <v>42.112971439093066</v>
      </c>
      <c r="D260" s="42">
        <v>42.112971439093066</v>
      </c>
      <c r="E260" s="42">
        <v>42.112971439093066</v>
      </c>
      <c r="F260" s="42">
        <v>42.112971439093066</v>
      </c>
      <c r="G260" s="42">
        <v>42.102885675799747</v>
      </c>
      <c r="H260" s="42">
        <v>42.112971439093066</v>
      </c>
      <c r="I260" s="42">
        <v>42.112971439093066</v>
      </c>
      <c r="J260" s="42">
        <v>42.112971439093066</v>
      </c>
      <c r="K260" s="42">
        <v>42.112971439093066</v>
      </c>
      <c r="L260" s="42"/>
    </row>
    <row r="261" spans="1:12" ht="15" x14ac:dyDescent="0.2">
      <c r="A261" s="25">
        <v>48488</v>
      </c>
      <c r="B261" s="42">
        <v>43.141109221759073</v>
      </c>
      <c r="C261" s="42">
        <v>43.141109221759073</v>
      </c>
      <c r="D261" s="42">
        <v>43.141109221759073</v>
      </c>
      <c r="E261" s="42">
        <v>43.141109221759073</v>
      </c>
      <c r="F261" s="42">
        <v>43.141109221759073</v>
      </c>
      <c r="G261" s="42">
        <v>43.131023458465755</v>
      </c>
      <c r="H261" s="42">
        <v>43.141109221759073</v>
      </c>
      <c r="I261" s="42">
        <v>43.141109221759073</v>
      </c>
      <c r="J261" s="42">
        <v>43.141109221759073</v>
      </c>
      <c r="K261" s="42">
        <v>43.141109221759073</v>
      </c>
      <c r="L261" s="42"/>
    </row>
    <row r="262" spans="1:12" ht="15" x14ac:dyDescent="0.2">
      <c r="A262" s="25">
        <v>48519</v>
      </c>
      <c r="B262" s="42">
        <v>43.237628222085469</v>
      </c>
      <c r="C262" s="42">
        <v>43.237628222085469</v>
      </c>
      <c r="D262" s="42">
        <v>43.237628222085469</v>
      </c>
      <c r="E262" s="42">
        <v>43.237628222085469</v>
      </c>
      <c r="F262" s="42">
        <v>43.237628222085469</v>
      </c>
      <c r="G262" s="42">
        <v>43.227542458792151</v>
      </c>
      <c r="H262" s="42">
        <v>43.237628222085469</v>
      </c>
      <c r="I262" s="42">
        <v>43.237628222085469</v>
      </c>
      <c r="J262" s="42">
        <v>43.237628222085469</v>
      </c>
      <c r="K262" s="42">
        <v>43.237628222085469</v>
      </c>
      <c r="L262" s="42"/>
    </row>
    <row r="263" spans="1:12" ht="15" x14ac:dyDescent="0.2">
      <c r="A263" s="25">
        <v>48549</v>
      </c>
      <c r="B263" s="42">
        <v>42.416475129429287</v>
      </c>
      <c r="C263" s="42">
        <v>42.416475129429287</v>
      </c>
      <c r="D263" s="42">
        <v>42.416475129429287</v>
      </c>
      <c r="E263" s="42">
        <v>42.416475129429287</v>
      </c>
      <c r="F263" s="42">
        <v>42.416475129429287</v>
      </c>
      <c r="G263" s="42">
        <v>42.406389366135969</v>
      </c>
      <c r="H263" s="42">
        <v>42.416475129429287</v>
      </c>
      <c r="I263" s="42">
        <v>42.416475129429287</v>
      </c>
      <c r="J263" s="42">
        <v>42.416475129429287</v>
      </c>
      <c r="K263" s="42">
        <v>42.416475129429287</v>
      </c>
      <c r="L263" s="42"/>
    </row>
    <row r="264" spans="1:12" ht="15" x14ac:dyDescent="0.2">
      <c r="A264" s="25">
        <v>48580</v>
      </c>
      <c r="B264" s="42">
        <v>41.595026439579122</v>
      </c>
      <c r="C264" s="42">
        <v>41.595026439579122</v>
      </c>
      <c r="D264" s="42">
        <v>41.595026439579122</v>
      </c>
      <c r="E264" s="42">
        <v>41.595026439579122</v>
      </c>
      <c r="F264" s="42">
        <v>41.595026439579122</v>
      </c>
      <c r="G264" s="42">
        <v>41.584940676285804</v>
      </c>
      <c r="H264" s="42">
        <v>41.595026439579122</v>
      </c>
      <c r="I264" s="42">
        <v>41.595026439579122</v>
      </c>
      <c r="J264" s="42">
        <v>41.595026439579122</v>
      </c>
      <c r="K264" s="42">
        <v>41.595026439579122</v>
      </c>
      <c r="L264" s="42"/>
    </row>
    <row r="265" spans="1:12" ht="15" x14ac:dyDescent="0.2">
      <c r="A265" s="25">
        <v>48611</v>
      </c>
      <c r="B265" s="42">
        <v>40.456917177901119</v>
      </c>
      <c r="C265" s="42">
        <v>40.456917177901119</v>
      </c>
      <c r="D265" s="42">
        <v>40.456917177901119</v>
      </c>
      <c r="E265" s="42">
        <v>40.456917177901119</v>
      </c>
      <c r="F265" s="42">
        <v>40.456917177901119</v>
      </c>
      <c r="G265" s="42">
        <v>40.4468314146078</v>
      </c>
      <c r="H265" s="42">
        <v>40.456917177901119</v>
      </c>
      <c r="I265" s="42">
        <v>40.456917177901119</v>
      </c>
      <c r="J265" s="42">
        <v>40.456917177901119</v>
      </c>
      <c r="K265" s="42">
        <v>40.456917177901119</v>
      </c>
      <c r="L265" s="42"/>
    </row>
    <row r="266" spans="1:12" ht="15" x14ac:dyDescent="0.2">
      <c r="A266" s="25">
        <v>48639</v>
      </c>
      <c r="B266" s="42">
        <v>39.987108687935475</v>
      </c>
      <c r="C266" s="42">
        <v>39.987108687935475</v>
      </c>
      <c r="D266" s="42">
        <v>39.987108687935475</v>
      </c>
      <c r="E266" s="42">
        <v>39.987108687935475</v>
      </c>
      <c r="F266" s="42">
        <v>39.987108687935475</v>
      </c>
      <c r="G266" s="42">
        <v>39.977022924642156</v>
      </c>
      <c r="H266" s="42">
        <v>39.987108687935475</v>
      </c>
      <c r="I266" s="42">
        <v>39.987108687935475</v>
      </c>
      <c r="J266" s="42">
        <v>39.987108687935475</v>
      </c>
      <c r="K266" s="42">
        <v>39.987108687935475</v>
      </c>
      <c r="L266" s="42"/>
    </row>
    <row r="267" spans="1:12" ht="15" x14ac:dyDescent="0.2">
      <c r="A267" s="25">
        <v>48670</v>
      </c>
      <c r="B267" s="42">
        <v>39.426145828395931</v>
      </c>
      <c r="C267" s="42">
        <v>39.426145828395931</v>
      </c>
      <c r="D267" s="42">
        <v>39.426145828395931</v>
      </c>
      <c r="E267" s="42">
        <v>39.426145828395931</v>
      </c>
      <c r="F267" s="42">
        <v>39.426145828395931</v>
      </c>
      <c r="G267" s="42">
        <v>39.416060065102613</v>
      </c>
      <c r="H267" s="42">
        <v>39.426145828395931</v>
      </c>
      <c r="I267" s="42">
        <v>39.426145828395931</v>
      </c>
      <c r="J267" s="42">
        <v>39.426145828395931</v>
      </c>
      <c r="K267" s="42">
        <v>39.426145828395931</v>
      </c>
      <c r="L267" s="42"/>
    </row>
    <row r="268" spans="1:12" ht="15" x14ac:dyDescent="0.2">
      <c r="A268" s="25">
        <v>48700</v>
      </c>
      <c r="B268" s="42">
        <v>40.225585063675844</v>
      </c>
      <c r="C268" s="42">
        <v>40.225585063675844</v>
      </c>
      <c r="D268" s="42">
        <v>40.225585063675844</v>
      </c>
      <c r="E268" s="42">
        <v>40.225585063675844</v>
      </c>
      <c r="F268" s="42">
        <v>40.225585063675844</v>
      </c>
      <c r="G268" s="42">
        <v>40.215499300382525</v>
      </c>
      <c r="H268" s="42">
        <v>40.225585063675844</v>
      </c>
      <c r="I268" s="42">
        <v>40.225585063675844</v>
      </c>
      <c r="J268" s="42">
        <v>40.225585063675844</v>
      </c>
      <c r="K268" s="42">
        <v>40.225585063675844</v>
      </c>
      <c r="L268" s="42"/>
    </row>
    <row r="269" spans="1:12" ht="15" x14ac:dyDescent="0.2">
      <c r="A269" s="25">
        <v>48731</v>
      </c>
      <c r="B269" s="42">
        <v>40.704417173461884</v>
      </c>
      <c r="C269" s="42">
        <v>40.704417173461884</v>
      </c>
      <c r="D269" s="42">
        <v>40.704417173461884</v>
      </c>
      <c r="E269" s="42">
        <v>40.704417173461884</v>
      </c>
      <c r="F269" s="42">
        <v>40.704417173461884</v>
      </c>
      <c r="G269" s="42">
        <v>40.694331410168566</v>
      </c>
      <c r="H269" s="42">
        <v>40.704417173461884</v>
      </c>
      <c r="I269" s="42">
        <v>40.704417173461884</v>
      </c>
      <c r="J269" s="42">
        <v>40.704417173461884</v>
      </c>
      <c r="K269" s="42">
        <v>40.704417173461884</v>
      </c>
      <c r="L269" s="42"/>
    </row>
    <row r="270" spans="1:12" ht="15" x14ac:dyDescent="0.2">
      <c r="A270" s="25">
        <v>48761</v>
      </c>
      <c r="B270" s="42">
        <v>41.494313403990411</v>
      </c>
      <c r="C270" s="42">
        <v>41.494313403990411</v>
      </c>
      <c r="D270" s="42">
        <v>41.494313403990411</v>
      </c>
      <c r="E270" s="42">
        <v>41.494313403990411</v>
      </c>
      <c r="F270" s="42">
        <v>41.494313403990411</v>
      </c>
      <c r="G270" s="42">
        <v>41.484227640697092</v>
      </c>
      <c r="H270" s="42">
        <v>41.494313403990411</v>
      </c>
      <c r="I270" s="42">
        <v>41.494313403990411</v>
      </c>
      <c r="J270" s="42">
        <v>41.494313403990411</v>
      </c>
      <c r="K270" s="42">
        <v>41.494313403990411</v>
      </c>
      <c r="L270" s="42"/>
    </row>
    <row r="271" spans="1:12" ht="15" x14ac:dyDescent="0.2">
      <c r="A271" s="25">
        <v>48792</v>
      </c>
      <c r="B271" s="42">
        <v>41.735414069279962</v>
      </c>
      <c r="C271" s="42">
        <v>41.735414069279962</v>
      </c>
      <c r="D271" s="42">
        <v>41.735414069279962</v>
      </c>
      <c r="E271" s="42">
        <v>41.735414069279962</v>
      </c>
      <c r="F271" s="42">
        <v>41.735414069279962</v>
      </c>
      <c r="G271" s="42">
        <v>41.725328305986643</v>
      </c>
      <c r="H271" s="42">
        <v>41.735414069279962</v>
      </c>
      <c r="I271" s="42">
        <v>41.735414069279962</v>
      </c>
      <c r="J271" s="42">
        <v>41.735414069279962</v>
      </c>
      <c r="K271" s="42">
        <v>41.735414069279962</v>
      </c>
      <c r="L271" s="42"/>
    </row>
    <row r="272" spans="1:12" ht="15" x14ac:dyDescent="0.2">
      <c r="A272" s="25">
        <v>48823</v>
      </c>
      <c r="B272" s="42">
        <v>42.556479679060068</v>
      </c>
      <c r="C272" s="42">
        <v>42.556479679060068</v>
      </c>
      <c r="D272" s="42">
        <v>42.556479679060068</v>
      </c>
      <c r="E272" s="42">
        <v>42.556479679060068</v>
      </c>
      <c r="F272" s="42">
        <v>42.556479679060068</v>
      </c>
      <c r="G272" s="42">
        <v>42.54639391576675</v>
      </c>
      <c r="H272" s="42">
        <v>42.556479679060068</v>
      </c>
      <c r="I272" s="42">
        <v>42.556479679060068</v>
      </c>
      <c r="J272" s="42">
        <v>42.556479679060068</v>
      </c>
      <c r="K272" s="42">
        <v>42.556479679060068</v>
      </c>
      <c r="L272" s="42"/>
    </row>
    <row r="273" spans="1:12" ht="15" x14ac:dyDescent="0.2">
      <c r="A273" s="25">
        <v>48853</v>
      </c>
      <c r="B273" s="42">
        <v>43.595806094035602</v>
      </c>
      <c r="C273" s="42">
        <v>43.595806094035602</v>
      </c>
      <c r="D273" s="42">
        <v>43.595806094035602</v>
      </c>
      <c r="E273" s="42">
        <v>43.595806094035602</v>
      </c>
      <c r="F273" s="42">
        <v>43.595806094035602</v>
      </c>
      <c r="G273" s="42">
        <v>43.585720330742284</v>
      </c>
      <c r="H273" s="42">
        <v>43.595806094035602</v>
      </c>
      <c r="I273" s="42">
        <v>43.595806094035602</v>
      </c>
      <c r="J273" s="42">
        <v>43.595806094035602</v>
      </c>
      <c r="K273" s="42">
        <v>43.595806094035602</v>
      </c>
      <c r="L273" s="42"/>
    </row>
    <row r="274" spans="1:12" ht="15" x14ac:dyDescent="0.2">
      <c r="A274" s="25">
        <v>48884</v>
      </c>
      <c r="B274" s="42">
        <v>43.693375455144128</v>
      </c>
      <c r="C274" s="42">
        <v>43.693375455144128</v>
      </c>
      <c r="D274" s="42">
        <v>43.693375455144128</v>
      </c>
      <c r="E274" s="42">
        <v>43.693375455144128</v>
      </c>
      <c r="F274" s="42">
        <v>43.693375455144128</v>
      </c>
      <c r="G274" s="42">
        <v>43.68328969185081</v>
      </c>
      <c r="H274" s="42">
        <v>43.693375455144128</v>
      </c>
      <c r="I274" s="42">
        <v>43.693375455144128</v>
      </c>
      <c r="J274" s="42">
        <v>43.693375455144128</v>
      </c>
      <c r="K274" s="42">
        <v>43.693375455144128</v>
      </c>
      <c r="L274" s="42"/>
    </row>
    <row r="275" spans="1:12" ht="15" x14ac:dyDescent="0.2">
      <c r="A275" s="25">
        <v>48914</v>
      </c>
      <c r="B275" s="42">
        <v>42.863286225543618</v>
      </c>
      <c r="C275" s="42">
        <v>42.863286225543618</v>
      </c>
      <c r="D275" s="42">
        <v>42.863286225543618</v>
      </c>
      <c r="E275" s="42">
        <v>42.863286225543618</v>
      </c>
      <c r="F275" s="42">
        <v>42.863286225543618</v>
      </c>
      <c r="G275" s="42">
        <v>42.8532004622503</v>
      </c>
      <c r="H275" s="42">
        <v>42.863286225543618</v>
      </c>
      <c r="I275" s="42">
        <v>42.863286225543618</v>
      </c>
      <c r="J275" s="42">
        <v>42.863286225543618</v>
      </c>
      <c r="K275" s="42">
        <v>42.863286225543618</v>
      </c>
      <c r="L275" s="42"/>
    </row>
    <row r="276" spans="1:12" ht="15" x14ac:dyDescent="0.2">
      <c r="A276" s="25">
        <v>48945</v>
      </c>
      <c r="B276" s="42">
        <v>42.032898181934783</v>
      </c>
      <c r="C276" s="42">
        <v>42.032898181934783</v>
      </c>
      <c r="D276" s="42">
        <v>42.032898181934783</v>
      </c>
      <c r="E276" s="42">
        <v>42.032898181934783</v>
      </c>
      <c r="F276" s="42">
        <v>42.032898181934783</v>
      </c>
      <c r="G276" s="42">
        <v>42.022812418641465</v>
      </c>
      <c r="H276" s="42">
        <v>42.032898181934783</v>
      </c>
      <c r="I276" s="42">
        <v>42.032898181934783</v>
      </c>
      <c r="J276" s="42">
        <v>42.032898181934783</v>
      </c>
      <c r="K276" s="42">
        <v>42.032898181934783</v>
      </c>
      <c r="L276" s="42"/>
    </row>
    <row r="277" spans="1:12" ht="15" x14ac:dyDescent="0.2">
      <c r="A277" s="25">
        <v>48976</v>
      </c>
      <c r="B277" s="42">
        <v>40.882403531574766</v>
      </c>
      <c r="C277" s="42">
        <v>40.882403531574766</v>
      </c>
      <c r="D277" s="42">
        <v>40.882403531574766</v>
      </c>
      <c r="E277" s="42">
        <v>40.882403531574766</v>
      </c>
      <c r="F277" s="42">
        <v>40.882403531574766</v>
      </c>
      <c r="G277" s="42">
        <v>40.872317768281448</v>
      </c>
      <c r="H277" s="42">
        <v>40.882403531574766</v>
      </c>
      <c r="I277" s="42">
        <v>40.882403531574766</v>
      </c>
      <c r="J277" s="42">
        <v>40.882403531574766</v>
      </c>
      <c r="K277" s="42">
        <v>40.882403531574766</v>
      </c>
      <c r="L277" s="42"/>
    </row>
    <row r="278" spans="1:12" ht="15" x14ac:dyDescent="0.2">
      <c r="A278" s="25">
        <v>49004</v>
      </c>
      <c r="B278" s="42">
        <v>40.407482385952719</v>
      </c>
      <c r="C278" s="42">
        <v>40.407482385952719</v>
      </c>
      <c r="D278" s="42">
        <v>40.407482385952719</v>
      </c>
      <c r="E278" s="42">
        <v>40.407482385952719</v>
      </c>
      <c r="F278" s="42">
        <v>40.407482385952719</v>
      </c>
      <c r="G278" s="42">
        <v>40.3973966226594</v>
      </c>
      <c r="H278" s="42">
        <v>40.407482385952719</v>
      </c>
      <c r="I278" s="42">
        <v>40.407482385952719</v>
      </c>
      <c r="J278" s="42">
        <v>40.407482385952719</v>
      </c>
      <c r="K278" s="42">
        <v>40.407482385952719</v>
      </c>
      <c r="L278" s="42"/>
    </row>
    <row r="279" spans="1:12" ht="15" x14ac:dyDescent="0.2">
      <c r="A279" s="25">
        <v>49035</v>
      </c>
      <c r="B279" s="42">
        <v>39.840414890166429</v>
      </c>
      <c r="C279" s="42">
        <v>39.840414890166429</v>
      </c>
      <c r="D279" s="42">
        <v>39.840414890166429</v>
      </c>
      <c r="E279" s="42">
        <v>39.840414890166429</v>
      </c>
      <c r="F279" s="42">
        <v>39.840414890166429</v>
      </c>
      <c r="G279" s="42">
        <v>39.83032912687311</v>
      </c>
      <c r="H279" s="42">
        <v>39.840414890166429</v>
      </c>
      <c r="I279" s="42">
        <v>39.840414890166429</v>
      </c>
      <c r="J279" s="42">
        <v>39.840414890166429</v>
      </c>
      <c r="K279" s="42">
        <v>39.840414890166429</v>
      </c>
      <c r="L279" s="42"/>
    </row>
    <row r="280" spans="1:12" ht="15" x14ac:dyDescent="0.2">
      <c r="A280" s="25">
        <v>49065</v>
      </c>
      <c r="B280" s="42">
        <v>40.648553962966353</v>
      </c>
      <c r="C280" s="42">
        <v>40.648553962966353</v>
      </c>
      <c r="D280" s="42">
        <v>40.648553962966353</v>
      </c>
      <c r="E280" s="42">
        <v>40.648553962966353</v>
      </c>
      <c r="F280" s="42">
        <v>40.648553962966353</v>
      </c>
      <c r="G280" s="42">
        <v>40.638468199673035</v>
      </c>
      <c r="H280" s="42">
        <v>40.648553962966353</v>
      </c>
      <c r="I280" s="42">
        <v>40.648553962966353</v>
      </c>
      <c r="J280" s="42">
        <v>40.648553962966353</v>
      </c>
      <c r="K280" s="42">
        <v>40.648553962966353</v>
      </c>
      <c r="L280" s="42"/>
    </row>
    <row r="281" spans="1:12" ht="15" x14ac:dyDescent="0.2">
      <c r="A281" s="25">
        <v>49096</v>
      </c>
      <c r="B281" s="42">
        <v>41.132596927274726</v>
      </c>
      <c r="C281" s="42">
        <v>41.132596927274726</v>
      </c>
      <c r="D281" s="42">
        <v>41.132596927274726</v>
      </c>
      <c r="E281" s="42">
        <v>41.132596927274726</v>
      </c>
      <c r="F281" s="42">
        <v>41.132596927274726</v>
      </c>
      <c r="G281" s="42">
        <v>41.122511163981407</v>
      </c>
      <c r="H281" s="42">
        <v>41.132596927274726</v>
      </c>
      <c r="I281" s="42">
        <v>41.132596927274726</v>
      </c>
      <c r="J281" s="42">
        <v>41.132596927274726</v>
      </c>
      <c r="K281" s="42">
        <v>41.132596927274726</v>
      </c>
      <c r="L281" s="42"/>
    </row>
    <row r="282" spans="1:12" ht="15" x14ac:dyDescent="0.2">
      <c r="A282" s="25">
        <v>49126</v>
      </c>
      <c r="B282" s="42">
        <v>41.93108914428975</v>
      </c>
      <c r="C282" s="42">
        <v>41.93108914428975</v>
      </c>
      <c r="D282" s="42">
        <v>41.93108914428975</v>
      </c>
      <c r="E282" s="42">
        <v>41.93108914428975</v>
      </c>
      <c r="F282" s="42">
        <v>41.93108914428975</v>
      </c>
      <c r="G282" s="42">
        <v>41.921003380996432</v>
      </c>
      <c r="H282" s="42">
        <v>41.93108914428975</v>
      </c>
      <c r="I282" s="42">
        <v>41.93108914428975</v>
      </c>
      <c r="J282" s="42">
        <v>41.93108914428975</v>
      </c>
      <c r="K282" s="42">
        <v>41.93108914428975</v>
      </c>
      <c r="L282" s="42"/>
    </row>
    <row r="283" spans="1:12" ht="15" x14ac:dyDescent="0.2">
      <c r="A283" s="25">
        <v>49157</v>
      </c>
      <c r="B283" s="42">
        <v>42.17481356948678</v>
      </c>
      <c r="C283" s="42">
        <v>42.17481356948678</v>
      </c>
      <c r="D283" s="42">
        <v>42.17481356948678</v>
      </c>
      <c r="E283" s="42">
        <v>42.17481356948678</v>
      </c>
      <c r="F283" s="42">
        <v>42.17481356948678</v>
      </c>
      <c r="G283" s="42">
        <v>42.164727806193461</v>
      </c>
      <c r="H283" s="42">
        <v>42.17481356948678</v>
      </c>
      <c r="I283" s="42">
        <v>42.17481356948678</v>
      </c>
      <c r="J283" s="42">
        <v>42.17481356948678</v>
      </c>
      <c r="K283" s="42">
        <v>42.17481356948678</v>
      </c>
      <c r="L283" s="42"/>
    </row>
    <row r="284" spans="1:12" ht="15" x14ac:dyDescent="0.2">
      <c r="A284" s="25">
        <v>49188</v>
      </c>
      <c r="B284" s="42">
        <v>43.004814364185393</v>
      </c>
      <c r="C284" s="42">
        <v>43.004814364185393</v>
      </c>
      <c r="D284" s="42">
        <v>43.004814364185393</v>
      </c>
      <c r="E284" s="42">
        <v>43.004814364185393</v>
      </c>
      <c r="F284" s="42">
        <v>43.004814364185393</v>
      </c>
      <c r="G284" s="42">
        <v>42.994728600892074</v>
      </c>
      <c r="H284" s="42">
        <v>43.004814364185393</v>
      </c>
      <c r="I284" s="42">
        <v>43.004814364185393</v>
      </c>
      <c r="J284" s="42">
        <v>43.004814364185393</v>
      </c>
      <c r="K284" s="42">
        <v>43.004814364185393</v>
      </c>
      <c r="L284" s="42"/>
    </row>
    <row r="285" spans="1:12" ht="15" x14ac:dyDescent="0.2">
      <c r="A285" s="25">
        <v>49218</v>
      </c>
      <c r="B285" s="42">
        <v>44.05545117092241</v>
      </c>
      <c r="C285" s="42">
        <v>44.05545117092241</v>
      </c>
      <c r="D285" s="42">
        <v>44.05545117092241</v>
      </c>
      <c r="E285" s="42">
        <v>44.05545117092241</v>
      </c>
      <c r="F285" s="42">
        <v>44.05545117092241</v>
      </c>
      <c r="G285" s="42">
        <v>44.045365407629092</v>
      </c>
      <c r="H285" s="42">
        <v>44.05545117092241</v>
      </c>
      <c r="I285" s="42">
        <v>44.05545117092241</v>
      </c>
      <c r="J285" s="42">
        <v>44.05545117092241</v>
      </c>
      <c r="K285" s="42">
        <v>44.05545117092241</v>
      </c>
      <c r="L285" s="42"/>
    </row>
    <row r="286" spans="1:12" ht="15" x14ac:dyDescent="0.2">
      <c r="A286" s="25">
        <v>49249</v>
      </c>
      <c r="B286" s="42">
        <v>44.1540823232855</v>
      </c>
      <c r="C286" s="42">
        <v>44.1540823232855</v>
      </c>
      <c r="D286" s="42">
        <v>44.1540823232855</v>
      </c>
      <c r="E286" s="42">
        <v>44.1540823232855</v>
      </c>
      <c r="F286" s="42">
        <v>44.1540823232855</v>
      </c>
      <c r="G286" s="42">
        <v>44.143996559992182</v>
      </c>
      <c r="H286" s="42">
        <v>44.1540823232855</v>
      </c>
      <c r="I286" s="42">
        <v>44.1540823232855</v>
      </c>
      <c r="J286" s="42">
        <v>44.1540823232855</v>
      </c>
      <c r="K286" s="42">
        <v>44.1540823232855</v>
      </c>
      <c r="L286" s="42"/>
    </row>
    <row r="287" spans="1:12" ht="15" x14ac:dyDescent="0.2">
      <c r="A287" s="25">
        <v>49279</v>
      </c>
      <c r="B287" s="42">
        <v>43.314959709900549</v>
      </c>
      <c r="C287" s="42">
        <v>43.314959709900549</v>
      </c>
      <c r="D287" s="42">
        <v>43.314959709900549</v>
      </c>
      <c r="E287" s="42">
        <v>43.314959709900549</v>
      </c>
      <c r="F287" s="42">
        <v>43.314959709900549</v>
      </c>
      <c r="G287" s="42">
        <v>43.304873946607231</v>
      </c>
      <c r="H287" s="42">
        <v>43.314959709900549</v>
      </c>
      <c r="I287" s="42">
        <v>43.314959709900549</v>
      </c>
      <c r="J287" s="42">
        <v>43.314959709900549</v>
      </c>
      <c r="K287" s="42">
        <v>43.314959709900549</v>
      </c>
      <c r="L287" s="42"/>
    </row>
    <row r="288" spans="1:12" ht="15" x14ac:dyDescent="0.2">
      <c r="A288" s="25">
        <v>49310</v>
      </c>
      <c r="B288" s="42">
        <v>42.475535030686245</v>
      </c>
      <c r="C288" s="42">
        <v>42.475535030686245</v>
      </c>
      <c r="D288" s="42">
        <v>42.475535030686245</v>
      </c>
      <c r="E288" s="42">
        <v>42.475535030686245</v>
      </c>
      <c r="F288" s="42">
        <v>42.475535030686245</v>
      </c>
      <c r="G288" s="42">
        <v>42.465449267392927</v>
      </c>
      <c r="H288" s="42">
        <v>42.475535030686245</v>
      </c>
      <c r="I288" s="42">
        <v>42.475535030686245</v>
      </c>
      <c r="J288" s="42">
        <v>42.475535030686245</v>
      </c>
      <c r="K288" s="42">
        <v>42.475535030686245</v>
      </c>
      <c r="L288" s="42"/>
    </row>
    <row r="289" spans="1:12" ht="15" x14ac:dyDescent="0.2">
      <c r="A289" s="25">
        <v>49341</v>
      </c>
      <c r="B289" s="42">
        <v>41.312520208580793</v>
      </c>
      <c r="C289" s="42">
        <v>41.312520208580793</v>
      </c>
      <c r="D289" s="42">
        <v>41.312520208580793</v>
      </c>
      <c r="E289" s="42">
        <v>41.312520208580793</v>
      </c>
      <c r="F289" s="42">
        <v>41.312520208580793</v>
      </c>
      <c r="G289" s="42">
        <v>41.302434445287474</v>
      </c>
      <c r="H289" s="42">
        <v>41.312520208580793</v>
      </c>
      <c r="I289" s="42">
        <v>41.312520208580793</v>
      </c>
      <c r="J289" s="42">
        <v>41.312520208580793</v>
      </c>
      <c r="K289" s="42">
        <v>41.312520208580793</v>
      </c>
      <c r="L289" s="42"/>
    </row>
    <row r="290" spans="1:12" ht="15" x14ac:dyDescent="0.2">
      <c r="A290" s="25">
        <v>49369</v>
      </c>
      <c r="B290" s="42">
        <v>40.832430769210589</v>
      </c>
      <c r="C290" s="42">
        <v>40.832430769210589</v>
      </c>
      <c r="D290" s="42">
        <v>40.832430769210589</v>
      </c>
      <c r="E290" s="42">
        <v>40.832430769210589</v>
      </c>
      <c r="F290" s="42">
        <v>40.832430769210589</v>
      </c>
      <c r="G290" s="42">
        <v>40.822345005917271</v>
      </c>
      <c r="H290" s="42">
        <v>40.832430769210589</v>
      </c>
      <c r="I290" s="42">
        <v>40.832430769210589</v>
      </c>
      <c r="J290" s="42">
        <v>40.832430769210589</v>
      </c>
      <c r="K290" s="42">
        <v>40.832430769210589</v>
      </c>
      <c r="L290" s="42"/>
    </row>
    <row r="291" spans="1:12" ht="15" x14ac:dyDescent="0.2">
      <c r="A291" s="25">
        <v>49400</v>
      </c>
      <c r="B291" s="42">
        <v>40.259192203931477</v>
      </c>
      <c r="C291" s="42">
        <v>40.259192203931477</v>
      </c>
      <c r="D291" s="42">
        <v>40.259192203931477</v>
      </c>
      <c r="E291" s="42">
        <v>40.259192203931477</v>
      </c>
      <c r="F291" s="42">
        <v>40.259192203931477</v>
      </c>
      <c r="G291" s="42">
        <v>40.249106440638158</v>
      </c>
      <c r="H291" s="42">
        <v>40.259192203931477</v>
      </c>
      <c r="I291" s="42">
        <v>40.259192203931477</v>
      </c>
      <c r="J291" s="42">
        <v>40.259192203931477</v>
      </c>
      <c r="K291" s="42">
        <v>40.259192203931477</v>
      </c>
      <c r="L291" s="42"/>
    </row>
    <row r="292" spans="1:12" ht="15" x14ac:dyDescent="0.2">
      <c r="A292" s="25">
        <v>49430</v>
      </c>
      <c r="B292" s="42">
        <v>41.076125789580708</v>
      </c>
      <c r="C292" s="42">
        <v>41.076125789580708</v>
      </c>
      <c r="D292" s="42">
        <v>41.076125789580708</v>
      </c>
      <c r="E292" s="42">
        <v>41.076125789580708</v>
      </c>
      <c r="F292" s="42">
        <v>41.076125789580708</v>
      </c>
      <c r="G292" s="42">
        <v>41.066040026287389</v>
      </c>
      <c r="H292" s="42">
        <v>41.076125789580708</v>
      </c>
      <c r="I292" s="42">
        <v>41.076125789580708</v>
      </c>
      <c r="J292" s="42">
        <v>41.076125789580708</v>
      </c>
      <c r="K292" s="42">
        <v>41.076125789580708</v>
      </c>
      <c r="L292" s="42"/>
    </row>
    <row r="293" spans="1:12" ht="15" x14ac:dyDescent="0.2">
      <c r="A293" s="29">
        <v>49461</v>
      </c>
      <c r="B293" s="42">
        <v>41.56543631514495</v>
      </c>
      <c r="C293" s="42">
        <v>41.56543631514495</v>
      </c>
      <c r="D293" s="42">
        <v>41.56543631514495</v>
      </c>
      <c r="E293" s="42">
        <v>41.56543631514495</v>
      </c>
      <c r="F293" s="42">
        <v>41.56543631514495</v>
      </c>
      <c r="G293" s="42">
        <v>41.555350551851632</v>
      </c>
      <c r="H293" s="42">
        <v>41.56543631514495</v>
      </c>
      <c r="I293" s="42">
        <v>41.56543631514495</v>
      </c>
      <c r="J293" s="42">
        <v>41.56543631514495</v>
      </c>
      <c r="K293" s="42">
        <v>41.56543631514495</v>
      </c>
      <c r="L293" s="42"/>
    </row>
    <row r="294" spans="1:12" ht="15" x14ac:dyDescent="0.2">
      <c r="A294" s="29">
        <v>49491</v>
      </c>
      <c r="B294" s="42">
        <v>42.372618063824731</v>
      </c>
      <c r="C294" s="42">
        <v>42.372618063824731</v>
      </c>
      <c r="D294" s="42">
        <v>42.372618063824731</v>
      </c>
      <c r="E294" s="42">
        <v>42.372618063824731</v>
      </c>
      <c r="F294" s="42">
        <v>42.372618063824731</v>
      </c>
      <c r="G294" s="42">
        <v>42.362532300531413</v>
      </c>
      <c r="H294" s="42">
        <v>42.372618063824731</v>
      </c>
      <c r="I294" s="42">
        <v>42.372618063824731</v>
      </c>
      <c r="J294" s="42">
        <v>42.372618063824731</v>
      </c>
      <c r="K294" s="42">
        <v>42.372618063824731</v>
      </c>
      <c r="L294" s="42"/>
    </row>
    <row r="295" spans="1:12" ht="15" x14ac:dyDescent="0.2">
      <c r="A295" s="29">
        <v>49522</v>
      </c>
      <c r="B295" s="42">
        <v>42.618994801799623</v>
      </c>
      <c r="C295" s="42">
        <v>42.618994801799623</v>
      </c>
      <c r="D295" s="42">
        <v>42.618994801799623</v>
      </c>
      <c r="E295" s="42">
        <v>42.618994801799623</v>
      </c>
      <c r="F295" s="42">
        <v>42.618994801799623</v>
      </c>
      <c r="G295" s="42">
        <v>42.608909038506305</v>
      </c>
      <c r="H295" s="42">
        <v>42.618994801799623</v>
      </c>
      <c r="I295" s="42">
        <v>42.618994801799623</v>
      </c>
      <c r="J295" s="42">
        <v>42.618994801799623</v>
      </c>
      <c r="K295" s="42">
        <v>42.618994801799623</v>
      </c>
      <c r="L295" s="42"/>
    </row>
    <row r="296" spans="1:12" ht="15" x14ac:dyDescent="0.2">
      <c r="A296" s="29">
        <v>49553</v>
      </c>
      <c r="B296" s="42">
        <v>43.458028017896488</v>
      </c>
      <c r="C296" s="42">
        <v>43.458028017896488</v>
      </c>
      <c r="D296" s="42">
        <v>43.458028017896488</v>
      </c>
      <c r="E296" s="42">
        <v>43.458028017896488</v>
      </c>
      <c r="F296" s="42">
        <v>43.458028017896488</v>
      </c>
      <c r="G296" s="42">
        <v>43.44794225460317</v>
      </c>
      <c r="H296" s="42">
        <v>43.458028017896488</v>
      </c>
      <c r="I296" s="42">
        <v>43.458028017896488</v>
      </c>
      <c r="J296" s="42">
        <v>43.458028017896488</v>
      </c>
      <c r="K296" s="42">
        <v>43.458028017896488</v>
      </c>
      <c r="L296" s="42"/>
    </row>
    <row r="297" spans="1:12" ht="15" x14ac:dyDescent="0.2">
      <c r="A297" s="29">
        <v>49583</v>
      </c>
      <c r="B297" s="42">
        <v>44.52009830088506</v>
      </c>
      <c r="C297" s="42">
        <v>44.52009830088506</v>
      </c>
      <c r="D297" s="42">
        <v>44.52009830088506</v>
      </c>
      <c r="E297" s="42">
        <v>44.52009830088506</v>
      </c>
      <c r="F297" s="42">
        <v>44.52009830088506</v>
      </c>
      <c r="G297" s="42">
        <v>44.510012537591741</v>
      </c>
      <c r="H297" s="42">
        <v>44.52009830088506</v>
      </c>
      <c r="I297" s="42">
        <v>44.52009830088506</v>
      </c>
      <c r="J297" s="42">
        <v>44.52009830088506</v>
      </c>
      <c r="K297" s="42">
        <v>44.52009830088506</v>
      </c>
      <c r="L297" s="42"/>
    </row>
    <row r="298" spans="1:12" ht="15" x14ac:dyDescent="0.2">
      <c r="A298" s="29">
        <v>49614</v>
      </c>
      <c r="B298" s="42">
        <v>44.619802799366411</v>
      </c>
      <c r="C298" s="42">
        <v>44.619802799366411</v>
      </c>
      <c r="D298" s="42">
        <v>44.619802799366411</v>
      </c>
      <c r="E298" s="42">
        <v>44.619802799366411</v>
      </c>
      <c r="F298" s="42">
        <v>44.619802799366411</v>
      </c>
      <c r="G298" s="42">
        <v>44.609717036073093</v>
      </c>
      <c r="H298" s="42">
        <v>44.619802799366411</v>
      </c>
      <c r="I298" s="42">
        <v>44.619802799366411</v>
      </c>
      <c r="J298" s="42">
        <v>44.619802799366411</v>
      </c>
      <c r="K298" s="42">
        <v>44.619802799366411</v>
      </c>
      <c r="L298" s="42"/>
    </row>
    <row r="299" spans="1:12" ht="15" x14ac:dyDescent="0.2">
      <c r="A299" s="29">
        <v>49644</v>
      </c>
      <c r="B299" s="42">
        <v>43.771548497075493</v>
      </c>
      <c r="C299" s="42">
        <v>43.771548497075493</v>
      </c>
      <c r="D299" s="42">
        <v>43.771548497075493</v>
      </c>
      <c r="E299" s="42">
        <v>43.771548497075493</v>
      </c>
      <c r="F299" s="42">
        <v>43.771548497075493</v>
      </c>
      <c r="G299" s="42">
        <v>43.761462733782174</v>
      </c>
      <c r="H299" s="42">
        <v>43.771548497075493</v>
      </c>
      <c r="I299" s="42">
        <v>43.771548497075493</v>
      </c>
      <c r="J299" s="42">
        <v>43.771548497075493</v>
      </c>
      <c r="K299" s="42">
        <v>43.771548497075493</v>
      </c>
      <c r="L299" s="42"/>
    </row>
    <row r="300" spans="1:12" ht="15" x14ac:dyDescent="0.2">
      <c r="A300" s="29">
        <v>49675</v>
      </c>
      <c r="B300" s="42">
        <v>42.922988841746488</v>
      </c>
      <c r="C300" s="42">
        <v>42.922988841746488</v>
      </c>
      <c r="D300" s="42">
        <v>42.922988841746488</v>
      </c>
      <c r="E300" s="42">
        <v>42.922988841746488</v>
      </c>
      <c r="F300" s="42">
        <v>42.922988841746488</v>
      </c>
      <c r="G300" s="42">
        <v>42.912903078453169</v>
      </c>
      <c r="H300" s="42">
        <v>42.922988841746488</v>
      </c>
      <c r="I300" s="42">
        <v>42.922988841746488</v>
      </c>
      <c r="J300" s="42">
        <v>42.922988841746488</v>
      </c>
      <c r="K300" s="42">
        <v>42.922988841746488</v>
      </c>
      <c r="L300" s="42"/>
    </row>
    <row r="301" spans="1:12" ht="15" x14ac:dyDescent="0.2">
      <c r="A301" s="29">
        <v>49706</v>
      </c>
      <c r="B301" s="42">
        <v>41.747317598065578</v>
      </c>
      <c r="C301" s="42">
        <v>41.747317598065578</v>
      </c>
      <c r="D301" s="42">
        <v>41.747317598065578</v>
      </c>
      <c r="E301" s="42">
        <v>41.747317598065578</v>
      </c>
      <c r="F301" s="42">
        <v>41.747317598065578</v>
      </c>
      <c r="G301" s="42">
        <v>41.73723183477226</v>
      </c>
      <c r="H301" s="42">
        <v>41.747317598065578</v>
      </c>
      <c r="I301" s="42">
        <v>41.747317598065578</v>
      </c>
      <c r="J301" s="42">
        <v>41.747317598065578</v>
      </c>
      <c r="K301" s="42">
        <v>41.747317598065578</v>
      </c>
      <c r="L301" s="42"/>
    </row>
    <row r="302" spans="1:12" ht="15" x14ac:dyDescent="0.2">
      <c r="A302" s="29">
        <v>49735</v>
      </c>
      <c r="B302" s="42">
        <v>41.262003621378149</v>
      </c>
      <c r="C302" s="42">
        <v>41.262003621378149</v>
      </c>
      <c r="D302" s="42">
        <v>41.262003621378149</v>
      </c>
      <c r="E302" s="42">
        <v>41.262003621378149</v>
      </c>
      <c r="F302" s="42">
        <v>41.262003621378149</v>
      </c>
      <c r="G302" s="42">
        <v>41.25191785808483</v>
      </c>
      <c r="H302" s="42">
        <v>41.262003621378149</v>
      </c>
      <c r="I302" s="42">
        <v>41.262003621378149</v>
      </c>
      <c r="J302" s="42">
        <v>41.262003621378149</v>
      </c>
      <c r="K302" s="42">
        <v>41.262003621378149</v>
      </c>
      <c r="L302" s="42"/>
    </row>
    <row r="303" spans="1:12" ht="15" x14ac:dyDescent="0.2">
      <c r="A303" s="29">
        <v>49766</v>
      </c>
      <c r="B303" s="42">
        <v>40.68252683040528</v>
      </c>
      <c r="C303" s="42">
        <v>40.68252683040528</v>
      </c>
      <c r="D303" s="42">
        <v>40.68252683040528</v>
      </c>
      <c r="E303" s="42">
        <v>40.68252683040528</v>
      </c>
      <c r="F303" s="42">
        <v>40.68252683040528</v>
      </c>
      <c r="G303" s="42">
        <v>40.672441067111961</v>
      </c>
      <c r="H303" s="42">
        <v>40.68252683040528</v>
      </c>
      <c r="I303" s="42">
        <v>40.68252683040528</v>
      </c>
      <c r="J303" s="42">
        <v>40.68252683040528</v>
      </c>
      <c r="K303" s="42">
        <v>40.68252683040528</v>
      </c>
      <c r="L303" s="42"/>
    </row>
    <row r="304" spans="1:12" ht="15" x14ac:dyDescent="0.2">
      <c r="A304" s="29">
        <v>49796</v>
      </c>
      <c r="B304" s="42">
        <v>41.508350634530309</v>
      </c>
      <c r="C304" s="42">
        <v>41.508350634530309</v>
      </c>
      <c r="D304" s="42">
        <v>41.508350634530309</v>
      </c>
      <c r="E304" s="42">
        <v>41.508350634530309</v>
      </c>
      <c r="F304" s="42">
        <v>41.508350634530309</v>
      </c>
      <c r="G304" s="42">
        <v>41.498264871236991</v>
      </c>
      <c r="H304" s="42">
        <v>41.508350634530309</v>
      </c>
      <c r="I304" s="42">
        <v>41.508350634530309</v>
      </c>
      <c r="J304" s="42">
        <v>41.508350634530309</v>
      </c>
      <c r="K304" s="42">
        <v>41.508350634530309</v>
      </c>
      <c r="L304" s="42"/>
    </row>
    <row r="305" spans="1:12" ht="15" x14ac:dyDescent="0.2">
      <c r="A305" s="29">
        <v>49827</v>
      </c>
      <c r="B305" s="42">
        <v>42.002986045190717</v>
      </c>
      <c r="C305" s="42">
        <v>42.002986045190717</v>
      </c>
      <c r="D305" s="42">
        <v>42.002986045190717</v>
      </c>
      <c r="E305" s="42">
        <v>42.002986045190717</v>
      </c>
      <c r="F305" s="42">
        <v>42.002986045190717</v>
      </c>
      <c r="G305" s="42">
        <v>41.992900281897398</v>
      </c>
      <c r="H305" s="42">
        <v>42.002986045190717</v>
      </c>
      <c r="I305" s="42">
        <v>42.002986045190717</v>
      </c>
      <c r="J305" s="42">
        <v>42.002986045190717</v>
      </c>
      <c r="K305" s="42">
        <v>42.002986045190717</v>
      </c>
      <c r="L305" s="42"/>
    </row>
    <row r="306" spans="1:12" ht="15" x14ac:dyDescent="0.2">
      <c r="A306" s="29">
        <v>49857</v>
      </c>
      <c r="B306" s="42">
        <v>42.818951888711872</v>
      </c>
      <c r="C306" s="42">
        <v>42.818951888711872</v>
      </c>
      <c r="D306" s="42">
        <v>42.818951888711872</v>
      </c>
      <c r="E306" s="42">
        <v>42.818951888711872</v>
      </c>
      <c r="F306" s="42">
        <v>42.818951888711872</v>
      </c>
      <c r="G306" s="42">
        <v>42.808866125418554</v>
      </c>
      <c r="H306" s="42">
        <v>42.818951888711872</v>
      </c>
      <c r="I306" s="42">
        <v>42.818951888711872</v>
      </c>
      <c r="J306" s="42">
        <v>42.818951888711872</v>
      </c>
      <c r="K306" s="42">
        <v>42.818951888711872</v>
      </c>
      <c r="L306" s="42"/>
    </row>
    <row r="307" spans="1:12" ht="15" x14ac:dyDescent="0.2">
      <c r="A307" s="29">
        <v>49888</v>
      </c>
      <c r="B307" s="42">
        <v>43.068009803059525</v>
      </c>
      <c r="C307" s="42">
        <v>43.068009803059525</v>
      </c>
      <c r="D307" s="42">
        <v>43.068009803059525</v>
      </c>
      <c r="E307" s="42">
        <v>43.068009803059525</v>
      </c>
      <c r="F307" s="42">
        <v>43.068009803059525</v>
      </c>
      <c r="G307" s="42">
        <v>43.057924039766206</v>
      </c>
      <c r="H307" s="42">
        <v>43.068009803059525</v>
      </c>
      <c r="I307" s="42">
        <v>43.068009803059525</v>
      </c>
      <c r="J307" s="42">
        <v>43.068009803059525</v>
      </c>
      <c r="K307" s="42">
        <v>43.068009803059525</v>
      </c>
      <c r="L307" s="42"/>
    </row>
    <row r="308" spans="1:12" ht="15" x14ac:dyDescent="0.2">
      <c r="A308" s="29">
        <v>49919</v>
      </c>
      <c r="B308" s="42">
        <v>43.916173735203074</v>
      </c>
      <c r="C308" s="42">
        <v>43.916173735203074</v>
      </c>
      <c r="D308" s="42">
        <v>43.916173735203074</v>
      </c>
      <c r="E308" s="42">
        <v>43.916173735203074</v>
      </c>
      <c r="F308" s="42">
        <v>43.916173735203074</v>
      </c>
      <c r="G308" s="42">
        <v>43.906087971909756</v>
      </c>
      <c r="H308" s="42">
        <v>43.916173735203074</v>
      </c>
      <c r="I308" s="42">
        <v>43.916173735203074</v>
      </c>
      <c r="J308" s="42">
        <v>43.916173735203074</v>
      </c>
      <c r="K308" s="42">
        <v>43.916173735203074</v>
      </c>
      <c r="L308" s="42"/>
    </row>
    <row r="309" spans="1:12" ht="15" x14ac:dyDescent="0.2">
      <c r="A309" s="29">
        <v>49949</v>
      </c>
      <c r="B309" s="42">
        <v>44.989801918390995</v>
      </c>
      <c r="C309" s="42">
        <v>44.989801918390995</v>
      </c>
      <c r="D309" s="42">
        <v>44.989801918390995</v>
      </c>
      <c r="E309" s="42">
        <v>44.989801918390995</v>
      </c>
      <c r="F309" s="42">
        <v>44.989801918390995</v>
      </c>
      <c r="G309" s="42">
        <v>44.979716155097677</v>
      </c>
      <c r="H309" s="42">
        <v>44.989801918390995</v>
      </c>
      <c r="I309" s="42">
        <v>44.989801918390995</v>
      </c>
      <c r="J309" s="42">
        <v>44.989801918390995</v>
      </c>
      <c r="K309" s="42">
        <v>44.989801918390995</v>
      </c>
      <c r="L309" s="42"/>
    </row>
    <row r="310" spans="1:12" ht="15" x14ac:dyDescent="0.2">
      <c r="A310" s="29">
        <v>49980</v>
      </c>
      <c r="B310" s="42">
        <v>45.09059144359923</v>
      </c>
      <c r="C310" s="42">
        <v>45.09059144359923</v>
      </c>
      <c r="D310" s="42">
        <v>45.09059144359923</v>
      </c>
      <c r="E310" s="42">
        <v>45.09059144359923</v>
      </c>
      <c r="F310" s="42">
        <v>45.09059144359923</v>
      </c>
      <c r="G310" s="42">
        <v>45.080505680305912</v>
      </c>
      <c r="H310" s="42">
        <v>45.09059144359923</v>
      </c>
      <c r="I310" s="42">
        <v>45.09059144359923</v>
      </c>
      <c r="J310" s="42">
        <v>45.09059144359923</v>
      </c>
      <c r="K310" s="42">
        <v>45.09059144359923</v>
      </c>
      <c r="L310" s="42"/>
    </row>
    <row r="311" spans="1:12" ht="15" x14ac:dyDescent="0.2">
      <c r="A311" s="29">
        <v>50010</v>
      </c>
      <c r="B311" s="42">
        <v>44.233106077482702</v>
      </c>
      <c r="C311" s="42">
        <v>44.233106077482702</v>
      </c>
      <c r="D311" s="42">
        <v>44.233106077482702</v>
      </c>
      <c r="E311" s="42">
        <v>44.233106077482702</v>
      </c>
      <c r="F311" s="42">
        <v>44.233106077482702</v>
      </c>
      <c r="G311" s="42">
        <v>44.223020314189384</v>
      </c>
      <c r="H311" s="42">
        <v>44.233106077482702</v>
      </c>
      <c r="I311" s="42">
        <v>44.233106077482702</v>
      </c>
      <c r="J311" s="42">
        <v>44.233106077482702</v>
      </c>
      <c r="K311" s="42">
        <v>44.233106077482702</v>
      </c>
      <c r="L311" s="42"/>
    </row>
    <row r="312" spans="1:12" ht="15" x14ac:dyDescent="0.2">
      <c r="A312" s="29">
        <v>50041</v>
      </c>
      <c r="B312" s="42">
        <v>43.375312035346568</v>
      </c>
      <c r="C312" s="42">
        <v>43.375312035346568</v>
      </c>
      <c r="D312" s="42">
        <v>43.375312035346568</v>
      </c>
      <c r="E312" s="42">
        <v>43.375312035346568</v>
      </c>
      <c r="F312" s="42">
        <v>43.375312035346568</v>
      </c>
      <c r="G312" s="42">
        <v>43.365226272053249</v>
      </c>
      <c r="H312" s="42">
        <v>43.375312035346568</v>
      </c>
      <c r="I312" s="42">
        <v>43.375312035346568</v>
      </c>
      <c r="J312" s="42">
        <v>43.375312035346568</v>
      </c>
      <c r="K312" s="42">
        <v>43.375312035346568</v>
      </c>
      <c r="L312" s="42"/>
    </row>
    <row r="313" spans="1:12" ht="15" x14ac:dyDescent="0.2">
      <c r="A313" s="29">
        <v>50072</v>
      </c>
      <c r="B313" s="42">
        <v>42.186846637531644</v>
      </c>
      <c r="C313" s="42">
        <v>42.186846637531644</v>
      </c>
      <c r="D313" s="42">
        <v>42.186846637531644</v>
      </c>
      <c r="E313" s="42">
        <v>42.186846637531644</v>
      </c>
      <c r="F313" s="42">
        <v>42.186846637531644</v>
      </c>
      <c r="G313" s="42">
        <v>42.176760874238326</v>
      </c>
      <c r="H313" s="42">
        <v>42.186846637531644</v>
      </c>
      <c r="I313" s="42">
        <v>42.186846637531644</v>
      </c>
      <c r="J313" s="42">
        <v>42.186846637531644</v>
      </c>
      <c r="K313" s="42">
        <v>42.186846637531644</v>
      </c>
      <c r="L313" s="42"/>
    </row>
    <row r="314" spans="1:12" ht="15" x14ac:dyDescent="0.2">
      <c r="A314" s="29">
        <v>50100</v>
      </c>
      <c r="B314" s="42">
        <v>41.696251267891448</v>
      </c>
      <c r="C314" s="42">
        <v>41.696251267891448</v>
      </c>
      <c r="D314" s="42">
        <v>41.696251267891448</v>
      </c>
      <c r="E314" s="42">
        <v>41.696251267891448</v>
      </c>
      <c r="F314" s="42">
        <v>41.696251267891448</v>
      </c>
      <c r="G314" s="42">
        <v>41.686165504598129</v>
      </c>
      <c r="H314" s="42">
        <v>41.696251267891448</v>
      </c>
      <c r="I314" s="42">
        <v>41.696251267891448</v>
      </c>
      <c r="J314" s="42">
        <v>41.696251267891448</v>
      </c>
      <c r="K314" s="42">
        <v>41.696251267891448</v>
      </c>
      <c r="L314" s="42"/>
    </row>
    <row r="315" spans="1:12" ht="15" x14ac:dyDescent="0.2">
      <c r="A315" s="29">
        <v>50131</v>
      </c>
      <c r="B315" s="42">
        <v>41.11046836420158</v>
      </c>
      <c r="C315" s="42">
        <v>41.11046836420158</v>
      </c>
      <c r="D315" s="42">
        <v>41.11046836420158</v>
      </c>
      <c r="E315" s="42">
        <v>41.11046836420158</v>
      </c>
      <c r="F315" s="42">
        <v>41.11046836420158</v>
      </c>
      <c r="G315" s="42">
        <v>41.100382600908262</v>
      </c>
      <c r="H315" s="42">
        <v>41.11046836420158</v>
      </c>
      <c r="I315" s="42">
        <v>41.11046836420158</v>
      </c>
      <c r="J315" s="42">
        <v>41.11046836420158</v>
      </c>
      <c r="K315" s="42">
        <v>41.11046836420158</v>
      </c>
      <c r="L315" s="42"/>
    </row>
    <row r="316" spans="1:12" ht="15" x14ac:dyDescent="0.2">
      <c r="A316" s="29">
        <v>50161</v>
      </c>
      <c r="B316" s="42">
        <v>41.945279133938222</v>
      </c>
      <c r="C316" s="42">
        <v>41.945279133938222</v>
      </c>
      <c r="D316" s="42">
        <v>41.945279133938222</v>
      </c>
      <c r="E316" s="42">
        <v>41.945279133938222</v>
      </c>
      <c r="F316" s="42">
        <v>41.945279133938222</v>
      </c>
      <c r="G316" s="42">
        <v>41.935193370644903</v>
      </c>
      <c r="H316" s="42">
        <v>41.945279133938222</v>
      </c>
      <c r="I316" s="42">
        <v>41.945279133938222</v>
      </c>
      <c r="J316" s="42">
        <v>41.945279133938222</v>
      </c>
      <c r="K316" s="42">
        <v>41.945279133938222</v>
      </c>
      <c r="L316" s="42"/>
    </row>
    <row r="317" spans="1:12" ht="15" x14ac:dyDescent="0.2">
      <c r="A317" s="29">
        <v>50192</v>
      </c>
      <c r="B317" s="42">
        <v>42.445297377357477</v>
      </c>
      <c r="C317" s="42">
        <v>42.445297377357477</v>
      </c>
      <c r="D317" s="42">
        <v>42.445297377357477</v>
      </c>
      <c r="E317" s="42">
        <v>42.445297377357477</v>
      </c>
      <c r="F317" s="42">
        <v>42.445297377357477</v>
      </c>
      <c r="G317" s="42">
        <v>42.435211614064158</v>
      </c>
      <c r="H317" s="42">
        <v>42.445297377357477</v>
      </c>
      <c r="I317" s="42">
        <v>42.445297377357477</v>
      </c>
      <c r="J317" s="42">
        <v>42.445297377357477</v>
      </c>
      <c r="K317" s="42">
        <v>42.445297377357477</v>
      </c>
      <c r="L317" s="42"/>
    </row>
    <row r="318" spans="1:12" ht="15" x14ac:dyDescent="0.2">
      <c r="A318" s="29">
        <v>50222</v>
      </c>
      <c r="B318" s="42">
        <v>43.270142907973316</v>
      </c>
      <c r="C318" s="42">
        <v>43.270142907973316</v>
      </c>
      <c r="D318" s="42">
        <v>43.270142907973316</v>
      </c>
      <c r="E318" s="42">
        <v>43.270142907973316</v>
      </c>
      <c r="F318" s="42">
        <v>43.270142907973316</v>
      </c>
      <c r="G318" s="42">
        <v>43.260057144679998</v>
      </c>
      <c r="H318" s="42">
        <v>43.270142907973316</v>
      </c>
      <c r="I318" s="42">
        <v>43.270142907973316</v>
      </c>
      <c r="J318" s="42">
        <v>43.270142907973316</v>
      </c>
      <c r="K318" s="42">
        <v>43.270142907973316</v>
      </c>
      <c r="L318" s="42"/>
    </row>
    <row r="319" spans="1:12" ht="15" x14ac:dyDescent="0.2">
      <c r="A319" s="29">
        <v>50253</v>
      </c>
      <c r="B319" s="42">
        <v>43.521911176394511</v>
      </c>
      <c r="C319" s="42">
        <v>43.521911176394511</v>
      </c>
      <c r="D319" s="42">
        <v>43.521911176394511</v>
      </c>
      <c r="E319" s="42">
        <v>43.521911176394511</v>
      </c>
      <c r="F319" s="42">
        <v>43.521911176394511</v>
      </c>
      <c r="G319" s="42">
        <v>43.511825413101192</v>
      </c>
      <c r="H319" s="42">
        <v>43.521911176394511</v>
      </c>
      <c r="I319" s="42">
        <v>43.521911176394511</v>
      </c>
      <c r="J319" s="42">
        <v>43.521911176394511</v>
      </c>
      <c r="K319" s="42">
        <v>43.521911176394511</v>
      </c>
      <c r="L319" s="42"/>
    </row>
    <row r="320" spans="1:12" ht="15" x14ac:dyDescent="0.2">
      <c r="A320" s="29">
        <v>50284</v>
      </c>
      <c r="B320" s="42">
        <v>44.379305188917321</v>
      </c>
      <c r="C320" s="42">
        <v>44.379305188917321</v>
      </c>
      <c r="D320" s="42">
        <v>44.379305188917321</v>
      </c>
      <c r="E320" s="42">
        <v>44.379305188917321</v>
      </c>
      <c r="F320" s="42">
        <v>44.379305188917321</v>
      </c>
      <c r="G320" s="42">
        <v>44.369219425624003</v>
      </c>
      <c r="H320" s="42">
        <v>44.379305188917321</v>
      </c>
      <c r="I320" s="42">
        <v>44.379305188917321</v>
      </c>
      <c r="J320" s="42">
        <v>44.379305188917321</v>
      </c>
      <c r="K320" s="42">
        <v>44.379305188917321</v>
      </c>
      <c r="L320" s="42"/>
    </row>
    <row r="321" spans="1:12" ht="15" x14ac:dyDescent="0.2">
      <c r="A321" s="29">
        <v>50314</v>
      </c>
      <c r="B321" s="42">
        <v>45.464617050286684</v>
      </c>
      <c r="C321" s="42">
        <v>45.464617050286684</v>
      </c>
      <c r="D321" s="42">
        <v>45.464617050286684</v>
      </c>
      <c r="E321" s="42">
        <v>45.464617050286684</v>
      </c>
      <c r="F321" s="42">
        <v>45.464617050286684</v>
      </c>
      <c r="G321" s="42">
        <v>45.454531286993365</v>
      </c>
      <c r="H321" s="42">
        <v>45.464617050286684</v>
      </c>
      <c r="I321" s="42">
        <v>45.464617050286684</v>
      </c>
      <c r="J321" s="42">
        <v>45.464617050286684</v>
      </c>
      <c r="K321" s="42">
        <v>45.464617050286684</v>
      </c>
      <c r="L321" s="42"/>
    </row>
    <row r="322" spans="1:12" ht="15" x14ac:dyDescent="0.2">
      <c r="A322" s="29">
        <v>50345</v>
      </c>
      <c r="B322" s="42">
        <v>45.566503409943763</v>
      </c>
      <c r="C322" s="42">
        <v>45.566503409943763</v>
      </c>
      <c r="D322" s="42">
        <v>45.566503409943763</v>
      </c>
      <c r="E322" s="42">
        <v>45.566503409943763</v>
      </c>
      <c r="F322" s="42">
        <v>45.566503409943763</v>
      </c>
      <c r="G322" s="42">
        <v>45.556417646650445</v>
      </c>
      <c r="H322" s="42">
        <v>45.566503409943763</v>
      </c>
      <c r="I322" s="42">
        <v>45.566503409943763</v>
      </c>
      <c r="J322" s="42">
        <v>45.566503409943763</v>
      </c>
      <c r="K322" s="42">
        <v>45.566503409943763</v>
      </c>
      <c r="L322" s="42"/>
    </row>
    <row r="323" spans="1:12" ht="15" x14ac:dyDescent="0.2">
      <c r="A323" s="29">
        <v>50375</v>
      </c>
      <c r="B323" s="42">
        <v>44.699686523641887</v>
      </c>
      <c r="C323" s="42">
        <v>44.699686523641887</v>
      </c>
      <c r="D323" s="42">
        <v>44.699686523641887</v>
      </c>
      <c r="E323" s="42">
        <v>44.699686523641887</v>
      </c>
      <c r="F323" s="42">
        <v>44.699686523641887</v>
      </c>
      <c r="G323" s="42">
        <v>44.689600760348569</v>
      </c>
      <c r="H323" s="42">
        <v>44.699686523641887</v>
      </c>
      <c r="I323" s="42">
        <v>44.699686523641887</v>
      </c>
      <c r="J323" s="42">
        <v>44.699686523641887</v>
      </c>
      <c r="K323" s="42">
        <v>44.699686523641887</v>
      </c>
      <c r="L323" s="42"/>
    </row>
    <row r="324" spans="1:12" ht="15.75" x14ac:dyDescent="0.25">
      <c r="A324" s="30">
        <v>50436</v>
      </c>
      <c r="B324" s="42">
        <v>43.832557602176749</v>
      </c>
      <c r="C324" s="42">
        <v>43.832557602176749</v>
      </c>
      <c r="D324" s="42">
        <v>43.832557602176749</v>
      </c>
      <c r="E324" s="42">
        <v>43.832557602176749</v>
      </c>
      <c r="F324" s="42">
        <v>43.832557602176749</v>
      </c>
      <c r="G324" s="42">
        <v>43.82247183888343</v>
      </c>
      <c r="H324" s="42">
        <v>43.832557602176749</v>
      </c>
      <c r="I324" s="42">
        <v>43.832557602176749</v>
      </c>
      <c r="J324" s="42">
        <v>43.832557602176749</v>
      </c>
      <c r="K324" s="42">
        <v>43.832557602176749</v>
      </c>
      <c r="L324" s="42"/>
    </row>
    <row r="325" spans="1:12" ht="15.75" x14ac:dyDescent="0.25">
      <c r="A325" s="30">
        <v>50464</v>
      </c>
      <c r="B325" s="42">
        <v>42.631158818804998</v>
      </c>
      <c r="C325" s="42">
        <v>42.631158818804998</v>
      </c>
      <c r="D325" s="42">
        <v>42.631158818804998</v>
      </c>
      <c r="E325" s="42">
        <v>42.631158818804998</v>
      </c>
      <c r="F325" s="42">
        <v>42.631158818804998</v>
      </c>
      <c r="G325" s="42">
        <v>42.62107305551168</v>
      </c>
      <c r="H325" s="42">
        <v>42.631158818804998</v>
      </c>
      <c r="I325" s="42">
        <v>42.631158818804998</v>
      </c>
      <c r="J325" s="42">
        <v>42.631158818804998</v>
      </c>
      <c r="K325" s="42">
        <v>42.631158818804998</v>
      </c>
      <c r="L325" s="42"/>
    </row>
    <row r="326" spans="1:12" ht="15.75" x14ac:dyDescent="0.25">
      <c r="A326" s="30">
        <v>50495</v>
      </c>
      <c r="B326" s="42">
        <v>42.135224581849357</v>
      </c>
      <c r="C326" s="42">
        <v>42.135224581849357</v>
      </c>
      <c r="D326" s="42">
        <v>42.135224581849357</v>
      </c>
      <c r="E326" s="42">
        <v>42.135224581849357</v>
      </c>
      <c r="F326" s="42">
        <v>42.135224581849357</v>
      </c>
      <c r="G326" s="42">
        <v>42.125138818556039</v>
      </c>
      <c r="H326" s="42">
        <v>42.135224581849357</v>
      </c>
      <c r="I326" s="42">
        <v>42.135224581849357</v>
      </c>
      <c r="J326" s="42">
        <v>42.135224581849357</v>
      </c>
      <c r="K326" s="42">
        <v>42.135224581849357</v>
      </c>
      <c r="L326" s="42"/>
    </row>
    <row r="327" spans="1:12" ht="15.75" x14ac:dyDescent="0.25">
      <c r="A327" s="30">
        <v>50525</v>
      </c>
      <c r="B327" s="42">
        <v>41.543066939643808</v>
      </c>
      <c r="C327" s="42">
        <v>41.543066939643808</v>
      </c>
      <c r="D327" s="42">
        <v>41.543066939643808</v>
      </c>
      <c r="E327" s="42">
        <v>41.543066939643808</v>
      </c>
      <c r="F327" s="42">
        <v>41.543066939643808</v>
      </c>
      <c r="G327" s="42">
        <v>41.532981176350489</v>
      </c>
      <c r="H327" s="42">
        <v>41.543066939643808</v>
      </c>
      <c r="I327" s="42">
        <v>41.543066939643808</v>
      </c>
      <c r="J327" s="42">
        <v>41.543066939643808</v>
      </c>
      <c r="K327" s="42">
        <v>41.543066939643808</v>
      </c>
      <c r="L327" s="42"/>
    </row>
    <row r="328" spans="1:12" ht="15.75" x14ac:dyDescent="0.25">
      <c r="A328" s="30">
        <v>50556</v>
      </c>
      <c r="B328" s="42">
        <v>42.386962474971298</v>
      </c>
      <c r="C328" s="42">
        <v>42.386962474971298</v>
      </c>
      <c r="D328" s="42">
        <v>42.386962474971298</v>
      </c>
      <c r="E328" s="42">
        <v>42.386962474971298</v>
      </c>
      <c r="F328" s="42">
        <v>42.386962474971298</v>
      </c>
      <c r="G328" s="42">
        <v>42.37687671167798</v>
      </c>
      <c r="H328" s="42">
        <v>42.386962474971298</v>
      </c>
      <c r="I328" s="42">
        <v>42.386962474971298</v>
      </c>
      <c r="J328" s="42">
        <v>42.386962474971298</v>
      </c>
      <c r="K328" s="42">
        <v>42.386962474971298</v>
      </c>
      <c r="L328" s="42"/>
    </row>
    <row r="329" spans="1:12" ht="15.75" x14ac:dyDescent="0.25">
      <c r="A329" s="30">
        <v>50586</v>
      </c>
      <c r="B329" s="42">
        <v>42.892422129423196</v>
      </c>
      <c r="C329" s="42">
        <v>42.892422129423196</v>
      </c>
      <c r="D329" s="42">
        <v>42.892422129423196</v>
      </c>
      <c r="E329" s="42">
        <v>42.892422129423196</v>
      </c>
      <c r="F329" s="42">
        <v>42.892422129423196</v>
      </c>
      <c r="G329" s="42">
        <v>42.882336366129877</v>
      </c>
      <c r="H329" s="42">
        <v>42.892422129423196</v>
      </c>
      <c r="I329" s="42">
        <v>42.892422129423196</v>
      </c>
      <c r="J329" s="42">
        <v>42.892422129423196</v>
      </c>
      <c r="K329" s="42">
        <v>42.892422129423196</v>
      </c>
      <c r="L329" s="42"/>
    </row>
    <row r="330" spans="1:12" ht="15.75" x14ac:dyDescent="0.25">
      <c r="A330" s="30">
        <v>50617</v>
      </c>
      <c r="B330" s="42">
        <v>43.726243979662549</v>
      </c>
      <c r="C330" s="42">
        <v>43.726243979662549</v>
      </c>
      <c r="D330" s="42">
        <v>43.726243979662549</v>
      </c>
      <c r="E330" s="42">
        <v>43.726243979662549</v>
      </c>
      <c r="F330" s="42">
        <v>43.726243979662549</v>
      </c>
      <c r="G330" s="42">
        <v>43.71615821636923</v>
      </c>
      <c r="H330" s="42">
        <v>43.726243979662549</v>
      </c>
      <c r="I330" s="42">
        <v>43.726243979662549</v>
      </c>
      <c r="J330" s="42">
        <v>43.726243979662549</v>
      </c>
      <c r="K330" s="42">
        <v>43.726243979662549</v>
      </c>
      <c r="L330" s="42"/>
    </row>
    <row r="331" spans="1:12" ht="15.75" x14ac:dyDescent="0.25">
      <c r="A331" s="30">
        <v>50648</v>
      </c>
      <c r="B331" s="42">
        <v>43.980752097382201</v>
      </c>
      <c r="C331" s="42">
        <v>43.980752097382201</v>
      </c>
      <c r="D331" s="42">
        <v>43.980752097382201</v>
      </c>
      <c r="E331" s="42">
        <v>43.980752097382201</v>
      </c>
      <c r="F331" s="42">
        <v>43.980752097382201</v>
      </c>
      <c r="G331" s="42">
        <v>43.970666334088882</v>
      </c>
      <c r="H331" s="42">
        <v>43.980752097382201</v>
      </c>
      <c r="I331" s="42">
        <v>43.980752097382201</v>
      </c>
      <c r="J331" s="42">
        <v>43.980752097382201</v>
      </c>
      <c r="K331" s="42">
        <v>43.980752097382201</v>
      </c>
      <c r="L331" s="42"/>
    </row>
    <row r="332" spans="1:12" ht="15.75" x14ac:dyDescent="0.25">
      <c r="A332" s="30">
        <v>50678</v>
      </c>
      <c r="B332" s="42">
        <v>44.847476635941753</v>
      </c>
      <c r="C332" s="42">
        <v>44.847476635941753</v>
      </c>
      <c r="D332" s="42">
        <v>44.847476635941753</v>
      </c>
      <c r="E332" s="42">
        <v>44.847476635941753</v>
      </c>
      <c r="F332" s="42">
        <v>44.847476635941753</v>
      </c>
      <c r="G332" s="42">
        <v>44.837390872648434</v>
      </c>
      <c r="H332" s="42">
        <v>44.847476635941753</v>
      </c>
      <c r="I332" s="42">
        <v>44.847476635941753</v>
      </c>
      <c r="J332" s="42">
        <v>44.847476635941753</v>
      </c>
      <c r="K332" s="42">
        <v>44.847476635941753</v>
      </c>
      <c r="L332" s="42"/>
    </row>
    <row r="333" spans="1:12" ht="15.75" x14ac:dyDescent="0.25">
      <c r="A333" s="30">
        <v>50709</v>
      </c>
      <c r="B333" s="42">
        <v>45.944599322244073</v>
      </c>
      <c r="C333" s="42">
        <v>45.944599322244073</v>
      </c>
      <c r="D333" s="42">
        <v>45.944599322244073</v>
      </c>
      <c r="E333" s="42">
        <v>45.944599322244073</v>
      </c>
      <c r="F333" s="42">
        <v>45.944599322244073</v>
      </c>
      <c r="G333" s="42">
        <v>45.934513558950755</v>
      </c>
      <c r="H333" s="42">
        <v>45.944599322244073</v>
      </c>
      <c r="I333" s="42">
        <v>45.944599322244073</v>
      </c>
      <c r="J333" s="42">
        <v>45.944599322244073</v>
      </c>
      <c r="K333" s="42">
        <v>45.944599322244073</v>
      </c>
      <c r="L333" s="42"/>
    </row>
    <row r="334" spans="1:12" ht="15.75" x14ac:dyDescent="0.25">
      <c r="A334" s="30">
        <v>50739</v>
      </c>
      <c r="B334" s="42">
        <v>46.04759445256866</v>
      </c>
      <c r="C334" s="42">
        <v>46.04759445256866</v>
      </c>
      <c r="D334" s="42">
        <v>46.04759445256866</v>
      </c>
      <c r="E334" s="42">
        <v>46.04759445256866</v>
      </c>
      <c r="F334" s="42">
        <v>46.04759445256866</v>
      </c>
      <c r="G334" s="42">
        <v>46.037508689275342</v>
      </c>
      <c r="H334" s="42">
        <v>46.04759445256866</v>
      </c>
      <c r="I334" s="42">
        <v>46.04759445256866</v>
      </c>
      <c r="J334" s="42">
        <v>46.04759445256866</v>
      </c>
      <c r="K334" s="42">
        <v>46.04759445256866</v>
      </c>
      <c r="L334" s="42"/>
    </row>
    <row r="335" spans="1:12" ht="15.75" x14ac:dyDescent="0.25">
      <c r="A335" s="30">
        <v>50770</v>
      </c>
      <c r="B335" s="42">
        <v>45.171344496512852</v>
      </c>
      <c r="C335" s="42">
        <v>45.171344496512852</v>
      </c>
      <c r="D335" s="42">
        <v>45.171344496512852</v>
      </c>
      <c r="E335" s="42">
        <v>45.171344496512852</v>
      </c>
      <c r="F335" s="42">
        <v>45.171344496512852</v>
      </c>
      <c r="G335" s="42">
        <v>45.161258733219533</v>
      </c>
      <c r="H335" s="42">
        <v>45.171344496512852</v>
      </c>
      <c r="I335" s="42">
        <v>45.171344496512852</v>
      </c>
      <c r="J335" s="42">
        <v>45.171344496512852</v>
      </c>
      <c r="K335" s="42">
        <v>45.171344496512852</v>
      </c>
      <c r="L335" s="42"/>
    </row>
    <row r="336" spans="1:12" ht="15.75" x14ac:dyDescent="0.25">
      <c r="A336" s="30">
        <v>50801</v>
      </c>
      <c r="B336" s="42">
        <v>44.294779109594558</v>
      </c>
      <c r="C336" s="42">
        <v>44.294779109594558</v>
      </c>
      <c r="D336" s="42">
        <v>44.294779109594558</v>
      </c>
      <c r="E336" s="42">
        <v>44.294779109594558</v>
      </c>
      <c r="F336" s="42">
        <v>44.294779109594558</v>
      </c>
      <c r="G336" s="42">
        <v>44.284693346301239</v>
      </c>
      <c r="H336" s="42">
        <v>44.294779109594558</v>
      </c>
      <c r="I336" s="42">
        <v>44.294779109594558</v>
      </c>
      <c r="J336" s="42">
        <v>44.294779109594558</v>
      </c>
      <c r="K336" s="42">
        <v>44.294779109594558</v>
      </c>
      <c r="L336" s="42"/>
    </row>
    <row r="337" spans="1:12" ht="15.75" x14ac:dyDescent="0.25">
      <c r="A337" s="30">
        <v>50829</v>
      </c>
      <c r="B337" s="42">
        <v>43.080306194067667</v>
      </c>
      <c r="C337" s="42">
        <v>43.080306194067667</v>
      </c>
      <c r="D337" s="42">
        <v>43.080306194067667</v>
      </c>
      <c r="E337" s="42">
        <v>43.080306194067667</v>
      </c>
      <c r="F337" s="42">
        <v>43.080306194067667</v>
      </c>
      <c r="G337" s="42">
        <v>43.070220430774349</v>
      </c>
      <c r="H337" s="42">
        <v>43.080306194067667</v>
      </c>
      <c r="I337" s="42">
        <v>43.080306194067667</v>
      </c>
      <c r="J337" s="42">
        <v>43.080306194067667</v>
      </c>
      <c r="K337" s="42">
        <v>43.080306194067667</v>
      </c>
      <c r="L337" s="42"/>
    </row>
    <row r="338" spans="1:12" ht="15.75" x14ac:dyDescent="0.25">
      <c r="A338" s="30">
        <v>50860</v>
      </c>
      <c r="B338" s="42">
        <v>42.578974989973425</v>
      </c>
      <c r="C338" s="42">
        <v>42.578974989973425</v>
      </c>
      <c r="D338" s="42">
        <v>42.578974989973425</v>
      </c>
      <c r="E338" s="42">
        <v>42.578974989973425</v>
      </c>
      <c r="F338" s="42">
        <v>42.578974989973425</v>
      </c>
      <c r="G338" s="42">
        <v>42.568889226680106</v>
      </c>
      <c r="H338" s="42">
        <v>42.578974989973425</v>
      </c>
      <c r="I338" s="42">
        <v>42.578974989973425</v>
      </c>
      <c r="J338" s="42">
        <v>42.578974989973425</v>
      </c>
      <c r="K338" s="42">
        <v>42.578974989973425</v>
      </c>
      <c r="L338" s="42"/>
    </row>
    <row r="339" spans="1:12" ht="15.75" x14ac:dyDescent="0.25">
      <c r="A339" s="30">
        <v>50890</v>
      </c>
      <c r="B339" s="42">
        <v>41.980373236638385</v>
      </c>
      <c r="C339" s="42">
        <v>41.980373236638385</v>
      </c>
      <c r="D339" s="42">
        <v>41.980373236638385</v>
      </c>
      <c r="E339" s="42">
        <v>41.980373236638385</v>
      </c>
      <c r="F339" s="42">
        <v>41.980373236638385</v>
      </c>
      <c r="G339" s="42">
        <v>41.970287473345067</v>
      </c>
      <c r="H339" s="42">
        <v>41.980373236638385</v>
      </c>
      <c r="I339" s="42">
        <v>41.980373236638385</v>
      </c>
      <c r="J339" s="42">
        <v>41.980373236638385</v>
      </c>
      <c r="K339" s="42">
        <v>41.980373236638385</v>
      </c>
      <c r="L339" s="42"/>
    </row>
    <row r="340" spans="1:12" ht="15.75" x14ac:dyDescent="0.25">
      <c r="A340" s="30">
        <v>50921</v>
      </c>
      <c r="B340" s="42">
        <v>42.833452401836908</v>
      </c>
      <c r="C340" s="42">
        <v>42.833452401836908</v>
      </c>
      <c r="D340" s="42">
        <v>42.833452401836908</v>
      </c>
      <c r="E340" s="42">
        <v>42.833452401836908</v>
      </c>
      <c r="F340" s="42">
        <v>42.833452401836908</v>
      </c>
      <c r="G340" s="42">
        <v>42.82336663854359</v>
      </c>
      <c r="H340" s="42">
        <v>42.833452401836908</v>
      </c>
      <c r="I340" s="42">
        <v>42.833452401836908</v>
      </c>
      <c r="J340" s="42">
        <v>42.833452401836908</v>
      </c>
      <c r="K340" s="42">
        <v>42.833452401836908</v>
      </c>
      <c r="L340" s="42"/>
    </row>
    <row r="341" spans="1:12" ht="15.75" x14ac:dyDescent="0.25">
      <c r="A341" s="30">
        <v>50951</v>
      </c>
      <c r="B341" s="42">
        <v>43.344412683068917</v>
      </c>
      <c r="C341" s="42">
        <v>43.344412683068917</v>
      </c>
      <c r="D341" s="42">
        <v>43.344412683068917</v>
      </c>
      <c r="E341" s="42">
        <v>43.344412683068917</v>
      </c>
      <c r="F341" s="42">
        <v>43.344412683068917</v>
      </c>
      <c r="G341" s="42">
        <v>43.334326919775599</v>
      </c>
      <c r="H341" s="42">
        <v>43.344412683068917</v>
      </c>
      <c r="I341" s="42">
        <v>43.344412683068917</v>
      </c>
      <c r="J341" s="42">
        <v>43.344412683068917</v>
      </c>
      <c r="K341" s="42">
        <v>43.344412683068917</v>
      </c>
      <c r="L341" s="42"/>
    </row>
    <row r="342" spans="1:12" ht="15.75" x14ac:dyDescent="0.25">
      <c r="A342" s="30">
        <v>50982</v>
      </c>
      <c r="B342" s="42">
        <v>44.187308537056857</v>
      </c>
      <c r="C342" s="42">
        <v>44.187308537056857</v>
      </c>
      <c r="D342" s="42">
        <v>44.187308537056857</v>
      </c>
      <c r="E342" s="42">
        <v>44.187308537056857</v>
      </c>
      <c r="F342" s="42">
        <v>44.187308537056857</v>
      </c>
      <c r="G342" s="42">
        <v>44.177222773763539</v>
      </c>
      <c r="H342" s="42">
        <v>44.187308537056857</v>
      </c>
      <c r="I342" s="42">
        <v>44.187308537056857</v>
      </c>
      <c r="J342" s="42">
        <v>44.187308537056857</v>
      </c>
      <c r="K342" s="42">
        <v>44.187308537056857</v>
      </c>
      <c r="L342" s="42"/>
    </row>
    <row r="343" spans="1:12" ht="15.75" x14ac:dyDescent="0.25">
      <c r="A343" s="30">
        <v>51013</v>
      </c>
      <c r="B343" s="42">
        <v>44.444586320279498</v>
      </c>
      <c r="C343" s="42">
        <v>44.444586320279498</v>
      </c>
      <c r="D343" s="42">
        <v>44.444586320279498</v>
      </c>
      <c r="E343" s="42">
        <v>44.444586320279498</v>
      </c>
      <c r="F343" s="42">
        <v>44.444586320279498</v>
      </c>
      <c r="G343" s="42">
        <v>44.43450055698618</v>
      </c>
      <c r="H343" s="42">
        <v>44.444586320279498</v>
      </c>
      <c r="I343" s="42">
        <v>44.444586320279498</v>
      </c>
      <c r="J343" s="42">
        <v>44.444586320279498</v>
      </c>
      <c r="K343" s="42">
        <v>44.444586320279498</v>
      </c>
      <c r="L343" s="42"/>
    </row>
    <row r="344" spans="1:12" ht="15.75" x14ac:dyDescent="0.25">
      <c r="A344" s="30">
        <v>51043</v>
      </c>
      <c r="B344" s="42">
        <v>45.320742923625573</v>
      </c>
      <c r="C344" s="42">
        <v>45.320742923625573</v>
      </c>
      <c r="D344" s="42">
        <v>45.320742923625573</v>
      </c>
      <c r="E344" s="42">
        <v>45.320742923625573</v>
      </c>
      <c r="F344" s="42">
        <v>45.320742923625573</v>
      </c>
      <c r="G344" s="42">
        <v>45.310657160332255</v>
      </c>
      <c r="H344" s="42">
        <v>45.320742923625573</v>
      </c>
      <c r="I344" s="42">
        <v>45.320742923625573</v>
      </c>
      <c r="J344" s="42">
        <v>45.320742923625573</v>
      </c>
      <c r="K344" s="42">
        <v>45.320742923625573</v>
      </c>
      <c r="L344" s="42"/>
    </row>
    <row r="345" spans="1:12" ht="15.75" x14ac:dyDescent="0.25">
      <c r="A345" s="30">
        <v>51074</v>
      </c>
      <c r="B345" s="42">
        <v>46.429804965277377</v>
      </c>
      <c r="C345" s="42">
        <v>46.429804965277377</v>
      </c>
      <c r="D345" s="42">
        <v>46.429804965277377</v>
      </c>
      <c r="E345" s="42">
        <v>46.429804965277377</v>
      </c>
      <c r="F345" s="42">
        <v>46.429804965277377</v>
      </c>
      <c r="G345" s="42">
        <v>46.419719201984059</v>
      </c>
      <c r="H345" s="42">
        <v>46.429804965277377</v>
      </c>
      <c r="I345" s="42">
        <v>46.429804965277377</v>
      </c>
      <c r="J345" s="42">
        <v>46.429804965277377</v>
      </c>
      <c r="K345" s="42">
        <v>46.429804965277377</v>
      </c>
      <c r="L345" s="42"/>
    </row>
    <row r="346" spans="1:12" ht="15.75" x14ac:dyDescent="0.25">
      <c r="A346" s="30">
        <v>51104</v>
      </c>
      <c r="B346" s="42">
        <v>46.533920932383083</v>
      </c>
      <c r="C346" s="42">
        <v>46.533920932383083</v>
      </c>
      <c r="D346" s="42">
        <v>46.533920932383083</v>
      </c>
      <c r="E346" s="42">
        <v>46.533920932383083</v>
      </c>
      <c r="F346" s="42">
        <v>46.533920932383083</v>
      </c>
      <c r="G346" s="42">
        <v>46.523835169089764</v>
      </c>
      <c r="H346" s="42">
        <v>46.533920932383083</v>
      </c>
      <c r="I346" s="42">
        <v>46.533920932383083</v>
      </c>
      <c r="J346" s="42">
        <v>46.533920932383083</v>
      </c>
      <c r="K346" s="42">
        <v>46.533920932383083</v>
      </c>
      <c r="L346" s="42"/>
    </row>
    <row r="347" spans="1:12" ht="15.75" x14ac:dyDescent="0.25">
      <c r="A347" s="30">
        <v>51135</v>
      </c>
      <c r="B347" s="42">
        <v>45.648135251899255</v>
      </c>
      <c r="C347" s="42">
        <v>45.648135251899255</v>
      </c>
      <c r="D347" s="42">
        <v>45.648135251899255</v>
      </c>
      <c r="E347" s="42">
        <v>45.648135251899255</v>
      </c>
      <c r="F347" s="42">
        <v>45.648135251899255</v>
      </c>
      <c r="G347" s="42">
        <v>45.638049488605937</v>
      </c>
      <c r="H347" s="42">
        <v>45.648135251899255</v>
      </c>
      <c r="I347" s="42">
        <v>45.648135251899255</v>
      </c>
      <c r="J347" s="42">
        <v>45.648135251899255</v>
      </c>
      <c r="K347" s="42">
        <v>45.648135251899255</v>
      </c>
      <c r="L347" s="42"/>
    </row>
    <row r="348" spans="1:12" ht="15.75" x14ac:dyDescent="0.25">
      <c r="A348" s="30">
        <v>51166</v>
      </c>
      <c r="B348" s="42">
        <v>44.762030707900216</v>
      </c>
      <c r="C348" s="42">
        <v>44.762030707900216</v>
      </c>
      <c r="D348" s="42">
        <v>44.762030707900216</v>
      </c>
      <c r="E348" s="42">
        <v>44.762030707900216</v>
      </c>
      <c r="F348" s="42">
        <v>44.762030707900216</v>
      </c>
      <c r="G348" s="42">
        <v>44.751944944606898</v>
      </c>
      <c r="H348" s="42">
        <v>44.762030707900216</v>
      </c>
      <c r="I348" s="42">
        <v>44.762030707900216</v>
      </c>
      <c r="J348" s="42">
        <v>44.762030707900216</v>
      </c>
      <c r="K348" s="42">
        <v>44.762030707900216</v>
      </c>
      <c r="L348" s="42"/>
    </row>
    <row r="349" spans="1:12" ht="15.75" x14ac:dyDescent="0.25">
      <c r="A349" s="30">
        <v>51194</v>
      </c>
      <c r="B349" s="42">
        <v>43.534341381955578</v>
      </c>
      <c r="C349" s="42">
        <v>43.534341381955578</v>
      </c>
      <c r="D349" s="42">
        <v>43.534341381955578</v>
      </c>
      <c r="E349" s="42">
        <v>43.534341381955578</v>
      </c>
      <c r="F349" s="42">
        <v>43.534341381955578</v>
      </c>
      <c r="G349" s="42">
        <v>43.524255618662259</v>
      </c>
      <c r="H349" s="42">
        <v>43.534341381955578</v>
      </c>
      <c r="I349" s="42">
        <v>43.534341381955578</v>
      </c>
      <c r="J349" s="42">
        <v>43.534341381955578</v>
      </c>
      <c r="K349" s="42">
        <v>43.534341381955578</v>
      </c>
      <c r="L349" s="42"/>
    </row>
    <row r="350" spans="1:12" ht="15.75" x14ac:dyDescent="0.25">
      <c r="A350" s="30">
        <v>51226</v>
      </c>
      <c r="B350" s="42">
        <v>43.027554478632617</v>
      </c>
      <c r="C350" s="42">
        <v>43.027554478632617</v>
      </c>
      <c r="D350" s="42">
        <v>43.027554478632617</v>
      </c>
      <c r="E350" s="42">
        <v>43.027554478632617</v>
      </c>
      <c r="F350" s="42">
        <v>43.027554478632617</v>
      </c>
      <c r="G350" s="42">
        <v>43.017468715339298</v>
      </c>
      <c r="H350" s="42">
        <v>43.027554478632617</v>
      </c>
      <c r="I350" s="42">
        <v>43.027554478632617</v>
      </c>
      <c r="J350" s="42">
        <v>43.027554478632617</v>
      </c>
      <c r="K350" s="42">
        <v>43.027554478632617</v>
      </c>
      <c r="L350" s="42"/>
    </row>
    <row r="351" spans="1:12" ht="15.75" x14ac:dyDescent="0.25">
      <c r="A351" s="30">
        <v>51256</v>
      </c>
      <c r="B351" s="42">
        <v>42.422438486612037</v>
      </c>
      <c r="C351" s="42">
        <v>42.422438486612037</v>
      </c>
      <c r="D351" s="42">
        <v>42.422438486612037</v>
      </c>
      <c r="E351" s="42">
        <v>42.422438486612037</v>
      </c>
      <c r="F351" s="42">
        <v>42.422438486612037</v>
      </c>
      <c r="G351" s="42">
        <v>42.412352723318719</v>
      </c>
      <c r="H351" s="42">
        <v>42.422438486612037</v>
      </c>
      <c r="I351" s="42">
        <v>42.422438486612037</v>
      </c>
      <c r="J351" s="42">
        <v>42.422438486612037</v>
      </c>
      <c r="K351" s="42">
        <v>42.422438486612037</v>
      </c>
      <c r="L351" s="42"/>
    </row>
    <row r="352" spans="1:12" ht="15.75" x14ac:dyDescent="0.25">
      <c r="A352" s="30">
        <v>51287</v>
      </c>
      <c r="B352" s="42">
        <v>43.284801221844909</v>
      </c>
      <c r="C352" s="42">
        <v>43.284801221844909</v>
      </c>
      <c r="D352" s="42">
        <v>43.284801221844909</v>
      </c>
      <c r="E352" s="42">
        <v>43.284801221844909</v>
      </c>
      <c r="F352" s="42">
        <v>43.284801221844909</v>
      </c>
      <c r="G352" s="42">
        <v>43.27471545855159</v>
      </c>
      <c r="H352" s="42">
        <v>43.284801221844909</v>
      </c>
      <c r="I352" s="42">
        <v>43.284801221844909</v>
      </c>
      <c r="J352" s="42">
        <v>43.284801221844909</v>
      </c>
      <c r="K352" s="42">
        <v>43.284801221844909</v>
      </c>
      <c r="L352" s="42"/>
    </row>
    <row r="353" spans="1:12" ht="15.75" x14ac:dyDescent="0.25">
      <c r="A353" s="30">
        <v>51317</v>
      </c>
      <c r="B353" s="42">
        <v>43.801321990015389</v>
      </c>
      <c r="C353" s="42">
        <v>43.801321990015389</v>
      </c>
      <c r="D353" s="42">
        <v>43.801321990015389</v>
      </c>
      <c r="E353" s="42">
        <v>43.801321990015389</v>
      </c>
      <c r="F353" s="42">
        <v>43.801321990015389</v>
      </c>
      <c r="G353" s="42">
        <v>43.79123622672207</v>
      </c>
      <c r="H353" s="42">
        <v>43.801321990015389</v>
      </c>
      <c r="I353" s="42">
        <v>43.801321990015389</v>
      </c>
      <c r="J353" s="42">
        <v>43.801321990015389</v>
      </c>
      <c r="K353" s="42">
        <v>43.801321990015389</v>
      </c>
      <c r="L353" s="42"/>
    </row>
    <row r="354" spans="1:12" ht="15.75" x14ac:dyDescent="0.25">
      <c r="A354" s="30">
        <v>51348</v>
      </c>
      <c r="B354" s="42">
        <v>44.65339059491717</v>
      </c>
      <c r="C354" s="42">
        <v>44.65339059491717</v>
      </c>
      <c r="D354" s="42">
        <v>44.65339059491717</v>
      </c>
      <c r="E354" s="42">
        <v>44.65339059491717</v>
      </c>
      <c r="F354" s="42">
        <v>44.65339059491717</v>
      </c>
      <c r="G354" s="42">
        <v>44.643304831623851</v>
      </c>
      <c r="H354" s="42">
        <v>44.65339059491717</v>
      </c>
      <c r="I354" s="42">
        <v>44.65339059491717</v>
      </c>
      <c r="J354" s="42">
        <v>44.65339059491717</v>
      </c>
      <c r="K354" s="42">
        <v>44.65339059491717</v>
      </c>
      <c r="L354" s="42"/>
    </row>
    <row r="355" spans="1:12" ht="15.75" x14ac:dyDescent="0.25">
      <c r="A355" s="30">
        <v>51379</v>
      </c>
      <c r="B355" s="42">
        <v>44.913468184319889</v>
      </c>
      <c r="C355" s="42">
        <v>44.913468184319889</v>
      </c>
      <c r="D355" s="42">
        <v>44.913468184319889</v>
      </c>
      <c r="E355" s="42">
        <v>44.913468184319889</v>
      </c>
      <c r="F355" s="42">
        <v>44.913468184319889</v>
      </c>
      <c r="G355" s="42">
        <v>44.903382421026571</v>
      </c>
      <c r="H355" s="42">
        <v>44.913468184319889</v>
      </c>
      <c r="I355" s="42">
        <v>44.913468184319889</v>
      </c>
      <c r="J355" s="42">
        <v>44.913468184319889</v>
      </c>
      <c r="K355" s="42">
        <v>44.913468184319889</v>
      </c>
      <c r="L355" s="42"/>
    </row>
    <row r="356" spans="1:12" ht="15.75" x14ac:dyDescent="0.25">
      <c r="A356" s="30">
        <v>51409</v>
      </c>
      <c r="B356" s="42">
        <v>45.799159496190128</v>
      </c>
      <c r="C356" s="42">
        <v>45.799159496190128</v>
      </c>
      <c r="D356" s="42">
        <v>45.799159496190128</v>
      </c>
      <c r="E356" s="42">
        <v>45.799159496190128</v>
      </c>
      <c r="F356" s="42">
        <v>45.799159496190128</v>
      </c>
      <c r="G356" s="42">
        <v>45.78907373289681</v>
      </c>
      <c r="H356" s="42">
        <v>45.799159496190128</v>
      </c>
      <c r="I356" s="42">
        <v>45.799159496190128</v>
      </c>
      <c r="J356" s="42">
        <v>45.799159496190128</v>
      </c>
      <c r="K356" s="42">
        <v>45.799159496190128</v>
      </c>
      <c r="L356" s="42"/>
    </row>
    <row r="357" spans="1:12" ht="15.75" x14ac:dyDescent="0.25">
      <c r="A357" s="30">
        <v>51440</v>
      </c>
      <c r="B357" s="42">
        <v>46.920290822330543</v>
      </c>
      <c r="C357" s="42">
        <v>46.920290822330543</v>
      </c>
      <c r="D357" s="42">
        <v>46.920290822330543</v>
      </c>
      <c r="E357" s="42">
        <v>46.920290822330543</v>
      </c>
      <c r="F357" s="42">
        <v>46.920290822330543</v>
      </c>
      <c r="G357" s="42">
        <v>46.910205059037224</v>
      </c>
      <c r="H357" s="42">
        <v>46.920290822330543</v>
      </c>
      <c r="I357" s="42">
        <v>46.920290822330543</v>
      </c>
      <c r="J357" s="42">
        <v>46.920290822330543</v>
      </c>
      <c r="K357" s="42">
        <v>46.920290822330543</v>
      </c>
      <c r="L357" s="42"/>
    </row>
    <row r="358" spans="1:12" ht="15.75" x14ac:dyDescent="0.25">
      <c r="A358" s="30">
        <v>51470</v>
      </c>
      <c r="B358" s="42">
        <v>47.025539823639598</v>
      </c>
      <c r="C358" s="42">
        <v>47.025539823639598</v>
      </c>
      <c r="D358" s="42">
        <v>47.025539823639598</v>
      </c>
      <c r="E358" s="42">
        <v>47.025539823639598</v>
      </c>
      <c r="F358" s="42">
        <v>47.025539823639598</v>
      </c>
      <c r="G358" s="42">
        <v>47.015454060346279</v>
      </c>
      <c r="H358" s="42">
        <v>47.025539823639598</v>
      </c>
      <c r="I358" s="42">
        <v>47.025539823639598</v>
      </c>
      <c r="J358" s="42">
        <v>47.025539823639598</v>
      </c>
      <c r="K358" s="42">
        <v>47.025539823639598</v>
      </c>
      <c r="L358" s="42"/>
    </row>
    <row r="359" spans="1:12" ht="15.75" x14ac:dyDescent="0.25">
      <c r="A359" s="30">
        <v>51501</v>
      </c>
      <c r="B359" s="42">
        <v>46.130114646921818</v>
      </c>
      <c r="C359" s="42">
        <v>46.130114646921818</v>
      </c>
      <c r="D359" s="42">
        <v>46.130114646921818</v>
      </c>
      <c r="E359" s="42">
        <v>46.130114646921818</v>
      </c>
      <c r="F359" s="42">
        <v>46.130114646921818</v>
      </c>
      <c r="G359" s="42">
        <v>46.1200288836285</v>
      </c>
      <c r="H359" s="42">
        <v>46.130114646921818</v>
      </c>
      <c r="I359" s="42">
        <v>46.130114646921818</v>
      </c>
      <c r="J359" s="42">
        <v>46.130114646921818</v>
      </c>
      <c r="K359" s="42">
        <v>46.130114646921818</v>
      </c>
      <c r="L359" s="42"/>
    </row>
    <row r="360" spans="1:12" ht="15.75" x14ac:dyDescent="0.25">
      <c r="A360" s="30">
        <v>51532</v>
      </c>
      <c r="B360" s="42">
        <v>45.234367136680554</v>
      </c>
      <c r="C360" s="42">
        <v>45.234367136680554</v>
      </c>
      <c r="D360" s="42">
        <v>45.234367136680554</v>
      </c>
      <c r="E360" s="42">
        <v>45.234367136680554</v>
      </c>
      <c r="F360" s="42">
        <v>45.234367136680554</v>
      </c>
      <c r="G360" s="42">
        <v>45.224281373387235</v>
      </c>
      <c r="H360" s="42">
        <v>45.234367136680554</v>
      </c>
      <c r="I360" s="42">
        <v>45.234367136680554</v>
      </c>
      <c r="J360" s="42">
        <v>45.234367136680554</v>
      </c>
      <c r="K360" s="42">
        <v>45.234367136680554</v>
      </c>
      <c r="L360" s="42"/>
    </row>
    <row r="361" spans="1:12" ht="15.75" x14ac:dyDescent="0.25">
      <c r="A361" s="30">
        <v>51560</v>
      </c>
      <c r="B361" s="42">
        <v>43.993317573723033</v>
      </c>
      <c r="C361" s="42">
        <v>43.993317573723033</v>
      </c>
      <c r="D361" s="42">
        <v>43.993317573723033</v>
      </c>
      <c r="E361" s="42">
        <v>43.993317573723033</v>
      </c>
      <c r="F361" s="42">
        <v>43.993317573723033</v>
      </c>
      <c r="G361" s="42">
        <v>43.983231810429714</v>
      </c>
      <c r="H361" s="42">
        <v>43.993317573723033</v>
      </c>
      <c r="I361" s="42">
        <v>43.993317573723033</v>
      </c>
      <c r="J361" s="42">
        <v>43.993317573723033</v>
      </c>
      <c r="K361" s="42">
        <v>43.993317573723033</v>
      </c>
      <c r="L361" s="42"/>
    </row>
    <row r="362" spans="1:12" ht="15.75" x14ac:dyDescent="0.25">
      <c r="A362" s="30">
        <v>51591</v>
      </c>
      <c r="B362" s="42">
        <v>43.481015599933677</v>
      </c>
      <c r="C362" s="42">
        <v>43.481015599933677</v>
      </c>
      <c r="D362" s="42">
        <v>43.481015599933677</v>
      </c>
      <c r="E362" s="42">
        <v>43.481015599933677</v>
      </c>
      <c r="F362" s="42">
        <v>43.481015599933677</v>
      </c>
      <c r="G362" s="42">
        <v>43.470929836640359</v>
      </c>
      <c r="H362" s="42">
        <v>43.481015599933677</v>
      </c>
      <c r="I362" s="42">
        <v>43.481015599933677</v>
      </c>
      <c r="J362" s="42">
        <v>43.481015599933677</v>
      </c>
      <c r="K362" s="42">
        <v>43.481015599933677</v>
      </c>
      <c r="L362" s="42"/>
    </row>
    <row r="363" spans="1:12" ht="15.75" x14ac:dyDescent="0.25">
      <c r="A363" s="30">
        <v>51621</v>
      </c>
      <c r="B363" s="42">
        <v>42.86931447851363</v>
      </c>
      <c r="C363" s="42">
        <v>42.86931447851363</v>
      </c>
      <c r="D363" s="42">
        <v>42.86931447851363</v>
      </c>
      <c r="E363" s="42">
        <v>42.86931447851363</v>
      </c>
      <c r="F363" s="42">
        <v>42.86931447851363</v>
      </c>
      <c r="G363" s="42">
        <v>42.859228715220311</v>
      </c>
      <c r="H363" s="42">
        <v>42.86931447851363</v>
      </c>
      <c r="I363" s="42">
        <v>42.86931447851363</v>
      </c>
      <c r="J363" s="42">
        <v>42.86931447851363</v>
      </c>
      <c r="K363" s="42">
        <v>42.86931447851363</v>
      </c>
      <c r="L363" s="42"/>
    </row>
    <row r="364" spans="1:12" ht="15.75" x14ac:dyDescent="0.25">
      <c r="A364" s="30">
        <v>51652</v>
      </c>
      <c r="B364" s="42">
        <v>43.741061811535467</v>
      </c>
      <c r="C364" s="42">
        <v>43.741061811535467</v>
      </c>
      <c r="D364" s="42">
        <v>43.741061811535467</v>
      </c>
      <c r="E364" s="42">
        <v>43.741061811535467</v>
      </c>
      <c r="F364" s="42">
        <v>43.741061811535467</v>
      </c>
      <c r="G364" s="42">
        <v>43.730976048242148</v>
      </c>
      <c r="H364" s="42">
        <v>43.741061811535467</v>
      </c>
      <c r="I364" s="42">
        <v>43.741061811535467</v>
      </c>
      <c r="J364" s="42">
        <v>43.741061811535467</v>
      </c>
      <c r="K364" s="42">
        <v>43.741061811535467</v>
      </c>
      <c r="L364" s="42"/>
    </row>
    <row r="365" spans="1:12" ht="15.75" x14ac:dyDescent="0.25">
      <c r="A365" s="30">
        <v>51682</v>
      </c>
      <c r="B365" s="42">
        <v>44.263203578226509</v>
      </c>
      <c r="C365" s="42">
        <v>44.263203578226509</v>
      </c>
      <c r="D365" s="42">
        <v>44.263203578226509</v>
      </c>
      <c r="E365" s="42">
        <v>44.263203578226509</v>
      </c>
      <c r="F365" s="42">
        <v>44.263203578226509</v>
      </c>
      <c r="G365" s="42">
        <v>44.253117814933191</v>
      </c>
      <c r="H365" s="42">
        <v>44.263203578226509</v>
      </c>
      <c r="I365" s="42">
        <v>44.263203578226509</v>
      </c>
      <c r="J365" s="42">
        <v>44.263203578226509</v>
      </c>
      <c r="K365" s="42">
        <v>44.263203578226509</v>
      </c>
      <c r="L365" s="42"/>
    </row>
    <row r="366" spans="1:12" ht="15.75" x14ac:dyDescent="0.25">
      <c r="A366" s="30">
        <v>51713</v>
      </c>
      <c r="B366" s="42">
        <v>45.124544755815982</v>
      </c>
      <c r="C366" s="42">
        <v>45.124544755815982</v>
      </c>
      <c r="D366" s="42">
        <v>45.124544755815982</v>
      </c>
      <c r="E366" s="42">
        <v>45.124544755815982</v>
      </c>
      <c r="F366" s="42">
        <v>45.124544755815982</v>
      </c>
      <c r="G366" s="42">
        <v>45.114458992522664</v>
      </c>
      <c r="H366" s="42">
        <v>45.124544755815982</v>
      </c>
      <c r="I366" s="42">
        <v>45.124544755815982</v>
      </c>
      <c r="J366" s="42">
        <v>45.124544755815982</v>
      </c>
      <c r="K366" s="42">
        <v>45.124544755815982</v>
      </c>
      <c r="L366" s="42"/>
    </row>
    <row r="367" spans="1:12" ht="15.75" x14ac:dyDescent="0.25">
      <c r="A367" s="30">
        <v>51744</v>
      </c>
      <c r="B367" s="42">
        <v>45.387452620079571</v>
      </c>
      <c r="C367" s="42">
        <v>45.387452620079571</v>
      </c>
      <c r="D367" s="42">
        <v>45.387452620079571</v>
      </c>
      <c r="E367" s="42">
        <v>45.387452620079571</v>
      </c>
      <c r="F367" s="42">
        <v>45.387452620079571</v>
      </c>
      <c r="G367" s="42">
        <v>45.377366856786253</v>
      </c>
      <c r="H367" s="42">
        <v>45.387452620079571</v>
      </c>
      <c r="I367" s="42">
        <v>45.387452620079571</v>
      </c>
      <c r="J367" s="42">
        <v>45.387452620079571</v>
      </c>
      <c r="K367" s="42">
        <v>45.387452620079571</v>
      </c>
      <c r="L367" s="42"/>
    </row>
    <row r="368" spans="1:12" ht="15.75" x14ac:dyDescent="0.25">
      <c r="A368" s="30">
        <v>51774</v>
      </c>
      <c r="B368" s="42">
        <v>46.282782401224395</v>
      </c>
      <c r="C368" s="42">
        <v>46.282782401224395</v>
      </c>
      <c r="D368" s="42">
        <v>46.282782401224395</v>
      </c>
      <c r="E368" s="42">
        <v>46.282782401224395</v>
      </c>
      <c r="F368" s="42">
        <v>46.282782401224395</v>
      </c>
      <c r="G368" s="42">
        <v>46.272696637931077</v>
      </c>
      <c r="H368" s="42">
        <v>46.282782401224395</v>
      </c>
      <c r="I368" s="42">
        <v>46.282782401224395</v>
      </c>
      <c r="J368" s="42">
        <v>46.282782401224395</v>
      </c>
      <c r="K368" s="42">
        <v>46.282782401224395</v>
      </c>
      <c r="L368" s="42"/>
    </row>
    <row r="369" spans="1:12" ht="15.75" x14ac:dyDescent="0.25">
      <c r="A369" s="30">
        <v>51805</v>
      </c>
      <c r="B369" s="42">
        <v>47.416114354936688</v>
      </c>
      <c r="C369" s="42">
        <v>47.416114354936688</v>
      </c>
      <c r="D369" s="42">
        <v>47.416114354936688</v>
      </c>
      <c r="E369" s="42">
        <v>47.416114354936688</v>
      </c>
      <c r="F369" s="42">
        <v>47.416114354936688</v>
      </c>
      <c r="G369" s="42">
        <v>47.40602859164337</v>
      </c>
      <c r="H369" s="42">
        <v>47.416114354936688</v>
      </c>
      <c r="I369" s="42">
        <v>47.416114354936688</v>
      </c>
      <c r="J369" s="42">
        <v>47.416114354936688</v>
      </c>
      <c r="K369" s="42">
        <v>47.416114354936688</v>
      </c>
      <c r="L369" s="42"/>
    </row>
    <row r="370" spans="1:12" ht="15.75" x14ac:dyDescent="0.25">
      <c r="A370" s="30">
        <v>51835</v>
      </c>
      <c r="B370" s="42">
        <v>47.522508720608784</v>
      </c>
      <c r="C370" s="42">
        <v>47.522508720608784</v>
      </c>
      <c r="D370" s="42">
        <v>47.522508720608784</v>
      </c>
      <c r="E370" s="42">
        <v>47.522508720608784</v>
      </c>
      <c r="F370" s="42">
        <v>47.522508720608784</v>
      </c>
      <c r="G370" s="42">
        <v>47.512422957315465</v>
      </c>
      <c r="H370" s="42">
        <v>47.522508720608784</v>
      </c>
      <c r="I370" s="42">
        <v>47.522508720608784</v>
      </c>
      <c r="J370" s="42">
        <v>47.522508720608784</v>
      </c>
      <c r="K370" s="42">
        <v>47.522508720608784</v>
      </c>
      <c r="L370" s="42"/>
    </row>
    <row r="371" spans="1:12" ht="15.75" x14ac:dyDescent="0.25">
      <c r="A371" s="30">
        <v>51866</v>
      </c>
      <c r="B371" s="42">
        <v>46.617339146562273</v>
      </c>
      <c r="C371" s="42">
        <v>46.617339146562273</v>
      </c>
      <c r="D371" s="42">
        <v>46.617339146562273</v>
      </c>
      <c r="E371" s="42">
        <v>46.617339146562273</v>
      </c>
      <c r="F371" s="42">
        <v>46.617339146562273</v>
      </c>
      <c r="G371" s="42">
        <v>46.607253383268954</v>
      </c>
      <c r="H371" s="42">
        <v>46.617339146562273</v>
      </c>
      <c r="I371" s="42">
        <v>46.617339146562273</v>
      </c>
      <c r="J371" s="42">
        <v>46.617339146562273</v>
      </c>
      <c r="K371" s="42">
        <v>46.617339146562273</v>
      </c>
      <c r="L371" s="42"/>
    </row>
    <row r="372" spans="1:12" ht="15.75" x14ac:dyDescent="0.25">
      <c r="A372" s="30">
        <v>51897</v>
      </c>
      <c r="B372" s="42">
        <v>45.711843731221869</v>
      </c>
      <c r="C372" s="42">
        <v>45.711843731221869</v>
      </c>
      <c r="D372" s="42">
        <v>45.711843731221869</v>
      </c>
      <c r="E372" s="42">
        <v>45.711843731221869</v>
      </c>
      <c r="F372" s="42">
        <v>45.711843731221869</v>
      </c>
      <c r="G372" s="42">
        <v>45.70175796792855</v>
      </c>
      <c r="H372" s="42">
        <v>45.711843731221869</v>
      </c>
      <c r="I372" s="42">
        <v>45.711843731221869</v>
      </c>
      <c r="J372" s="42">
        <v>45.711843731221869</v>
      </c>
      <c r="K372" s="42">
        <v>45.711843731221869</v>
      </c>
      <c r="L372" s="42"/>
    </row>
    <row r="373" spans="1:12" ht="15.75" x14ac:dyDescent="0.25">
      <c r="A373" s="30">
        <v>51925</v>
      </c>
      <c r="B373" s="42">
        <v>44.457288539474185</v>
      </c>
      <c r="C373" s="42">
        <v>44.457288539474185</v>
      </c>
      <c r="D373" s="42">
        <v>44.457288539474185</v>
      </c>
      <c r="E373" s="42">
        <v>44.457288539474185</v>
      </c>
      <c r="F373" s="42">
        <v>44.457288539474185</v>
      </c>
      <c r="G373" s="42">
        <v>44.447202776180866</v>
      </c>
      <c r="H373" s="42">
        <v>44.457288539474185</v>
      </c>
      <c r="I373" s="42">
        <v>44.457288539474185</v>
      </c>
      <c r="J373" s="42">
        <v>44.457288539474185</v>
      </c>
      <c r="K373" s="42">
        <v>44.457288539474185</v>
      </c>
      <c r="L373" s="42"/>
    </row>
    <row r="374" spans="1:12" ht="15.75" x14ac:dyDescent="0.25">
      <c r="A374" s="30">
        <v>51956</v>
      </c>
      <c r="B374" s="42">
        <v>43.939411477877712</v>
      </c>
      <c r="C374" s="42">
        <v>43.939411477877712</v>
      </c>
      <c r="D374" s="42">
        <v>43.939411477877712</v>
      </c>
      <c r="E374" s="42">
        <v>43.939411477877712</v>
      </c>
      <c r="F374" s="42">
        <v>43.939411477877712</v>
      </c>
      <c r="G374" s="42">
        <v>43.929325714584394</v>
      </c>
      <c r="H374" s="42">
        <v>43.939411477877712</v>
      </c>
      <c r="I374" s="42">
        <v>43.939411477877712</v>
      </c>
      <c r="J374" s="42">
        <v>43.939411477877712</v>
      </c>
      <c r="K374" s="42">
        <v>43.939411477877712</v>
      </c>
      <c r="L374" s="42"/>
    </row>
    <row r="375" spans="1:12" ht="15.75" x14ac:dyDescent="0.25">
      <c r="A375" s="30">
        <v>51986</v>
      </c>
      <c r="B375" s="42">
        <v>43.321053564881403</v>
      </c>
      <c r="C375" s="42">
        <v>43.321053564881403</v>
      </c>
      <c r="D375" s="42">
        <v>43.321053564881403</v>
      </c>
      <c r="E375" s="42">
        <v>43.321053564881403</v>
      </c>
      <c r="F375" s="42">
        <v>43.321053564881403</v>
      </c>
      <c r="G375" s="42">
        <v>43.310967801588085</v>
      </c>
      <c r="H375" s="42">
        <v>43.321053564881403</v>
      </c>
      <c r="I375" s="42">
        <v>43.321053564881403</v>
      </c>
      <c r="J375" s="42">
        <v>43.321053564881403</v>
      </c>
      <c r="K375" s="42">
        <v>43.321053564881403</v>
      </c>
      <c r="L375" s="42"/>
    </row>
    <row r="376" spans="1:12" ht="15.75" x14ac:dyDescent="0.25">
      <c r="A376" s="30">
        <v>52017</v>
      </c>
      <c r="B376" s="42">
        <v>44.202287622873797</v>
      </c>
      <c r="C376" s="42">
        <v>44.202287622873797</v>
      </c>
      <c r="D376" s="42">
        <v>44.202287622873797</v>
      </c>
      <c r="E376" s="42">
        <v>44.202287622873797</v>
      </c>
      <c r="F376" s="42">
        <v>44.202287622873797</v>
      </c>
      <c r="G376" s="42">
        <v>44.192201859580479</v>
      </c>
      <c r="H376" s="42">
        <v>44.202287622873797</v>
      </c>
      <c r="I376" s="42">
        <v>44.202287622873797</v>
      </c>
      <c r="J376" s="42">
        <v>44.202287622873797</v>
      </c>
      <c r="K376" s="42">
        <v>44.202287622873797</v>
      </c>
      <c r="L376" s="42"/>
    </row>
    <row r="377" spans="1:12" ht="15.75" x14ac:dyDescent="0.25">
      <c r="A377" s="30">
        <v>52047</v>
      </c>
      <c r="B377" s="42">
        <v>44.730111558180219</v>
      </c>
      <c r="C377" s="42">
        <v>44.730111558180219</v>
      </c>
      <c r="D377" s="42">
        <v>44.730111558180219</v>
      </c>
      <c r="E377" s="42">
        <v>44.730111558180219</v>
      </c>
      <c r="F377" s="42">
        <v>44.730111558180219</v>
      </c>
      <c r="G377" s="42">
        <v>44.720025794886901</v>
      </c>
      <c r="H377" s="42">
        <v>44.730111558180219</v>
      </c>
      <c r="I377" s="42">
        <v>44.730111558180219</v>
      </c>
      <c r="J377" s="42">
        <v>44.730111558180219</v>
      </c>
      <c r="K377" s="42">
        <v>44.730111558180219</v>
      </c>
      <c r="L377" s="42"/>
    </row>
    <row r="378" spans="1:12" ht="15.75" x14ac:dyDescent="0.25">
      <c r="A378" s="30">
        <v>52078</v>
      </c>
      <c r="B378" s="42">
        <v>45.600826216534223</v>
      </c>
      <c r="C378" s="42">
        <v>45.600826216534223</v>
      </c>
      <c r="D378" s="42">
        <v>45.600826216534223</v>
      </c>
      <c r="E378" s="42">
        <v>45.600826216534223</v>
      </c>
      <c r="F378" s="42">
        <v>45.600826216534223</v>
      </c>
      <c r="G378" s="42">
        <v>45.590740453240905</v>
      </c>
      <c r="H378" s="42">
        <v>45.600826216534223</v>
      </c>
      <c r="I378" s="42">
        <v>45.600826216534223</v>
      </c>
      <c r="J378" s="42">
        <v>45.600826216534223</v>
      </c>
      <c r="K378" s="42">
        <v>45.600826216534223</v>
      </c>
      <c r="L378" s="42"/>
    </row>
    <row r="379" spans="1:12" ht="15.75" x14ac:dyDescent="0.25">
      <c r="A379" s="30">
        <v>52109</v>
      </c>
      <c r="B379" s="42">
        <v>45.86659515591257</v>
      </c>
      <c r="C379" s="42">
        <v>45.86659515591257</v>
      </c>
      <c r="D379" s="42">
        <v>45.86659515591257</v>
      </c>
      <c r="E379" s="42">
        <v>45.86659515591257</v>
      </c>
      <c r="F379" s="42">
        <v>45.86659515591257</v>
      </c>
      <c r="G379" s="42">
        <v>45.856509392619252</v>
      </c>
      <c r="H379" s="42">
        <v>45.86659515591257</v>
      </c>
      <c r="I379" s="42">
        <v>45.86659515591257</v>
      </c>
      <c r="J379" s="42">
        <v>45.86659515591257</v>
      </c>
      <c r="K379" s="42">
        <v>45.86659515591257</v>
      </c>
      <c r="L379" s="42"/>
    </row>
    <row r="380" spans="1:12" ht="15.75" x14ac:dyDescent="0.25">
      <c r="A380" s="30">
        <v>52139</v>
      </c>
      <c r="B380" s="42">
        <v>46.771668296250958</v>
      </c>
      <c r="C380" s="42">
        <v>46.771668296250958</v>
      </c>
      <c r="D380" s="42">
        <v>46.771668296250958</v>
      </c>
      <c r="E380" s="42">
        <v>46.771668296250958</v>
      </c>
      <c r="F380" s="42">
        <v>46.771668296250958</v>
      </c>
      <c r="G380" s="42">
        <v>46.76158253295764</v>
      </c>
      <c r="H380" s="42">
        <v>46.771668296250958</v>
      </c>
      <c r="I380" s="42">
        <v>46.771668296250958</v>
      </c>
      <c r="J380" s="42">
        <v>46.771668296250958</v>
      </c>
      <c r="K380" s="42">
        <v>46.771668296250958</v>
      </c>
      <c r="L380" s="42"/>
    </row>
    <row r="381" spans="1:12" ht="15.75" x14ac:dyDescent="0.25">
      <c r="A381" s="30">
        <v>52170</v>
      </c>
      <c r="B381" s="42">
        <v>47.91733364994964</v>
      </c>
      <c r="C381" s="42">
        <v>47.91733364994964</v>
      </c>
      <c r="D381" s="42">
        <v>47.91733364994964</v>
      </c>
      <c r="E381" s="42">
        <v>47.91733364994964</v>
      </c>
      <c r="F381" s="42">
        <v>47.91733364994964</v>
      </c>
      <c r="G381" s="42">
        <v>47.907247886656322</v>
      </c>
      <c r="H381" s="42">
        <v>47.91733364994964</v>
      </c>
      <c r="I381" s="42">
        <v>47.91733364994964</v>
      </c>
      <c r="J381" s="42">
        <v>47.91733364994964</v>
      </c>
      <c r="K381" s="42">
        <v>47.91733364994964</v>
      </c>
      <c r="L381" s="42"/>
    </row>
    <row r="382" spans="1:12" ht="15.75" x14ac:dyDescent="0.25">
      <c r="A382" s="30">
        <v>52200</v>
      </c>
      <c r="B382" s="42">
        <v>48.02488584432659</v>
      </c>
      <c r="C382" s="42">
        <v>48.02488584432659</v>
      </c>
      <c r="D382" s="42">
        <v>48.02488584432659</v>
      </c>
      <c r="E382" s="42">
        <v>48.02488584432659</v>
      </c>
      <c r="F382" s="42">
        <v>48.02488584432659</v>
      </c>
      <c r="G382" s="42">
        <v>48.014800081033272</v>
      </c>
      <c r="H382" s="42">
        <v>48.02488584432659</v>
      </c>
      <c r="I382" s="42">
        <v>48.02488584432659</v>
      </c>
      <c r="J382" s="42">
        <v>48.02488584432659</v>
      </c>
      <c r="K382" s="42">
        <v>48.02488584432659</v>
      </c>
      <c r="L382" s="42"/>
    </row>
    <row r="383" spans="1:12" ht="15.75" x14ac:dyDescent="0.25">
      <c r="A383" s="30">
        <v>52231</v>
      </c>
      <c r="B383" s="42">
        <v>47.109865830278238</v>
      </c>
      <c r="C383" s="42">
        <v>47.109865830278238</v>
      </c>
      <c r="D383" s="42">
        <v>47.109865830278238</v>
      </c>
      <c r="E383" s="42">
        <v>47.109865830278238</v>
      </c>
      <c r="F383" s="42">
        <v>47.109865830278238</v>
      </c>
      <c r="G383" s="42">
        <v>47.09978006698492</v>
      </c>
      <c r="H383" s="42">
        <v>47.109865830278238</v>
      </c>
      <c r="I383" s="42">
        <v>47.109865830278238</v>
      </c>
      <c r="J383" s="42">
        <v>47.109865830278238</v>
      </c>
      <c r="K383" s="42">
        <v>47.109865830278238</v>
      </c>
      <c r="L383" s="42"/>
    </row>
    <row r="384" spans="1:12" ht="15.75" x14ac:dyDescent="0.25">
      <c r="A384" s="30">
        <v>52262</v>
      </c>
      <c r="B384" s="42">
        <v>46.194516428992543</v>
      </c>
      <c r="C384" s="42">
        <v>46.194516428992543</v>
      </c>
      <c r="D384" s="42">
        <v>46.194516428992543</v>
      </c>
      <c r="E384" s="42">
        <v>46.194516428992543</v>
      </c>
      <c r="F384" s="42">
        <v>46.194516428992543</v>
      </c>
      <c r="G384" s="42">
        <v>46.184430665699225</v>
      </c>
      <c r="H384" s="42">
        <v>46.194516428992543</v>
      </c>
      <c r="I384" s="42">
        <v>46.194516428992543</v>
      </c>
      <c r="J384" s="42">
        <v>46.194516428992543</v>
      </c>
      <c r="K384" s="42">
        <v>46.194516428992543</v>
      </c>
      <c r="L384" s="42"/>
    </row>
    <row r="385" spans="1:12" ht="15.75" x14ac:dyDescent="0.25">
      <c r="A385" s="30">
        <v>52290</v>
      </c>
      <c r="B385" s="42">
        <v>44.926308634462302</v>
      </c>
      <c r="C385" s="42">
        <v>44.926308634462302</v>
      </c>
      <c r="D385" s="42">
        <v>44.926308634462302</v>
      </c>
      <c r="E385" s="42">
        <v>44.926308634462302</v>
      </c>
      <c r="F385" s="42">
        <v>44.926308634462302</v>
      </c>
      <c r="G385" s="42">
        <v>44.916222871168983</v>
      </c>
      <c r="H385" s="42">
        <v>44.926308634462302</v>
      </c>
      <c r="I385" s="42">
        <v>44.926308634462302</v>
      </c>
      <c r="J385" s="42">
        <v>44.926308634462302</v>
      </c>
      <c r="K385" s="42">
        <v>44.926308634462302</v>
      </c>
      <c r="L385" s="42"/>
    </row>
    <row r="386" spans="1:12" ht="15.75" x14ac:dyDescent="0.25">
      <c r="A386" s="30">
        <v>52321</v>
      </c>
      <c r="B386" s="42">
        <v>44.40279581458379</v>
      </c>
      <c r="C386" s="42">
        <v>44.40279581458379</v>
      </c>
      <c r="D386" s="42">
        <v>44.40279581458379</v>
      </c>
      <c r="E386" s="42">
        <v>44.40279581458379</v>
      </c>
      <c r="F386" s="42">
        <v>44.40279581458379</v>
      </c>
      <c r="G386" s="42">
        <v>44.392710051290472</v>
      </c>
      <c r="H386" s="42">
        <v>44.40279581458379</v>
      </c>
      <c r="I386" s="42">
        <v>44.40279581458379</v>
      </c>
      <c r="J386" s="42">
        <v>44.40279581458379</v>
      </c>
      <c r="K386" s="42">
        <v>44.40279581458379</v>
      </c>
      <c r="L386" s="42"/>
    </row>
    <row r="387" spans="1:12" ht="15.75" x14ac:dyDescent="0.25">
      <c r="A387" s="30">
        <v>52351</v>
      </c>
      <c r="B387" s="42">
        <v>43.777708667976135</v>
      </c>
      <c r="C387" s="42">
        <v>43.777708667976135</v>
      </c>
      <c r="D387" s="42">
        <v>43.777708667976135</v>
      </c>
      <c r="E387" s="42">
        <v>43.777708667976135</v>
      </c>
      <c r="F387" s="42">
        <v>43.777708667976135</v>
      </c>
      <c r="G387" s="42">
        <v>43.767622904682817</v>
      </c>
      <c r="H387" s="42">
        <v>43.777708667976135</v>
      </c>
      <c r="I387" s="42">
        <v>43.777708667976135</v>
      </c>
      <c r="J387" s="42">
        <v>43.777708667976135</v>
      </c>
      <c r="K387" s="42">
        <v>43.777708667976135</v>
      </c>
      <c r="L387" s="42"/>
    </row>
    <row r="388" spans="1:12" ht="15.75" x14ac:dyDescent="0.25">
      <c r="A388" s="30">
        <v>52382</v>
      </c>
      <c r="B388" s="42">
        <v>44.668532689512084</v>
      </c>
      <c r="C388" s="42">
        <v>44.668532689512084</v>
      </c>
      <c r="D388" s="42">
        <v>44.668532689512084</v>
      </c>
      <c r="E388" s="42">
        <v>44.668532689512084</v>
      </c>
      <c r="F388" s="42">
        <v>44.668532689512084</v>
      </c>
      <c r="G388" s="42">
        <v>44.658446926218765</v>
      </c>
      <c r="H388" s="42">
        <v>44.668532689512084</v>
      </c>
      <c r="I388" s="42">
        <v>44.668532689512084</v>
      </c>
      <c r="J388" s="42">
        <v>44.668532689512084</v>
      </c>
      <c r="K388" s="42">
        <v>44.668532689512084</v>
      </c>
      <c r="L388" s="42"/>
    </row>
    <row r="389" spans="1:12" ht="15.75" x14ac:dyDescent="0.25">
      <c r="A389" s="30">
        <v>52412</v>
      </c>
      <c r="B389" s="42">
        <v>45.202100629207678</v>
      </c>
      <c r="C389" s="42">
        <v>45.202100629207678</v>
      </c>
      <c r="D389" s="42">
        <v>45.202100629207678</v>
      </c>
      <c r="E389" s="42">
        <v>45.202100629207678</v>
      </c>
      <c r="F389" s="42">
        <v>45.202100629207678</v>
      </c>
      <c r="G389" s="42">
        <v>45.192014865914359</v>
      </c>
      <c r="H389" s="42">
        <v>45.202100629207678</v>
      </c>
      <c r="I389" s="42">
        <v>45.202100629207678</v>
      </c>
      <c r="J389" s="42">
        <v>45.202100629207678</v>
      </c>
      <c r="K389" s="42">
        <v>45.202100629207678</v>
      </c>
      <c r="L389" s="42"/>
    </row>
    <row r="390" spans="1:12" ht="15.75" x14ac:dyDescent="0.25">
      <c r="A390" s="30">
        <v>52443</v>
      </c>
      <c r="B390" s="42">
        <v>46.082290774527621</v>
      </c>
      <c r="C390" s="42">
        <v>46.082290774527621</v>
      </c>
      <c r="D390" s="42">
        <v>46.082290774527621</v>
      </c>
      <c r="E390" s="42">
        <v>46.082290774527621</v>
      </c>
      <c r="F390" s="42">
        <v>46.082290774527621</v>
      </c>
      <c r="G390" s="42">
        <v>46.072205011234303</v>
      </c>
      <c r="H390" s="42">
        <v>46.082290774527621</v>
      </c>
      <c r="I390" s="42">
        <v>46.082290774527621</v>
      </c>
      <c r="J390" s="42">
        <v>46.082290774527621</v>
      </c>
      <c r="K390" s="42">
        <v>46.082290774527621</v>
      </c>
      <c r="L390" s="42"/>
    </row>
    <row r="391" spans="1:12" ht="15.75" x14ac:dyDescent="0.25">
      <c r="A391" s="30">
        <v>52474</v>
      </c>
      <c r="B391" s="42">
        <v>46.350951924456076</v>
      </c>
      <c r="C391" s="42">
        <v>46.350951924456076</v>
      </c>
      <c r="D391" s="42">
        <v>46.350951924456076</v>
      </c>
      <c r="E391" s="42">
        <v>46.350951924456076</v>
      </c>
      <c r="F391" s="42">
        <v>46.350951924456076</v>
      </c>
      <c r="G391" s="42">
        <v>46.340866161162758</v>
      </c>
      <c r="H391" s="42">
        <v>46.350951924456076</v>
      </c>
      <c r="I391" s="42">
        <v>46.350951924456076</v>
      </c>
      <c r="J391" s="42">
        <v>46.350951924456076</v>
      </c>
      <c r="K391" s="42">
        <v>46.350951924456076</v>
      </c>
      <c r="L391" s="42"/>
    </row>
    <row r="392" spans="1:12" ht="15.75" x14ac:dyDescent="0.25">
      <c r="A392" s="30">
        <v>52504</v>
      </c>
      <c r="B392" s="42">
        <v>47.265874455363722</v>
      </c>
      <c r="C392" s="42">
        <v>47.265874455363722</v>
      </c>
      <c r="D392" s="42">
        <v>47.265874455363722</v>
      </c>
      <c r="E392" s="42">
        <v>47.265874455363722</v>
      </c>
      <c r="F392" s="42">
        <v>47.265874455363722</v>
      </c>
      <c r="G392" s="42">
        <v>47.255788692070404</v>
      </c>
      <c r="H392" s="42">
        <v>47.265874455363722</v>
      </c>
      <c r="I392" s="42">
        <v>47.265874455363722</v>
      </c>
      <c r="J392" s="42">
        <v>47.265874455363722</v>
      </c>
      <c r="K392" s="42">
        <v>47.265874455363722</v>
      </c>
      <c r="L392" s="42"/>
    </row>
    <row r="393" spans="1:12" ht="15.75" x14ac:dyDescent="0.25">
      <c r="A393" s="30">
        <v>52535</v>
      </c>
      <c r="B393" s="42">
        <v>48.424007426349121</v>
      </c>
      <c r="C393" s="42">
        <v>48.424007426349121</v>
      </c>
      <c r="D393" s="42">
        <v>48.424007426349121</v>
      </c>
      <c r="E393" s="42">
        <v>48.424007426349121</v>
      </c>
      <c r="F393" s="42">
        <v>48.424007426349121</v>
      </c>
      <c r="G393" s="42">
        <v>48.413921663055802</v>
      </c>
      <c r="H393" s="42">
        <v>48.424007426349121</v>
      </c>
      <c r="I393" s="42">
        <v>48.424007426349121</v>
      </c>
      <c r="J393" s="42">
        <v>48.424007426349121</v>
      </c>
      <c r="K393" s="42">
        <v>48.424007426349121</v>
      </c>
      <c r="L393" s="42"/>
    </row>
    <row r="394" spans="1:12" ht="15.75" x14ac:dyDescent="0.25">
      <c r="A394" s="30">
        <v>52565</v>
      </c>
      <c r="B394" s="42">
        <v>48.532730049414972</v>
      </c>
      <c r="C394" s="42">
        <v>48.532730049414972</v>
      </c>
      <c r="D394" s="42">
        <v>48.532730049414972</v>
      </c>
      <c r="E394" s="42">
        <v>48.532730049414972</v>
      </c>
      <c r="F394" s="42">
        <v>48.532730049414972</v>
      </c>
      <c r="G394" s="42">
        <v>48.522644286121654</v>
      </c>
      <c r="H394" s="42">
        <v>48.532730049414972</v>
      </c>
      <c r="I394" s="42">
        <v>48.532730049414972</v>
      </c>
      <c r="J394" s="42">
        <v>48.532730049414972</v>
      </c>
      <c r="K394" s="42">
        <v>48.532730049414972</v>
      </c>
      <c r="L394" s="42"/>
    </row>
    <row r="395" spans="1:12" ht="15.75" x14ac:dyDescent="0.25">
      <c r="A395" s="30">
        <v>52596</v>
      </c>
      <c r="B395" s="42">
        <v>47.607752398690231</v>
      </c>
      <c r="C395" s="42">
        <v>47.607752398690231</v>
      </c>
      <c r="D395" s="42">
        <v>47.607752398690231</v>
      </c>
      <c r="E395" s="42">
        <v>47.607752398690231</v>
      </c>
      <c r="F395" s="42">
        <v>47.607752398690231</v>
      </c>
      <c r="G395" s="42">
        <v>47.597666635396912</v>
      </c>
      <c r="H395" s="42">
        <v>47.607752398690231</v>
      </c>
      <c r="I395" s="42">
        <v>47.607752398690231</v>
      </c>
      <c r="J395" s="42">
        <v>47.607752398690231</v>
      </c>
      <c r="K395" s="42">
        <v>47.607752398690231</v>
      </c>
      <c r="L395" s="42"/>
    </row>
    <row r="396" spans="1:12" ht="15.75" x14ac:dyDescent="0.25">
      <c r="A396" s="30">
        <v>52627</v>
      </c>
      <c r="B396" s="42">
        <v>46.682441776196242</v>
      </c>
      <c r="C396" s="42">
        <v>46.682441776196242</v>
      </c>
      <c r="D396" s="42">
        <v>46.682441776196242</v>
      </c>
      <c r="E396" s="42">
        <v>46.682441776196242</v>
      </c>
      <c r="F396" s="42">
        <v>46.682441776196242</v>
      </c>
      <c r="G396" s="42">
        <v>46.672356012902924</v>
      </c>
      <c r="H396" s="42">
        <v>46.682441776196242</v>
      </c>
      <c r="I396" s="42">
        <v>46.682441776196242</v>
      </c>
      <c r="J396" s="42">
        <v>46.682441776196242</v>
      </c>
      <c r="K396" s="42">
        <v>46.682441776196242</v>
      </c>
      <c r="L396" s="42"/>
    </row>
    <row r="397" spans="1:12" ht="15.75" x14ac:dyDescent="0.25">
      <c r="A397" s="30">
        <v>52655</v>
      </c>
      <c r="B397" s="42">
        <v>45.400432805457626</v>
      </c>
      <c r="C397" s="42">
        <v>45.400432805457626</v>
      </c>
      <c r="D397" s="42">
        <v>45.400432805457626</v>
      </c>
      <c r="E397" s="42">
        <v>45.400432805457626</v>
      </c>
      <c r="F397" s="42">
        <v>45.400432805457626</v>
      </c>
      <c r="G397" s="42">
        <v>45.390347042164308</v>
      </c>
      <c r="H397" s="42">
        <v>45.400432805457626</v>
      </c>
      <c r="I397" s="42">
        <v>45.400432805457626</v>
      </c>
      <c r="J397" s="42">
        <v>45.400432805457626</v>
      </c>
      <c r="K397" s="42">
        <v>45.400432805457626</v>
      </c>
      <c r="L397" s="42"/>
    </row>
    <row r="398" spans="1:12" ht="15.75" x14ac:dyDescent="0.25">
      <c r="A398" s="30">
        <v>52687</v>
      </c>
      <c r="B398" s="42">
        <v>44.871222896580228</v>
      </c>
      <c r="C398" s="42">
        <v>44.871222896580228</v>
      </c>
      <c r="D398" s="42">
        <v>44.871222896580228</v>
      </c>
      <c r="E398" s="42">
        <v>44.871222896580228</v>
      </c>
      <c r="F398" s="42">
        <v>44.871222896580228</v>
      </c>
      <c r="G398" s="42">
        <v>44.86113713328691</v>
      </c>
      <c r="H398" s="42">
        <v>44.871222896580228</v>
      </c>
      <c r="I398" s="42">
        <v>44.871222896580228</v>
      </c>
      <c r="J398" s="42">
        <v>44.871222896580228</v>
      </c>
      <c r="K398" s="42">
        <v>44.871222896580228</v>
      </c>
      <c r="L398" s="42"/>
    </row>
    <row r="399" spans="1:12" ht="15.75" x14ac:dyDescent="0.25">
      <c r="A399" s="30">
        <v>52717</v>
      </c>
      <c r="B399" s="42">
        <v>44.239333285981168</v>
      </c>
      <c r="C399" s="42">
        <v>44.239333285981168</v>
      </c>
      <c r="D399" s="42">
        <v>44.239333285981168</v>
      </c>
      <c r="E399" s="42">
        <v>44.239333285981168</v>
      </c>
      <c r="F399" s="42">
        <v>44.239333285981168</v>
      </c>
      <c r="G399" s="42">
        <v>44.229247522687849</v>
      </c>
      <c r="H399" s="42">
        <v>44.239333285981168</v>
      </c>
      <c r="I399" s="42">
        <v>44.239333285981168</v>
      </c>
      <c r="J399" s="42">
        <v>44.239333285981168</v>
      </c>
      <c r="K399" s="42">
        <v>44.239333285981168</v>
      </c>
      <c r="L399" s="42"/>
    </row>
    <row r="400" spans="1:12" ht="15.75" x14ac:dyDescent="0.25">
      <c r="A400" s="30">
        <v>52748</v>
      </c>
      <c r="B400" s="42">
        <v>45.139851633119683</v>
      </c>
      <c r="C400" s="42">
        <v>45.139851633119683</v>
      </c>
      <c r="D400" s="42">
        <v>45.139851633119683</v>
      </c>
      <c r="E400" s="42">
        <v>45.139851633119683</v>
      </c>
      <c r="F400" s="42">
        <v>45.139851633119683</v>
      </c>
      <c r="G400" s="42">
        <v>45.129765869826365</v>
      </c>
      <c r="H400" s="42">
        <v>45.139851633119683</v>
      </c>
      <c r="I400" s="42">
        <v>45.139851633119683</v>
      </c>
      <c r="J400" s="42">
        <v>45.139851633119683</v>
      </c>
      <c r="K400" s="42">
        <v>45.139851633119683</v>
      </c>
      <c r="L400" s="42"/>
    </row>
    <row r="401" spans="1:12" ht="15.75" x14ac:dyDescent="0.25">
      <c r="A401" s="30">
        <v>52778</v>
      </c>
      <c r="B401" s="42">
        <v>45.679226085901412</v>
      </c>
      <c r="C401" s="42">
        <v>45.679226085901412</v>
      </c>
      <c r="D401" s="42">
        <v>45.679226085901412</v>
      </c>
      <c r="E401" s="42">
        <v>45.679226085901412</v>
      </c>
      <c r="F401" s="42">
        <v>45.679226085901412</v>
      </c>
      <c r="G401" s="42">
        <v>45.669140322608094</v>
      </c>
      <c r="H401" s="42">
        <v>45.679226085901412</v>
      </c>
      <c r="I401" s="42">
        <v>45.679226085901412</v>
      </c>
      <c r="J401" s="42">
        <v>45.679226085901412</v>
      </c>
      <c r="K401" s="42">
        <v>45.679226085901412</v>
      </c>
      <c r="L401" s="42"/>
    </row>
    <row r="402" spans="1:12" ht="15.75" x14ac:dyDescent="0.25">
      <c r="A402" s="30">
        <v>52809</v>
      </c>
      <c r="B402" s="42">
        <v>46.568994834463545</v>
      </c>
      <c r="C402" s="42">
        <v>46.568994834463545</v>
      </c>
      <c r="D402" s="42">
        <v>46.568994834463545</v>
      </c>
      <c r="E402" s="42">
        <v>46.568994834463545</v>
      </c>
      <c r="F402" s="42">
        <v>46.568994834463545</v>
      </c>
      <c r="G402" s="42">
        <v>46.558909071170227</v>
      </c>
      <c r="H402" s="42">
        <v>46.568994834463545</v>
      </c>
      <c r="I402" s="42">
        <v>46.568994834463545</v>
      </c>
      <c r="J402" s="42">
        <v>46.568994834463545</v>
      </c>
      <c r="K402" s="42">
        <v>46.568994834463545</v>
      </c>
      <c r="L402" s="42"/>
    </row>
    <row r="403" spans="1:12" ht="15.75" x14ac:dyDescent="0.25">
      <c r="A403" s="30">
        <v>52840</v>
      </c>
      <c r="B403" s="42">
        <v>46.840579669206505</v>
      </c>
      <c r="C403" s="42">
        <v>46.840579669206505</v>
      </c>
      <c r="D403" s="42">
        <v>46.840579669206505</v>
      </c>
      <c r="E403" s="42">
        <v>46.840579669206505</v>
      </c>
      <c r="F403" s="42">
        <v>46.840579669206505</v>
      </c>
      <c r="G403" s="42">
        <v>46.830493905913187</v>
      </c>
      <c r="H403" s="42">
        <v>46.840579669206505</v>
      </c>
      <c r="I403" s="42">
        <v>46.840579669206505</v>
      </c>
      <c r="J403" s="42">
        <v>46.840579669206505</v>
      </c>
      <c r="K403" s="42">
        <v>46.840579669206505</v>
      </c>
      <c r="L403" s="42"/>
    </row>
    <row r="404" spans="1:12" ht="15.75" x14ac:dyDescent="0.25">
      <c r="A404" s="30">
        <v>52870</v>
      </c>
      <c r="B404" s="42">
        <v>47.76545877593756</v>
      </c>
      <c r="C404" s="42">
        <v>47.76545877593756</v>
      </c>
      <c r="D404" s="42">
        <v>47.76545877593756</v>
      </c>
      <c r="E404" s="42">
        <v>47.76545877593756</v>
      </c>
      <c r="F404" s="42">
        <v>47.76545877593756</v>
      </c>
      <c r="G404" s="42">
        <v>47.755373012644242</v>
      </c>
      <c r="H404" s="42">
        <v>47.76545877593756</v>
      </c>
      <c r="I404" s="42">
        <v>47.76545877593756</v>
      </c>
      <c r="J404" s="42">
        <v>47.76545877593756</v>
      </c>
      <c r="K404" s="42">
        <v>47.76545877593756</v>
      </c>
      <c r="L404" s="42"/>
    </row>
    <row r="405" spans="1:12" ht="15.75" x14ac:dyDescent="0.25">
      <c r="A405" s="30">
        <v>52901</v>
      </c>
      <c r="B405" s="42">
        <v>48.936195042119735</v>
      </c>
      <c r="C405" s="42">
        <v>48.936195042119735</v>
      </c>
      <c r="D405" s="42">
        <v>48.936195042119735</v>
      </c>
      <c r="E405" s="42">
        <v>48.936195042119735</v>
      </c>
      <c r="F405" s="42">
        <v>48.936195042119735</v>
      </c>
      <c r="G405" s="42">
        <v>48.926109278826416</v>
      </c>
      <c r="H405" s="42">
        <v>48.936195042119735</v>
      </c>
      <c r="I405" s="42">
        <v>48.936195042119735</v>
      </c>
      <c r="J405" s="42">
        <v>48.936195042119735</v>
      </c>
      <c r="K405" s="42">
        <v>48.936195042119735</v>
      </c>
      <c r="L405" s="42"/>
    </row>
    <row r="406" spans="1:12" ht="15.75" x14ac:dyDescent="0.25">
      <c r="A406" s="30">
        <v>52931</v>
      </c>
      <c r="B406" s="42">
        <v>49.046100830976904</v>
      </c>
      <c r="C406" s="42">
        <v>49.046100830976904</v>
      </c>
      <c r="D406" s="42">
        <v>49.046100830976904</v>
      </c>
      <c r="E406" s="42">
        <v>49.046100830976904</v>
      </c>
      <c r="F406" s="42">
        <v>49.046100830976904</v>
      </c>
      <c r="G406" s="42">
        <v>49.036015067683586</v>
      </c>
      <c r="H406" s="42">
        <v>49.046100830976904</v>
      </c>
      <c r="I406" s="42">
        <v>49.046100830976904</v>
      </c>
      <c r="J406" s="42">
        <v>49.046100830976904</v>
      </c>
      <c r="K406" s="42">
        <v>49.046100830976904</v>
      </c>
      <c r="L406" s="42"/>
    </row>
    <row r="407" spans="1:12" ht="15.75" x14ac:dyDescent="0.25">
      <c r="A407" s="30">
        <v>52962</v>
      </c>
      <c r="B407" s="42">
        <v>48.111057180341469</v>
      </c>
      <c r="C407" s="42">
        <v>48.111057180341469</v>
      </c>
      <c r="D407" s="42">
        <v>48.111057180341469</v>
      </c>
      <c r="E407" s="42">
        <v>48.111057180341469</v>
      </c>
      <c r="F407" s="42">
        <v>48.111057180341469</v>
      </c>
      <c r="G407" s="42">
        <v>48.10097141704815</v>
      </c>
      <c r="H407" s="42">
        <v>48.111057180341469</v>
      </c>
      <c r="I407" s="42">
        <v>48.111057180341469</v>
      </c>
      <c r="J407" s="42">
        <v>48.111057180341469</v>
      </c>
      <c r="K407" s="42">
        <v>48.111057180341469</v>
      </c>
      <c r="L407" s="42"/>
    </row>
    <row r="408" spans="1:12" ht="15.75" x14ac:dyDescent="0.25">
      <c r="A408" s="30">
        <v>52993</v>
      </c>
      <c r="B408" s="42">
        <v>47.175676934396499</v>
      </c>
      <c r="C408" s="42">
        <v>47.175676934396499</v>
      </c>
      <c r="D408" s="42">
        <v>47.175676934396499</v>
      </c>
      <c r="E408" s="42">
        <v>47.175676934396499</v>
      </c>
      <c r="F408" s="42">
        <v>47.175676934396499</v>
      </c>
      <c r="G408" s="42">
        <v>47.165591171103181</v>
      </c>
      <c r="H408" s="42">
        <v>47.175676934396499</v>
      </c>
      <c r="I408" s="42">
        <v>47.175676934396499</v>
      </c>
      <c r="J408" s="42">
        <v>47.175676934396499</v>
      </c>
      <c r="K408" s="42">
        <v>47.175676934396499</v>
      </c>
      <c r="L408" s="42"/>
    </row>
    <row r="409" spans="1:12" ht="15.75" x14ac:dyDescent="0.25">
      <c r="A409" s="30">
        <v>53021</v>
      </c>
      <c r="B409" s="42">
        <v>45.879716597184469</v>
      </c>
      <c r="C409" s="42">
        <v>45.879716597184469</v>
      </c>
      <c r="D409" s="42">
        <v>45.879716597184469</v>
      </c>
      <c r="E409" s="42">
        <v>45.879716597184469</v>
      </c>
      <c r="F409" s="42">
        <v>45.879716597184469</v>
      </c>
      <c r="G409" s="42">
        <v>45.869630833891151</v>
      </c>
      <c r="H409" s="42">
        <v>45.879716597184469</v>
      </c>
      <c r="I409" s="42">
        <v>45.879716597184469</v>
      </c>
      <c r="J409" s="42">
        <v>45.879716597184469</v>
      </c>
      <c r="K409" s="42">
        <v>45.879716597184469</v>
      </c>
      <c r="L409" s="42"/>
    </row>
    <row r="410" spans="1:12" ht="15.75" x14ac:dyDescent="0.25">
      <c r="A410" s="30">
        <v>53052</v>
      </c>
      <c r="B410" s="42">
        <v>45.344747601164478</v>
      </c>
      <c r="C410" s="42">
        <v>45.344747601164478</v>
      </c>
      <c r="D410" s="42">
        <v>45.344747601164478</v>
      </c>
      <c r="E410" s="42">
        <v>45.344747601164478</v>
      </c>
      <c r="F410" s="42">
        <v>45.344747601164478</v>
      </c>
      <c r="G410" s="42">
        <v>45.33466183787116</v>
      </c>
      <c r="H410" s="42">
        <v>45.344747601164478</v>
      </c>
      <c r="I410" s="42">
        <v>45.344747601164478</v>
      </c>
      <c r="J410" s="42">
        <v>45.344747601164478</v>
      </c>
      <c r="K410" s="42">
        <v>45.344747601164478</v>
      </c>
      <c r="L410" s="42"/>
    </row>
    <row r="411" spans="1:12" ht="15.75" x14ac:dyDescent="0.25">
      <c r="A411" s="30">
        <v>53082</v>
      </c>
      <c r="B411" s="42">
        <v>44.705981499269782</v>
      </c>
      <c r="C411" s="42">
        <v>44.705981499269782</v>
      </c>
      <c r="D411" s="42">
        <v>44.705981499269782</v>
      </c>
      <c r="E411" s="42">
        <v>44.705981499269782</v>
      </c>
      <c r="F411" s="42">
        <v>44.705981499269782</v>
      </c>
      <c r="G411" s="42">
        <v>44.695895735976464</v>
      </c>
      <c r="H411" s="42">
        <v>44.705981499269782</v>
      </c>
      <c r="I411" s="42">
        <v>44.705981499269782</v>
      </c>
      <c r="J411" s="42">
        <v>44.705981499269782</v>
      </c>
      <c r="K411" s="42">
        <v>44.705981499269782</v>
      </c>
      <c r="L411" s="42"/>
    </row>
    <row r="412" spans="1:12" ht="15.75" x14ac:dyDescent="0.25">
      <c r="A412" s="30">
        <v>53113</v>
      </c>
      <c r="B412" s="42">
        <v>45.616299669782144</v>
      </c>
      <c r="C412" s="42">
        <v>45.616299669782144</v>
      </c>
      <c r="D412" s="42">
        <v>45.616299669782144</v>
      </c>
      <c r="E412" s="42">
        <v>45.616299669782144</v>
      </c>
      <c r="F412" s="42">
        <v>45.616299669782144</v>
      </c>
      <c r="G412" s="42">
        <v>45.606213906488826</v>
      </c>
      <c r="H412" s="42">
        <v>45.616299669782144</v>
      </c>
      <c r="I412" s="42">
        <v>45.616299669782144</v>
      </c>
      <c r="J412" s="42">
        <v>45.616299669782144</v>
      </c>
      <c r="K412" s="42">
        <v>45.616299669782144</v>
      </c>
      <c r="L412" s="42"/>
    </row>
    <row r="413" spans="1:12" ht="15.75" x14ac:dyDescent="0.25">
      <c r="A413" s="30">
        <v>53143</v>
      </c>
      <c r="B413" s="42">
        <v>46.161543824593195</v>
      </c>
      <c r="C413" s="42">
        <v>46.161543824593195</v>
      </c>
      <c r="D413" s="42">
        <v>46.161543824593195</v>
      </c>
      <c r="E413" s="42">
        <v>46.161543824593195</v>
      </c>
      <c r="F413" s="42">
        <v>46.161543824593195</v>
      </c>
      <c r="G413" s="42">
        <v>46.151458061299877</v>
      </c>
      <c r="H413" s="42">
        <v>46.161543824593195</v>
      </c>
      <c r="I413" s="42">
        <v>46.161543824593195</v>
      </c>
      <c r="J413" s="42">
        <v>46.161543824593195</v>
      </c>
      <c r="K413" s="42">
        <v>46.161543824593195</v>
      </c>
      <c r="L413" s="42"/>
    </row>
    <row r="414" spans="1:12" ht="15.75" x14ac:dyDescent="0.25">
      <c r="A414" s="30">
        <v>53174</v>
      </c>
      <c r="B414" s="42">
        <v>47.060995414828888</v>
      </c>
      <c r="C414" s="42">
        <v>47.060995414828888</v>
      </c>
      <c r="D414" s="42">
        <v>47.060995414828888</v>
      </c>
      <c r="E414" s="42">
        <v>47.060995414828888</v>
      </c>
      <c r="F414" s="42">
        <v>47.060995414828888</v>
      </c>
      <c r="G414" s="42">
        <v>47.050909651535569</v>
      </c>
      <c r="H414" s="42">
        <v>47.060995414828888</v>
      </c>
      <c r="I414" s="42">
        <v>47.060995414828888</v>
      </c>
      <c r="J414" s="42">
        <v>47.060995414828888</v>
      </c>
      <c r="K414" s="42">
        <v>47.060995414828888</v>
      </c>
      <c r="L414" s="42"/>
    </row>
    <row r="415" spans="1:12" ht="15.75" x14ac:dyDescent="0.25">
      <c r="A415" s="30">
        <v>53205</v>
      </c>
      <c r="B415" s="42">
        <v>47.335535751167093</v>
      </c>
      <c r="C415" s="42">
        <v>47.335535751167093</v>
      </c>
      <c r="D415" s="42">
        <v>47.335535751167093</v>
      </c>
      <c r="E415" s="42">
        <v>47.335535751167093</v>
      </c>
      <c r="F415" s="42">
        <v>47.335535751167093</v>
      </c>
      <c r="G415" s="42">
        <v>47.325449987873775</v>
      </c>
      <c r="H415" s="42">
        <v>47.335535751167093</v>
      </c>
      <c r="I415" s="42">
        <v>47.335535751167093</v>
      </c>
      <c r="J415" s="42">
        <v>47.335535751167093</v>
      </c>
      <c r="K415" s="42">
        <v>47.335535751167093</v>
      </c>
      <c r="L415" s="42"/>
    </row>
    <row r="416" spans="1:12" ht="15.75" x14ac:dyDescent="0.25">
      <c r="A416" s="30">
        <v>53235</v>
      </c>
      <c r="B416" s="42">
        <v>48.270479785411212</v>
      </c>
      <c r="C416" s="42">
        <v>48.270479785411212</v>
      </c>
      <c r="D416" s="42">
        <v>48.270479785411212</v>
      </c>
      <c r="E416" s="42">
        <v>48.270479785411212</v>
      </c>
      <c r="F416" s="42">
        <v>48.270479785411212</v>
      </c>
      <c r="G416" s="42">
        <v>48.260394022117893</v>
      </c>
      <c r="H416" s="42">
        <v>48.270479785411212</v>
      </c>
      <c r="I416" s="42">
        <v>48.270479785411212</v>
      </c>
      <c r="J416" s="42">
        <v>48.270479785411212</v>
      </c>
      <c r="K416" s="42">
        <v>48.270479785411212</v>
      </c>
      <c r="L416" s="42"/>
    </row>
    <row r="417" spans="1:12" ht="15.75" x14ac:dyDescent="0.25">
      <c r="A417" s="30">
        <v>53266</v>
      </c>
      <c r="B417" s="42">
        <v>49.4539565012049</v>
      </c>
      <c r="C417" s="42">
        <v>49.4539565012049</v>
      </c>
      <c r="D417" s="42">
        <v>49.4539565012049</v>
      </c>
      <c r="E417" s="42">
        <v>49.4539565012049</v>
      </c>
      <c r="F417" s="42">
        <v>49.4539565012049</v>
      </c>
      <c r="G417" s="42">
        <v>49.443870737911581</v>
      </c>
      <c r="H417" s="42">
        <v>49.4539565012049</v>
      </c>
      <c r="I417" s="42">
        <v>49.4539565012049</v>
      </c>
      <c r="J417" s="42">
        <v>49.4539565012049</v>
      </c>
      <c r="K417" s="42">
        <v>49.4539565012049</v>
      </c>
      <c r="L417" s="42"/>
    </row>
    <row r="418" spans="1:12" ht="15.75" x14ac:dyDescent="0.25">
      <c r="A418" s="30">
        <v>53296</v>
      </c>
      <c r="B418" s="42">
        <v>49.565058331566377</v>
      </c>
      <c r="C418" s="42">
        <v>49.565058331566377</v>
      </c>
      <c r="D418" s="42">
        <v>49.565058331566377</v>
      </c>
      <c r="E418" s="42">
        <v>49.565058331566377</v>
      </c>
      <c r="F418" s="42">
        <v>49.565058331566377</v>
      </c>
      <c r="G418" s="42">
        <v>49.554972568273058</v>
      </c>
      <c r="H418" s="42">
        <v>49.565058331566377</v>
      </c>
      <c r="I418" s="42">
        <v>49.565058331566377</v>
      </c>
      <c r="J418" s="42">
        <v>49.565058331566377</v>
      </c>
      <c r="K418" s="42">
        <v>49.565058331566377</v>
      </c>
      <c r="L418" s="42"/>
    </row>
    <row r="419" spans="1:12" ht="15.75" x14ac:dyDescent="0.25">
      <c r="A419" s="30">
        <v>53327</v>
      </c>
      <c r="B419" s="42">
        <v>48.619839138531184</v>
      </c>
      <c r="C419" s="42">
        <v>48.619839138531184</v>
      </c>
      <c r="D419" s="42">
        <v>48.619839138531184</v>
      </c>
      <c r="E419" s="42">
        <v>48.619839138531184</v>
      </c>
      <c r="F419" s="42">
        <v>48.619839138531184</v>
      </c>
      <c r="G419" s="42">
        <v>48.609753375237865</v>
      </c>
      <c r="H419" s="42">
        <v>48.619839138531184</v>
      </c>
      <c r="I419" s="42">
        <v>48.619839138531184</v>
      </c>
      <c r="J419" s="42">
        <v>48.619839138531184</v>
      </c>
      <c r="K419" s="42">
        <v>48.619839138531184</v>
      </c>
      <c r="L419" s="42"/>
    </row>
    <row r="420" spans="1:12" ht="15.75" x14ac:dyDescent="0.25">
      <c r="A420" s="30">
        <v>53358</v>
      </c>
      <c r="B420" s="42">
        <v>47.674279687213222</v>
      </c>
      <c r="C420" s="42">
        <v>47.674279687213222</v>
      </c>
      <c r="D420" s="42">
        <v>47.674279687213222</v>
      </c>
      <c r="E420" s="42">
        <v>47.674279687213222</v>
      </c>
      <c r="F420" s="42">
        <v>47.674279687213222</v>
      </c>
      <c r="G420" s="42">
        <v>47.664193923919903</v>
      </c>
      <c r="H420" s="42">
        <v>47.674279687213222</v>
      </c>
      <c r="I420" s="42">
        <v>47.674279687213222</v>
      </c>
      <c r="J420" s="42">
        <v>47.674279687213222</v>
      </c>
      <c r="K420" s="42">
        <v>47.674279687213222</v>
      </c>
      <c r="L420" s="42"/>
    </row>
    <row r="421" spans="1:12" ht="15.75" x14ac:dyDescent="0.25">
      <c r="A421" s="30">
        <v>53386</v>
      </c>
      <c r="B421" s="42">
        <v>46.364216158828519</v>
      </c>
      <c r="C421" s="42">
        <v>46.364216158828519</v>
      </c>
      <c r="D421" s="42">
        <v>46.364216158828519</v>
      </c>
      <c r="E421" s="42">
        <v>46.364216158828519</v>
      </c>
      <c r="F421" s="42">
        <v>46.364216158828519</v>
      </c>
      <c r="G421" s="42">
        <v>46.354130395535201</v>
      </c>
      <c r="H421" s="42">
        <v>46.364216158828519</v>
      </c>
      <c r="I421" s="42">
        <v>46.364216158828519</v>
      </c>
      <c r="J421" s="42">
        <v>46.364216158828519</v>
      </c>
      <c r="K421" s="42">
        <v>46.364216158828519</v>
      </c>
      <c r="L421" s="42"/>
    </row>
    <row r="422" spans="1:12" ht="15.75" x14ac:dyDescent="0.25">
      <c r="A422" s="30">
        <v>53417</v>
      </c>
      <c r="B422" s="42">
        <v>45.823425402832001</v>
      </c>
      <c r="C422" s="42">
        <v>45.823425402832001</v>
      </c>
      <c r="D422" s="42">
        <v>45.823425402832001</v>
      </c>
      <c r="E422" s="42">
        <v>45.823425402832001</v>
      </c>
      <c r="F422" s="42">
        <v>45.823425402832001</v>
      </c>
      <c r="G422" s="42">
        <v>45.813339639538682</v>
      </c>
      <c r="H422" s="42">
        <v>45.823425402832001</v>
      </c>
      <c r="I422" s="42">
        <v>45.823425402832001</v>
      </c>
      <c r="J422" s="42">
        <v>45.823425402832001</v>
      </c>
      <c r="K422" s="42">
        <v>45.823425402832001</v>
      </c>
      <c r="L422" s="42"/>
    </row>
    <row r="423" spans="1:12" ht="15.75" x14ac:dyDescent="0.25">
      <c r="A423" s="30">
        <v>53447</v>
      </c>
      <c r="B423" s="42">
        <v>45.177707976740905</v>
      </c>
      <c r="C423" s="42">
        <v>45.177707976740905</v>
      </c>
      <c r="D423" s="42">
        <v>45.177707976740905</v>
      </c>
      <c r="E423" s="42">
        <v>45.177707976740905</v>
      </c>
      <c r="F423" s="42">
        <v>45.177707976740905</v>
      </c>
      <c r="G423" s="42">
        <v>45.167622213447586</v>
      </c>
      <c r="H423" s="42">
        <v>45.177707976740905</v>
      </c>
      <c r="I423" s="42">
        <v>45.177707976740905</v>
      </c>
      <c r="J423" s="42">
        <v>45.177707976740905</v>
      </c>
      <c r="K423" s="42">
        <v>45.177707976740905</v>
      </c>
      <c r="L423" s="42"/>
    </row>
    <row r="424" spans="1:12" ht="15.75" x14ac:dyDescent="0.25">
      <c r="A424" s="30">
        <v>53478</v>
      </c>
      <c r="B424" s="42">
        <v>46.097932616469997</v>
      </c>
      <c r="C424" s="42">
        <v>46.097932616469997</v>
      </c>
      <c r="D424" s="42">
        <v>46.097932616469997</v>
      </c>
      <c r="E424" s="42">
        <v>46.097932616469997</v>
      </c>
      <c r="F424" s="42">
        <v>46.097932616469997</v>
      </c>
      <c r="G424" s="42">
        <v>46.087846853176679</v>
      </c>
      <c r="H424" s="42">
        <v>46.097932616469997</v>
      </c>
      <c r="I424" s="42">
        <v>46.097932616469997</v>
      </c>
      <c r="J424" s="42">
        <v>46.097932616469997</v>
      </c>
      <c r="K424" s="42">
        <v>46.097932616469997</v>
      </c>
      <c r="L424" s="42"/>
    </row>
    <row r="425" spans="1:12" ht="15.75" x14ac:dyDescent="0.25">
      <c r="A425" s="30">
        <v>53508</v>
      </c>
      <c r="B425" s="42">
        <v>46.649110349902465</v>
      </c>
      <c r="C425" s="42">
        <v>46.649110349902465</v>
      </c>
      <c r="D425" s="42">
        <v>46.649110349902465</v>
      </c>
      <c r="E425" s="42">
        <v>46.649110349902465</v>
      </c>
      <c r="F425" s="42">
        <v>46.649110349902465</v>
      </c>
      <c r="G425" s="42">
        <v>46.639024586609146</v>
      </c>
      <c r="H425" s="42">
        <v>46.649110349902465</v>
      </c>
      <c r="I425" s="42">
        <v>46.649110349902465</v>
      </c>
      <c r="J425" s="42">
        <v>46.649110349902465</v>
      </c>
      <c r="K425" s="42">
        <v>46.649110349902465</v>
      </c>
      <c r="L425" s="42"/>
    </row>
    <row r="426" spans="1:12" ht="15.75" x14ac:dyDescent="0.25">
      <c r="A426" s="30">
        <v>53539</v>
      </c>
      <c r="B426" s="42">
        <v>47.558350154610032</v>
      </c>
      <c r="C426" s="42">
        <v>47.558350154610032</v>
      </c>
      <c r="D426" s="42">
        <v>47.558350154610032</v>
      </c>
      <c r="E426" s="42">
        <v>47.558350154610032</v>
      </c>
      <c r="F426" s="42">
        <v>47.558350154610032</v>
      </c>
      <c r="G426" s="42">
        <v>47.548264391316714</v>
      </c>
      <c r="H426" s="42">
        <v>47.558350154610032</v>
      </c>
      <c r="I426" s="42">
        <v>47.558350154610032</v>
      </c>
      <c r="J426" s="42">
        <v>47.558350154610032</v>
      </c>
      <c r="K426" s="42">
        <v>47.558350154610032</v>
      </c>
      <c r="L426" s="42"/>
    </row>
    <row r="427" spans="1:12" ht="15.75" x14ac:dyDescent="0.25">
      <c r="A427" s="30">
        <v>53570</v>
      </c>
      <c r="B427" s="42">
        <v>47.835878155567904</v>
      </c>
      <c r="C427" s="42">
        <v>47.835878155567904</v>
      </c>
      <c r="D427" s="42">
        <v>47.835878155567904</v>
      </c>
      <c r="E427" s="42">
        <v>47.835878155567904</v>
      </c>
      <c r="F427" s="42">
        <v>47.835878155567904</v>
      </c>
      <c r="G427" s="42">
        <v>47.825792392274586</v>
      </c>
      <c r="H427" s="42">
        <v>47.835878155567904</v>
      </c>
      <c r="I427" s="42">
        <v>47.835878155567904</v>
      </c>
      <c r="J427" s="42">
        <v>47.835878155567904</v>
      </c>
      <c r="K427" s="42">
        <v>47.835878155567904</v>
      </c>
      <c r="L427" s="42"/>
    </row>
    <row r="428" spans="1:12" ht="15.75" x14ac:dyDescent="0.25">
      <c r="A428" s="30">
        <v>53600</v>
      </c>
      <c r="B428" s="42">
        <v>48.780996648143891</v>
      </c>
      <c r="C428" s="42">
        <v>48.780996648143891</v>
      </c>
      <c r="D428" s="42">
        <v>48.780996648143891</v>
      </c>
      <c r="E428" s="42">
        <v>48.780996648143891</v>
      </c>
      <c r="F428" s="42">
        <v>48.780996648143891</v>
      </c>
      <c r="G428" s="42">
        <v>48.770910884850572</v>
      </c>
      <c r="H428" s="42">
        <v>48.780996648143891</v>
      </c>
      <c r="I428" s="42">
        <v>48.780996648143891</v>
      </c>
      <c r="J428" s="42">
        <v>48.780996648143891</v>
      </c>
      <c r="K428" s="42">
        <v>48.780996648143891</v>
      </c>
      <c r="L428" s="42"/>
    </row>
    <row r="429" spans="1:12" ht="15.75" x14ac:dyDescent="0.25">
      <c r="A429" s="30">
        <v>53631</v>
      </c>
      <c r="B429" s="42">
        <v>49.977352460536444</v>
      </c>
      <c r="C429" s="42">
        <v>49.977352460536444</v>
      </c>
      <c r="D429" s="42">
        <v>49.977352460536444</v>
      </c>
      <c r="E429" s="42">
        <v>49.977352460536444</v>
      </c>
      <c r="F429" s="42">
        <v>49.977352460536444</v>
      </c>
      <c r="G429" s="42">
        <v>49.967266697243126</v>
      </c>
      <c r="H429" s="42">
        <v>49.977352460536444</v>
      </c>
      <c r="I429" s="42">
        <v>49.977352460536444</v>
      </c>
      <c r="J429" s="42">
        <v>49.977352460536444</v>
      </c>
      <c r="K429" s="42">
        <v>49.977352460536444</v>
      </c>
      <c r="L429" s="42"/>
    </row>
    <row r="430" spans="1:12" ht="15.75" x14ac:dyDescent="0.25">
      <c r="A430" s="30">
        <v>53661</v>
      </c>
      <c r="B430" s="42">
        <v>50.089663348234183</v>
      </c>
      <c r="C430" s="42">
        <v>50.089663348234183</v>
      </c>
      <c r="D430" s="42">
        <v>50.089663348234183</v>
      </c>
      <c r="E430" s="42">
        <v>50.089663348234183</v>
      </c>
      <c r="F430" s="42">
        <v>50.089663348234183</v>
      </c>
      <c r="G430" s="42">
        <v>50.079577584940864</v>
      </c>
      <c r="H430" s="42">
        <v>50.089663348234183</v>
      </c>
      <c r="I430" s="42">
        <v>50.089663348234183</v>
      </c>
      <c r="J430" s="42">
        <v>50.089663348234183</v>
      </c>
      <c r="K430" s="42">
        <v>50.089663348234183</v>
      </c>
      <c r="L430" s="42"/>
    </row>
    <row r="431" spans="1:12" ht="15.75" x14ac:dyDescent="0.25">
      <c r="A431" s="30">
        <v>53692</v>
      </c>
      <c r="B431" s="42">
        <v>49.134157878222233</v>
      </c>
      <c r="C431" s="42">
        <v>49.134157878222233</v>
      </c>
      <c r="D431" s="42">
        <v>49.134157878222233</v>
      </c>
      <c r="E431" s="42">
        <v>49.134157878222233</v>
      </c>
      <c r="F431" s="42">
        <v>49.134157878222233</v>
      </c>
      <c r="G431" s="42">
        <v>49.124072114928914</v>
      </c>
      <c r="H431" s="42">
        <v>49.134157878222233</v>
      </c>
      <c r="I431" s="42">
        <v>49.134157878222233</v>
      </c>
      <c r="J431" s="42">
        <v>49.134157878222233</v>
      </c>
      <c r="K431" s="42">
        <v>49.134157878222233</v>
      </c>
      <c r="L431" s="42"/>
    </row>
    <row r="432" spans="1:12" ht="15.75" x14ac:dyDescent="0.25">
      <c r="A432" s="30">
        <v>53723</v>
      </c>
      <c r="B432" s="42">
        <v>48.17830844709227</v>
      </c>
      <c r="C432" s="42">
        <v>48.17830844709227</v>
      </c>
      <c r="D432" s="42">
        <v>48.17830844709227</v>
      </c>
      <c r="E432" s="42">
        <v>48.17830844709227</v>
      </c>
      <c r="F432" s="42">
        <v>48.17830844709227</v>
      </c>
      <c r="G432" s="42">
        <v>48.168222683798952</v>
      </c>
      <c r="H432" s="42">
        <v>48.17830844709227</v>
      </c>
      <c r="I432" s="42">
        <v>48.17830844709227</v>
      </c>
      <c r="J432" s="42">
        <v>48.17830844709227</v>
      </c>
      <c r="K432" s="42">
        <v>48.17830844709227</v>
      </c>
      <c r="L432" s="42"/>
    </row>
    <row r="433" spans="1:12" ht="15.75" x14ac:dyDescent="0.25">
      <c r="A433" s="30">
        <v>53751</v>
      </c>
      <c r="B433" s="42">
        <v>46.853988250614691</v>
      </c>
      <c r="C433" s="42">
        <v>46.853988250614691</v>
      </c>
      <c r="D433" s="42">
        <v>46.853988250614691</v>
      </c>
      <c r="E433" s="42">
        <v>46.853988250614691</v>
      </c>
      <c r="F433" s="42">
        <v>46.853988250614691</v>
      </c>
      <c r="G433" s="42">
        <v>46.843902487321373</v>
      </c>
      <c r="H433" s="42">
        <v>46.853988250614691</v>
      </c>
      <c r="I433" s="42">
        <v>46.853988250614691</v>
      </c>
      <c r="J433" s="42">
        <v>46.853988250614691</v>
      </c>
      <c r="K433" s="42">
        <v>46.853988250614691</v>
      </c>
      <c r="L433" s="42"/>
    </row>
    <row r="434" spans="1:12" ht="15.75" x14ac:dyDescent="0.25">
      <c r="A434" s="30">
        <v>53782</v>
      </c>
      <c r="B434" s="42">
        <v>46.307312379775354</v>
      </c>
      <c r="C434" s="42">
        <v>46.307312379775354</v>
      </c>
      <c r="D434" s="42">
        <v>46.307312379775354</v>
      </c>
      <c r="E434" s="42">
        <v>46.307312379775354</v>
      </c>
      <c r="F434" s="42">
        <v>46.307312379775354</v>
      </c>
      <c r="G434" s="42">
        <v>46.297226616482035</v>
      </c>
      <c r="H434" s="42">
        <v>46.307312379775354</v>
      </c>
      <c r="I434" s="42">
        <v>46.307312379775354</v>
      </c>
      <c r="J434" s="42">
        <v>46.307312379775354</v>
      </c>
      <c r="K434" s="42">
        <v>46.307312379775354</v>
      </c>
      <c r="L434" s="42"/>
    </row>
    <row r="435" spans="1:12" ht="15.75" x14ac:dyDescent="0.25">
      <c r="A435" s="30">
        <v>53812</v>
      </c>
      <c r="B435" s="42">
        <v>45.654567982223618</v>
      </c>
      <c r="C435" s="42">
        <v>45.654567982223618</v>
      </c>
      <c r="D435" s="42">
        <v>45.654567982223618</v>
      </c>
      <c r="E435" s="42">
        <v>45.654567982223618</v>
      </c>
      <c r="F435" s="42">
        <v>45.654567982223618</v>
      </c>
      <c r="G435" s="42">
        <v>45.6444822189303</v>
      </c>
      <c r="H435" s="42">
        <v>45.654567982223618</v>
      </c>
      <c r="I435" s="42">
        <v>45.654567982223618</v>
      </c>
      <c r="J435" s="42">
        <v>45.654567982223618</v>
      </c>
      <c r="K435" s="42">
        <v>45.654567982223618</v>
      </c>
      <c r="L435" s="42"/>
    </row>
    <row r="436" spans="1:12" ht="15.75" x14ac:dyDescent="0.25">
      <c r="A436" s="30">
        <v>53843</v>
      </c>
      <c r="B436" s="42">
        <v>46.584806897577714</v>
      </c>
      <c r="C436" s="42">
        <v>46.584806897577714</v>
      </c>
      <c r="D436" s="42">
        <v>46.584806897577714</v>
      </c>
      <c r="E436" s="42">
        <v>46.584806897577714</v>
      </c>
      <c r="F436" s="42">
        <v>46.584806897577714</v>
      </c>
      <c r="G436" s="42">
        <v>46.574721134284395</v>
      </c>
      <c r="H436" s="42">
        <v>46.584806897577714</v>
      </c>
      <c r="I436" s="42">
        <v>46.584806897577714</v>
      </c>
      <c r="J436" s="42">
        <v>46.584806897577714</v>
      </c>
      <c r="K436" s="42">
        <v>46.584806897577714</v>
      </c>
      <c r="L436" s="42"/>
    </row>
    <row r="437" spans="1:12" ht="15.75" x14ac:dyDescent="0.25">
      <c r="A437" s="30">
        <v>53873</v>
      </c>
      <c r="B437" s="42">
        <v>47.141982781355935</v>
      </c>
      <c r="C437" s="42">
        <v>47.141982781355935</v>
      </c>
      <c r="D437" s="42">
        <v>47.141982781355935</v>
      </c>
      <c r="E437" s="42">
        <v>47.141982781355935</v>
      </c>
      <c r="F437" s="42">
        <v>47.141982781355935</v>
      </c>
      <c r="G437" s="42">
        <v>47.131897018062617</v>
      </c>
      <c r="H437" s="42">
        <v>47.141982781355935</v>
      </c>
      <c r="I437" s="42">
        <v>47.141982781355935</v>
      </c>
      <c r="J437" s="42">
        <v>47.141982781355935</v>
      </c>
      <c r="K437" s="42">
        <v>47.141982781355935</v>
      </c>
      <c r="L437" s="42"/>
    </row>
    <row r="438" spans="1:12" ht="15.75" x14ac:dyDescent="0.25">
      <c r="A438" s="30">
        <v>53904</v>
      </c>
      <c r="B438" s="42">
        <v>48.061117320045248</v>
      </c>
      <c r="C438" s="42">
        <v>48.061117320045248</v>
      </c>
      <c r="D438" s="42">
        <v>48.061117320045248</v>
      </c>
      <c r="E438" s="42">
        <v>48.061117320045248</v>
      </c>
      <c r="F438" s="42">
        <v>48.061117320045248</v>
      </c>
      <c r="G438" s="42">
        <v>48.05103155675193</v>
      </c>
      <c r="H438" s="42">
        <v>48.061117320045248</v>
      </c>
      <c r="I438" s="42">
        <v>48.061117320045248</v>
      </c>
      <c r="J438" s="42">
        <v>48.061117320045248</v>
      </c>
      <c r="K438" s="42">
        <v>48.061117320045248</v>
      </c>
      <c r="L438" s="42"/>
    </row>
    <row r="439" spans="1:12" ht="15.75" x14ac:dyDescent="0.25">
      <c r="A439" s="30">
        <v>53935</v>
      </c>
      <c r="B439" s="42">
        <v>48.341665498658962</v>
      </c>
      <c r="C439" s="42">
        <v>48.341665498658962</v>
      </c>
      <c r="D439" s="42">
        <v>48.341665498658962</v>
      </c>
      <c r="E439" s="42">
        <v>48.341665498658962</v>
      </c>
      <c r="F439" s="42">
        <v>48.341665498658962</v>
      </c>
      <c r="G439" s="42">
        <v>48.331579735365644</v>
      </c>
      <c r="H439" s="42">
        <v>48.341665498658962</v>
      </c>
      <c r="I439" s="42">
        <v>48.341665498658962</v>
      </c>
      <c r="J439" s="42">
        <v>48.341665498658962</v>
      </c>
      <c r="K439" s="42">
        <v>48.341665498658962</v>
      </c>
      <c r="L439" s="42"/>
    </row>
    <row r="440" spans="1:12" ht="15.75" x14ac:dyDescent="0.25">
      <c r="A440" s="30">
        <v>53965</v>
      </c>
      <c r="B440" s="42">
        <v>49.297069172346497</v>
      </c>
      <c r="C440" s="42">
        <v>49.297069172346497</v>
      </c>
      <c r="D440" s="42">
        <v>49.297069172346497</v>
      </c>
      <c r="E440" s="42">
        <v>49.297069172346497</v>
      </c>
      <c r="F440" s="42">
        <v>49.297069172346497</v>
      </c>
      <c r="G440" s="42">
        <v>49.286983409053178</v>
      </c>
      <c r="H440" s="42">
        <v>49.297069172346497</v>
      </c>
      <c r="I440" s="42">
        <v>49.297069172346497</v>
      </c>
      <c r="J440" s="42">
        <v>49.297069172346497</v>
      </c>
      <c r="K440" s="42">
        <v>49.297069172346497</v>
      </c>
      <c r="L440" s="42"/>
    </row>
    <row r="441" spans="1:12" ht="15.75" x14ac:dyDescent="0.25">
      <c r="A441" s="30">
        <v>53996</v>
      </c>
      <c r="B441" s="42">
        <v>50.506444237140727</v>
      </c>
      <c r="C441" s="42">
        <v>50.506444237140727</v>
      </c>
      <c r="D441" s="42">
        <v>50.506444237140727</v>
      </c>
      <c r="E441" s="42">
        <v>50.506444237140727</v>
      </c>
      <c r="F441" s="42">
        <v>50.506444237140727</v>
      </c>
      <c r="G441" s="42">
        <v>50.496358473847408</v>
      </c>
      <c r="H441" s="42">
        <v>50.506444237140727</v>
      </c>
      <c r="I441" s="42">
        <v>50.506444237140727</v>
      </c>
      <c r="J441" s="42">
        <v>50.506444237140727</v>
      </c>
      <c r="K441" s="42">
        <v>50.506444237140727</v>
      </c>
      <c r="L441" s="42"/>
    </row>
    <row r="442" spans="1:12" ht="15.75" x14ac:dyDescent="0.25">
      <c r="A442" s="30">
        <v>54026</v>
      </c>
      <c r="B442" s="42">
        <v>50.619977339650525</v>
      </c>
      <c r="C442" s="42">
        <v>50.619977339650525</v>
      </c>
      <c r="D442" s="42">
        <v>50.619977339650525</v>
      </c>
      <c r="E442" s="42">
        <v>50.619977339650525</v>
      </c>
      <c r="F442" s="42">
        <v>50.619977339650525</v>
      </c>
      <c r="G442" s="42">
        <v>50.609891576357207</v>
      </c>
      <c r="H442" s="42">
        <v>50.619977339650525</v>
      </c>
      <c r="I442" s="42">
        <v>50.619977339650525</v>
      </c>
      <c r="J442" s="42">
        <v>50.619977339650525</v>
      </c>
      <c r="K442" s="42">
        <v>50.619977339650525</v>
      </c>
      <c r="L442" s="42"/>
    </row>
    <row r="443" spans="1:12" ht="15.75" x14ac:dyDescent="0.25">
      <c r="A443" s="30">
        <v>54057</v>
      </c>
      <c r="B443" s="42">
        <v>49.654073653024071</v>
      </c>
      <c r="C443" s="42">
        <v>49.654073653024071</v>
      </c>
      <c r="D443" s="42">
        <v>49.654073653024071</v>
      </c>
      <c r="E443" s="42">
        <v>49.654073653024071</v>
      </c>
      <c r="F443" s="42">
        <v>49.654073653024071</v>
      </c>
      <c r="G443" s="42">
        <v>49.643987889730752</v>
      </c>
      <c r="H443" s="42">
        <v>49.654073653024071</v>
      </c>
      <c r="I443" s="42">
        <v>49.654073653024071</v>
      </c>
      <c r="J443" s="42">
        <v>49.654073653024071</v>
      </c>
      <c r="K443" s="42">
        <v>49.654073653024071</v>
      </c>
      <c r="L443" s="42"/>
    </row>
    <row r="444" spans="1:12" ht="15.75" x14ac:dyDescent="0.25">
      <c r="A444" s="30">
        <v>54088</v>
      </c>
      <c r="B444" s="42">
        <v>48.687822262148558</v>
      </c>
      <c r="C444" s="42">
        <v>48.687822262148558</v>
      </c>
      <c r="D444" s="42">
        <v>48.687822262148558</v>
      </c>
      <c r="E444" s="42">
        <v>48.687822262148558</v>
      </c>
      <c r="F444" s="42">
        <v>48.687822262148558</v>
      </c>
      <c r="G444" s="42">
        <v>48.677736498855239</v>
      </c>
      <c r="H444" s="42">
        <v>48.687822262148558</v>
      </c>
      <c r="I444" s="42">
        <v>48.687822262148558</v>
      </c>
      <c r="J444" s="42">
        <v>48.687822262148558</v>
      </c>
      <c r="K444" s="42">
        <v>48.687822262148558</v>
      </c>
      <c r="L444" s="42"/>
    </row>
    <row r="445" spans="1:12" ht="15.75" x14ac:dyDescent="0.25">
      <c r="A445" s="30">
        <v>54116</v>
      </c>
      <c r="B445" s="42">
        <v>47.349090250456804</v>
      </c>
      <c r="C445" s="42">
        <v>47.349090250456804</v>
      </c>
      <c r="D445" s="42">
        <v>47.349090250456804</v>
      </c>
      <c r="E445" s="42">
        <v>47.349090250456804</v>
      </c>
      <c r="F445" s="42">
        <v>47.349090250456804</v>
      </c>
      <c r="G445" s="42">
        <v>47.339004487163486</v>
      </c>
      <c r="H445" s="42">
        <v>47.349090250456804</v>
      </c>
      <c r="I445" s="42">
        <v>47.349090250456804</v>
      </c>
      <c r="J445" s="42">
        <v>47.349090250456804</v>
      </c>
      <c r="K445" s="42">
        <v>47.349090250456804</v>
      </c>
      <c r="L445" s="42"/>
    </row>
    <row r="446" spans="1:12" ht="15.75" x14ac:dyDescent="0.25">
      <c r="A446" s="30">
        <v>54148</v>
      </c>
      <c r="B446" s="42">
        <v>46.796465220453747</v>
      </c>
      <c r="C446" s="42">
        <v>46.796465220453747</v>
      </c>
      <c r="D446" s="42">
        <v>46.796465220453747</v>
      </c>
      <c r="E446" s="42">
        <v>46.796465220453747</v>
      </c>
      <c r="F446" s="42">
        <v>46.796465220453747</v>
      </c>
      <c r="G446" s="42">
        <v>46.786379457160429</v>
      </c>
      <c r="H446" s="42">
        <v>46.796465220453747</v>
      </c>
      <c r="I446" s="42">
        <v>46.796465220453747</v>
      </c>
      <c r="J446" s="42">
        <v>46.796465220453747</v>
      </c>
      <c r="K446" s="42">
        <v>46.796465220453747</v>
      </c>
      <c r="L446" s="42"/>
    </row>
    <row r="447" spans="1:12" ht="15.75" x14ac:dyDescent="0.25">
      <c r="A447" s="30">
        <v>54178</v>
      </c>
      <c r="B447" s="42">
        <v>46.136617380951492</v>
      </c>
      <c r="C447" s="42">
        <v>46.136617380951492</v>
      </c>
      <c r="D447" s="42">
        <v>46.136617380951492</v>
      </c>
      <c r="E447" s="42">
        <v>46.136617380951492</v>
      </c>
      <c r="F447" s="42">
        <v>46.136617380951492</v>
      </c>
      <c r="G447" s="42">
        <v>46.126531617658173</v>
      </c>
      <c r="H447" s="42">
        <v>46.136617380951492</v>
      </c>
      <c r="I447" s="42">
        <v>46.136617380951492</v>
      </c>
      <c r="J447" s="42">
        <v>46.136617380951492</v>
      </c>
      <c r="K447" s="42">
        <v>46.136617380951492</v>
      </c>
      <c r="L447" s="42"/>
    </row>
    <row r="448" spans="1:12" ht="15.75" x14ac:dyDescent="0.25">
      <c r="A448" s="30">
        <v>54209</v>
      </c>
      <c r="B448" s="42">
        <v>47.076979551534009</v>
      </c>
      <c r="C448" s="42">
        <v>47.076979551534009</v>
      </c>
      <c r="D448" s="42">
        <v>47.076979551534009</v>
      </c>
      <c r="E448" s="42">
        <v>47.076979551534009</v>
      </c>
      <c r="F448" s="42">
        <v>47.076979551534009</v>
      </c>
      <c r="G448" s="42">
        <v>47.066893788240691</v>
      </c>
      <c r="H448" s="42">
        <v>47.076979551534009</v>
      </c>
      <c r="I448" s="42">
        <v>47.076979551534009</v>
      </c>
      <c r="J448" s="42">
        <v>47.076979551534009</v>
      </c>
      <c r="K448" s="42">
        <v>47.076979551534009</v>
      </c>
      <c r="L448" s="42"/>
    </row>
    <row r="449" spans="1:12" ht="15.75" x14ac:dyDescent="0.25">
      <c r="A449" s="30">
        <v>54239</v>
      </c>
      <c r="B449" s="42">
        <v>47.640218860079266</v>
      </c>
      <c r="C449" s="42">
        <v>47.640218860079266</v>
      </c>
      <c r="D449" s="42">
        <v>47.640218860079266</v>
      </c>
      <c r="E449" s="42">
        <v>47.640218860079266</v>
      </c>
      <c r="F449" s="42">
        <v>47.640218860079266</v>
      </c>
      <c r="G449" s="42">
        <v>47.630133096785947</v>
      </c>
      <c r="H449" s="42">
        <v>47.640218860079266</v>
      </c>
      <c r="I449" s="42">
        <v>47.640218860079266</v>
      </c>
      <c r="J449" s="42">
        <v>47.640218860079266</v>
      </c>
      <c r="K449" s="42">
        <v>47.640218860079266</v>
      </c>
      <c r="L449" s="42"/>
    </row>
    <row r="450" spans="1:12" ht="15.75" x14ac:dyDescent="0.25">
      <c r="A450" s="30">
        <v>54270</v>
      </c>
      <c r="B450" s="42">
        <v>48.56935581145077</v>
      </c>
      <c r="C450" s="42">
        <v>48.56935581145077</v>
      </c>
      <c r="D450" s="42">
        <v>48.56935581145077</v>
      </c>
      <c r="E450" s="42">
        <v>48.56935581145077</v>
      </c>
      <c r="F450" s="42">
        <v>48.56935581145077</v>
      </c>
      <c r="G450" s="42">
        <v>48.559270048157451</v>
      </c>
      <c r="H450" s="42">
        <v>48.56935581145077</v>
      </c>
      <c r="I450" s="42">
        <v>48.56935581145077</v>
      </c>
      <c r="J450" s="42">
        <v>48.56935581145077</v>
      </c>
      <c r="K450" s="42">
        <v>48.56935581145077</v>
      </c>
      <c r="L450" s="42"/>
    </row>
    <row r="451" spans="1:12" ht="15.75" x14ac:dyDescent="0.25">
      <c r="A451" s="30">
        <v>54301</v>
      </c>
      <c r="B451" s="42">
        <v>48.852957034577116</v>
      </c>
      <c r="C451" s="42">
        <v>48.852957034577116</v>
      </c>
      <c r="D451" s="42">
        <v>48.852957034577116</v>
      </c>
      <c r="E451" s="42">
        <v>48.852957034577116</v>
      </c>
      <c r="F451" s="42">
        <v>48.852957034577116</v>
      </c>
      <c r="G451" s="42">
        <v>48.842871271283798</v>
      </c>
      <c r="H451" s="42">
        <v>48.852957034577116</v>
      </c>
      <c r="I451" s="42">
        <v>48.852957034577116</v>
      </c>
      <c r="J451" s="42">
        <v>48.852957034577116</v>
      </c>
      <c r="K451" s="42">
        <v>48.852957034577116</v>
      </c>
      <c r="L451" s="42"/>
    </row>
    <row r="452" spans="1:12" ht="15.75" x14ac:dyDescent="0.25">
      <c r="A452" s="30">
        <v>54331</v>
      </c>
      <c r="B452" s="42">
        <v>49.818757817088297</v>
      </c>
      <c r="C452" s="42">
        <v>49.818757817088297</v>
      </c>
      <c r="D452" s="42">
        <v>49.818757817088297</v>
      </c>
      <c r="E452" s="42">
        <v>49.818757817088297</v>
      </c>
      <c r="F452" s="42">
        <v>49.818757817088297</v>
      </c>
      <c r="G452" s="42">
        <v>49.808672053794979</v>
      </c>
      <c r="H452" s="42">
        <v>49.818757817088297</v>
      </c>
      <c r="I452" s="42">
        <v>49.818757817088297</v>
      </c>
      <c r="J452" s="42">
        <v>49.818757817088297</v>
      </c>
      <c r="K452" s="42">
        <v>49.818757817088297</v>
      </c>
      <c r="L452" s="42"/>
    </row>
    <row r="453" spans="1:12" ht="15.75" x14ac:dyDescent="0.25">
      <c r="A453" s="30">
        <v>54362</v>
      </c>
      <c r="B453" s="42">
        <v>51.041293815322028</v>
      </c>
      <c r="C453" s="42">
        <v>51.041293815322028</v>
      </c>
      <c r="D453" s="42">
        <v>51.041293815322028</v>
      </c>
      <c r="E453" s="42">
        <v>51.041293815322028</v>
      </c>
      <c r="F453" s="42">
        <v>51.041293815322028</v>
      </c>
      <c r="G453" s="42">
        <v>51.03120805202871</v>
      </c>
      <c r="H453" s="42">
        <v>51.041293815322028</v>
      </c>
      <c r="I453" s="42">
        <v>51.041293815322028</v>
      </c>
      <c r="J453" s="42">
        <v>51.041293815322028</v>
      </c>
      <c r="K453" s="42">
        <v>51.041293815322028</v>
      </c>
      <c r="L453" s="42"/>
    </row>
    <row r="454" spans="1:12" ht="15.75" x14ac:dyDescent="0.25">
      <c r="A454" s="30">
        <v>54392</v>
      </c>
      <c r="B454" s="42">
        <v>51.156062433304896</v>
      </c>
      <c r="C454" s="42">
        <v>51.156062433304896</v>
      </c>
      <c r="D454" s="42">
        <v>51.156062433304896</v>
      </c>
      <c r="E454" s="42">
        <v>51.156062433304896</v>
      </c>
      <c r="F454" s="42">
        <v>51.156062433304896</v>
      </c>
      <c r="G454" s="42">
        <v>51.145976670011578</v>
      </c>
      <c r="H454" s="42">
        <v>51.156062433304896</v>
      </c>
      <c r="I454" s="42">
        <v>51.156062433304896</v>
      </c>
      <c r="J454" s="42">
        <v>51.156062433304896</v>
      </c>
      <c r="K454" s="42">
        <v>51.156062433304896</v>
      </c>
      <c r="L454" s="42"/>
    </row>
    <row r="455" spans="1:12" ht="15.75" x14ac:dyDescent="0.25">
      <c r="A455" s="30">
        <v>54423</v>
      </c>
      <c r="B455" s="42">
        <v>50.179647372251516</v>
      </c>
      <c r="C455" s="42">
        <v>50.179647372251516</v>
      </c>
      <c r="D455" s="42">
        <v>50.179647372251516</v>
      </c>
      <c r="E455" s="42">
        <v>50.179647372251516</v>
      </c>
      <c r="F455" s="42">
        <v>50.179647372251516</v>
      </c>
      <c r="G455" s="42">
        <v>50.169561608958197</v>
      </c>
      <c r="H455" s="42">
        <v>50.179647372251516</v>
      </c>
      <c r="I455" s="42">
        <v>50.179647372251516</v>
      </c>
      <c r="J455" s="42">
        <v>50.179647372251516</v>
      </c>
      <c r="K455" s="42">
        <v>50.179647372251516</v>
      </c>
      <c r="L455" s="42"/>
    </row>
    <row r="456" spans="1:12" ht="15.75" x14ac:dyDescent="0.25">
      <c r="A456" s="30">
        <v>54454</v>
      </c>
      <c r="B456" s="42">
        <v>49.202880823083646</v>
      </c>
      <c r="C456" s="42">
        <v>49.202880823083646</v>
      </c>
      <c r="D456" s="42">
        <v>49.202880823083646</v>
      </c>
      <c r="E456" s="42">
        <v>49.202880823083646</v>
      </c>
      <c r="F456" s="42">
        <v>49.202880823083646</v>
      </c>
      <c r="G456" s="42">
        <v>49.192795059790328</v>
      </c>
      <c r="H456" s="42">
        <v>49.202880823083646</v>
      </c>
      <c r="I456" s="42">
        <v>49.202880823083646</v>
      </c>
      <c r="J456" s="42">
        <v>49.202880823083646</v>
      </c>
      <c r="K456" s="42">
        <v>49.202880823083646</v>
      </c>
      <c r="L456" s="42"/>
    </row>
    <row r="457" spans="1:12" ht="15.75" x14ac:dyDescent="0.25">
      <c r="A457" s="30">
        <v>54482</v>
      </c>
      <c r="B457" s="42">
        <v>47.849580160679558</v>
      </c>
      <c r="C457" s="42">
        <v>47.849580160679558</v>
      </c>
      <c r="D457" s="42">
        <v>47.849580160679558</v>
      </c>
      <c r="E457" s="42">
        <v>47.849580160679558</v>
      </c>
      <c r="F457" s="42">
        <v>47.849580160679558</v>
      </c>
      <c r="G457" s="42">
        <v>47.83949439738624</v>
      </c>
      <c r="H457" s="42">
        <v>47.849580160679558</v>
      </c>
      <c r="I457" s="42">
        <v>47.849580160679558</v>
      </c>
      <c r="J457" s="42">
        <v>47.849580160679558</v>
      </c>
      <c r="K457" s="42">
        <v>47.849580160679558</v>
      </c>
      <c r="L457" s="42"/>
    </row>
    <row r="458" spans="1:12" ht="15.75" x14ac:dyDescent="0.25">
      <c r="A458" s="30">
        <v>54513</v>
      </c>
      <c r="B458" s="42">
        <v>47.290941230234374</v>
      </c>
      <c r="C458" s="42">
        <v>47.290941230234374</v>
      </c>
      <c r="D458" s="42">
        <v>47.290941230234374</v>
      </c>
      <c r="E458" s="42">
        <v>47.290941230234374</v>
      </c>
      <c r="F458" s="42">
        <v>47.290941230234374</v>
      </c>
      <c r="G458" s="42">
        <v>47.280855466941055</v>
      </c>
      <c r="H458" s="42">
        <v>47.290941230234374</v>
      </c>
      <c r="I458" s="42">
        <v>47.290941230234374</v>
      </c>
      <c r="J458" s="42">
        <v>47.290941230234374</v>
      </c>
      <c r="K458" s="42">
        <v>47.290941230234374</v>
      </c>
      <c r="L458" s="42"/>
    </row>
    <row r="459" spans="1:12" ht="15.75" x14ac:dyDescent="0.25">
      <c r="A459" s="30">
        <v>54543</v>
      </c>
      <c r="B459" s="42">
        <v>46.623912646107321</v>
      </c>
      <c r="C459" s="42">
        <v>46.623912646107321</v>
      </c>
      <c r="D459" s="42">
        <v>46.623912646107321</v>
      </c>
      <c r="E459" s="42">
        <v>46.623912646107321</v>
      </c>
      <c r="F459" s="42">
        <v>46.623912646107321</v>
      </c>
      <c r="G459" s="42">
        <v>46.613826882814003</v>
      </c>
      <c r="H459" s="42">
        <v>46.623912646107321</v>
      </c>
      <c r="I459" s="42">
        <v>46.623912646107321</v>
      </c>
      <c r="J459" s="42">
        <v>46.623912646107321</v>
      </c>
      <c r="K459" s="42">
        <v>46.623912646107321</v>
      </c>
      <c r="L459" s="42"/>
    </row>
    <row r="460" spans="1:12" ht="15.75" x14ac:dyDescent="0.25">
      <c r="A460" s="30">
        <v>54574</v>
      </c>
      <c r="B460" s="42">
        <v>47.574508237484046</v>
      </c>
      <c r="C460" s="42">
        <v>47.574508237484046</v>
      </c>
      <c r="D460" s="42">
        <v>47.574508237484046</v>
      </c>
      <c r="E460" s="42">
        <v>47.574508237484046</v>
      </c>
      <c r="F460" s="42">
        <v>47.574508237484046</v>
      </c>
      <c r="G460" s="42">
        <v>47.564422474190728</v>
      </c>
      <c r="H460" s="42">
        <v>47.574508237484046</v>
      </c>
      <c r="I460" s="42">
        <v>47.574508237484046</v>
      </c>
      <c r="J460" s="42">
        <v>47.574508237484046</v>
      </c>
      <c r="K460" s="42">
        <v>47.574508237484046</v>
      </c>
      <c r="L460" s="42"/>
    </row>
    <row r="461" spans="1:12" ht="15.75" x14ac:dyDescent="0.25">
      <c r="A461" s="30">
        <v>54604</v>
      </c>
      <c r="B461" s="42">
        <v>48.143876955561595</v>
      </c>
      <c r="C461" s="42">
        <v>48.143876955561595</v>
      </c>
      <c r="D461" s="42">
        <v>48.143876955561595</v>
      </c>
      <c r="E461" s="42">
        <v>48.143876955561595</v>
      </c>
      <c r="F461" s="42">
        <v>48.143876955561595</v>
      </c>
      <c r="G461" s="42">
        <v>48.133791192268276</v>
      </c>
      <c r="H461" s="42">
        <v>48.143876955561595</v>
      </c>
      <c r="I461" s="42">
        <v>48.143876955561595</v>
      </c>
      <c r="J461" s="42">
        <v>48.143876955561595</v>
      </c>
      <c r="K461" s="42">
        <v>48.143876955561595</v>
      </c>
      <c r="L461" s="42"/>
    </row>
    <row r="462" spans="1:12" ht="15.75" x14ac:dyDescent="0.25">
      <c r="A462" s="30">
        <v>54635</v>
      </c>
      <c r="B462" s="42">
        <v>49.083125170121136</v>
      </c>
      <c r="C462" s="42">
        <v>49.083125170121136</v>
      </c>
      <c r="D462" s="42">
        <v>49.083125170121136</v>
      </c>
      <c r="E462" s="42">
        <v>49.083125170121136</v>
      </c>
      <c r="F462" s="42">
        <v>49.083125170121136</v>
      </c>
      <c r="G462" s="42">
        <v>49.073039406827817</v>
      </c>
      <c r="H462" s="42">
        <v>49.083125170121136</v>
      </c>
      <c r="I462" s="42">
        <v>49.083125170121136</v>
      </c>
      <c r="J462" s="42">
        <v>49.083125170121136</v>
      </c>
      <c r="K462" s="42">
        <v>49.083125170121136</v>
      </c>
      <c r="L462" s="42"/>
    </row>
    <row r="463" spans="1:12" ht="15.75" x14ac:dyDescent="0.25">
      <c r="A463" s="30">
        <v>54666</v>
      </c>
      <c r="B463" s="42">
        <v>49.369812662288062</v>
      </c>
      <c r="C463" s="42">
        <v>49.369812662288062</v>
      </c>
      <c r="D463" s="42">
        <v>49.369812662288062</v>
      </c>
      <c r="E463" s="42">
        <v>49.369812662288062</v>
      </c>
      <c r="F463" s="42">
        <v>49.369812662288062</v>
      </c>
      <c r="G463" s="42">
        <v>49.359726898994744</v>
      </c>
      <c r="H463" s="42">
        <v>49.369812662288062</v>
      </c>
      <c r="I463" s="42">
        <v>49.369812662288062</v>
      </c>
      <c r="J463" s="42">
        <v>49.369812662288062</v>
      </c>
      <c r="K463" s="42">
        <v>49.369812662288062</v>
      </c>
      <c r="L463" s="42"/>
    </row>
    <row r="464" spans="1:12" ht="15.75" x14ac:dyDescent="0.25">
      <c r="A464" s="30">
        <v>54696</v>
      </c>
      <c r="B464" s="42">
        <v>50.346123699379859</v>
      </c>
      <c r="C464" s="42">
        <v>50.346123699379859</v>
      </c>
      <c r="D464" s="42">
        <v>50.346123699379859</v>
      </c>
      <c r="E464" s="42">
        <v>50.346123699379859</v>
      </c>
      <c r="F464" s="42">
        <v>50.346123699379859</v>
      </c>
      <c r="G464" s="42">
        <v>50.336037936086541</v>
      </c>
      <c r="H464" s="42">
        <v>50.346123699379859</v>
      </c>
      <c r="I464" s="42">
        <v>50.346123699379859</v>
      </c>
      <c r="J464" s="42">
        <v>50.346123699379859</v>
      </c>
      <c r="K464" s="42">
        <v>50.346123699379859</v>
      </c>
      <c r="L464" s="42"/>
    </row>
    <row r="465" spans="1:12" ht="15.75" x14ac:dyDescent="0.25">
      <c r="A465" s="30">
        <v>54727</v>
      </c>
      <c r="B465" s="42">
        <v>51.581963853924158</v>
      </c>
      <c r="C465" s="42">
        <v>51.581963853924158</v>
      </c>
      <c r="D465" s="42">
        <v>51.581963853924158</v>
      </c>
      <c r="E465" s="42">
        <v>51.581963853924158</v>
      </c>
      <c r="F465" s="42">
        <v>51.581963853924158</v>
      </c>
      <c r="G465" s="42">
        <v>51.57187809063084</v>
      </c>
      <c r="H465" s="42">
        <v>51.581963853924158</v>
      </c>
      <c r="I465" s="42">
        <v>51.581963853924158</v>
      </c>
      <c r="J465" s="42">
        <v>51.581963853924158</v>
      </c>
      <c r="K465" s="42">
        <v>51.581963853924158</v>
      </c>
      <c r="L465" s="42"/>
    </row>
    <row r="466" spans="1:12" ht="15.75" x14ac:dyDescent="0.25">
      <c r="A466" s="30">
        <v>54757</v>
      </c>
      <c r="B466" s="42">
        <v>51.69798143278458</v>
      </c>
      <c r="C466" s="42">
        <v>51.69798143278458</v>
      </c>
      <c r="D466" s="42">
        <v>51.69798143278458</v>
      </c>
      <c r="E466" s="42">
        <v>51.69798143278458</v>
      </c>
      <c r="F466" s="42">
        <v>51.69798143278458</v>
      </c>
      <c r="G466" s="42">
        <v>51.687895669491262</v>
      </c>
      <c r="H466" s="42">
        <v>51.69798143278458</v>
      </c>
      <c r="I466" s="42">
        <v>51.69798143278458</v>
      </c>
      <c r="J466" s="42">
        <v>51.69798143278458</v>
      </c>
      <c r="K466" s="42">
        <v>51.69798143278458</v>
      </c>
      <c r="L466" s="42"/>
    </row>
    <row r="467" spans="1:12" ht="15.75" x14ac:dyDescent="0.25">
      <c r="A467" s="30">
        <v>54788</v>
      </c>
      <c r="B467" s="42">
        <v>50.710940608060412</v>
      </c>
      <c r="C467" s="42">
        <v>50.710940608060412</v>
      </c>
      <c r="D467" s="42">
        <v>50.710940608060412</v>
      </c>
      <c r="E467" s="42">
        <v>50.710940608060412</v>
      </c>
      <c r="F467" s="42">
        <v>50.710940608060412</v>
      </c>
      <c r="G467" s="42">
        <v>50.700854844767093</v>
      </c>
      <c r="H467" s="42">
        <v>50.710940608060412</v>
      </c>
      <c r="I467" s="42">
        <v>50.710940608060412</v>
      </c>
      <c r="J467" s="42">
        <v>50.710940608060412</v>
      </c>
      <c r="K467" s="42">
        <v>50.710940608060412</v>
      </c>
      <c r="L467" s="42"/>
    </row>
    <row r="468" spans="1:12" ht="15.75" x14ac:dyDescent="0.25">
      <c r="A468" s="30">
        <v>54819</v>
      </c>
      <c r="B468" s="42">
        <v>49.723544470178709</v>
      </c>
      <c r="C468" s="42">
        <v>49.723544470178709</v>
      </c>
      <c r="D468" s="42">
        <v>49.723544470178709</v>
      </c>
      <c r="E468" s="42">
        <v>49.723544470178709</v>
      </c>
      <c r="F468" s="42">
        <v>49.723544470178709</v>
      </c>
      <c r="G468" s="42">
        <v>49.71345870688539</v>
      </c>
      <c r="H468" s="42">
        <v>49.723544470178709</v>
      </c>
      <c r="I468" s="42">
        <v>49.723544470178709</v>
      </c>
      <c r="J468" s="42">
        <v>49.723544470178709</v>
      </c>
      <c r="K468" s="42">
        <v>49.723544470178709</v>
      </c>
      <c r="L468" s="42"/>
    </row>
    <row r="469" spans="1:12" ht="15.75" x14ac:dyDescent="0.25">
      <c r="A469" s="30">
        <v>54847</v>
      </c>
      <c r="B469" s="42">
        <v>48.355516614813574</v>
      </c>
      <c r="C469" s="42">
        <v>48.355516614813574</v>
      </c>
      <c r="D469" s="42">
        <v>48.355516614813574</v>
      </c>
      <c r="E469" s="42">
        <v>48.355516614813574</v>
      </c>
      <c r="F469" s="42">
        <v>48.355516614813574</v>
      </c>
      <c r="G469" s="42">
        <v>48.345430851520256</v>
      </c>
      <c r="H469" s="42">
        <v>48.355516614813574</v>
      </c>
      <c r="I469" s="42">
        <v>48.355516614813574</v>
      </c>
      <c r="J469" s="42">
        <v>48.355516614813574</v>
      </c>
      <c r="K469" s="42">
        <v>48.355516614813574</v>
      </c>
      <c r="L469" s="42"/>
    </row>
    <row r="470" spans="1:12" ht="15.75" x14ac:dyDescent="0.25">
      <c r="A470" s="30">
        <v>54878</v>
      </c>
      <c r="B470" s="42">
        <v>47.790798338105731</v>
      </c>
      <c r="C470" s="42">
        <v>47.790798338105731</v>
      </c>
      <c r="D470" s="42">
        <v>47.790798338105731</v>
      </c>
      <c r="E470" s="42">
        <v>47.790798338105731</v>
      </c>
      <c r="F470" s="42">
        <v>47.790798338105731</v>
      </c>
      <c r="G470" s="42">
        <v>47.780712574812412</v>
      </c>
      <c r="H470" s="42">
        <v>47.790798338105731</v>
      </c>
      <c r="I470" s="42">
        <v>47.790798338105731</v>
      </c>
      <c r="J470" s="42">
        <v>47.790798338105731</v>
      </c>
      <c r="K470" s="42">
        <v>47.790798338105731</v>
      </c>
      <c r="L470" s="42"/>
    </row>
    <row r="471" spans="1:12" ht="15.75" x14ac:dyDescent="0.25">
      <c r="A471" s="30">
        <v>54908</v>
      </c>
      <c r="B471" s="42">
        <v>47.116510865439068</v>
      </c>
      <c r="C471" s="42">
        <v>47.116510865439068</v>
      </c>
      <c r="D471" s="42">
        <v>47.116510865439068</v>
      </c>
      <c r="E471" s="42">
        <v>47.116510865439068</v>
      </c>
      <c r="F471" s="42">
        <v>47.116510865439068</v>
      </c>
      <c r="G471" s="42">
        <v>47.106425102145749</v>
      </c>
      <c r="H471" s="42">
        <v>47.116510865439068</v>
      </c>
      <c r="I471" s="42">
        <v>47.116510865439068</v>
      </c>
      <c r="J471" s="42">
        <v>47.116510865439068</v>
      </c>
      <c r="K471" s="42">
        <v>47.116510865439068</v>
      </c>
      <c r="L471" s="42"/>
    </row>
    <row r="472" spans="1:12" ht="15.75" x14ac:dyDescent="0.25">
      <c r="A472" s="30">
        <v>54939</v>
      </c>
      <c r="B472" s="42">
        <v>48.077451242044276</v>
      </c>
      <c r="C472" s="42">
        <v>48.077451242044276</v>
      </c>
      <c r="D472" s="42">
        <v>48.077451242044276</v>
      </c>
      <c r="E472" s="42">
        <v>48.077451242044276</v>
      </c>
      <c r="F472" s="42">
        <v>48.077451242044276</v>
      </c>
      <c r="G472" s="42">
        <v>48.067365478750958</v>
      </c>
      <c r="H472" s="42">
        <v>48.077451242044276</v>
      </c>
      <c r="I472" s="42">
        <v>48.077451242044276</v>
      </c>
      <c r="J472" s="42">
        <v>48.077451242044276</v>
      </c>
      <c r="K472" s="42">
        <v>48.077451242044276</v>
      </c>
      <c r="L472" s="42"/>
    </row>
    <row r="473" spans="1:12" ht="15.75" x14ac:dyDescent="0.25">
      <c r="A473" s="30">
        <v>54969</v>
      </c>
      <c r="B473" s="42">
        <v>48.653016072493642</v>
      </c>
      <c r="C473" s="42">
        <v>48.653016072493642</v>
      </c>
      <c r="D473" s="42">
        <v>48.653016072493642</v>
      </c>
      <c r="E473" s="42">
        <v>48.653016072493642</v>
      </c>
      <c r="F473" s="42">
        <v>48.653016072493642</v>
      </c>
      <c r="G473" s="42">
        <v>48.642930309200324</v>
      </c>
      <c r="H473" s="42">
        <v>48.653016072493642</v>
      </c>
      <c r="I473" s="42">
        <v>48.653016072493642</v>
      </c>
      <c r="J473" s="42">
        <v>48.653016072493642</v>
      </c>
      <c r="K473" s="42">
        <v>48.653016072493642</v>
      </c>
      <c r="L473" s="42"/>
    </row>
    <row r="474" spans="1:12" ht="15.75" x14ac:dyDescent="0.25">
      <c r="A474" s="30">
        <v>55000</v>
      </c>
      <c r="B474" s="42">
        <v>49.602485585304514</v>
      </c>
      <c r="C474" s="42">
        <v>49.602485585304514</v>
      </c>
      <c r="D474" s="42">
        <v>49.602485585304514</v>
      </c>
      <c r="E474" s="42">
        <v>49.602485585304514</v>
      </c>
      <c r="F474" s="42">
        <v>49.602485585304514</v>
      </c>
      <c r="G474" s="42">
        <v>49.592399822011195</v>
      </c>
      <c r="H474" s="42">
        <v>49.602485585304514</v>
      </c>
      <c r="I474" s="42">
        <v>49.602485585304514</v>
      </c>
      <c r="J474" s="42">
        <v>49.602485585304514</v>
      </c>
      <c r="K474" s="42">
        <v>49.602485585304514</v>
      </c>
      <c r="L474" s="42"/>
    </row>
    <row r="475" spans="1:12" ht="15.75" x14ac:dyDescent="0.25">
      <c r="A475" s="30">
        <v>55031</v>
      </c>
      <c r="B475" s="42">
        <v>49.892292932603389</v>
      </c>
      <c r="C475" s="42">
        <v>49.892292932603389</v>
      </c>
      <c r="D475" s="42">
        <v>49.892292932603389</v>
      </c>
      <c r="E475" s="42">
        <v>49.892292932603389</v>
      </c>
      <c r="F475" s="42">
        <v>49.892292932603389</v>
      </c>
      <c r="G475" s="42">
        <v>49.882207169310071</v>
      </c>
      <c r="H475" s="42">
        <v>49.892292932603389</v>
      </c>
      <c r="I475" s="42">
        <v>49.892292932603389</v>
      </c>
      <c r="J475" s="42">
        <v>49.892292932603389</v>
      </c>
      <c r="K475" s="42">
        <v>49.892292932603389</v>
      </c>
      <c r="L475" s="42"/>
    </row>
    <row r="476" spans="1:12" ht="15.75" x14ac:dyDescent="0.25">
      <c r="A476" s="30">
        <v>55061</v>
      </c>
      <c r="B476" s="42">
        <v>50.879228601333004</v>
      </c>
      <c r="C476" s="42">
        <v>50.879228601333004</v>
      </c>
      <c r="D476" s="42">
        <v>50.879228601333004</v>
      </c>
      <c r="E476" s="42">
        <v>50.879228601333004</v>
      </c>
      <c r="F476" s="42">
        <v>50.879228601333004</v>
      </c>
      <c r="G476" s="42">
        <v>50.869142838039686</v>
      </c>
      <c r="H476" s="42">
        <v>50.879228601333004</v>
      </c>
      <c r="I476" s="42">
        <v>50.879228601333004</v>
      </c>
      <c r="J476" s="42">
        <v>50.879228601333004</v>
      </c>
      <c r="K476" s="42">
        <v>50.879228601333004</v>
      </c>
      <c r="L476" s="42"/>
    </row>
    <row r="477" spans="1:12" ht="15.75" x14ac:dyDescent="0.25">
      <c r="A477" s="30">
        <v>55092</v>
      </c>
      <c r="B477" s="42">
        <v>52.128517693671128</v>
      </c>
      <c r="C477" s="42">
        <v>52.128517693671128</v>
      </c>
      <c r="D477" s="42">
        <v>52.128517693671128</v>
      </c>
      <c r="E477" s="42">
        <v>52.128517693671128</v>
      </c>
      <c r="F477" s="42">
        <v>52.128517693671128</v>
      </c>
      <c r="G477" s="42">
        <v>52.11843193037781</v>
      </c>
      <c r="H477" s="42">
        <v>52.128517693671128</v>
      </c>
      <c r="I477" s="42">
        <v>52.128517693671128</v>
      </c>
      <c r="J477" s="42">
        <v>52.128517693671128</v>
      </c>
      <c r="K477" s="42">
        <v>52.128517693671128</v>
      </c>
      <c r="L477" s="42"/>
    </row>
    <row r="478" spans="1:12" ht="15.75" x14ac:dyDescent="0.25">
      <c r="A478" s="30">
        <v>55122</v>
      </c>
      <c r="B478" s="42">
        <v>52.245797825132179</v>
      </c>
      <c r="C478" s="42">
        <v>52.245797825132179</v>
      </c>
      <c r="D478" s="42">
        <v>52.245797825132179</v>
      </c>
      <c r="E478" s="42">
        <v>52.245797825132179</v>
      </c>
      <c r="F478" s="42">
        <v>52.245797825132179</v>
      </c>
      <c r="G478" s="42">
        <v>52.235712061838861</v>
      </c>
      <c r="H478" s="42">
        <v>52.245797825132179</v>
      </c>
      <c r="I478" s="42">
        <v>52.245797825132179</v>
      </c>
      <c r="J478" s="42">
        <v>52.245797825132179</v>
      </c>
      <c r="K478" s="42">
        <v>52.245797825132179</v>
      </c>
      <c r="L478" s="42"/>
    </row>
    <row r="479" spans="1:12" ht="15.75" x14ac:dyDescent="0.25">
      <c r="A479" s="30">
        <v>55153</v>
      </c>
      <c r="B479" s="42">
        <v>51.248015602661013</v>
      </c>
      <c r="C479" s="42">
        <v>51.248015602661013</v>
      </c>
      <c r="D479" s="42">
        <v>51.248015602661013</v>
      </c>
      <c r="E479" s="42">
        <v>51.248015602661013</v>
      </c>
      <c r="F479" s="42">
        <v>51.248015602661013</v>
      </c>
      <c r="G479" s="42">
        <v>51.237929839367695</v>
      </c>
      <c r="H479" s="42">
        <v>51.248015602661013</v>
      </c>
      <c r="I479" s="42">
        <v>51.248015602661013</v>
      </c>
      <c r="J479" s="42">
        <v>51.248015602661013</v>
      </c>
      <c r="K479" s="42">
        <v>51.248015602661013</v>
      </c>
      <c r="L479" s="42"/>
    </row>
    <row r="480" spans="1:12" ht="15.75" x14ac:dyDescent="0.25">
      <c r="A480" s="30">
        <v>55184</v>
      </c>
      <c r="B480" s="42">
        <v>50.249874200363529</v>
      </c>
      <c r="C480" s="42">
        <v>50.249874200363529</v>
      </c>
      <c r="D480" s="42">
        <v>50.249874200363529</v>
      </c>
      <c r="E480" s="42">
        <v>50.249874200363529</v>
      </c>
      <c r="F480" s="42">
        <v>50.249874200363529</v>
      </c>
      <c r="G480" s="42">
        <v>50.23978843707021</v>
      </c>
      <c r="H480" s="42">
        <v>50.249874200363529</v>
      </c>
      <c r="I480" s="42">
        <v>50.249874200363529</v>
      </c>
      <c r="J480" s="42">
        <v>50.249874200363529</v>
      </c>
      <c r="K480" s="42">
        <v>50.249874200363529</v>
      </c>
      <c r="L480" s="42"/>
    </row>
    <row r="481" spans="1:12" ht="15.75" x14ac:dyDescent="0.25">
      <c r="A481" s="30">
        <v>55212</v>
      </c>
      <c r="B481" s="42">
        <v>48.866958884464466</v>
      </c>
      <c r="C481" s="42">
        <v>48.866958884464466</v>
      </c>
      <c r="D481" s="42">
        <v>48.866958884464466</v>
      </c>
      <c r="E481" s="42">
        <v>48.866958884464466</v>
      </c>
      <c r="F481" s="42">
        <v>48.866958884464466</v>
      </c>
      <c r="G481" s="42">
        <v>48.856873121171148</v>
      </c>
      <c r="H481" s="42">
        <v>48.866958884464466</v>
      </c>
      <c r="I481" s="42">
        <v>48.866958884464466</v>
      </c>
      <c r="J481" s="42">
        <v>48.866958884464466</v>
      </c>
      <c r="K481" s="42">
        <v>48.866958884464466</v>
      </c>
      <c r="L481" s="42"/>
    </row>
    <row r="482" spans="1:12" ht="15.75" x14ac:dyDescent="0.25">
      <c r="A482" s="30">
        <v>55243</v>
      </c>
      <c r="B482" s="42">
        <v>48.296095103464225</v>
      </c>
      <c r="C482" s="42">
        <v>48.296095103464225</v>
      </c>
      <c r="D482" s="42">
        <v>48.296095103464225</v>
      </c>
      <c r="E482" s="42">
        <v>48.296095103464225</v>
      </c>
      <c r="F482" s="42">
        <v>48.296095103464225</v>
      </c>
      <c r="G482" s="42">
        <v>48.286009340170907</v>
      </c>
      <c r="H482" s="42">
        <v>48.296095103464225</v>
      </c>
      <c r="I482" s="42">
        <v>48.296095103464225</v>
      </c>
      <c r="J482" s="42">
        <v>48.296095103464225</v>
      </c>
      <c r="K482" s="42">
        <v>48.296095103464225</v>
      </c>
      <c r="L482" s="42"/>
    </row>
    <row r="483" spans="1:12" ht="15.75" x14ac:dyDescent="0.25">
      <c r="A483" s="30">
        <v>55273</v>
      </c>
      <c r="B483" s="42">
        <v>47.614469747947808</v>
      </c>
      <c r="C483" s="42">
        <v>47.614469747947808</v>
      </c>
      <c r="D483" s="42">
        <v>47.614469747947808</v>
      </c>
      <c r="E483" s="42">
        <v>47.614469747947808</v>
      </c>
      <c r="F483" s="42">
        <v>47.614469747947808</v>
      </c>
      <c r="G483" s="42">
        <v>47.60438398465449</v>
      </c>
      <c r="H483" s="42">
        <v>47.614469747947808</v>
      </c>
      <c r="I483" s="42">
        <v>47.614469747947808</v>
      </c>
      <c r="J483" s="42">
        <v>47.614469747947808</v>
      </c>
      <c r="K483" s="42">
        <v>47.614469747947808</v>
      </c>
      <c r="L483" s="42"/>
    </row>
    <row r="484" spans="1:12" ht="15.75" x14ac:dyDescent="0.25">
      <c r="A484" s="30">
        <v>55304</v>
      </c>
      <c r="B484" s="42">
        <v>48.585867486130915</v>
      </c>
      <c r="C484" s="42">
        <v>48.585867486130915</v>
      </c>
      <c r="D484" s="42">
        <v>48.585867486130915</v>
      </c>
      <c r="E484" s="42">
        <v>48.585867486130915</v>
      </c>
      <c r="F484" s="42">
        <v>48.585867486130915</v>
      </c>
      <c r="G484" s="42">
        <v>48.575781722837597</v>
      </c>
      <c r="H484" s="42">
        <v>48.585867486130915</v>
      </c>
      <c r="I484" s="42">
        <v>48.585867486130915</v>
      </c>
      <c r="J484" s="42">
        <v>48.585867486130915</v>
      </c>
      <c r="K484" s="42">
        <v>48.585867486130915</v>
      </c>
      <c r="L484" s="42"/>
    </row>
    <row r="485" spans="1:12" ht="15.75" x14ac:dyDescent="0.25">
      <c r="A485" s="30">
        <v>55334</v>
      </c>
      <c r="B485" s="42">
        <v>49.167695857680279</v>
      </c>
      <c r="C485" s="42">
        <v>49.167695857680279</v>
      </c>
      <c r="D485" s="42">
        <v>49.167695857680279</v>
      </c>
      <c r="E485" s="42">
        <v>49.167695857680279</v>
      </c>
      <c r="F485" s="42">
        <v>49.167695857680279</v>
      </c>
      <c r="G485" s="42">
        <v>49.15761009438696</v>
      </c>
      <c r="H485" s="42">
        <v>49.167695857680279</v>
      </c>
      <c r="I485" s="42">
        <v>49.167695857680279</v>
      </c>
      <c r="J485" s="42">
        <v>49.167695857680279</v>
      </c>
      <c r="K485" s="42">
        <v>49.167695857680279</v>
      </c>
      <c r="L485" s="42"/>
    </row>
    <row r="486" spans="1:12" ht="15.75" x14ac:dyDescent="0.25">
      <c r="A486" s="30">
        <v>55365</v>
      </c>
      <c r="B486" s="42">
        <v>50.127497901254102</v>
      </c>
      <c r="C486" s="42">
        <v>50.127497901254102</v>
      </c>
      <c r="D486" s="42">
        <v>50.127497901254102</v>
      </c>
      <c r="E486" s="42">
        <v>50.127497901254102</v>
      </c>
      <c r="F486" s="42">
        <v>50.127497901254102</v>
      </c>
      <c r="G486" s="42">
        <v>50.117412137960784</v>
      </c>
      <c r="H486" s="42">
        <v>50.127497901254102</v>
      </c>
      <c r="I486" s="42">
        <v>50.127497901254102</v>
      </c>
      <c r="J486" s="42">
        <v>50.127497901254102</v>
      </c>
      <c r="K486" s="42">
        <v>50.127497901254102</v>
      </c>
      <c r="L486" s="42"/>
    </row>
    <row r="487" spans="1:12" ht="15.75" x14ac:dyDescent="0.25">
      <c r="A487" s="30">
        <v>55396</v>
      </c>
      <c r="B487" s="42">
        <v>50.420459055274399</v>
      </c>
      <c r="C487" s="42">
        <v>50.420459055274399</v>
      </c>
      <c r="D487" s="42">
        <v>50.420459055274399</v>
      </c>
      <c r="E487" s="42">
        <v>50.420459055274399</v>
      </c>
      <c r="F487" s="42">
        <v>50.420459055274399</v>
      </c>
      <c r="G487" s="42">
        <v>50.410373291981081</v>
      </c>
      <c r="H487" s="42">
        <v>50.420459055274399</v>
      </c>
      <c r="I487" s="42">
        <v>50.420459055274399</v>
      </c>
      <c r="J487" s="42">
        <v>50.420459055274399</v>
      </c>
      <c r="K487" s="42">
        <v>50.420459055274399</v>
      </c>
      <c r="L487" s="42"/>
    </row>
    <row r="488" spans="1:12" ht="15.75" x14ac:dyDescent="0.25">
      <c r="A488" s="30">
        <v>55426</v>
      </c>
      <c r="B488" s="42">
        <v>51.418134977398793</v>
      </c>
      <c r="C488" s="42">
        <v>51.418134977398793</v>
      </c>
      <c r="D488" s="42">
        <v>51.418134977398793</v>
      </c>
      <c r="E488" s="42">
        <v>51.418134977398793</v>
      </c>
      <c r="F488" s="42">
        <v>51.418134977398793</v>
      </c>
      <c r="G488" s="42">
        <v>51.408049214105475</v>
      </c>
      <c r="H488" s="42">
        <v>51.418134977398793</v>
      </c>
      <c r="I488" s="42">
        <v>51.418134977398793</v>
      </c>
      <c r="J488" s="42">
        <v>51.418134977398793</v>
      </c>
      <c r="K488" s="42">
        <v>51.418134977398793</v>
      </c>
      <c r="L488" s="42"/>
    </row>
    <row r="489" spans="1:12" ht="15.75" x14ac:dyDescent="0.25">
      <c r="A489" s="30">
        <v>55457</v>
      </c>
      <c r="B489" s="42">
        <v>52.681019364587605</v>
      </c>
      <c r="C489" s="42">
        <v>52.681019364587605</v>
      </c>
      <c r="D489" s="42">
        <v>52.681019364587605</v>
      </c>
      <c r="E489" s="42">
        <v>52.681019364587605</v>
      </c>
      <c r="F489" s="42">
        <v>52.681019364587605</v>
      </c>
      <c r="G489" s="42">
        <v>52.670933601294287</v>
      </c>
      <c r="H489" s="42">
        <v>52.681019364587605</v>
      </c>
      <c r="I489" s="42">
        <v>52.681019364587605</v>
      </c>
      <c r="J489" s="42">
        <v>52.681019364587605</v>
      </c>
      <c r="K489" s="42">
        <v>52.681019364587605</v>
      </c>
      <c r="L489" s="42"/>
    </row>
    <row r="490" spans="1:12" ht="15.75" x14ac:dyDescent="0.25">
      <c r="A490" s="30">
        <v>55487</v>
      </c>
      <c r="B490" s="42">
        <v>52.799575788283271</v>
      </c>
      <c r="C490" s="42">
        <v>52.799575788283271</v>
      </c>
      <c r="D490" s="42">
        <v>52.799575788283271</v>
      </c>
      <c r="E490" s="42">
        <v>52.799575788283271</v>
      </c>
      <c r="F490" s="42">
        <v>52.799575788283271</v>
      </c>
      <c r="G490" s="42">
        <v>52.789490024989952</v>
      </c>
      <c r="H490" s="42">
        <v>52.799575788283271</v>
      </c>
      <c r="I490" s="42">
        <v>52.799575788283271</v>
      </c>
      <c r="J490" s="42">
        <v>52.799575788283271</v>
      </c>
      <c r="K490" s="42">
        <v>52.799575788283271</v>
      </c>
      <c r="L490" s="42"/>
    </row>
    <row r="491" spans="1:12" ht="15.75" x14ac:dyDescent="0.25">
      <c r="A491" s="30">
        <v>55518</v>
      </c>
      <c r="B491" s="42">
        <v>51.790935275609733</v>
      </c>
      <c r="C491" s="42">
        <v>51.790935275609733</v>
      </c>
      <c r="D491" s="42">
        <v>51.790935275609733</v>
      </c>
      <c r="E491" s="42">
        <v>51.790935275609733</v>
      </c>
      <c r="F491" s="42">
        <v>51.790935275609733</v>
      </c>
      <c r="G491" s="42">
        <v>51.780849512316415</v>
      </c>
      <c r="H491" s="42">
        <v>51.790935275609733</v>
      </c>
      <c r="I491" s="42">
        <v>51.790935275609733</v>
      </c>
      <c r="J491" s="42">
        <v>51.790935275609733</v>
      </c>
      <c r="K491" s="42">
        <v>51.790935275609733</v>
      </c>
      <c r="L491" s="42"/>
    </row>
    <row r="492" spans="1:12" ht="15.75" x14ac:dyDescent="0.25">
      <c r="A492" s="30">
        <v>55549</v>
      </c>
      <c r="B492" s="42">
        <v>50.781931674362355</v>
      </c>
      <c r="C492" s="42">
        <v>50.781931674362355</v>
      </c>
      <c r="D492" s="42">
        <v>50.781931674362355</v>
      </c>
      <c r="E492" s="42">
        <v>50.781931674362355</v>
      </c>
      <c r="F492" s="42">
        <v>50.781931674362355</v>
      </c>
      <c r="G492" s="42">
        <v>50.771845911069036</v>
      </c>
      <c r="H492" s="42">
        <v>50.781931674362355</v>
      </c>
      <c r="I492" s="42">
        <v>50.781931674362355</v>
      </c>
      <c r="J492" s="42">
        <v>50.781931674362355</v>
      </c>
      <c r="K492" s="42">
        <v>50.781931674362355</v>
      </c>
      <c r="L492" s="42"/>
    </row>
    <row r="493" spans="1:12" ht="15.75" x14ac:dyDescent="0.25">
      <c r="A493" s="30">
        <v>55577</v>
      </c>
      <c r="B493" s="42">
        <v>49.383966886256665</v>
      </c>
      <c r="C493" s="42">
        <v>49.383966886256665</v>
      </c>
      <c r="D493" s="42">
        <v>49.383966886256665</v>
      </c>
      <c r="E493" s="42">
        <v>49.383966886256665</v>
      </c>
      <c r="F493" s="42">
        <v>49.383966886256665</v>
      </c>
      <c r="G493" s="42">
        <v>49.373881122963347</v>
      </c>
      <c r="H493" s="42">
        <v>49.383966886256665</v>
      </c>
      <c r="I493" s="42">
        <v>49.383966886256665</v>
      </c>
      <c r="J493" s="42">
        <v>49.383966886256665</v>
      </c>
      <c r="K493" s="42">
        <v>49.383966886256665</v>
      </c>
      <c r="L493" s="42"/>
    </row>
    <row r="494" spans="1:12" ht="15.75" x14ac:dyDescent="0.25">
      <c r="A494" s="30">
        <v>55609</v>
      </c>
      <c r="B494" s="42">
        <v>48.806890722974465</v>
      </c>
      <c r="C494" s="42">
        <v>48.806890722974465</v>
      </c>
      <c r="D494" s="42">
        <v>48.806890722974465</v>
      </c>
      <c r="E494" s="42">
        <v>48.806890722974465</v>
      </c>
      <c r="F494" s="42">
        <v>48.806890722974465</v>
      </c>
      <c r="G494" s="42">
        <v>48.796804959681147</v>
      </c>
      <c r="H494" s="42">
        <v>48.806890722974465</v>
      </c>
      <c r="I494" s="42">
        <v>48.806890722974465</v>
      </c>
      <c r="J494" s="42">
        <v>48.806890722974465</v>
      </c>
      <c r="K494" s="42">
        <v>48.806890722974465</v>
      </c>
      <c r="L494" s="42"/>
    </row>
    <row r="495" spans="1:12" ht="15.75" x14ac:dyDescent="0.25">
      <c r="A495" s="30">
        <v>55639</v>
      </c>
      <c r="B495" s="42">
        <v>48.117847630648562</v>
      </c>
      <c r="C495" s="42">
        <v>48.117847630648562</v>
      </c>
      <c r="D495" s="42">
        <v>48.117847630648562</v>
      </c>
      <c r="E495" s="42">
        <v>48.117847630648562</v>
      </c>
      <c r="F495" s="42">
        <v>48.117847630648562</v>
      </c>
      <c r="G495" s="42">
        <v>48.107761867355244</v>
      </c>
      <c r="H495" s="42">
        <v>48.117847630648562</v>
      </c>
      <c r="I495" s="42">
        <v>48.117847630648562</v>
      </c>
      <c r="J495" s="42">
        <v>48.117847630648562</v>
      </c>
      <c r="K495" s="42">
        <v>48.117847630648562</v>
      </c>
      <c r="L495" s="42"/>
    </row>
    <row r="496" spans="1:12" ht="15.75" x14ac:dyDescent="0.25">
      <c r="A496" s="30">
        <v>55670</v>
      </c>
      <c r="B496" s="42">
        <v>49.099816531862594</v>
      </c>
      <c r="C496" s="42">
        <v>49.099816531862594</v>
      </c>
      <c r="D496" s="42">
        <v>49.099816531862594</v>
      </c>
      <c r="E496" s="42">
        <v>49.099816531862594</v>
      </c>
      <c r="F496" s="42">
        <v>49.099816531862594</v>
      </c>
      <c r="G496" s="42">
        <v>49.089730768569275</v>
      </c>
      <c r="H496" s="42">
        <v>49.099816531862594</v>
      </c>
      <c r="I496" s="42">
        <v>49.099816531862594</v>
      </c>
      <c r="J496" s="42">
        <v>49.099816531862594</v>
      </c>
      <c r="K496" s="42">
        <v>49.099816531862594</v>
      </c>
      <c r="L496" s="42"/>
    </row>
    <row r="497" spans="1:12" ht="15.75" x14ac:dyDescent="0.25">
      <c r="A497" s="30">
        <v>55700</v>
      </c>
      <c r="B497" s="42">
        <v>49.687976607028226</v>
      </c>
      <c r="C497" s="42">
        <v>49.687976607028226</v>
      </c>
      <c r="D497" s="42">
        <v>49.687976607028226</v>
      </c>
      <c r="E497" s="42">
        <v>49.687976607028226</v>
      </c>
      <c r="F497" s="42">
        <v>49.687976607028226</v>
      </c>
      <c r="G497" s="42">
        <v>49.677890843734907</v>
      </c>
      <c r="H497" s="42">
        <v>49.687976607028226</v>
      </c>
      <c r="I497" s="42">
        <v>49.687976607028226</v>
      </c>
      <c r="J497" s="42">
        <v>49.687976607028226</v>
      </c>
      <c r="K497" s="42">
        <v>49.687976607028226</v>
      </c>
      <c r="L497" s="42"/>
    </row>
    <row r="498" spans="1:12" ht="15.75" x14ac:dyDescent="0.25">
      <c r="A498" s="30">
        <v>55731</v>
      </c>
      <c r="B498" s="42">
        <v>50.658223624356076</v>
      </c>
      <c r="C498" s="42">
        <v>50.658223624356076</v>
      </c>
      <c r="D498" s="42">
        <v>50.658223624356076</v>
      </c>
      <c r="E498" s="42">
        <v>50.658223624356076</v>
      </c>
      <c r="F498" s="42">
        <v>50.658223624356076</v>
      </c>
      <c r="G498" s="42">
        <v>50.648137861062757</v>
      </c>
      <c r="H498" s="42">
        <v>50.658223624356076</v>
      </c>
      <c r="I498" s="42">
        <v>50.658223624356076</v>
      </c>
      <c r="J498" s="42">
        <v>50.658223624356076</v>
      </c>
      <c r="K498" s="42">
        <v>50.658223624356076</v>
      </c>
      <c r="L498" s="42"/>
    </row>
    <row r="499" spans="1:12" ht="15.75" x14ac:dyDescent="0.25">
      <c r="A499" s="30">
        <v>55762</v>
      </c>
      <c r="B499" s="42">
        <v>50.954372906162931</v>
      </c>
      <c r="C499" s="42">
        <v>50.954372906162931</v>
      </c>
      <c r="D499" s="42">
        <v>50.954372906162931</v>
      </c>
      <c r="E499" s="42">
        <v>50.954372906162931</v>
      </c>
      <c r="F499" s="42">
        <v>50.954372906162931</v>
      </c>
      <c r="G499" s="42">
        <v>50.944287142869612</v>
      </c>
      <c r="H499" s="42">
        <v>50.954372906162931</v>
      </c>
      <c r="I499" s="42">
        <v>50.954372906162931</v>
      </c>
      <c r="J499" s="42">
        <v>50.954372906162931</v>
      </c>
      <c r="K499" s="42">
        <v>50.954372906162931</v>
      </c>
      <c r="L499" s="42"/>
    </row>
    <row r="500" spans="1:12" ht="15.75" x14ac:dyDescent="0.25">
      <c r="A500" s="30">
        <v>55792</v>
      </c>
      <c r="B500" s="42">
        <v>51.962905961684143</v>
      </c>
      <c r="C500" s="42">
        <v>51.962905961684143</v>
      </c>
      <c r="D500" s="42">
        <v>51.962905961684143</v>
      </c>
      <c r="E500" s="42">
        <v>51.962905961684143</v>
      </c>
      <c r="F500" s="42">
        <v>51.962905961684143</v>
      </c>
      <c r="G500" s="42">
        <v>51.952820198390825</v>
      </c>
      <c r="H500" s="42">
        <v>51.962905961684143</v>
      </c>
      <c r="I500" s="42">
        <v>51.962905961684143</v>
      </c>
      <c r="J500" s="42">
        <v>51.962905961684143</v>
      </c>
      <c r="K500" s="42">
        <v>51.962905961684143</v>
      </c>
      <c r="L500" s="42"/>
    </row>
    <row r="501" spans="1:12" ht="15.75" x14ac:dyDescent="0.25">
      <c r="A501" s="30">
        <v>55823</v>
      </c>
      <c r="B501" s="42">
        <v>53.239533593500212</v>
      </c>
      <c r="C501" s="42">
        <v>53.239533593500212</v>
      </c>
      <c r="D501" s="42">
        <v>53.239533593500212</v>
      </c>
      <c r="E501" s="42">
        <v>53.239533593500212</v>
      </c>
      <c r="F501" s="42">
        <v>53.239533593500212</v>
      </c>
      <c r="G501" s="42">
        <v>53.229447830206894</v>
      </c>
      <c r="H501" s="42">
        <v>53.239533593500212</v>
      </c>
      <c r="I501" s="42">
        <v>53.239533593500212</v>
      </c>
      <c r="J501" s="42">
        <v>53.239533593500212</v>
      </c>
      <c r="K501" s="42">
        <v>53.239533593500212</v>
      </c>
      <c r="L501" s="42"/>
    </row>
    <row r="502" spans="1:12" ht="15.75" x14ac:dyDescent="0.25">
      <c r="A502" s="30">
        <v>55853</v>
      </c>
      <c r="B502" s="42">
        <v>53.359380198585015</v>
      </c>
      <c r="C502" s="42">
        <v>53.359380198585015</v>
      </c>
      <c r="D502" s="42">
        <v>53.359380198585015</v>
      </c>
      <c r="E502" s="42">
        <v>53.359380198585015</v>
      </c>
      <c r="F502" s="42">
        <v>53.359380198585015</v>
      </c>
      <c r="G502" s="42">
        <v>53.349294435291696</v>
      </c>
      <c r="H502" s="42">
        <v>53.359380198585015</v>
      </c>
      <c r="I502" s="42">
        <v>53.359380198585015</v>
      </c>
      <c r="J502" s="42">
        <v>53.359380198585015</v>
      </c>
      <c r="K502" s="42">
        <v>53.359380198585015</v>
      </c>
      <c r="L502" s="42"/>
    </row>
    <row r="503" spans="1:12" ht="15.75" x14ac:dyDescent="0.25">
      <c r="A503" s="30">
        <v>55884</v>
      </c>
      <c r="B503" s="42">
        <v>52.339763231180335</v>
      </c>
      <c r="C503" s="42">
        <v>52.339763231180335</v>
      </c>
      <c r="D503" s="42">
        <v>52.339763231180335</v>
      </c>
      <c r="E503" s="42">
        <v>52.339763231180335</v>
      </c>
      <c r="F503" s="42">
        <v>52.339763231180335</v>
      </c>
      <c r="G503" s="42">
        <v>52.329677467887016</v>
      </c>
      <c r="H503" s="42">
        <v>52.339763231180335</v>
      </c>
      <c r="I503" s="42">
        <v>52.339763231180335</v>
      </c>
      <c r="J503" s="42">
        <v>52.339763231180335</v>
      </c>
      <c r="K503" s="42">
        <v>52.339763231180335</v>
      </c>
      <c r="L503" s="42"/>
    </row>
    <row r="504" spans="1:12" ht="15.75" x14ac:dyDescent="0.25">
      <c r="A504" s="30">
        <v>55915</v>
      </c>
      <c r="B504" s="42">
        <v>51.319779223917649</v>
      </c>
      <c r="C504" s="42">
        <v>51.319779223917649</v>
      </c>
      <c r="D504" s="42">
        <v>51.319779223917649</v>
      </c>
      <c r="E504" s="42">
        <v>51.319779223917649</v>
      </c>
      <c r="F504" s="42">
        <v>51.319779223917649</v>
      </c>
      <c r="G504" s="42">
        <v>51.309693460624331</v>
      </c>
      <c r="H504" s="42">
        <v>51.319779223917649</v>
      </c>
      <c r="I504" s="42">
        <v>51.319779223917649</v>
      </c>
      <c r="J504" s="42">
        <v>51.319779223917649</v>
      </c>
      <c r="K504" s="42">
        <v>51.319779223917649</v>
      </c>
      <c r="L504" s="42"/>
    </row>
    <row r="505" spans="1:12" ht="15.75" x14ac:dyDescent="0.25">
      <c r="A505" s="30">
        <v>55943</v>
      </c>
      <c r="B505" s="42">
        <v>49.906601188852761</v>
      </c>
      <c r="C505" s="42">
        <v>49.906601188852761</v>
      </c>
      <c r="D505" s="42">
        <v>49.906601188852761</v>
      </c>
      <c r="E505" s="42">
        <v>49.906601188852761</v>
      </c>
      <c r="F505" s="42">
        <v>49.906601188852761</v>
      </c>
      <c r="G505" s="42">
        <v>49.896515425559443</v>
      </c>
      <c r="H505" s="42">
        <v>49.906601188852761</v>
      </c>
      <c r="I505" s="42">
        <v>49.906601188852761</v>
      </c>
      <c r="J505" s="42">
        <v>49.906601188852761</v>
      </c>
      <c r="K505" s="42">
        <v>49.906601188852761</v>
      </c>
      <c r="L505" s="42"/>
    </row>
    <row r="506" spans="1:12" ht="15.75" x14ac:dyDescent="0.25">
      <c r="A506" s="30">
        <v>55974</v>
      </c>
      <c r="B506" s="42">
        <v>49.323245037504364</v>
      </c>
      <c r="C506" s="42">
        <v>49.323245037504364</v>
      </c>
      <c r="D506" s="42">
        <v>49.323245037504364</v>
      </c>
      <c r="E506" s="42">
        <v>49.323245037504364</v>
      </c>
      <c r="F506" s="42">
        <v>49.323245037504364</v>
      </c>
      <c r="G506" s="42">
        <v>49.313159274211046</v>
      </c>
      <c r="H506" s="42">
        <v>49.323245037504364</v>
      </c>
      <c r="I506" s="42">
        <v>49.323245037504364</v>
      </c>
      <c r="J506" s="42">
        <v>49.323245037504364</v>
      </c>
      <c r="K506" s="42">
        <v>49.323245037504364</v>
      </c>
      <c r="L506" s="42"/>
    </row>
    <row r="507" spans="1:12" ht="15.75" x14ac:dyDescent="0.25">
      <c r="A507" s="30">
        <v>56004</v>
      </c>
      <c r="B507" s="42">
        <v>48.626703485404455</v>
      </c>
      <c r="C507" s="42">
        <v>48.626703485404455</v>
      </c>
      <c r="D507" s="42">
        <v>48.626703485404455</v>
      </c>
      <c r="E507" s="42">
        <v>48.626703485404455</v>
      </c>
      <c r="F507" s="42">
        <v>48.626703485404455</v>
      </c>
      <c r="G507" s="42">
        <v>48.616617722111137</v>
      </c>
      <c r="H507" s="42">
        <v>48.626703485404455</v>
      </c>
      <c r="I507" s="42">
        <v>48.626703485404455</v>
      </c>
      <c r="J507" s="42">
        <v>48.626703485404455</v>
      </c>
      <c r="K507" s="42">
        <v>48.626703485404455</v>
      </c>
      <c r="L507" s="42"/>
    </row>
    <row r="508" spans="1:12" ht="15.75" x14ac:dyDescent="0.25">
      <c r="A508" s="30">
        <v>56035</v>
      </c>
      <c r="B508" s="42">
        <v>49.619358589538272</v>
      </c>
      <c r="C508" s="42">
        <v>49.619358589538272</v>
      </c>
      <c r="D508" s="42">
        <v>49.619358589538272</v>
      </c>
      <c r="E508" s="42">
        <v>49.619358589538272</v>
      </c>
      <c r="F508" s="42">
        <v>49.619358589538272</v>
      </c>
      <c r="G508" s="42">
        <v>49.609272826244954</v>
      </c>
      <c r="H508" s="42">
        <v>49.619358589538272</v>
      </c>
      <c r="I508" s="42">
        <v>49.619358589538272</v>
      </c>
      <c r="J508" s="42">
        <v>49.619358589538272</v>
      </c>
      <c r="K508" s="42">
        <v>49.619358589538272</v>
      </c>
      <c r="L508" s="42"/>
    </row>
    <row r="509" spans="1:12" ht="15.75" x14ac:dyDescent="0.25">
      <c r="A509" s="30">
        <v>56065</v>
      </c>
      <c r="B509" s="42">
        <v>50.213919272609893</v>
      </c>
      <c r="C509" s="42">
        <v>50.213919272609893</v>
      </c>
      <c r="D509" s="42">
        <v>50.213919272609893</v>
      </c>
      <c r="E509" s="42">
        <v>50.213919272609893</v>
      </c>
      <c r="F509" s="42">
        <v>50.213919272609893</v>
      </c>
      <c r="G509" s="42">
        <v>50.203833509316574</v>
      </c>
      <c r="H509" s="42">
        <v>50.213919272609893</v>
      </c>
      <c r="I509" s="42">
        <v>50.213919272609893</v>
      </c>
      <c r="J509" s="42">
        <v>50.213919272609893</v>
      </c>
      <c r="K509" s="42">
        <v>50.213919272609893</v>
      </c>
      <c r="L509" s="42"/>
    </row>
    <row r="510" spans="1:12" ht="15.75" x14ac:dyDescent="0.25">
      <c r="A510" s="30">
        <v>56096</v>
      </c>
      <c r="B510" s="42">
        <v>51.19472493033529</v>
      </c>
      <c r="C510" s="42">
        <v>51.19472493033529</v>
      </c>
      <c r="D510" s="42">
        <v>51.19472493033529</v>
      </c>
      <c r="E510" s="42">
        <v>51.19472493033529</v>
      </c>
      <c r="F510" s="42">
        <v>51.19472493033529</v>
      </c>
      <c r="G510" s="42">
        <v>51.184639167041972</v>
      </c>
      <c r="H510" s="42">
        <v>51.19472493033529</v>
      </c>
      <c r="I510" s="42">
        <v>51.19472493033529</v>
      </c>
      <c r="J510" s="42">
        <v>51.19472493033529</v>
      </c>
      <c r="K510" s="42">
        <v>51.19472493033529</v>
      </c>
      <c r="L510" s="42"/>
    </row>
    <row r="511" spans="1:12" ht="15.75" x14ac:dyDescent="0.25">
      <c r="A511" s="30">
        <v>56127</v>
      </c>
      <c r="B511" s="42">
        <v>51.494097034490203</v>
      </c>
      <c r="C511" s="42">
        <v>51.494097034490203</v>
      </c>
      <c r="D511" s="42">
        <v>51.494097034490203</v>
      </c>
      <c r="E511" s="42">
        <v>51.494097034490203</v>
      </c>
      <c r="F511" s="42">
        <v>51.494097034490203</v>
      </c>
      <c r="G511" s="42">
        <v>51.484011271196884</v>
      </c>
      <c r="H511" s="42">
        <v>51.494097034490203</v>
      </c>
      <c r="I511" s="42">
        <v>51.494097034490203</v>
      </c>
      <c r="J511" s="42">
        <v>51.494097034490203</v>
      </c>
      <c r="K511" s="42">
        <v>51.494097034490203</v>
      </c>
      <c r="L511" s="42"/>
    </row>
    <row r="512" spans="1:12" ht="15.75" x14ac:dyDescent="0.25">
      <c r="A512" s="30">
        <v>56157</v>
      </c>
      <c r="B512" s="42">
        <v>52.513605375348149</v>
      </c>
      <c r="C512" s="42">
        <v>52.513605375348149</v>
      </c>
      <c r="D512" s="42">
        <v>52.513605375348149</v>
      </c>
      <c r="E512" s="42">
        <v>52.513605375348149</v>
      </c>
      <c r="F512" s="42">
        <v>52.513605375348149</v>
      </c>
      <c r="G512" s="42">
        <v>52.503519612054831</v>
      </c>
      <c r="H512" s="42">
        <v>52.513605375348149</v>
      </c>
      <c r="I512" s="42">
        <v>52.513605375348149</v>
      </c>
      <c r="J512" s="42">
        <v>52.513605375348149</v>
      </c>
      <c r="K512" s="42">
        <v>52.513605375348149</v>
      </c>
      <c r="L512" s="42"/>
    </row>
    <row r="513" spans="1:12" ht="15.75" x14ac:dyDescent="0.25">
      <c r="A513" s="30">
        <v>56188</v>
      </c>
      <c r="B513" s="42">
        <v>53.804125811620381</v>
      </c>
      <c r="C513" s="42">
        <v>53.804125811620381</v>
      </c>
      <c r="D513" s="42">
        <v>53.804125811620381</v>
      </c>
      <c r="E513" s="42">
        <v>53.804125811620381</v>
      </c>
      <c r="F513" s="42">
        <v>53.804125811620381</v>
      </c>
      <c r="G513" s="42">
        <v>53.794040048327062</v>
      </c>
      <c r="H513" s="42">
        <v>53.804125811620381</v>
      </c>
      <c r="I513" s="42">
        <v>53.804125811620381</v>
      </c>
      <c r="J513" s="42">
        <v>53.804125811620381</v>
      </c>
      <c r="K513" s="42">
        <v>53.804125811620381</v>
      </c>
      <c r="L513" s="42"/>
    </row>
    <row r="514" spans="1:12" ht="15.75" x14ac:dyDescent="0.25">
      <c r="A514" s="30">
        <v>56218</v>
      </c>
      <c r="B514" s="42">
        <v>53.925276638396525</v>
      </c>
      <c r="C514" s="42">
        <v>53.925276638396525</v>
      </c>
      <c r="D514" s="42">
        <v>53.925276638396525</v>
      </c>
      <c r="E514" s="42">
        <v>53.925276638396525</v>
      </c>
      <c r="F514" s="42">
        <v>53.925276638396525</v>
      </c>
      <c r="G514" s="42">
        <v>53.915190875103207</v>
      </c>
      <c r="H514" s="42">
        <v>53.925276638396525</v>
      </c>
      <c r="I514" s="42">
        <v>53.925276638396525</v>
      </c>
      <c r="J514" s="42">
        <v>53.925276638396525</v>
      </c>
      <c r="K514" s="42">
        <v>53.925276638396525</v>
      </c>
      <c r="L514" s="42"/>
    </row>
    <row r="515" spans="1:12" ht="15.75" x14ac:dyDescent="0.25">
      <c r="A515" s="30">
        <v>56249</v>
      </c>
      <c r="B515" s="42">
        <v>52.894563765815349</v>
      </c>
      <c r="C515" s="42">
        <v>52.894563765815349</v>
      </c>
      <c r="D515" s="42">
        <v>52.894563765815349</v>
      </c>
      <c r="E515" s="42">
        <v>52.894563765815349</v>
      </c>
      <c r="F515" s="42">
        <v>52.894563765815349</v>
      </c>
      <c r="G515" s="42">
        <v>52.88447800252203</v>
      </c>
      <c r="H515" s="42">
        <v>52.894563765815349</v>
      </c>
      <c r="I515" s="42">
        <v>52.894563765815349</v>
      </c>
      <c r="J515" s="42">
        <v>52.894563765815349</v>
      </c>
      <c r="K515" s="42">
        <v>52.894563765815349</v>
      </c>
      <c r="L515" s="42"/>
    </row>
    <row r="516" spans="1:12" ht="15.75" x14ac:dyDescent="0.25">
      <c r="A516" s="30">
        <v>56280</v>
      </c>
      <c r="B516" s="42">
        <v>51.863479859092408</v>
      </c>
      <c r="C516" s="42">
        <v>51.863479859092408</v>
      </c>
      <c r="D516" s="42">
        <v>51.863479859092408</v>
      </c>
      <c r="E516" s="42">
        <v>51.863479859092408</v>
      </c>
      <c r="F516" s="42">
        <v>51.863479859092408</v>
      </c>
      <c r="G516" s="42">
        <v>51.853394095799089</v>
      </c>
      <c r="H516" s="42">
        <v>51.863479859092408</v>
      </c>
      <c r="I516" s="42">
        <v>51.863479859092408</v>
      </c>
      <c r="J516" s="42">
        <v>51.863479859092408</v>
      </c>
      <c r="K516" s="42">
        <v>51.863479859092408</v>
      </c>
      <c r="L516" s="42"/>
    </row>
    <row r="517" spans="1:12" ht="15.75" x14ac:dyDescent="0.25">
      <c r="A517" s="30">
        <v>56308</v>
      </c>
      <c r="B517" s="42">
        <v>50.43492302004929</v>
      </c>
      <c r="C517" s="42">
        <v>50.43492302004929</v>
      </c>
      <c r="D517" s="42">
        <v>50.43492302004929</v>
      </c>
      <c r="E517" s="42">
        <v>50.43492302004929</v>
      </c>
      <c r="F517" s="42">
        <v>50.43492302004929</v>
      </c>
      <c r="G517" s="42">
        <v>50.424837256755971</v>
      </c>
      <c r="H517" s="42">
        <v>50.43492302004929</v>
      </c>
      <c r="I517" s="42">
        <v>50.43492302004929</v>
      </c>
      <c r="J517" s="42">
        <v>50.43492302004929</v>
      </c>
      <c r="K517" s="42">
        <v>50.43492302004929</v>
      </c>
      <c r="L517" s="42"/>
    </row>
    <row r="518" spans="1:12" ht="15.75" x14ac:dyDescent="0.25">
      <c r="A518" s="30">
        <v>56339</v>
      </c>
      <c r="B518" s="42">
        <v>49.845218539135551</v>
      </c>
      <c r="C518" s="42">
        <v>49.845218539135551</v>
      </c>
      <c r="D518" s="42">
        <v>49.845218539135551</v>
      </c>
      <c r="E518" s="42">
        <v>49.845218539135551</v>
      </c>
      <c r="F518" s="42">
        <v>49.845218539135551</v>
      </c>
      <c r="G518" s="42">
        <v>49.835132775842233</v>
      </c>
      <c r="H518" s="42">
        <v>49.845218539135551</v>
      </c>
      <c r="I518" s="42">
        <v>49.845218539135551</v>
      </c>
      <c r="J518" s="42">
        <v>49.845218539135551</v>
      </c>
      <c r="K518" s="42">
        <v>49.845218539135551</v>
      </c>
      <c r="L518" s="42"/>
    </row>
    <row r="519" spans="1:12" ht="15.75" x14ac:dyDescent="0.25">
      <c r="A519" s="30">
        <v>56369</v>
      </c>
      <c r="B519" s="42">
        <v>49.141096925835512</v>
      </c>
      <c r="C519" s="42">
        <v>49.141096925835512</v>
      </c>
      <c r="D519" s="42">
        <v>49.141096925835512</v>
      </c>
      <c r="E519" s="42">
        <v>49.141096925835512</v>
      </c>
      <c r="F519" s="42">
        <v>49.141096925835512</v>
      </c>
      <c r="G519" s="42">
        <v>49.131011162542194</v>
      </c>
      <c r="H519" s="42">
        <v>49.141096925835512</v>
      </c>
      <c r="I519" s="42">
        <v>49.141096925835512</v>
      </c>
      <c r="J519" s="42">
        <v>49.141096925835512</v>
      </c>
      <c r="K519" s="42">
        <v>49.141096925835512</v>
      </c>
      <c r="L519" s="42"/>
    </row>
    <row r="520" spans="1:12" ht="15.75" x14ac:dyDescent="0.25">
      <c r="A520" s="30">
        <v>56400</v>
      </c>
      <c r="B520" s="42">
        <v>50.14455452469096</v>
      </c>
      <c r="C520" s="42">
        <v>50.14455452469096</v>
      </c>
      <c r="D520" s="42">
        <v>50.14455452469096</v>
      </c>
      <c r="E520" s="42">
        <v>50.14455452469096</v>
      </c>
      <c r="F520" s="42">
        <v>50.14455452469096</v>
      </c>
      <c r="G520" s="42">
        <v>50.134468761397642</v>
      </c>
      <c r="H520" s="42">
        <v>50.14455452469096</v>
      </c>
      <c r="I520" s="42">
        <v>50.14455452469096</v>
      </c>
      <c r="J520" s="42">
        <v>50.14455452469096</v>
      </c>
      <c r="K520" s="42">
        <v>50.14455452469096</v>
      </c>
      <c r="L520" s="42"/>
    </row>
    <row r="521" spans="1:12" ht="15.75" x14ac:dyDescent="0.25">
      <c r="A521" s="30">
        <v>56430</v>
      </c>
      <c r="B521" s="42">
        <v>50.745585469804062</v>
      </c>
      <c r="C521" s="42">
        <v>50.745585469804062</v>
      </c>
      <c r="D521" s="42">
        <v>50.745585469804062</v>
      </c>
      <c r="E521" s="42">
        <v>50.745585469804062</v>
      </c>
      <c r="F521" s="42">
        <v>50.745585469804062</v>
      </c>
      <c r="G521" s="42">
        <v>50.735499706510744</v>
      </c>
      <c r="H521" s="42">
        <v>50.745585469804062</v>
      </c>
      <c r="I521" s="42">
        <v>50.745585469804062</v>
      </c>
      <c r="J521" s="42">
        <v>50.745585469804062</v>
      </c>
      <c r="K521" s="42">
        <v>50.745585469804062</v>
      </c>
      <c r="L521" s="42"/>
    </row>
    <row r="522" spans="1:12" ht="15.75" x14ac:dyDescent="0.25">
      <c r="A522" s="30">
        <v>56461</v>
      </c>
      <c r="B522" s="42">
        <v>51.737064671539216</v>
      </c>
      <c r="C522" s="42">
        <v>51.737064671539216</v>
      </c>
      <c r="D522" s="42">
        <v>51.737064671539216</v>
      </c>
      <c r="E522" s="42">
        <v>51.737064671539216</v>
      </c>
      <c r="F522" s="42">
        <v>51.737064671539216</v>
      </c>
      <c r="G522" s="42">
        <v>51.726978908245897</v>
      </c>
      <c r="H522" s="42">
        <v>51.737064671539216</v>
      </c>
      <c r="I522" s="42">
        <v>51.737064671539216</v>
      </c>
      <c r="J522" s="42">
        <v>51.737064671539216</v>
      </c>
      <c r="K522" s="42">
        <v>51.737064671539216</v>
      </c>
      <c r="L522" s="42"/>
    </row>
    <row r="523" spans="1:12" ht="15.75" x14ac:dyDescent="0.25">
      <c r="A523" s="30">
        <v>56492</v>
      </c>
      <c r="B523" s="42">
        <v>52.039694670164678</v>
      </c>
      <c r="C523" s="42">
        <v>52.039694670164678</v>
      </c>
      <c r="D523" s="42">
        <v>52.039694670164678</v>
      </c>
      <c r="E523" s="42">
        <v>52.039694670164678</v>
      </c>
      <c r="F523" s="42">
        <v>52.039694670164678</v>
      </c>
      <c r="G523" s="42">
        <v>52.02960890687136</v>
      </c>
      <c r="H523" s="42">
        <v>52.039694670164678</v>
      </c>
      <c r="I523" s="42">
        <v>52.039694670164678</v>
      </c>
      <c r="J523" s="42">
        <v>52.039694670164678</v>
      </c>
      <c r="K523" s="42">
        <v>52.039694670164678</v>
      </c>
      <c r="L523" s="42"/>
    </row>
    <row r="524" spans="1:12" ht="15.75" x14ac:dyDescent="0.25">
      <c r="A524" s="30">
        <v>56522</v>
      </c>
      <c r="B524" s="42">
        <v>53.070297734078892</v>
      </c>
      <c r="C524" s="42">
        <v>53.070297734078892</v>
      </c>
      <c r="D524" s="42">
        <v>53.070297734078892</v>
      </c>
      <c r="E524" s="42">
        <v>53.070297734078892</v>
      </c>
      <c r="F524" s="42">
        <v>53.070297734078892</v>
      </c>
      <c r="G524" s="42">
        <v>53.060211970785573</v>
      </c>
      <c r="H524" s="42">
        <v>53.070297734078892</v>
      </c>
      <c r="I524" s="42">
        <v>53.070297734078892</v>
      </c>
      <c r="J524" s="42">
        <v>53.070297734078892</v>
      </c>
      <c r="K524" s="42">
        <v>53.070297734078892</v>
      </c>
      <c r="L524" s="42"/>
    </row>
    <row r="525" spans="1:12" ht="15.75" x14ac:dyDescent="0.25">
      <c r="A525" s="30">
        <v>56553</v>
      </c>
      <c r="B525" s="42">
        <v>54.37486216220983</v>
      </c>
      <c r="C525" s="42">
        <v>54.37486216220983</v>
      </c>
      <c r="D525" s="42">
        <v>54.37486216220983</v>
      </c>
      <c r="E525" s="42">
        <v>54.37486216220983</v>
      </c>
      <c r="F525" s="42">
        <v>54.37486216220983</v>
      </c>
      <c r="G525" s="42">
        <v>54.364776398916511</v>
      </c>
      <c r="H525" s="42">
        <v>54.37486216220983</v>
      </c>
      <c r="I525" s="42">
        <v>54.37486216220983</v>
      </c>
      <c r="J525" s="42">
        <v>54.37486216220983</v>
      </c>
      <c r="K525" s="42">
        <v>54.37486216220983</v>
      </c>
      <c r="L525" s="42"/>
    </row>
    <row r="526" spans="1:12" ht="15.75" x14ac:dyDescent="0.25">
      <c r="A526" s="30">
        <v>56583</v>
      </c>
      <c r="B526" s="42">
        <v>54.497331403772051</v>
      </c>
      <c r="C526" s="42">
        <v>54.497331403772051</v>
      </c>
      <c r="D526" s="42">
        <v>54.497331403772051</v>
      </c>
      <c r="E526" s="42">
        <v>54.497331403772051</v>
      </c>
      <c r="F526" s="42">
        <v>54.497331403772051</v>
      </c>
      <c r="G526" s="42">
        <v>54.487245640478733</v>
      </c>
      <c r="H526" s="42">
        <v>54.497331403772051</v>
      </c>
      <c r="I526" s="42">
        <v>54.497331403772051</v>
      </c>
      <c r="J526" s="42">
        <v>54.497331403772051</v>
      </c>
      <c r="K526" s="42">
        <v>54.497331403772051</v>
      </c>
      <c r="L526" s="42"/>
    </row>
    <row r="527" spans="1:12" ht="15.75" x14ac:dyDescent="0.25">
      <c r="A527" s="30">
        <v>56614</v>
      </c>
      <c r="B527" s="42">
        <v>53.455401875658474</v>
      </c>
      <c r="C527" s="42">
        <v>53.455401875658474</v>
      </c>
      <c r="D527" s="42">
        <v>53.455401875658474</v>
      </c>
      <c r="E527" s="42">
        <v>53.455401875658474</v>
      </c>
      <c r="F527" s="42">
        <v>53.455401875658474</v>
      </c>
      <c r="G527" s="42">
        <v>53.445316112365155</v>
      </c>
      <c r="H527" s="42">
        <v>53.455401875658474</v>
      </c>
      <c r="I527" s="42">
        <v>53.455401875658474</v>
      </c>
      <c r="J527" s="42">
        <v>53.455401875658474</v>
      </c>
      <c r="K527" s="42">
        <v>53.455401875658474</v>
      </c>
      <c r="L527" s="42"/>
    </row>
    <row r="528" spans="1:12" ht="15.75" x14ac:dyDescent="0.25">
      <c r="A528" s="31">
        <v>56645</v>
      </c>
      <c r="B528" s="42">
        <v>52.413097275651928</v>
      </c>
      <c r="C528" s="42">
        <v>52.413097275651928</v>
      </c>
      <c r="D528" s="42">
        <v>52.413097275651928</v>
      </c>
      <c r="E528" s="42">
        <v>52.413097275651928</v>
      </c>
      <c r="F528" s="42">
        <v>52.413097275651928</v>
      </c>
      <c r="G528" s="42">
        <v>52.40301151235861</v>
      </c>
      <c r="H528" s="42">
        <v>52.413097275651928</v>
      </c>
      <c r="I528" s="42">
        <v>52.413097275651928</v>
      </c>
      <c r="J528" s="42">
        <v>52.413097275651928</v>
      </c>
      <c r="K528" s="42">
        <v>52.413097275651928</v>
      </c>
      <c r="L528" s="42"/>
    </row>
    <row r="529" spans="1:12" ht="15.75" x14ac:dyDescent="0.25">
      <c r="A529" s="31">
        <v>56673</v>
      </c>
      <c r="B529" s="42">
        <v>50.968994273949669</v>
      </c>
      <c r="C529" s="42">
        <v>50.968994273949669</v>
      </c>
      <c r="D529" s="42">
        <v>50.968994273949669</v>
      </c>
      <c r="E529" s="42">
        <v>50.968994273949669</v>
      </c>
      <c r="F529" s="42">
        <v>50.968994273949669</v>
      </c>
      <c r="G529" s="42">
        <v>50.95890851065635</v>
      </c>
      <c r="H529" s="42">
        <v>50.968994273949669</v>
      </c>
      <c r="I529" s="42">
        <v>50.968994273949669</v>
      </c>
      <c r="J529" s="42">
        <v>50.968994273949669</v>
      </c>
      <c r="K529" s="42">
        <v>50.968994273949669</v>
      </c>
      <c r="L529" s="42"/>
    </row>
    <row r="530" spans="1:12" ht="15.75" x14ac:dyDescent="0.25">
      <c r="A530" s="31">
        <v>56704</v>
      </c>
      <c r="B530" s="42">
        <v>50.372872378250229</v>
      </c>
      <c r="C530" s="42">
        <v>50.372872378250229</v>
      </c>
      <c r="D530" s="42">
        <v>50.372872378250229</v>
      </c>
      <c r="E530" s="42">
        <v>50.372872378250229</v>
      </c>
      <c r="F530" s="42">
        <v>50.372872378250229</v>
      </c>
      <c r="G530" s="42">
        <v>50.36278661495691</v>
      </c>
      <c r="H530" s="42">
        <v>50.372872378250229</v>
      </c>
      <c r="I530" s="42">
        <v>50.372872378250229</v>
      </c>
      <c r="J530" s="42">
        <v>50.372872378250229</v>
      </c>
      <c r="K530" s="42">
        <v>50.372872378250229</v>
      </c>
      <c r="L530" s="42"/>
    </row>
    <row r="531" spans="1:12" ht="15.75" x14ac:dyDescent="0.25">
      <c r="A531" s="31">
        <v>56734</v>
      </c>
      <c r="B531" s="42">
        <v>49.661088214302595</v>
      </c>
      <c r="C531" s="42">
        <v>49.661088214302595</v>
      </c>
      <c r="D531" s="42">
        <v>49.661088214302595</v>
      </c>
      <c r="E531" s="42">
        <v>49.661088214302595</v>
      </c>
      <c r="F531" s="42">
        <v>49.661088214302595</v>
      </c>
      <c r="G531" s="42">
        <v>49.651002451009276</v>
      </c>
      <c r="H531" s="42">
        <v>49.661088214302595</v>
      </c>
      <c r="I531" s="42">
        <v>49.661088214302595</v>
      </c>
      <c r="J531" s="42">
        <v>49.661088214302595</v>
      </c>
      <c r="K531" s="42">
        <v>49.661088214302595</v>
      </c>
      <c r="L531" s="42"/>
    </row>
    <row r="532" spans="1:12" ht="15.75" x14ac:dyDescent="0.25">
      <c r="A532" s="31">
        <v>56765</v>
      </c>
      <c r="B532" s="42">
        <v>50.675465865218236</v>
      </c>
      <c r="C532" s="42">
        <v>50.675465865218236</v>
      </c>
      <c r="D532" s="42">
        <v>50.675465865218236</v>
      </c>
      <c r="E532" s="42">
        <v>50.675465865218236</v>
      </c>
      <c r="F532" s="42">
        <v>50.675465865218236</v>
      </c>
      <c r="G532" s="42">
        <v>50.665380101924917</v>
      </c>
      <c r="H532" s="42">
        <v>50.675465865218236</v>
      </c>
      <c r="I532" s="42">
        <v>50.675465865218236</v>
      </c>
      <c r="J532" s="42">
        <v>50.675465865218236</v>
      </c>
      <c r="K532" s="42">
        <v>50.675465865218236</v>
      </c>
      <c r="L532" s="42"/>
    </row>
    <row r="533" spans="1:12" ht="15.75" x14ac:dyDescent="0.25">
      <c r="A533" s="31">
        <v>56795</v>
      </c>
      <c r="B533" s="42">
        <v>51.283037484514203</v>
      </c>
      <c r="C533" s="42">
        <v>51.283037484514203</v>
      </c>
      <c r="D533" s="42">
        <v>51.283037484514203</v>
      </c>
      <c r="E533" s="42">
        <v>51.283037484514203</v>
      </c>
      <c r="F533" s="42">
        <v>51.283037484514203</v>
      </c>
      <c r="G533" s="42">
        <v>51.272951721220885</v>
      </c>
      <c r="H533" s="42">
        <v>51.283037484514203</v>
      </c>
      <c r="I533" s="42">
        <v>51.283037484514203</v>
      </c>
      <c r="J533" s="42">
        <v>51.283037484514203</v>
      </c>
      <c r="K533" s="42">
        <v>51.283037484514203</v>
      </c>
      <c r="L533" s="42"/>
    </row>
    <row r="534" spans="1:12" ht="15.75" x14ac:dyDescent="0.25">
      <c r="A534" s="31">
        <v>56826</v>
      </c>
      <c r="B534" s="42">
        <v>52.285306384301322</v>
      </c>
      <c r="C534" s="42">
        <v>52.285306384301322</v>
      </c>
      <c r="D534" s="42">
        <v>52.285306384301322</v>
      </c>
      <c r="E534" s="42">
        <v>52.285306384301322</v>
      </c>
      <c r="F534" s="42">
        <v>52.285306384301322</v>
      </c>
      <c r="G534" s="42">
        <v>52.275220621008003</v>
      </c>
      <c r="H534" s="42">
        <v>52.285306384301322</v>
      </c>
      <c r="I534" s="42">
        <v>52.285306384301322</v>
      </c>
      <c r="J534" s="42">
        <v>52.285306384301322</v>
      </c>
      <c r="K534" s="42">
        <v>52.285306384301322</v>
      </c>
      <c r="L534" s="42"/>
    </row>
    <row r="535" spans="1:12" ht="15.75" x14ac:dyDescent="0.25">
      <c r="A535" s="31">
        <v>56857</v>
      </c>
      <c r="B535" s="42">
        <v>52.591229731189586</v>
      </c>
      <c r="C535" s="42">
        <v>52.591229731189586</v>
      </c>
      <c r="D535" s="42">
        <v>52.591229731189586</v>
      </c>
      <c r="E535" s="42">
        <v>52.591229731189586</v>
      </c>
      <c r="F535" s="42">
        <v>52.591229731189586</v>
      </c>
      <c r="G535" s="42">
        <v>52.581143967896267</v>
      </c>
      <c r="H535" s="42">
        <v>52.591229731189586</v>
      </c>
      <c r="I535" s="42">
        <v>52.591229731189586</v>
      </c>
      <c r="J535" s="42">
        <v>52.591229731189586</v>
      </c>
      <c r="K535" s="42">
        <v>52.591229731189586</v>
      </c>
      <c r="L535" s="42"/>
    </row>
    <row r="536" spans="1:12" ht="15.75" x14ac:dyDescent="0.25">
      <c r="A536" s="31">
        <v>56887</v>
      </c>
      <c r="B536" s="42">
        <v>53.633048255651609</v>
      </c>
      <c r="C536" s="42">
        <v>53.633048255651609</v>
      </c>
      <c r="D536" s="42">
        <v>53.633048255651609</v>
      </c>
      <c r="E536" s="42">
        <v>53.633048255651609</v>
      </c>
      <c r="F536" s="42">
        <v>53.633048255651609</v>
      </c>
      <c r="G536" s="42">
        <v>53.62296249235829</v>
      </c>
      <c r="H536" s="42">
        <v>53.633048255651609</v>
      </c>
      <c r="I536" s="42">
        <v>53.633048255651609</v>
      </c>
      <c r="J536" s="42">
        <v>53.633048255651609</v>
      </c>
      <c r="K536" s="42">
        <v>53.633048255651609</v>
      </c>
      <c r="L536" s="42"/>
    </row>
    <row r="537" spans="1:12" ht="15.75" x14ac:dyDescent="0.25">
      <c r="A537" s="31">
        <v>56918</v>
      </c>
      <c r="B537" s="42">
        <v>54.95180950832934</v>
      </c>
      <c r="C537" s="42">
        <v>54.95180950832934</v>
      </c>
      <c r="D537" s="42">
        <v>54.95180950832934</v>
      </c>
      <c r="E537" s="42">
        <v>54.95180950832934</v>
      </c>
      <c r="F537" s="42">
        <v>54.95180950832934</v>
      </c>
      <c r="G537" s="42">
        <v>54.941723745036022</v>
      </c>
      <c r="H537" s="42">
        <v>54.95180950832934</v>
      </c>
      <c r="I537" s="42">
        <v>54.95180950832934</v>
      </c>
      <c r="J537" s="42">
        <v>54.95180950832934</v>
      </c>
      <c r="K537" s="42">
        <v>54.95180950832934</v>
      </c>
      <c r="L537" s="42"/>
    </row>
    <row r="538" spans="1:12" ht="15.75" x14ac:dyDescent="0.25">
      <c r="A538" s="31">
        <v>56948</v>
      </c>
      <c r="B538" s="42">
        <v>55.075611512227681</v>
      </c>
      <c r="C538" s="42">
        <v>55.075611512227681</v>
      </c>
      <c r="D538" s="42">
        <v>55.075611512227681</v>
      </c>
      <c r="E538" s="42">
        <v>55.075611512227681</v>
      </c>
      <c r="F538" s="42">
        <v>55.075611512227681</v>
      </c>
      <c r="G538" s="42">
        <v>55.065525748934363</v>
      </c>
      <c r="H538" s="42">
        <v>55.075611512227681</v>
      </c>
      <c r="I538" s="42">
        <v>55.075611512227681</v>
      </c>
      <c r="J538" s="42">
        <v>55.075611512227681</v>
      </c>
      <c r="K538" s="42">
        <v>55.075611512227681</v>
      </c>
      <c r="L538" s="42"/>
    </row>
    <row r="539" spans="1:12" ht="15.75" x14ac:dyDescent="0.25">
      <c r="A539" s="31">
        <v>56979</v>
      </c>
      <c r="B539" s="42">
        <v>54.022343264169109</v>
      </c>
      <c r="C539" s="42">
        <v>54.022343264169109</v>
      </c>
      <c r="D539" s="42">
        <v>54.022343264169109</v>
      </c>
      <c r="E539" s="42">
        <v>54.022343264169109</v>
      </c>
      <c r="F539" s="42">
        <v>54.022343264169109</v>
      </c>
      <c r="G539" s="42">
        <v>54.012257500875791</v>
      </c>
      <c r="H539" s="42">
        <v>54.022343264169109</v>
      </c>
      <c r="I539" s="42">
        <v>54.022343264169109</v>
      </c>
      <c r="J539" s="42">
        <v>54.022343264169109</v>
      </c>
      <c r="K539" s="42">
        <v>54.022343264169109</v>
      </c>
      <c r="L539" s="42"/>
    </row>
    <row r="540" spans="1:12" ht="15.75" x14ac:dyDescent="0.25">
      <c r="A540" s="31">
        <v>57010</v>
      </c>
      <c r="B540" s="42">
        <v>52.968695862525834</v>
      </c>
      <c r="C540" s="42">
        <v>52.968695862525834</v>
      </c>
      <c r="D540" s="42">
        <v>52.968695862525834</v>
      </c>
      <c r="E540" s="42">
        <v>52.968695862525834</v>
      </c>
      <c r="F540" s="42">
        <v>52.968695862525834</v>
      </c>
      <c r="G540" s="42">
        <v>52.958610099232516</v>
      </c>
      <c r="H540" s="42">
        <v>52.968695862525834</v>
      </c>
      <c r="I540" s="42">
        <v>52.968695862525834</v>
      </c>
      <c r="J540" s="42">
        <v>52.968695862525834</v>
      </c>
      <c r="K540" s="42">
        <v>52.968695862525834</v>
      </c>
      <c r="L540" s="42"/>
    </row>
    <row r="541" spans="1:12" ht="15.75" x14ac:dyDescent="0.25">
      <c r="A541" s="31">
        <v>57038</v>
      </c>
      <c r="B541" s="42">
        <v>51.508877518215293</v>
      </c>
      <c r="C541" s="42">
        <v>51.508877518215293</v>
      </c>
      <c r="D541" s="42">
        <v>51.508877518215293</v>
      </c>
      <c r="E541" s="42">
        <v>51.508877518215293</v>
      </c>
      <c r="F541" s="42">
        <v>51.508877518215293</v>
      </c>
      <c r="G541" s="42">
        <v>51.498791754921974</v>
      </c>
      <c r="H541" s="42">
        <v>51.508877518215293</v>
      </c>
      <c r="I541" s="42">
        <v>51.508877518215293</v>
      </c>
      <c r="J541" s="42">
        <v>51.508877518215293</v>
      </c>
      <c r="K541" s="42">
        <v>51.508877518215293</v>
      </c>
      <c r="L541" s="42"/>
    </row>
    <row r="542" spans="1:12" ht="15.75" x14ac:dyDescent="0.25">
      <c r="A542" s="31">
        <v>57070</v>
      </c>
      <c r="B542" s="42">
        <v>50.906268370695045</v>
      </c>
      <c r="C542" s="42">
        <v>50.906268370695045</v>
      </c>
      <c r="D542" s="42">
        <v>50.906268370695045</v>
      </c>
      <c r="E542" s="42">
        <v>50.906268370695045</v>
      </c>
      <c r="F542" s="42">
        <v>50.906268370695045</v>
      </c>
      <c r="G542" s="42">
        <v>50.896182607401727</v>
      </c>
      <c r="H542" s="42">
        <v>50.906268370695045</v>
      </c>
      <c r="I542" s="42">
        <v>50.906268370695045</v>
      </c>
      <c r="J542" s="42">
        <v>50.906268370695045</v>
      </c>
      <c r="K542" s="42">
        <v>50.906268370695045</v>
      </c>
      <c r="L542" s="42"/>
    </row>
    <row r="543" spans="1:12" ht="15.75" x14ac:dyDescent="0.25">
      <c r="A543" s="31">
        <v>57100</v>
      </c>
      <c r="B543" s="42">
        <v>50.186738268967055</v>
      </c>
      <c r="C543" s="42">
        <v>50.186738268967055</v>
      </c>
      <c r="D543" s="42">
        <v>50.186738268967055</v>
      </c>
      <c r="E543" s="42">
        <v>50.186738268967055</v>
      </c>
      <c r="F543" s="42">
        <v>50.186738268967055</v>
      </c>
      <c r="G543" s="42">
        <v>50.176652505673736</v>
      </c>
      <c r="H543" s="42">
        <v>50.186738268967055</v>
      </c>
      <c r="I543" s="42">
        <v>50.186738268967055</v>
      </c>
      <c r="J543" s="42">
        <v>50.186738268967055</v>
      </c>
      <c r="K543" s="42">
        <v>50.186738268967055</v>
      </c>
      <c r="L543" s="42"/>
    </row>
    <row r="544" spans="1:12" ht="15.75" x14ac:dyDescent="0.25">
      <c r="A544" s="31">
        <v>57131</v>
      </c>
      <c r="B544" s="42">
        <v>51.212154808590476</v>
      </c>
      <c r="C544" s="42">
        <v>51.212154808590476</v>
      </c>
      <c r="D544" s="42">
        <v>51.212154808590476</v>
      </c>
      <c r="E544" s="42">
        <v>51.212154808590476</v>
      </c>
      <c r="F544" s="42">
        <v>51.212154808590476</v>
      </c>
      <c r="G544" s="42">
        <v>51.202069045297158</v>
      </c>
      <c r="H544" s="42">
        <v>51.212154808590476</v>
      </c>
      <c r="I544" s="42">
        <v>51.212154808590476</v>
      </c>
      <c r="J544" s="42">
        <v>51.212154808590476</v>
      </c>
      <c r="K544" s="42">
        <v>51.212154808590476</v>
      </c>
      <c r="L544" s="42"/>
    </row>
    <row r="545" spans="1:12" ht="15.75" x14ac:dyDescent="0.25">
      <c r="A545" s="31">
        <v>57161</v>
      </c>
      <c r="B545" s="42">
        <v>51.826338280465556</v>
      </c>
      <c r="C545" s="42">
        <v>51.826338280465556</v>
      </c>
      <c r="D545" s="42">
        <v>51.826338280465556</v>
      </c>
      <c r="E545" s="42">
        <v>51.826338280465556</v>
      </c>
      <c r="F545" s="42">
        <v>51.826338280465556</v>
      </c>
      <c r="G545" s="42">
        <v>51.816252517172238</v>
      </c>
      <c r="H545" s="42">
        <v>51.826338280465556</v>
      </c>
      <c r="I545" s="42">
        <v>51.826338280465556</v>
      </c>
      <c r="J545" s="42">
        <v>51.826338280465556</v>
      </c>
      <c r="K545" s="42">
        <v>51.826338280465556</v>
      </c>
      <c r="L545" s="42"/>
    </row>
    <row r="546" spans="1:12" ht="15.75" x14ac:dyDescent="0.25">
      <c r="A546" s="31">
        <v>57192</v>
      </c>
      <c r="B546" s="42">
        <v>52.839514296384429</v>
      </c>
      <c r="C546" s="42">
        <v>52.839514296384429</v>
      </c>
      <c r="D546" s="42">
        <v>52.839514296384429</v>
      </c>
      <c r="E546" s="42">
        <v>52.839514296384429</v>
      </c>
      <c r="F546" s="42">
        <v>52.839514296384429</v>
      </c>
      <c r="G546" s="42">
        <v>52.829428533091111</v>
      </c>
      <c r="H546" s="42">
        <v>52.839514296384429</v>
      </c>
      <c r="I546" s="42">
        <v>52.839514296384429</v>
      </c>
      <c r="J546" s="42">
        <v>52.839514296384429</v>
      </c>
      <c r="K546" s="42">
        <v>52.839514296384429</v>
      </c>
      <c r="L546" s="42"/>
    </row>
    <row r="547" spans="1:12" ht="15.75" x14ac:dyDescent="0.25">
      <c r="A547" s="31">
        <v>57223</v>
      </c>
      <c r="B547" s="42">
        <v>53.148766831150944</v>
      </c>
      <c r="C547" s="42">
        <v>53.148766831150944</v>
      </c>
      <c r="D547" s="42">
        <v>53.148766831150944</v>
      </c>
      <c r="E547" s="42">
        <v>53.148766831150944</v>
      </c>
      <c r="F547" s="42">
        <v>53.148766831150944</v>
      </c>
      <c r="G547" s="42">
        <v>53.138681067857625</v>
      </c>
      <c r="H547" s="42">
        <v>53.148766831150944</v>
      </c>
      <c r="I547" s="42">
        <v>53.148766831150944</v>
      </c>
      <c r="J547" s="42">
        <v>53.148766831150944</v>
      </c>
      <c r="K547" s="42">
        <v>53.148766831150944</v>
      </c>
      <c r="L547" s="42"/>
    </row>
    <row r="548" spans="1:12" ht="15.75" x14ac:dyDescent="0.25">
      <c r="A548" s="31">
        <v>57253</v>
      </c>
      <c r="B548" s="42">
        <v>54.201922867569039</v>
      </c>
      <c r="C548" s="42">
        <v>54.201922867569039</v>
      </c>
      <c r="D548" s="42">
        <v>54.201922867569039</v>
      </c>
      <c r="E548" s="42">
        <v>54.201922867569039</v>
      </c>
      <c r="F548" s="42">
        <v>54.201922867569039</v>
      </c>
      <c r="G548" s="42">
        <v>54.19183710427572</v>
      </c>
      <c r="H548" s="42">
        <v>54.201922867569039</v>
      </c>
      <c r="I548" s="42">
        <v>54.201922867569039</v>
      </c>
      <c r="J548" s="42">
        <v>54.201922867569039</v>
      </c>
      <c r="K548" s="42">
        <v>54.201922867569039</v>
      </c>
      <c r="L548" s="42"/>
    </row>
    <row r="549" spans="1:12" ht="15.75" x14ac:dyDescent="0.25">
      <c r="A549" s="31">
        <v>57284</v>
      </c>
      <c r="B549" s="42">
        <v>55.535035440671948</v>
      </c>
      <c r="C549" s="42">
        <v>55.535035440671948</v>
      </c>
      <c r="D549" s="42">
        <v>55.535035440671948</v>
      </c>
      <c r="E549" s="42">
        <v>55.535035440671948</v>
      </c>
      <c r="F549" s="42">
        <v>55.535035440671948</v>
      </c>
      <c r="G549" s="42">
        <v>55.524949677378629</v>
      </c>
      <c r="H549" s="42">
        <v>55.535035440671948</v>
      </c>
      <c r="I549" s="42">
        <v>55.535035440671948</v>
      </c>
      <c r="J549" s="42">
        <v>55.535035440671948</v>
      </c>
      <c r="K549" s="42">
        <v>55.535035440671948</v>
      </c>
      <c r="L549" s="42"/>
    </row>
    <row r="550" spans="1:12" ht="15.75" x14ac:dyDescent="0.25">
      <c r="A550" s="31">
        <v>57314</v>
      </c>
      <c r="B550" s="42">
        <v>55.660184710592546</v>
      </c>
      <c r="C550" s="42">
        <v>55.660184710592546</v>
      </c>
      <c r="D550" s="42">
        <v>55.660184710592546</v>
      </c>
      <c r="E550" s="42">
        <v>55.660184710592546</v>
      </c>
      <c r="F550" s="42">
        <v>55.660184710592546</v>
      </c>
      <c r="G550" s="42">
        <v>55.650098947299227</v>
      </c>
      <c r="H550" s="42">
        <v>55.660184710592546</v>
      </c>
      <c r="I550" s="42">
        <v>55.660184710592546</v>
      </c>
      <c r="J550" s="42">
        <v>55.660184710592546</v>
      </c>
      <c r="K550" s="42">
        <v>55.660184710592546</v>
      </c>
      <c r="L550" s="42"/>
    </row>
    <row r="551" spans="1:12" ht="15.75" x14ac:dyDescent="0.25">
      <c r="A551" s="31">
        <v>57345</v>
      </c>
      <c r="B551" s="42">
        <v>54.595454349819619</v>
      </c>
      <c r="C551" s="42">
        <v>54.595454349819619</v>
      </c>
      <c r="D551" s="42">
        <v>54.595454349819619</v>
      </c>
      <c r="E551" s="42">
        <v>54.595454349819619</v>
      </c>
      <c r="F551" s="42">
        <v>54.595454349819619</v>
      </c>
      <c r="G551" s="42">
        <v>54.5853685865263</v>
      </c>
      <c r="H551" s="42">
        <v>54.595454349819619</v>
      </c>
      <c r="I551" s="42">
        <v>54.595454349819619</v>
      </c>
      <c r="J551" s="42">
        <v>54.595454349819619</v>
      </c>
      <c r="K551" s="42">
        <v>54.595454349819619</v>
      </c>
      <c r="L551" s="42"/>
    </row>
    <row r="552" spans="1:12" ht="15.75" x14ac:dyDescent="0.25">
      <c r="A552" s="31">
        <v>57376</v>
      </c>
      <c r="B552" s="42">
        <v>53.530340709351506</v>
      </c>
      <c r="C552" s="42">
        <v>53.530340709351506</v>
      </c>
      <c r="D552" s="42">
        <v>53.530340709351506</v>
      </c>
      <c r="E552" s="42">
        <v>53.530340709351506</v>
      </c>
      <c r="F552" s="42">
        <v>53.530340709351506</v>
      </c>
      <c r="G552" s="42">
        <v>53.520254946058188</v>
      </c>
      <c r="H552" s="42">
        <v>53.530340709351506</v>
      </c>
      <c r="I552" s="42">
        <v>53.530340709351506</v>
      </c>
      <c r="J552" s="42">
        <v>53.530340709351506</v>
      </c>
      <c r="K552" s="42">
        <v>53.530340709351506</v>
      </c>
      <c r="L552" s="42"/>
    </row>
    <row r="553" spans="1:12" ht="15.75" x14ac:dyDescent="0.25">
      <c r="A553" s="31">
        <v>57404</v>
      </c>
      <c r="B553" s="42">
        <v>52.05463600139538</v>
      </c>
      <c r="C553" s="42">
        <v>52.05463600139538</v>
      </c>
      <c r="D553" s="42">
        <v>52.05463600139538</v>
      </c>
      <c r="E553" s="42">
        <v>52.05463600139538</v>
      </c>
      <c r="F553" s="42">
        <v>52.05463600139538</v>
      </c>
      <c r="G553" s="42">
        <v>52.044550238102062</v>
      </c>
      <c r="H553" s="42">
        <v>52.05463600139538</v>
      </c>
      <c r="I553" s="42">
        <v>52.05463600139538</v>
      </c>
      <c r="J553" s="42">
        <v>52.05463600139538</v>
      </c>
      <c r="K553" s="42">
        <v>52.05463600139538</v>
      </c>
      <c r="L553" s="42"/>
    </row>
    <row r="554" spans="1:12" ht="15.75" x14ac:dyDescent="0.25">
      <c r="A554" s="31">
        <v>57435</v>
      </c>
      <c r="B554" s="42">
        <v>51.445469005022929</v>
      </c>
      <c r="C554" s="42">
        <v>51.445469005022929</v>
      </c>
      <c r="D554" s="42">
        <v>51.445469005022929</v>
      </c>
      <c r="E554" s="42">
        <v>51.445469005022929</v>
      </c>
      <c r="F554" s="42">
        <v>51.445469005022929</v>
      </c>
      <c r="G554" s="42">
        <v>51.43538324172961</v>
      </c>
      <c r="H554" s="42">
        <v>51.445469005022929</v>
      </c>
      <c r="I554" s="42">
        <v>51.445469005022929</v>
      </c>
      <c r="J554" s="42">
        <v>51.445469005022929</v>
      </c>
      <c r="K554" s="42">
        <v>51.445469005022929</v>
      </c>
      <c r="L554" s="42"/>
    </row>
    <row r="555" spans="1:12" ht="15.75" x14ac:dyDescent="0.25">
      <c r="A555" s="31">
        <v>57465</v>
      </c>
      <c r="B555" s="42">
        <v>50.718108670927634</v>
      </c>
      <c r="C555" s="42">
        <v>50.718108670927634</v>
      </c>
      <c r="D555" s="42">
        <v>50.718108670927634</v>
      </c>
      <c r="E555" s="42">
        <v>50.718108670927634</v>
      </c>
      <c r="F555" s="42">
        <v>50.718108670927634</v>
      </c>
      <c r="G555" s="42">
        <v>50.708022907634316</v>
      </c>
      <c r="H555" s="42">
        <v>50.718108670927634</v>
      </c>
      <c r="I555" s="42">
        <v>50.718108670927634</v>
      </c>
      <c r="J555" s="42">
        <v>50.718108670927634</v>
      </c>
      <c r="K555" s="42">
        <v>50.718108670927634</v>
      </c>
      <c r="L555" s="42"/>
    </row>
    <row r="556" spans="1:12" ht="15.75" x14ac:dyDescent="0.25">
      <c r="A556" s="31">
        <v>57496</v>
      </c>
      <c r="B556" s="42">
        <v>51.754684229137268</v>
      </c>
      <c r="C556" s="42">
        <v>51.754684229137268</v>
      </c>
      <c r="D556" s="42">
        <v>51.754684229137268</v>
      </c>
      <c r="E556" s="42">
        <v>51.754684229137268</v>
      </c>
      <c r="F556" s="42">
        <v>51.754684229137268</v>
      </c>
      <c r="G556" s="42">
        <v>51.74459846584395</v>
      </c>
      <c r="H556" s="42">
        <v>51.754684229137268</v>
      </c>
      <c r="I556" s="42">
        <v>51.754684229137268</v>
      </c>
      <c r="J556" s="42">
        <v>51.754684229137268</v>
      </c>
      <c r="K556" s="42">
        <v>51.754684229137268</v>
      </c>
      <c r="L556" s="42"/>
    </row>
    <row r="557" spans="1:12" ht="15.75" x14ac:dyDescent="0.25">
      <c r="A557" s="31">
        <v>57526</v>
      </c>
      <c r="B557" s="42">
        <v>52.375551506581274</v>
      </c>
      <c r="C557" s="42">
        <v>52.375551506581274</v>
      </c>
      <c r="D557" s="42">
        <v>52.375551506581274</v>
      </c>
      <c r="E557" s="42">
        <v>52.375551506581274</v>
      </c>
      <c r="F557" s="42">
        <v>52.375551506581274</v>
      </c>
      <c r="G557" s="42">
        <v>52.365465743287956</v>
      </c>
      <c r="H557" s="42">
        <v>52.375551506581274</v>
      </c>
      <c r="I557" s="42">
        <v>52.375551506581274</v>
      </c>
      <c r="J557" s="42">
        <v>52.375551506581274</v>
      </c>
      <c r="K557" s="42">
        <v>52.375551506581274</v>
      </c>
      <c r="L557" s="42"/>
    </row>
    <row r="558" spans="1:12" ht="15.75" x14ac:dyDescent="0.25">
      <c r="A558" s="31">
        <v>57557</v>
      </c>
      <c r="B558" s="42">
        <v>53.399753334505185</v>
      </c>
      <c r="C558" s="42">
        <v>53.399753334505185</v>
      </c>
      <c r="D558" s="42">
        <v>53.399753334505185</v>
      </c>
      <c r="E558" s="42">
        <v>53.399753334505185</v>
      </c>
      <c r="F558" s="42">
        <v>53.399753334505185</v>
      </c>
      <c r="G558" s="42">
        <v>53.389667571211866</v>
      </c>
      <c r="H558" s="42">
        <v>53.399753334505185</v>
      </c>
      <c r="I558" s="42">
        <v>53.399753334505185</v>
      </c>
      <c r="J558" s="42">
        <v>53.399753334505185</v>
      </c>
      <c r="K558" s="42">
        <v>53.399753334505185</v>
      </c>
      <c r="L558" s="42"/>
    </row>
    <row r="559" spans="1:12" ht="15.75" x14ac:dyDescent="0.25">
      <c r="A559" s="31">
        <v>57588</v>
      </c>
      <c r="B559" s="42">
        <v>53.712371286787352</v>
      </c>
      <c r="C559" s="42">
        <v>53.712371286787352</v>
      </c>
      <c r="D559" s="42">
        <v>53.712371286787352</v>
      </c>
      <c r="E559" s="42">
        <v>53.712371286787352</v>
      </c>
      <c r="F559" s="42">
        <v>53.712371286787352</v>
      </c>
      <c r="G559" s="42">
        <v>53.702285523494034</v>
      </c>
      <c r="H559" s="42">
        <v>53.712371286787352</v>
      </c>
      <c r="I559" s="42">
        <v>53.712371286787352</v>
      </c>
      <c r="J559" s="42">
        <v>53.712371286787352</v>
      </c>
      <c r="K559" s="42">
        <v>53.712371286787352</v>
      </c>
      <c r="L559" s="42"/>
    </row>
    <row r="560" spans="1:12" ht="15.75" x14ac:dyDescent="0.25">
      <c r="A560" s="31">
        <v>57618</v>
      </c>
      <c r="B560" s="42">
        <v>54.776988214785078</v>
      </c>
      <c r="C560" s="42">
        <v>54.776988214785078</v>
      </c>
      <c r="D560" s="42">
        <v>54.776988214785078</v>
      </c>
      <c r="E560" s="42">
        <v>54.776988214785078</v>
      </c>
      <c r="F560" s="42">
        <v>54.776988214785078</v>
      </c>
      <c r="G560" s="42">
        <v>54.76690245149176</v>
      </c>
      <c r="H560" s="42">
        <v>54.776988214785078</v>
      </c>
      <c r="I560" s="42">
        <v>54.776988214785078</v>
      </c>
      <c r="J560" s="42">
        <v>54.776988214785078</v>
      </c>
      <c r="K560" s="42">
        <v>54.776988214785078</v>
      </c>
      <c r="L560" s="42"/>
    </row>
    <row r="561" spans="1:12" ht="15.75" x14ac:dyDescent="0.25">
      <c r="A561" s="31">
        <v>57649</v>
      </c>
      <c r="B561" s="42">
        <v>56.124608285481315</v>
      </c>
      <c r="C561" s="42">
        <v>56.124608285481315</v>
      </c>
      <c r="D561" s="42">
        <v>56.124608285481315</v>
      </c>
      <c r="E561" s="42">
        <v>56.124608285481315</v>
      </c>
      <c r="F561" s="42">
        <v>56.124608285481315</v>
      </c>
      <c r="G561" s="42">
        <v>56.114522522187997</v>
      </c>
      <c r="H561" s="42">
        <v>56.124608285481315</v>
      </c>
      <c r="I561" s="42">
        <v>56.124608285481315</v>
      </c>
      <c r="J561" s="42">
        <v>56.124608285481315</v>
      </c>
      <c r="K561" s="42">
        <v>56.124608285481315</v>
      </c>
      <c r="L561" s="42"/>
    </row>
    <row r="562" spans="1:12" ht="15.75" x14ac:dyDescent="0.25">
      <c r="A562" s="31">
        <v>57679</v>
      </c>
      <c r="B562" s="42">
        <v>56.25111948294564</v>
      </c>
      <c r="C562" s="42">
        <v>56.25111948294564</v>
      </c>
      <c r="D562" s="42">
        <v>56.25111948294564</v>
      </c>
      <c r="E562" s="42">
        <v>56.25111948294564</v>
      </c>
      <c r="F562" s="42">
        <v>56.25111948294564</v>
      </c>
      <c r="G562" s="42">
        <v>56.241033719652322</v>
      </c>
      <c r="H562" s="42">
        <v>56.25111948294564</v>
      </c>
      <c r="I562" s="42">
        <v>56.25111948294564</v>
      </c>
      <c r="J562" s="42">
        <v>56.25111948294564</v>
      </c>
      <c r="K562" s="42">
        <v>56.25111948294564</v>
      </c>
      <c r="L562" s="42"/>
    </row>
    <row r="563" spans="1:12" ht="15.75" x14ac:dyDescent="0.25">
      <c r="A563" s="31">
        <v>57710</v>
      </c>
      <c r="B563" s="42">
        <v>55.174802273876367</v>
      </c>
      <c r="C563" s="42">
        <v>55.174802273876367</v>
      </c>
      <c r="D563" s="42">
        <v>55.174802273876367</v>
      </c>
      <c r="E563" s="42">
        <v>55.174802273876367</v>
      </c>
      <c r="F563" s="42">
        <v>55.174802273876367</v>
      </c>
      <c r="G563" s="42">
        <v>55.164716510583048</v>
      </c>
      <c r="H563" s="42">
        <v>55.174802273876367</v>
      </c>
      <c r="I563" s="42">
        <v>55.174802273876367</v>
      </c>
      <c r="J563" s="42">
        <v>55.174802273876367</v>
      </c>
      <c r="K563" s="42">
        <v>55.174802273876367</v>
      </c>
      <c r="L563" s="42"/>
    </row>
    <row r="564" spans="1:12" ht="15.75" x14ac:dyDescent="0.25">
      <c r="A564" s="31">
        <v>57741</v>
      </c>
      <c r="B564" s="42">
        <v>54.098097614099416</v>
      </c>
      <c r="C564" s="42">
        <v>54.098097614099416</v>
      </c>
      <c r="D564" s="42">
        <v>54.098097614099416</v>
      </c>
      <c r="E564" s="42">
        <v>54.098097614099416</v>
      </c>
      <c r="F564" s="42">
        <v>54.098097614099416</v>
      </c>
      <c r="G564" s="42">
        <v>54.088011850806097</v>
      </c>
      <c r="H564" s="42">
        <v>54.098097614099416</v>
      </c>
      <c r="I564" s="42">
        <v>54.098097614099416</v>
      </c>
      <c r="J564" s="42">
        <v>54.098097614099416</v>
      </c>
      <c r="K564" s="42">
        <v>54.098097614099416</v>
      </c>
      <c r="L564" s="42"/>
    </row>
    <row r="565" spans="1:12" ht="15.75" x14ac:dyDescent="0.25">
      <c r="A565" s="31">
        <v>57769</v>
      </c>
      <c r="B565" s="42">
        <v>52.606333660336794</v>
      </c>
      <c r="C565" s="42">
        <v>52.606333660336794</v>
      </c>
      <c r="D565" s="42">
        <v>52.606333660336794</v>
      </c>
      <c r="E565" s="42">
        <v>52.606333660336794</v>
      </c>
      <c r="F565" s="42">
        <v>52.606333660336794</v>
      </c>
      <c r="G565" s="42">
        <v>52.596247897043476</v>
      </c>
      <c r="H565" s="42">
        <v>52.606333660336794</v>
      </c>
      <c r="I565" s="42">
        <v>52.606333660336794</v>
      </c>
      <c r="J565" s="42">
        <v>52.606333660336794</v>
      </c>
      <c r="K565" s="42">
        <v>52.606333660336794</v>
      </c>
      <c r="L565" s="42"/>
    </row>
    <row r="566" spans="1:12" ht="15.75" x14ac:dyDescent="0.25">
      <c r="A566" s="31">
        <v>57800</v>
      </c>
      <c r="B566" s="42">
        <v>51.990537449813836</v>
      </c>
      <c r="C566" s="42">
        <v>51.990537449813836</v>
      </c>
      <c r="D566" s="42">
        <v>51.990537449813836</v>
      </c>
      <c r="E566" s="42">
        <v>51.990537449813836</v>
      </c>
      <c r="F566" s="42">
        <v>51.990537449813836</v>
      </c>
      <c r="G566" s="42">
        <v>51.980451686520517</v>
      </c>
      <c r="H566" s="42">
        <v>51.990537449813836</v>
      </c>
      <c r="I566" s="42">
        <v>51.990537449813836</v>
      </c>
      <c r="J566" s="42">
        <v>51.990537449813836</v>
      </c>
      <c r="K566" s="42">
        <v>51.990537449813836</v>
      </c>
      <c r="L566" s="42"/>
    </row>
    <row r="567" spans="1:12" ht="15.75" x14ac:dyDescent="0.25">
      <c r="A567" s="31">
        <v>57830</v>
      </c>
      <c r="B567" s="42">
        <v>51.255261671434781</v>
      </c>
      <c r="C567" s="42">
        <v>51.255261671434781</v>
      </c>
      <c r="D567" s="42">
        <v>51.255261671434781</v>
      </c>
      <c r="E567" s="42">
        <v>51.255261671434781</v>
      </c>
      <c r="F567" s="42">
        <v>51.255261671434781</v>
      </c>
      <c r="G567" s="42">
        <v>51.245175908141462</v>
      </c>
      <c r="H567" s="42">
        <v>51.255261671434781</v>
      </c>
      <c r="I567" s="42">
        <v>51.255261671434781</v>
      </c>
      <c r="J567" s="42">
        <v>51.255261671434781</v>
      </c>
      <c r="K567" s="42">
        <v>51.255261671434781</v>
      </c>
      <c r="L567" s="42"/>
    </row>
    <row r="568" spans="1:12" ht="15.75" x14ac:dyDescent="0.25">
      <c r="A568" s="31">
        <v>57861</v>
      </c>
      <c r="B568" s="42">
        <v>52.303117685413469</v>
      </c>
      <c r="C568" s="42">
        <v>52.303117685413469</v>
      </c>
      <c r="D568" s="42">
        <v>52.303117685413469</v>
      </c>
      <c r="E568" s="42">
        <v>52.303117685413469</v>
      </c>
      <c r="F568" s="42">
        <v>52.303117685413469</v>
      </c>
      <c r="G568" s="42">
        <v>52.29303192212015</v>
      </c>
      <c r="H568" s="42">
        <v>52.303117685413469</v>
      </c>
      <c r="I568" s="42">
        <v>52.303117685413469</v>
      </c>
      <c r="J568" s="42">
        <v>52.303117685413469</v>
      </c>
      <c r="K568" s="42">
        <v>52.303117685413469</v>
      </c>
      <c r="L568" s="42"/>
    </row>
    <row r="569" spans="1:12" ht="15.75" x14ac:dyDescent="0.25">
      <c r="A569" s="31">
        <v>57891</v>
      </c>
      <c r="B569" s="42">
        <v>52.930741504439219</v>
      </c>
      <c r="C569" s="42">
        <v>52.930741504439219</v>
      </c>
      <c r="D569" s="42">
        <v>52.930741504439219</v>
      </c>
      <c r="E569" s="42">
        <v>52.930741504439219</v>
      </c>
      <c r="F569" s="42">
        <v>52.930741504439219</v>
      </c>
      <c r="G569" s="42">
        <v>52.9206557411459</v>
      </c>
      <c r="H569" s="42">
        <v>52.930741504439219</v>
      </c>
      <c r="I569" s="42">
        <v>52.930741504439219</v>
      </c>
      <c r="J569" s="42">
        <v>52.930741504439219</v>
      </c>
      <c r="K569" s="42">
        <v>52.930741504439219</v>
      </c>
      <c r="L569" s="42"/>
    </row>
    <row r="570" spans="1:12" ht="15.75" x14ac:dyDescent="0.25">
      <c r="A570" s="31">
        <v>57922</v>
      </c>
      <c r="B570" s="42">
        <v>53.966089131940358</v>
      </c>
      <c r="C570" s="42">
        <v>53.966089131940358</v>
      </c>
      <c r="D570" s="42">
        <v>53.966089131940358</v>
      </c>
      <c r="E570" s="42">
        <v>53.966089131940358</v>
      </c>
      <c r="F570" s="42">
        <v>53.966089131940358</v>
      </c>
      <c r="G570" s="42">
        <v>53.956003368647039</v>
      </c>
      <c r="H570" s="42">
        <v>53.966089131940358</v>
      </c>
      <c r="I570" s="42">
        <v>53.966089131940358</v>
      </c>
      <c r="J570" s="42">
        <v>53.966089131940358</v>
      </c>
      <c r="K570" s="42">
        <v>53.966089131940358</v>
      </c>
      <c r="L570" s="42"/>
    </row>
    <row r="571" spans="1:12" ht="15.75" x14ac:dyDescent="0.25">
      <c r="A571" s="31">
        <v>57953</v>
      </c>
      <c r="B571" s="42">
        <v>54.282109125641909</v>
      </c>
      <c r="C571" s="42">
        <v>54.282109125641909</v>
      </c>
      <c r="D571" s="42">
        <v>54.282109125641909</v>
      </c>
      <c r="E571" s="42">
        <v>54.282109125641909</v>
      </c>
      <c r="F571" s="42">
        <v>54.282109125641909</v>
      </c>
      <c r="G571" s="42">
        <v>54.272023362348591</v>
      </c>
      <c r="H571" s="42">
        <v>54.282109125641909</v>
      </c>
      <c r="I571" s="42">
        <v>54.282109125641909</v>
      </c>
      <c r="J571" s="42">
        <v>54.282109125641909</v>
      </c>
      <c r="K571" s="42">
        <v>54.282109125641909</v>
      </c>
      <c r="L571" s="42"/>
    </row>
    <row r="572" spans="1:12" ht="15.75" x14ac:dyDescent="0.25">
      <c r="A572" s="31">
        <v>57983</v>
      </c>
      <c r="B572" s="42">
        <v>55.358311667512289</v>
      </c>
      <c r="C572" s="42">
        <v>55.358311667512289</v>
      </c>
      <c r="D572" s="42">
        <v>55.358311667512289</v>
      </c>
      <c r="E572" s="42">
        <v>55.358311667512289</v>
      </c>
      <c r="F572" s="42">
        <v>55.358311667512289</v>
      </c>
      <c r="G572" s="42">
        <v>55.348225904218971</v>
      </c>
      <c r="H572" s="42">
        <v>55.358311667512289</v>
      </c>
      <c r="I572" s="42">
        <v>55.358311667512289</v>
      </c>
      <c r="J572" s="42">
        <v>55.358311667512289</v>
      </c>
      <c r="K572" s="42">
        <v>55.358311667512289</v>
      </c>
      <c r="L572" s="42"/>
    </row>
    <row r="573" spans="1:12" ht="15.75" x14ac:dyDescent="0.25">
      <c r="A573" s="31">
        <v>58014</v>
      </c>
      <c r="B573" s="42">
        <v>56.720597112556376</v>
      </c>
      <c r="C573" s="42">
        <v>56.720597112556376</v>
      </c>
      <c r="D573" s="42">
        <v>56.720597112556376</v>
      </c>
      <c r="E573" s="42">
        <v>56.720597112556376</v>
      </c>
      <c r="F573" s="42">
        <v>56.720597112556376</v>
      </c>
      <c r="G573" s="42">
        <v>56.710511349263058</v>
      </c>
      <c r="H573" s="42">
        <v>56.720597112556376</v>
      </c>
      <c r="I573" s="42">
        <v>56.720597112556376</v>
      </c>
      <c r="J573" s="42">
        <v>56.720597112556376</v>
      </c>
      <c r="K573" s="42">
        <v>56.720597112556376</v>
      </c>
      <c r="L573" s="42"/>
    </row>
    <row r="574" spans="1:12" ht="15.75" x14ac:dyDescent="0.25">
      <c r="A574" s="31">
        <v>58044</v>
      </c>
      <c r="B574" s="42">
        <v>56.848485058638772</v>
      </c>
      <c r="C574" s="42">
        <v>56.848485058638772</v>
      </c>
      <c r="D574" s="42">
        <v>56.848485058638772</v>
      </c>
      <c r="E574" s="42">
        <v>56.848485058638772</v>
      </c>
      <c r="F574" s="42">
        <v>56.848485058638772</v>
      </c>
      <c r="G574" s="42">
        <v>56.838399295345454</v>
      </c>
      <c r="H574" s="42">
        <v>56.848485058638772</v>
      </c>
      <c r="I574" s="42">
        <v>56.848485058638772</v>
      </c>
      <c r="J574" s="42">
        <v>56.848485058638772</v>
      </c>
      <c r="K574" s="42">
        <v>56.848485058638772</v>
      </c>
      <c r="L574" s="42"/>
    </row>
    <row r="575" spans="1:12" ht="15.75" x14ac:dyDescent="0.25">
      <c r="A575" s="31">
        <v>58075</v>
      </c>
      <c r="B575" s="42">
        <v>55.760454908265586</v>
      </c>
      <c r="C575" s="42">
        <v>55.760454908265586</v>
      </c>
      <c r="D575" s="42">
        <v>55.760454908265586</v>
      </c>
      <c r="E575" s="42">
        <v>55.760454908265586</v>
      </c>
      <c r="F575" s="42">
        <v>55.760454908265586</v>
      </c>
      <c r="G575" s="42">
        <v>55.750369144972268</v>
      </c>
      <c r="H575" s="42">
        <v>55.760454908265586</v>
      </c>
      <c r="I575" s="42">
        <v>55.760454908265586</v>
      </c>
      <c r="J575" s="42">
        <v>55.760454908265586</v>
      </c>
      <c r="K575" s="42">
        <v>55.760454908265586</v>
      </c>
      <c r="L575" s="42"/>
    </row>
    <row r="576" spans="1:12" ht="15.75" x14ac:dyDescent="0.25">
      <c r="A576" s="31">
        <v>58106</v>
      </c>
      <c r="B576" s="42">
        <v>54.672033090781447</v>
      </c>
      <c r="C576" s="42">
        <v>54.672033090781447</v>
      </c>
      <c r="D576" s="42">
        <v>54.672033090781447</v>
      </c>
      <c r="E576" s="42">
        <v>54.672033090781447</v>
      </c>
      <c r="F576" s="42">
        <v>54.672033090781447</v>
      </c>
      <c r="G576" s="42">
        <v>54.661947327488129</v>
      </c>
      <c r="H576" s="42">
        <v>54.672033090781447</v>
      </c>
      <c r="I576" s="42">
        <v>54.672033090781447</v>
      </c>
      <c r="J576" s="42">
        <v>54.672033090781447</v>
      </c>
      <c r="K576" s="42">
        <v>54.672033090781447</v>
      </c>
      <c r="L576" s="42"/>
    </row>
    <row r="577" spans="1:12" ht="15.75" x14ac:dyDescent="0.25">
      <c r="A577" s="31">
        <v>58134</v>
      </c>
      <c r="B577" s="42">
        <v>53.16403512767431</v>
      </c>
      <c r="C577" s="42">
        <v>53.16403512767431</v>
      </c>
      <c r="D577" s="42">
        <v>53.16403512767431</v>
      </c>
      <c r="E577" s="42">
        <v>53.16403512767431</v>
      </c>
      <c r="F577" s="42">
        <v>53.16403512767431</v>
      </c>
      <c r="G577" s="42">
        <v>53.153949364380992</v>
      </c>
      <c r="H577" s="42">
        <v>53.16403512767431</v>
      </c>
      <c r="I577" s="42">
        <v>53.16403512767431</v>
      </c>
      <c r="J577" s="42">
        <v>53.16403512767431</v>
      </c>
      <c r="K577" s="42">
        <v>53.16403512767431</v>
      </c>
      <c r="L577" s="42"/>
    </row>
    <row r="578" spans="1:12" ht="15.75" x14ac:dyDescent="0.25">
      <c r="A578" s="31">
        <v>58165</v>
      </c>
      <c r="B578" s="42">
        <v>52.54153756107506</v>
      </c>
      <c r="C578" s="42">
        <v>52.54153756107506</v>
      </c>
      <c r="D578" s="42">
        <v>52.54153756107506</v>
      </c>
      <c r="E578" s="42">
        <v>52.54153756107506</v>
      </c>
      <c r="F578" s="42">
        <v>52.54153756107506</v>
      </c>
      <c r="G578" s="42">
        <v>52.531451797781742</v>
      </c>
      <c r="H578" s="42">
        <v>52.54153756107506</v>
      </c>
      <c r="I578" s="42">
        <v>52.54153756107506</v>
      </c>
      <c r="J578" s="42">
        <v>52.54153756107506</v>
      </c>
      <c r="K578" s="42">
        <v>52.54153756107506</v>
      </c>
      <c r="L578" s="42"/>
    </row>
    <row r="579" spans="1:12" ht="15.75" x14ac:dyDescent="0.25">
      <c r="A579" s="31">
        <v>58195</v>
      </c>
      <c r="B579" s="42">
        <v>51.798260199183474</v>
      </c>
      <c r="C579" s="42">
        <v>51.798260199183474</v>
      </c>
      <c r="D579" s="42">
        <v>51.798260199183474</v>
      </c>
      <c r="E579" s="42">
        <v>51.798260199183474</v>
      </c>
      <c r="F579" s="42">
        <v>51.798260199183474</v>
      </c>
      <c r="G579" s="42">
        <v>51.788174435890156</v>
      </c>
      <c r="H579" s="42">
        <v>51.798260199183474</v>
      </c>
      <c r="I579" s="42">
        <v>51.798260199183474</v>
      </c>
      <c r="J579" s="42">
        <v>51.798260199183474</v>
      </c>
      <c r="K579" s="42">
        <v>51.798260199183474</v>
      </c>
      <c r="L579" s="42"/>
    </row>
    <row r="580" spans="1:12" ht="15.75" x14ac:dyDescent="0.25">
      <c r="A580" s="31">
        <v>58226</v>
      </c>
      <c r="B580" s="42">
        <v>52.857519427645087</v>
      </c>
      <c r="C580" s="42">
        <v>52.857519427645087</v>
      </c>
      <c r="D580" s="42">
        <v>52.857519427645087</v>
      </c>
      <c r="E580" s="42">
        <v>52.857519427645087</v>
      </c>
      <c r="F580" s="42">
        <v>52.857519427645087</v>
      </c>
      <c r="G580" s="42">
        <v>52.847433664351769</v>
      </c>
      <c r="H580" s="42">
        <v>52.857519427645087</v>
      </c>
      <c r="I580" s="42">
        <v>52.857519427645087</v>
      </c>
      <c r="J580" s="42">
        <v>52.857519427645087</v>
      </c>
      <c r="K580" s="42">
        <v>52.857519427645087</v>
      </c>
      <c r="L580" s="42"/>
    </row>
    <row r="581" spans="1:12" ht="15.75" x14ac:dyDescent="0.25">
      <c r="A581" s="31">
        <v>58256</v>
      </c>
      <c r="B581" s="42">
        <v>53.491973315809588</v>
      </c>
      <c r="C581" s="42">
        <v>53.491973315809588</v>
      </c>
      <c r="D581" s="42">
        <v>53.491973315809588</v>
      </c>
      <c r="E581" s="42">
        <v>53.491973315809588</v>
      </c>
      <c r="F581" s="42">
        <v>53.491973315809588</v>
      </c>
      <c r="G581" s="42">
        <v>53.48188755251627</v>
      </c>
      <c r="H581" s="42">
        <v>53.491973315809588</v>
      </c>
      <c r="I581" s="42">
        <v>53.491973315809588</v>
      </c>
      <c r="J581" s="42">
        <v>53.491973315809588</v>
      </c>
      <c r="K581" s="42">
        <v>53.491973315809588</v>
      </c>
      <c r="L581" s="42"/>
    </row>
    <row r="582" spans="1:12" ht="15.75" x14ac:dyDescent="0.25">
      <c r="A582" s="31">
        <v>58287</v>
      </c>
      <c r="B582" s="42">
        <v>54.538588036215948</v>
      </c>
      <c r="C582" s="42">
        <v>54.538588036215948</v>
      </c>
      <c r="D582" s="42">
        <v>54.538588036215948</v>
      </c>
      <c r="E582" s="42">
        <v>54.538588036215948</v>
      </c>
      <c r="F582" s="42">
        <v>54.538588036215948</v>
      </c>
      <c r="G582" s="42">
        <v>54.52850227292263</v>
      </c>
      <c r="H582" s="42">
        <v>54.538588036215948</v>
      </c>
      <c r="I582" s="42">
        <v>54.538588036215948</v>
      </c>
      <c r="J582" s="42">
        <v>54.538588036215948</v>
      </c>
      <c r="K582" s="42">
        <v>54.538588036215948</v>
      </c>
      <c r="L582" s="42"/>
    </row>
    <row r="583" spans="1:12" ht="15.75" x14ac:dyDescent="0.25">
      <c r="A583" s="31">
        <v>58318</v>
      </c>
      <c r="B583" s="42">
        <v>54.858047093797445</v>
      </c>
      <c r="C583" s="42">
        <v>54.858047093797445</v>
      </c>
      <c r="D583" s="42">
        <v>54.858047093797445</v>
      </c>
      <c r="E583" s="42">
        <v>54.858047093797445</v>
      </c>
      <c r="F583" s="42">
        <v>54.858047093797445</v>
      </c>
      <c r="G583" s="42">
        <v>54.847961330504127</v>
      </c>
      <c r="H583" s="42">
        <v>54.858047093797445</v>
      </c>
      <c r="I583" s="42">
        <v>54.858047093797445</v>
      </c>
      <c r="J583" s="42">
        <v>54.858047093797445</v>
      </c>
      <c r="K583" s="42">
        <v>54.858047093797445</v>
      </c>
      <c r="L583" s="42"/>
    </row>
    <row r="584" spans="1:12" ht="15.75" x14ac:dyDescent="0.25">
      <c r="A584" s="31">
        <v>58348</v>
      </c>
      <c r="B584" s="42">
        <v>55.945961329114546</v>
      </c>
      <c r="C584" s="42">
        <v>55.945961329114546</v>
      </c>
      <c r="D584" s="42">
        <v>55.945961329114546</v>
      </c>
      <c r="E584" s="42">
        <v>55.945961329114546</v>
      </c>
      <c r="F584" s="42">
        <v>55.945961329114546</v>
      </c>
      <c r="G584" s="42">
        <v>55.935875565821227</v>
      </c>
      <c r="H584" s="42">
        <v>55.945961329114546</v>
      </c>
      <c r="I584" s="42">
        <v>55.945961329114546</v>
      </c>
      <c r="J584" s="42">
        <v>55.945961329114546</v>
      </c>
      <c r="K584" s="42">
        <v>55.945961329114546</v>
      </c>
      <c r="L584" s="42"/>
    </row>
    <row r="585" spans="1:12" ht="15.75" x14ac:dyDescent="0.25">
      <c r="A585" s="31">
        <v>58379</v>
      </c>
      <c r="B585" s="42">
        <v>57.323071743342922</v>
      </c>
      <c r="C585" s="42">
        <v>57.323071743342922</v>
      </c>
      <c r="D585" s="42">
        <v>57.323071743342922</v>
      </c>
      <c r="E585" s="42">
        <v>57.323071743342922</v>
      </c>
      <c r="F585" s="42">
        <v>57.323071743342922</v>
      </c>
      <c r="G585" s="42">
        <v>57.312985980049604</v>
      </c>
      <c r="H585" s="42">
        <v>57.323071743342922</v>
      </c>
      <c r="I585" s="42">
        <v>57.323071743342922</v>
      </c>
      <c r="J585" s="42">
        <v>57.323071743342922</v>
      </c>
      <c r="K585" s="42">
        <v>57.323071743342922</v>
      </c>
      <c r="L585" s="42"/>
    </row>
    <row r="586" spans="1:12" ht="15.75" x14ac:dyDescent="0.25">
      <c r="A586" s="31">
        <v>58409</v>
      </c>
      <c r="B586" s="42">
        <v>57.452351420406956</v>
      </c>
      <c r="C586" s="42">
        <v>57.452351420406956</v>
      </c>
      <c r="D586" s="42">
        <v>57.452351420406956</v>
      </c>
      <c r="E586" s="42">
        <v>57.452351420406956</v>
      </c>
      <c r="F586" s="42">
        <v>57.452351420406956</v>
      </c>
      <c r="G586" s="42">
        <v>57.442265657113637</v>
      </c>
      <c r="H586" s="42">
        <v>57.452351420406956</v>
      </c>
      <c r="I586" s="42">
        <v>57.452351420406956</v>
      </c>
      <c r="J586" s="42">
        <v>57.452351420406956</v>
      </c>
      <c r="K586" s="42">
        <v>57.452351420406956</v>
      </c>
      <c r="L586" s="42"/>
    </row>
    <row r="587" spans="1:12" ht="15.75" x14ac:dyDescent="0.25">
      <c r="A587" s="31">
        <v>58440</v>
      </c>
      <c r="B587" s="42">
        <v>56.352480863524598</v>
      </c>
      <c r="C587" s="42">
        <v>56.352480863524598</v>
      </c>
      <c r="D587" s="42">
        <v>56.352480863524598</v>
      </c>
      <c r="E587" s="42">
        <v>56.352480863524598</v>
      </c>
      <c r="F587" s="42">
        <v>56.352480863524598</v>
      </c>
      <c r="G587" s="42">
        <v>56.342395100231279</v>
      </c>
      <c r="H587" s="42">
        <v>56.352480863524598</v>
      </c>
      <c r="I587" s="42">
        <v>56.352480863524598</v>
      </c>
      <c r="J587" s="42">
        <v>56.352480863524598</v>
      </c>
      <c r="K587" s="42">
        <v>56.352480863524598</v>
      </c>
      <c r="L587" s="42"/>
    </row>
    <row r="588" spans="1:12" ht="15.75" x14ac:dyDescent="0.25">
      <c r="A588" s="31">
        <v>58471</v>
      </c>
      <c r="B588" s="42">
        <v>55.252214377243327</v>
      </c>
      <c r="C588" s="42">
        <v>55.252214377243327</v>
      </c>
      <c r="D588" s="42">
        <v>55.252214377243327</v>
      </c>
      <c r="E588" s="42">
        <v>55.252214377243327</v>
      </c>
      <c r="F588" s="42">
        <v>55.252214377243327</v>
      </c>
      <c r="G588" s="42">
        <v>55.242128613950008</v>
      </c>
      <c r="H588" s="42">
        <v>55.252214377243327</v>
      </c>
      <c r="I588" s="42">
        <v>55.252214377243327</v>
      </c>
      <c r="J588" s="42">
        <v>55.252214377243327</v>
      </c>
      <c r="K588" s="42">
        <v>55.252214377243327</v>
      </c>
      <c r="L588" s="42"/>
    </row>
    <row r="589" spans="1:12" ht="15.75" x14ac:dyDescent="0.25">
      <c r="A589" s="31">
        <v>58499</v>
      </c>
      <c r="B589" s="42">
        <v>53.727805739402527</v>
      </c>
      <c r="C589" s="42">
        <v>53.727805739402527</v>
      </c>
      <c r="D589" s="42">
        <v>53.727805739402527</v>
      </c>
      <c r="E589" s="42">
        <v>53.727805739402527</v>
      </c>
      <c r="F589" s="42">
        <v>53.727805739402527</v>
      </c>
      <c r="G589" s="42">
        <v>53.717719976109208</v>
      </c>
      <c r="H589" s="42">
        <v>53.727805739402527</v>
      </c>
      <c r="I589" s="42">
        <v>53.727805739402527</v>
      </c>
      <c r="J589" s="42">
        <v>53.727805739402527</v>
      </c>
      <c r="K589" s="42">
        <v>53.727805739402527</v>
      </c>
      <c r="L589" s="42"/>
    </row>
    <row r="590" spans="1:12" ht="15.75" x14ac:dyDescent="0.25">
      <c r="A590" s="31">
        <v>58531</v>
      </c>
      <c r="B590" s="42">
        <v>53.09853388972207</v>
      </c>
      <c r="C590" s="42">
        <v>53.09853388972207</v>
      </c>
      <c r="D590" s="42">
        <v>53.09853388972207</v>
      </c>
      <c r="E590" s="42">
        <v>53.09853388972207</v>
      </c>
      <c r="F590" s="42">
        <v>53.09853388972207</v>
      </c>
      <c r="G590" s="42">
        <v>53.088448126428752</v>
      </c>
      <c r="H590" s="42">
        <v>53.09853388972207</v>
      </c>
      <c r="I590" s="42">
        <v>53.09853388972207</v>
      </c>
      <c r="J590" s="42">
        <v>53.09853388972207</v>
      </c>
      <c r="K590" s="42">
        <v>53.09853388972207</v>
      </c>
      <c r="L590" s="42"/>
    </row>
    <row r="591" spans="1:12" ht="15.75" x14ac:dyDescent="0.25">
      <c r="A591" s="31">
        <v>58561</v>
      </c>
      <c r="B591" s="42">
        <v>52.347167867685513</v>
      </c>
      <c r="C591" s="42">
        <v>52.347167867685513</v>
      </c>
      <c r="D591" s="42">
        <v>52.347167867685513</v>
      </c>
      <c r="E591" s="42">
        <v>52.347167867685513</v>
      </c>
      <c r="F591" s="42">
        <v>52.347167867685513</v>
      </c>
      <c r="G591" s="42">
        <v>52.337082104392195</v>
      </c>
      <c r="H591" s="42">
        <v>52.347167867685513</v>
      </c>
      <c r="I591" s="42">
        <v>52.347167867685513</v>
      </c>
      <c r="J591" s="42">
        <v>52.347167867685513</v>
      </c>
      <c r="K591" s="42">
        <v>52.347167867685513</v>
      </c>
      <c r="L591" s="42"/>
    </row>
    <row r="592" spans="1:12" ht="15.75" x14ac:dyDescent="0.25">
      <c r="A592" s="31">
        <v>58592</v>
      </c>
      <c r="B592" s="42">
        <v>53.41795440525641</v>
      </c>
      <c r="C592" s="42">
        <v>53.41795440525641</v>
      </c>
      <c r="D592" s="42">
        <v>53.41795440525641</v>
      </c>
      <c r="E592" s="42">
        <v>53.41795440525641</v>
      </c>
      <c r="F592" s="42">
        <v>53.41795440525641</v>
      </c>
      <c r="G592" s="42">
        <v>53.407868641963091</v>
      </c>
      <c r="H592" s="42">
        <v>53.41795440525641</v>
      </c>
      <c r="I592" s="42">
        <v>53.41795440525641</v>
      </c>
      <c r="J592" s="42">
        <v>53.41795440525641</v>
      </c>
      <c r="K592" s="42">
        <v>53.41795440525641</v>
      </c>
      <c r="L592" s="42"/>
    </row>
    <row r="593" spans="1:12" ht="15.75" x14ac:dyDescent="0.25">
      <c r="A593" s="31">
        <v>58622</v>
      </c>
      <c r="B593" s="42">
        <v>54.059312690274815</v>
      </c>
      <c r="C593" s="42">
        <v>54.059312690274815</v>
      </c>
      <c r="D593" s="42">
        <v>54.059312690274815</v>
      </c>
      <c r="E593" s="42">
        <v>54.059312690274815</v>
      </c>
      <c r="F593" s="42">
        <v>54.059312690274815</v>
      </c>
      <c r="G593" s="42">
        <v>54.049226926981497</v>
      </c>
      <c r="H593" s="42">
        <v>54.059312690274815</v>
      </c>
      <c r="I593" s="42">
        <v>54.059312690274815</v>
      </c>
      <c r="J593" s="42">
        <v>54.059312690274815</v>
      </c>
      <c r="K593" s="42">
        <v>54.059312690274815</v>
      </c>
      <c r="L593" s="42"/>
    </row>
    <row r="594" spans="1:12" ht="15.75" x14ac:dyDescent="0.25">
      <c r="A594" s="31">
        <v>58653</v>
      </c>
      <c r="B594" s="42">
        <v>55.117317116879903</v>
      </c>
      <c r="C594" s="42">
        <v>55.117317116879903</v>
      </c>
      <c r="D594" s="42">
        <v>55.117317116879903</v>
      </c>
      <c r="E594" s="42">
        <v>55.117317116879903</v>
      </c>
      <c r="F594" s="42">
        <v>55.117317116879903</v>
      </c>
      <c r="G594" s="42">
        <v>55.107231353586585</v>
      </c>
      <c r="H594" s="42">
        <v>55.117317116879903</v>
      </c>
      <c r="I594" s="42">
        <v>55.117317116879903</v>
      </c>
      <c r="J594" s="42">
        <v>55.117317116879903</v>
      </c>
      <c r="K594" s="42">
        <v>55.117317116879903</v>
      </c>
      <c r="L594" s="42"/>
    </row>
    <row r="595" spans="1:12" ht="15.75" x14ac:dyDescent="0.25">
      <c r="A595" s="31">
        <v>58684</v>
      </c>
      <c r="B595" s="42">
        <v>55.4402526636961</v>
      </c>
      <c r="C595" s="42">
        <v>55.4402526636961</v>
      </c>
      <c r="D595" s="42">
        <v>55.4402526636961</v>
      </c>
      <c r="E595" s="42">
        <v>55.4402526636961</v>
      </c>
      <c r="F595" s="42">
        <v>55.4402526636961</v>
      </c>
      <c r="G595" s="42">
        <v>55.430166900402781</v>
      </c>
      <c r="H595" s="42">
        <v>55.4402526636961</v>
      </c>
      <c r="I595" s="42">
        <v>55.4402526636961</v>
      </c>
      <c r="J595" s="42">
        <v>55.4402526636961</v>
      </c>
      <c r="K595" s="42">
        <v>55.4402526636961</v>
      </c>
      <c r="L595" s="42"/>
    </row>
    <row r="596" spans="1:12" ht="15.75" x14ac:dyDescent="0.25">
      <c r="A596" s="31">
        <v>58714</v>
      </c>
      <c r="B596" s="42">
        <v>56.540006044085452</v>
      </c>
      <c r="C596" s="42">
        <v>56.540006044085452</v>
      </c>
      <c r="D596" s="42">
        <v>56.540006044085452</v>
      </c>
      <c r="E596" s="42">
        <v>56.540006044085452</v>
      </c>
      <c r="F596" s="42">
        <v>56.540006044085452</v>
      </c>
      <c r="G596" s="42">
        <v>56.529920280792133</v>
      </c>
      <c r="H596" s="42">
        <v>56.540006044085452</v>
      </c>
      <c r="I596" s="42">
        <v>56.540006044085452</v>
      </c>
      <c r="J596" s="42">
        <v>56.540006044085452</v>
      </c>
      <c r="K596" s="42">
        <v>56.540006044085452</v>
      </c>
      <c r="L596" s="42"/>
    </row>
    <row r="597" spans="1:12" ht="15.75" x14ac:dyDescent="0.25">
      <c r="A597" s="31">
        <v>58745</v>
      </c>
      <c r="B597" s="42">
        <v>57.932102759113405</v>
      </c>
      <c r="C597" s="42">
        <v>57.932102759113405</v>
      </c>
      <c r="D597" s="42">
        <v>57.932102759113405</v>
      </c>
      <c r="E597" s="42">
        <v>57.932102759113405</v>
      </c>
      <c r="F597" s="42">
        <v>57.932102759113405</v>
      </c>
      <c r="G597" s="42">
        <v>57.922016995820087</v>
      </c>
      <c r="H597" s="42">
        <v>57.932102759113405</v>
      </c>
      <c r="I597" s="42">
        <v>57.932102759113405</v>
      </c>
      <c r="J597" s="42">
        <v>57.932102759113405</v>
      </c>
      <c r="K597" s="42">
        <v>57.932102759113405</v>
      </c>
      <c r="L597" s="42"/>
    </row>
    <row r="598" spans="1:12" ht="15.75" x14ac:dyDescent="0.25">
      <c r="A598" s="31">
        <v>58775</v>
      </c>
      <c r="B598" s="42">
        <v>58.062789312567112</v>
      </c>
      <c r="C598" s="42">
        <v>58.062789312567112</v>
      </c>
      <c r="D598" s="42">
        <v>58.062789312567112</v>
      </c>
      <c r="E598" s="42">
        <v>58.062789312567112</v>
      </c>
      <c r="F598" s="42">
        <v>58.062789312567112</v>
      </c>
      <c r="G598" s="42">
        <v>58.052703549273794</v>
      </c>
      <c r="H598" s="42">
        <v>58.062789312567112</v>
      </c>
      <c r="I598" s="42">
        <v>58.062789312567112</v>
      </c>
      <c r="J598" s="42">
        <v>58.062789312567112</v>
      </c>
      <c r="K598" s="42">
        <v>58.062789312567112</v>
      </c>
      <c r="L598" s="42"/>
    </row>
    <row r="599" spans="1:12" ht="15.75" x14ac:dyDescent="0.25">
      <c r="A599" s="31">
        <v>58806</v>
      </c>
      <c r="B599" s="42">
        <v>56.950949496839776</v>
      </c>
      <c r="C599" s="42">
        <v>56.950949496839776</v>
      </c>
      <c r="D599" s="42">
        <v>56.950949496839776</v>
      </c>
      <c r="E599" s="42">
        <v>56.950949496839776</v>
      </c>
      <c r="F599" s="42">
        <v>56.950949496839776</v>
      </c>
      <c r="G599" s="42">
        <v>56.940863733546458</v>
      </c>
      <c r="H599" s="42">
        <v>56.950949496839776</v>
      </c>
      <c r="I599" s="42">
        <v>56.950949496839776</v>
      </c>
      <c r="J599" s="42">
        <v>56.950949496839776</v>
      </c>
      <c r="K599" s="42">
        <v>56.950949496839776</v>
      </c>
      <c r="L599" s="42"/>
    </row>
    <row r="600" spans="1:12" ht="15.75" x14ac:dyDescent="0.25">
      <c r="A600" s="31">
        <v>58837</v>
      </c>
      <c r="B600" s="42">
        <v>55.838709443041509</v>
      </c>
      <c r="C600" s="42">
        <v>55.838709443041509</v>
      </c>
      <c r="D600" s="42">
        <v>55.838709443041509</v>
      </c>
      <c r="E600" s="42">
        <v>55.838709443041509</v>
      </c>
      <c r="F600" s="42">
        <v>55.838709443041509</v>
      </c>
      <c r="G600" s="42">
        <v>55.828623679748191</v>
      </c>
      <c r="H600" s="42">
        <v>55.838709443041509</v>
      </c>
      <c r="I600" s="42">
        <v>55.838709443041509</v>
      </c>
      <c r="J600" s="42">
        <v>55.838709443041509</v>
      </c>
      <c r="K600" s="42">
        <v>55.838709443041509</v>
      </c>
      <c r="L600" s="42"/>
    </row>
    <row r="601" spans="1:12" ht="15.75" x14ac:dyDescent="0.25">
      <c r="A601" s="31">
        <v>58865</v>
      </c>
      <c r="B601" s="42">
        <v>54.297711542530052</v>
      </c>
      <c r="C601" s="42">
        <v>54.297711542530052</v>
      </c>
      <c r="D601" s="42">
        <v>54.297711542530052</v>
      </c>
      <c r="E601" s="42">
        <v>54.297711542530052</v>
      </c>
      <c r="F601" s="42">
        <v>54.297711542530052</v>
      </c>
      <c r="G601" s="42">
        <v>54.287625779236734</v>
      </c>
      <c r="H601" s="42">
        <v>54.297711542530052</v>
      </c>
      <c r="I601" s="42">
        <v>54.297711542530052</v>
      </c>
      <c r="J601" s="42">
        <v>54.297711542530052</v>
      </c>
      <c r="K601" s="42">
        <v>54.297711542530052</v>
      </c>
      <c r="L601" s="42"/>
    </row>
    <row r="602" spans="1:12" ht="15.75" x14ac:dyDescent="0.25">
      <c r="A602" s="31">
        <v>58893</v>
      </c>
      <c r="B602" s="42">
        <v>53.661591689140849</v>
      </c>
      <c r="C602" s="42">
        <v>53.661591689140849</v>
      </c>
      <c r="D602" s="42">
        <v>53.661591689140849</v>
      </c>
      <c r="E602" s="42">
        <v>53.661591689140849</v>
      </c>
      <c r="F602" s="42">
        <v>53.661591689140849</v>
      </c>
      <c r="G602" s="42">
        <v>53.65150592584753</v>
      </c>
      <c r="H602" s="42">
        <v>53.661591689140849</v>
      </c>
      <c r="I602" s="42">
        <v>53.661591689140849</v>
      </c>
      <c r="J602" s="42">
        <v>53.661591689140849</v>
      </c>
      <c r="K602" s="42">
        <v>53.661591689140849</v>
      </c>
      <c r="L602" s="42"/>
    </row>
    <row r="603" spans="1:12" ht="15.75" x14ac:dyDescent="0.25">
      <c r="A603" s="31">
        <v>58926</v>
      </c>
      <c r="B603" s="42">
        <v>52.902048982721936</v>
      </c>
      <c r="C603" s="42">
        <v>52.902048982721936</v>
      </c>
      <c r="D603" s="42">
        <v>52.902048982721936</v>
      </c>
      <c r="E603" s="42">
        <v>52.902048982721936</v>
      </c>
      <c r="F603" s="42">
        <v>52.902048982721936</v>
      </c>
      <c r="G603" s="42">
        <v>52.891963219428618</v>
      </c>
      <c r="H603" s="42">
        <v>52.902048982721936</v>
      </c>
      <c r="I603" s="42">
        <v>52.902048982721936</v>
      </c>
      <c r="J603" s="42">
        <v>52.902048982721936</v>
      </c>
      <c r="K603" s="42">
        <v>52.902048982721936</v>
      </c>
      <c r="L603" s="42"/>
    </row>
    <row r="604" spans="1:12" ht="15.75" x14ac:dyDescent="0.25">
      <c r="A604" s="31">
        <v>58957</v>
      </c>
      <c r="B604" s="42">
        <v>53.984488274478949</v>
      </c>
      <c r="C604" s="42">
        <v>53.984488274478949</v>
      </c>
      <c r="D604" s="42">
        <v>53.984488274478949</v>
      </c>
      <c r="E604" s="42">
        <v>53.984488274478949</v>
      </c>
      <c r="F604" s="42">
        <v>53.984488274478949</v>
      </c>
      <c r="G604" s="42">
        <v>53.97440251118563</v>
      </c>
      <c r="H604" s="42">
        <v>53.984488274478949</v>
      </c>
      <c r="I604" s="42">
        <v>53.984488274478949</v>
      </c>
      <c r="J604" s="42">
        <v>53.984488274478949</v>
      </c>
      <c r="K604" s="42">
        <v>53.984488274478949</v>
      </c>
      <c r="L604" s="42"/>
    </row>
    <row r="605" spans="1:12" ht="15.75" x14ac:dyDescent="0.25">
      <c r="A605" s="31">
        <v>58987</v>
      </c>
      <c r="B605" s="42">
        <v>54.632826092932206</v>
      </c>
      <c r="C605" s="42">
        <v>54.632826092932206</v>
      </c>
      <c r="D605" s="42">
        <v>54.632826092932206</v>
      </c>
      <c r="E605" s="42">
        <v>54.632826092932206</v>
      </c>
      <c r="F605" s="42">
        <v>54.632826092932206</v>
      </c>
      <c r="G605" s="42">
        <v>54.622740329638887</v>
      </c>
      <c r="H605" s="42">
        <v>54.632826092932206</v>
      </c>
      <c r="I605" s="42">
        <v>54.632826092932206</v>
      </c>
      <c r="J605" s="42">
        <v>54.632826092932206</v>
      </c>
      <c r="K605" s="42">
        <v>54.632826092932206</v>
      </c>
      <c r="L605" s="42"/>
    </row>
    <row r="606" spans="1:12" ht="15.75" x14ac:dyDescent="0.25">
      <c r="A606" s="31">
        <v>59018</v>
      </c>
      <c r="B606" s="42">
        <v>55.702344173359471</v>
      </c>
      <c r="C606" s="42">
        <v>55.702344173359471</v>
      </c>
      <c r="D606" s="42">
        <v>55.702344173359471</v>
      </c>
      <c r="E606" s="42">
        <v>55.702344173359471</v>
      </c>
      <c r="F606" s="42">
        <v>55.702344173359471</v>
      </c>
      <c r="G606" s="42">
        <v>55.692258410066152</v>
      </c>
      <c r="H606" s="42">
        <v>55.702344173359471</v>
      </c>
      <c r="I606" s="42">
        <v>55.702344173359471</v>
      </c>
      <c r="J606" s="42">
        <v>55.702344173359471</v>
      </c>
      <c r="K606" s="42">
        <v>55.702344173359471</v>
      </c>
      <c r="L606" s="42"/>
    </row>
    <row r="607" spans="1:12" ht="15.75" x14ac:dyDescent="0.25">
      <c r="A607" s="31">
        <v>59049</v>
      </c>
      <c r="B607" s="42">
        <v>56.028794042043742</v>
      </c>
      <c r="C607" s="42">
        <v>56.028794042043742</v>
      </c>
      <c r="D607" s="42">
        <v>56.028794042043742</v>
      </c>
      <c r="E607" s="42">
        <v>56.028794042043742</v>
      </c>
      <c r="F607" s="42">
        <v>56.028794042043742</v>
      </c>
      <c r="G607" s="42">
        <v>56.018708278750424</v>
      </c>
      <c r="H607" s="42">
        <v>56.028794042043742</v>
      </c>
      <c r="I607" s="42">
        <v>56.028794042043742</v>
      </c>
      <c r="J607" s="42">
        <v>56.028794042043742</v>
      </c>
      <c r="K607" s="42">
        <v>56.028794042043742</v>
      </c>
      <c r="L607" s="42"/>
    </row>
    <row r="608" spans="1:12" ht="15.75" x14ac:dyDescent="0.25">
      <c r="A608" s="31">
        <v>59079</v>
      </c>
      <c r="B608" s="42">
        <v>57.140515406113693</v>
      </c>
      <c r="C608" s="42">
        <v>57.140515406113693</v>
      </c>
      <c r="D608" s="42">
        <v>57.140515406113693</v>
      </c>
      <c r="E608" s="42">
        <v>57.140515406113693</v>
      </c>
      <c r="F608" s="42">
        <v>57.140515406113693</v>
      </c>
      <c r="G608" s="42">
        <v>57.130429642820374</v>
      </c>
      <c r="H608" s="42">
        <v>57.140515406113693</v>
      </c>
      <c r="I608" s="42">
        <v>57.140515406113693</v>
      </c>
      <c r="J608" s="42">
        <v>57.140515406113693</v>
      </c>
      <c r="K608" s="42">
        <v>57.140515406113693</v>
      </c>
      <c r="L608" s="42"/>
    </row>
    <row r="609" spans="1:12" ht="15.75" x14ac:dyDescent="0.25">
      <c r="A609" s="31">
        <v>59110</v>
      </c>
      <c r="B609" s="42">
        <v>58.547761509235663</v>
      </c>
      <c r="C609" s="42">
        <v>58.547761509235663</v>
      </c>
      <c r="D609" s="42">
        <v>58.547761509235663</v>
      </c>
      <c r="E609" s="42">
        <v>58.547761509235663</v>
      </c>
      <c r="F609" s="42">
        <v>58.547761509235663</v>
      </c>
      <c r="G609" s="42">
        <v>58.537675745942344</v>
      </c>
      <c r="H609" s="42">
        <v>58.547761509235663</v>
      </c>
      <c r="I609" s="42">
        <v>58.547761509235663</v>
      </c>
      <c r="J609" s="42">
        <v>58.547761509235663</v>
      </c>
      <c r="K609" s="42">
        <v>58.547761509235663</v>
      </c>
      <c r="L609" s="42"/>
    </row>
    <row r="610" spans="1:12" ht="15.75" x14ac:dyDescent="0.25">
      <c r="A610" s="31">
        <v>59140</v>
      </c>
      <c r="B610" s="42">
        <v>58.679870249305843</v>
      </c>
      <c r="C610" s="42">
        <v>58.679870249305843</v>
      </c>
      <c r="D610" s="42">
        <v>58.679870249305843</v>
      </c>
      <c r="E610" s="42">
        <v>58.679870249305843</v>
      </c>
      <c r="F610" s="42">
        <v>58.679870249305843</v>
      </c>
      <c r="G610" s="42">
        <v>58.669784486012524</v>
      </c>
      <c r="H610" s="42">
        <v>58.679870249305843</v>
      </c>
      <c r="I610" s="42">
        <v>58.679870249305843</v>
      </c>
      <c r="J610" s="42">
        <v>58.679870249305843</v>
      </c>
      <c r="K610" s="42">
        <v>58.679870249305843</v>
      </c>
      <c r="L610" s="42"/>
    </row>
    <row r="611" spans="1:12" ht="15.75" x14ac:dyDescent="0.25">
      <c r="A611" s="31">
        <v>59171</v>
      </c>
      <c r="B611" s="42">
        <v>57.555930920171846</v>
      </c>
      <c r="C611" s="42">
        <v>57.555930920171846</v>
      </c>
      <c r="D611" s="42">
        <v>57.555930920171846</v>
      </c>
      <c r="E611" s="42">
        <v>57.555930920171846</v>
      </c>
      <c r="F611" s="42">
        <v>57.555930920171846</v>
      </c>
      <c r="G611" s="42">
        <v>57.545845156878528</v>
      </c>
      <c r="H611" s="42">
        <v>57.555930920171846</v>
      </c>
      <c r="I611" s="42">
        <v>57.555930920171846</v>
      </c>
      <c r="J611" s="42">
        <v>57.555930920171846</v>
      </c>
      <c r="K611" s="42">
        <v>57.555930920171846</v>
      </c>
      <c r="L611" s="42"/>
    </row>
    <row r="612" spans="1:12" ht="15" x14ac:dyDescent="0.2">
      <c r="A612" s="32"/>
      <c r="B612" s="42"/>
      <c r="C612" s="42"/>
      <c r="D612" s="42"/>
      <c r="E612" s="42"/>
      <c r="F612" s="42"/>
      <c r="G612" s="42"/>
      <c r="H612" s="42"/>
      <c r="I612" s="42"/>
      <c r="L612" s="42"/>
    </row>
    <row r="613" spans="1:12" ht="15" x14ac:dyDescent="0.2">
      <c r="A613" s="33">
        <v>2012</v>
      </c>
      <c r="B613" s="42">
        <f t="shared" ref="B613:I613" si="0">AVERAGE(B12:B23)</f>
        <v>23.774992931675239</v>
      </c>
      <c r="C613" s="42">
        <f t="shared" si="0"/>
        <v>23.774992931675239</v>
      </c>
      <c r="D613" s="42">
        <f t="shared" si="0"/>
        <v>23.774992931675239</v>
      </c>
      <c r="E613" s="42">
        <f t="shared" si="0"/>
        <v>23.774992931675239</v>
      </c>
      <c r="F613" s="42">
        <f t="shared" si="0"/>
        <v>23.774992931675239</v>
      </c>
      <c r="G613" s="42">
        <f t="shared" si="0"/>
        <v>23.764907168381935</v>
      </c>
      <c r="H613" s="42">
        <f t="shared" si="0"/>
        <v>23.774992931675239</v>
      </c>
      <c r="I613" s="42">
        <f t="shared" si="0"/>
        <v>23.774992931675239</v>
      </c>
      <c r="J613" s="42">
        <f>AVERAGE(J12:J23)</f>
        <v>23.774992931675239</v>
      </c>
      <c r="K613" s="42">
        <f>AVERAGE(K12:K23)</f>
        <v>23.774992931675239</v>
      </c>
      <c r="L613" s="42">
        <f>AVERAGE(L12:L23)</f>
        <v>23.774992931675239</v>
      </c>
    </row>
    <row r="614" spans="1:12" ht="15" x14ac:dyDescent="0.2">
      <c r="A614" s="33">
        <v>2013</v>
      </c>
      <c r="B614" s="42">
        <f>AVERAGE(B24:B35)</f>
        <v>23.909614451114923</v>
      </c>
      <c r="C614" s="42">
        <f>AVERAGE(C24:C35)</f>
        <v>23.909614451114923</v>
      </c>
      <c r="D614" s="42"/>
      <c r="E614" s="42">
        <f t="shared" ref="E614:K614" si="1">AVERAGE(E24:E35)</f>
        <v>23.909614451114923</v>
      </c>
      <c r="F614" s="42">
        <f t="shared" si="1"/>
        <v>23.909614451114923</v>
      </c>
      <c r="G614" s="42">
        <f t="shared" si="1"/>
        <v>23.899528687821611</v>
      </c>
      <c r="H614" s="42">
        <f t="shared" si="1"/>
        <v>23.909614451114923</v>
      </c>
      <c r="I614" s="42">
        <f t="shared" si="1"/>
        <v>23.909614451114923</v>
      </c>
      <c r="J614" s="42">
        <f t="shared" si="1"/>
        <v>23.909614451114923</v>
      </c>
      <c r="K614" s="42">
        <f t="shared" si="1"/>
        <v>23.909614451114923</v>
      </c>
      <c r="L614" s="42"/>
    </row>
    <row r="615" spans="1:12" ht="15" x14ac:dyDescent="0.2">
      <c r="A615" s="33">
        <v>2014</v>
      </c>
      <c r="B615" s="42">
        <f>AVERAGE(B36:B47)</f>
        <v>24.157682204116639</v>
      </c>
      <c r="C615" s="42">
        <f>AVERAGE(C36:C47)</f>
        <v>24.157682204116639</v>
      </c>
      <c r="D615" s="42"/>
      <c r="E615" s="42">
        <f t="shared" ref="E615:K615" si="2">AVERAGE(E36:E47)</f>
        <v>24.157682204116639</v>
      </c>
      <c r="F615" s="42">
        <f t="shared" si="2"/>
        <v>24.157682204116639</v>
      </c>
      <c r="G615" s="42">
        <f t="shared" si="2"/>
        <v>24.147596440823325</v>
      </c>
      <c r="H615" s="42">
        <f t="shared" si="2"/>
        <v>24.157682204116639</v>
      </c>
      <c r="I615" s="42">
        <f t="shared" si="2"/>
        <v>24.157682204116639</v>
      </c>
      <c r="J615" s="42">
        <f t="shared" si="2"/>
        <v>24.157682204116639</v>
      </c>
      <c r="K615" s="42">
        <f t="shared" si="2"/>
        <v>24.157682204116639</v>
      </c>
      <c r="L615" s="42"/>
    </row>
    <row r="616" spans="1:12" ht="15" x14ac:dyDescent="0.2">
      <c r="A616" s="33">
        <v>2015</v>
      </c>
      <c r="B616" s="42">
        <f>AVERAGE(B48:B59)</f>
        <v>24.841665051457976</v>
      </c>
      <c r="C616" s="42">
        <f>AVERAGE(C48:C59)</f>
        <v>24.841665051457976</v>
      </c>
      <c r="D616" s="42"/>
      <c r="E616" s="42">
        <f t="shared" ref="E616:K616" si="3">AVERAGE(E48:E59)</f>
        <v>24.841665051457976</v>
      </c>
      <c r="F616" s="42">
        <f t="shared" si="3"/>
        <v>24.841665051457976</v>
      </c>
      <c r="G616" s="42">
        <f t="shared" si="3"/>
        <v>24.831579288164665</v>
      </c>
      <c r="H616" s="42">
        <f t="shared" si="3"/>
        <v>24.841665051457976</v>
      </c>
      <c r="I616" s="42">
        <f t="shared" si="3"/>
        <v>24.841665051457976</v>
      </c>
      <c r="J616" s="42">
        <f t="shared" si="3"/>
        <v>24.841665051457976</v>
      </c>
      <c r="K616" s="42">
        <f t="shared" si="3"/>
        <v>24.841665051457976</v>
      </c>
      <c r="L616" s="42"/>
    </row>
    <row r="617" spans="1:12" ht="15" x14ac:dyDescent="0.2">
      <c r="A617" s="33">
        <v>2016</v>
      </c>
      <c r="B617" s="42">
        <f>AVERAGE(B60:B71)</f>
        <v>25.546167624356773</v>
      </c>
      <c r="C617" s="42">
        <f>AVERAGE(C60:C71)</f>
        <v>25.546167624356773</v>
      </c>
      <c r="D617" s="42"/>
      <c r="E617" s="42">
        <f t="shared" ref="E617:K617" si="4">AVERAGE(E60:E71)</f>
        <v>25.546167624356773</v>
      </c>
      <c r="F617" s="42">
        <f t="shared" si="4"/>
        <v>25.546167624356773</v>
      </c>
      <c r="G617" s="42">
        <f t="shared" si="4"/>
        <v>25.536081861063465</v>
      </c>
      <c r="H617" s="42">
        <f t="shared" si="4"/>
        <v>25.546167624356773</v>
      </c>
      <c r="I617" s="42">
        <f t="shared" si="4"/>
        <v>25.546167624356773</v>
      </c>
      <c r="J617" s="42">
        <f t="shared" si="4"/>
        <v>25.546167624356773</v>
      </c>
      <c r="K617" s="42">
        <f t="shared" si="4"/>
        <v>25.546167624356773</v>
      </c>
      <c r="L617" s="42"/>
    </row>
    <row r="618" spans="1:12" ht="15" x14ac:dyDescent="0.2">
      <c r="A618" s="33">
        <v>2017</v>
      </c>
      <c r="B618" s="42">
        <f>AVERAGE(B72:B83)</f>
        <v>30.138958948990904</v>
      </c>
      <c r="C618" s="42">
        <f>AVERAGE(C72:C83)</f>
        <v>30.138958948990904</v>
      </c>
      <c r="D618" s="42"/>
      <c r="E618" s="42">
        <f t="shared" ref="E618:K618" si="5">AVERAGE(E72:E83)</f>
        <v>30.138958948990904</v>
      </c>
      <c r="F618" s="42">
        <f t="shared" si="5"/>
        <v>30.138958948990904</v>
      </c>
      <c r="G618" s="42">
        <f t="shared" si="5"/>
        <v>30.128873185697596</v>
      </c>
      <c r="H618" s="42">
        <f t="shared" si="5"/>
        <v>30.138958948990904</v>
      </c>
      <c r="I618" s="42">
        <f t="shared" si="5"/>
        <v>30.138958948990904</v>
      </c>
      <c r="J618" s="42">
        <f t="shared" si="5"/>
        <v>30.138958948990904</v>
      </c>
      <c r="K618" s="42">
        <f t="shared" si="5"/>
        <v>30.138958948990904</v>
      </c>
      <c r="L618" s="42"/>
    </row>
    <row r="619" spans="1:12" ht="15" x14ac:dyDescent="0.2">
      <c r="A619" s="33">
        <v>2018</v>
      </c>
      <c r="B619" s="42">
        <f>AVERAGE(B84:B95)</f>
        <v>31.09875260327107</v>
      </c>
      <c r="C619" s="42">
        <f>AVERAGE(C84:C95)</f>
        <v>31.09875260327107</v>
      </c>
      <c r="D619" s="42"/>
      <c r="E619" s="42">
        <f t="shared" ref="E619:K619" si="6">AVERAGE(E84:E95)</f>
        <v>31.09875260327107</v>
      </c>
      <c r="F619" s="42">
        <f t="shared" si="6"/>
        <v>31.09875260327107</v>
      </c>
      <c r="G619" s="42">
        <f t="shared" si="6"/>
        <v>31.088666839977751</v>
      </c>
      <c r="H619" s="42">
        <f t="shared" si="6"/>
        <v>31.09875260327107</v>
      </c>
      <c r="I619" s="42">
        <f t="shared" si="6"/>
        <v>31.09875260327107</v>
      </c>
      <c r="J619" s="42">
        <f t="shared" si="6"/>
        <v>31.09875260327107</v>
      </c>
      <c r="K619" s="42">
        <f t="shared" si="6"/>
        <v>31.09875260327107</v>
      </c>
      <c r="L619" s="42"/>
    </row>
    <row r="620" spans="1:12" ht="15" x14ac:dyDescent="0.2">
      <c r="A620" s="33">
        <v>2019</v>
      </c>
      <c r="B620" s="42">
        <f>AVERAGE(B96:B107)</f>
        <v>29.533439067057959</v>
      </c>
      <c r="C620" s="42">
        <f>AVERAGE(C96:C107)</f>
        <v>29.533439067057959</v>
      </c>
      <c r="D620" s="42"/>
      <c r="E620" s="42">
        <f t="shared" ref="E620:K620" si="7">AVERAGE(E96:E107)</f>
        <v>29.533439067057959</v>
      </c>
      <c r="F620" s="42">
        <f t="shared" si="7"/>
        <v>29.533439067057959</v>
      </c>
      <c r="G620" s="42">
        <f t="shared" si="7"/>
        <v>29.52335330376464</v>
      </c>
      <c r="H620" s="42">
        <f t="shared" si="7"/>
        <v>29.533439067057959</v>
      </c>
      <c r="I620" s="42">
        <f t="shared" si="7"/>
        <v>29.533439067057959</v>
      </c>
      <c r="J620" s="42">
        <f t="shared" si="7"/>
        <v>29.533439067057959</v>
      </c>
      <c r="K620" s="42">
        <f t="shared" si="7"/>
        <v>29.533439067057959</v>
      </c>
      <c r="L620" s="42"/>
    </row>
    <row r="621" spans="1:12" ht="15" x14ac:dyDescent="0.2">
      <c r="A621" s="33">
        <v>2020</v>
      </c>
      <c r="B621" s="42">
        <f>AVERAGE(B108:B119)</f>
        <v>32.81448704278862</v>
      </c>
      <c r="C621" s="42">
        <f>AVERAGE(C108:C119)</f>
        <v>32.81448704278862</v>
      </c>
      <c r="D621" s="42"/>
      <c r="E621" s="42">
        <f t="shared" ref="E621:K621" si="8">AVERAGE(E108:E119)</f>
        <v>32.81448704278862</v>
      </c>
      <c r="F621" s="42">
        <f t="shared" si="8"/>
        <v>32.81448704278862</v>
      </c>
      <c r="G621" s="42">
        <f t="shared" si="8"/>
        <v>32.804401279495316</v>
      </c>
      <c r="H621" s="42">
        <f t="shared" si="8"/>
        <v>32.81448704278862</v>
      </c>
      <c r="I621" s="42">
        <f t="shared" si="8"/>
        <v>32.81448704278862</v>
      </c>
      <c r="J621" s="42">
        <f t="shared" si="8"/>
        <v>32.81448704278862</v>
      </c>
      <c r="K621" s="42">
        <f t="shared" si="8"/>
        <v>32.81448704278862</v>
      </c>
      <c r="L621" s="42"/>
    </row>
    <row r="622" spans="1:12" ht="15" x14ac:dyDescent="0.2">
      <c r="A622" s="33">
        <v>2021</v>
      </c>
      <c r="B622" s="42">
        <f>AVERAGE(B120:B131)</f>
        <v>33.942225759636756</v>
      </c>
      <c r="C622" s="42">
        <f>AVERAGE(C120:C131)</f>
        <v>33.942225759636756</v>
      </c>
      <c r="D622" s="42"/>
      <c r="E622" s="42">
        <f t="shared" ref="E622:K622" si="9">AVERAGE(E120:E131)</f>
        <v>33.942225759636756</v>
      </c>
      <c r="F622" s="42">
        <f t="shared" si="9"/>
        <v>33.942225759636756</v>
      </c>
      <c r="G622" s="42">
        <f t="shared" si="9"/>
        <v>33.932139996343437</v>
      </c>
      <c r="H622" s="42">
        <f t="shared" si="9"/>
        <v>33.942225759636756</v>
      </c>
      <c r="I622" s="42">
        <f t="shared" si="9"/>
        <v>33.942225759636756</v>
      </c>
      <c r="J622" s="42">
        <f t="shared" si="9"/>
        <v>33.942225759636756</v>
      </c>
      <c r="K622" s="42">
        <f t="shared" si="9"/>
        <v>33.942225759636756</v>
      </c>
      <c r="L622" s="42"/>
    </row>
    <row r="623" spans="1:12" ht="15" x14ac:dyDescent="0.2">
      <c r="A623" s="33">
        <v>2022</v>
      </c>
      <c r="B623" s="42">
        <f>AVERAGE(B132:B143)</f>
        <v>34.940490736461307</v>
      </c>
      <c r="C623" s="42">
        <f>AVERAGE(C132:C143)</f>
        <v>34.940490736461307</v>
      </c>
      <c r="D623" s="42"/>
      <c r="E623" s="42">
        <f t="shared" ref="E623:K623" si="10">AVERAGE(E132:E143)</f>
        <v>34.940490736461307</v>
      </c>
      <c r="F623" s="42">
        <f t="shared" si="10"/>
        <v>34.940490736461307</v>
      </c>
      <c r="G623" s="42">
        <f t="shared" si="10"/>
        <v>34.930404973167988</v>
      </c>
      <c r="H623" s="42">
        <f t="shared" si="10"/>
        <v>34.940490736461307</v>
      </c>
      <c r="I623" s="42">
        <f t="shared" si="10"/>
        <v>34.940490736461307</v>
      </c>
      <c r="J623" s="42">
        <f t="shared" si="10"/>
        <v>34.940490736461307</v>
      </c>
      <c r="K623" s="42">
        <f t="shared" si="10"/>
        <v>34.940490736461307</v>
      </c>
      <c r="L623" s="42"/>
    </row>
    <row r="624" spans="1:12" ht="15" x14ac:dyDescent="0.2">
      <c r="A624" s="33">
        <v>2023</v>
      </c>
      <c r="B624" s="42">
        <f>AVERAGE(B144:B155)</f>
        <v>35.972810376352207</v>
      </c>
      <c r="C624" s="42">
        <f>AVERAGE(C144:C155)</f>
        <v>35.972810376352207</v>
      </c>
      <c r="D624" s="42"/>
      <c r="E624" s="42">
        <f t="shared" ref="E624:K624" si="11">AVERAGE(E144:E155)</f>
        <v>35.972810376352207</v>
      </c>
      <c r="F624" s="42">
        <f t="shared" si="11"/>
        <v>35.972810376352207</v>
      </c>
      <c r="G624" s="42">
        <f t="shared" si="11"/>
        <v>35.962724613058889</v>
      </c>
      <c r="H624" s="42">
        <f t="shared" si="11"/>
        <v>35.972810376352207</v>
      </c>
      <c r="I624" s="42">
        <f t="shared" si="11"/>
        <v>35.972810376352207</v>
      </c>
      <c r="J624" s="42">
        <f t="shared" si="11"/>
        <v>35.972810376352207</v>
      </c>
      <c r="K624" s="42">
        <f t="shared" si="11"/>
        <v>35.972810376352207</v>
      </c>
      <c r="L624" s="42"/>
    </row>
    <row r="625" spans="1:12" ht="15" x14ac:dyDescent="0.2">
      <c r="A625" s="33">
        <v>2024</v>
      </c>
      <c r="B625" s="42">
        <f>AVERAGE(B156:B167)</f>
        <v>37.063637154492817</v>
      </c>
      <c r="C625" s="42">
        <f>AVERAGE(C156:C167)</f>
        <v>37.063637154492817</v>
      </c>
      <c r="D625" s="42"/>
      <c r="E625" s="42">
        <f t="shared" ref="E625:K625" si="12">AVERAGE(E156:E167)</f>
        <v>37.063637154492817</v>
      </c>
      <c r="F625" s="42">
        <f t="shared" si="12"/>
        <v>37.063637154492817</v>
      </c>
      <c r="G625" s="42">
        <f t="shared" si="12"/>
        <v>37.053551391199498</v>
      </c>
      <c r="H625" s="42">
        <f t="shared" si="12"/>
        <v>37.063637154492817</v>
      </c>
      <c r="I625" s="42">
        <f t="shared" si="12"/>
        <v>37.063637154492817</v>
      </c>
      <c r="J625" s="42">
        <f t="shared" si="12"/>
        <v>37.063637154492817</v>
      </c>
      <c r="K625" s="42">
        <f t="shared" si="12"/>
        <v>37.063637154492817</v>
      </c>
      <c r="L625" s="42"/>
    </row>
    <row r="626" spans="1:12" ht="15" x14ac:dyDescent="0.2">
      <c r="A626" s="33">
        <v>2025</v>
      </c>
      <c r="B626" s="42">
        <f>AVERAGE(B168:B179)</f>
        <v>38.067129615001576</v>
      </c>
      <c r="C626" s="42">
        <f>AVERAGE(C168:C179)</f>
        <v>38.067129615001576</v>
      </c>
      <c r="D626" s="42"/>
      <c r="E626" s="42">
        <f t="shared" ref="E626:K626" si="13">AVERAGE(E168:E179)</f>
        <v>38.067129615001576</v>
      </c>
      <c r="F626" s="42">
        <f t="shared" si="13"/>
        <v>38.067129615001576</v>
      </c>
      <c r="G626" s="42">
        <f t="shared" si="13"/>
        <v>38.057043851708258</v>
      </c>
      <c r="H626" s="42">
        <f t="shared" si="13"/>
        <v>38.067129615001576</v>
      </c>
      <c r="I626" s="42">
        <f t="shared" si="13"/>
        <v>38.067129615001576</v>
      </c>
      <c r="J626" s="42">
        <f t="shared" si="13"/>
        <v>38.067129615001576</v>
      </c>
      <c r="K626" s="42">
        <f t="shared" si="13"/>
        <v>38.067129615001576</v>
      </c>
      <c r="L626" s="42"/>
    </row>
    <row r="627" spans="1:12" ht="15" x14ac:dyDescent="0.2">
      <c r="A627" s="33">
        <v>2026</v>
      </c>
      <c r="B627" s="42">
        <f>AVERAGE(B180:B191)</f>
        <v>38.596807154501853</v>
      </c>
      <c r="C627" s="42">
        <f>AVERAGE(C180:C191)</f>
        <v>38.596807154501853</v>
      </c>
      <c r="D627" s="42"/>
      <c r="E627" s="42">
        <f t="shared" ref="E627:K627" si="14">AVERAGE(E180:E191)</f>
        <v>38.596807154501853</v>
      </c>
      <c r="F627" s="42">
        <f t="shared" si="14"/>
        <v>38.596807154501853</v>
      </c>
      <c r="G627" s="42">
        <f t="shared" si="14"/>
        <v>38.586721391208535</v>
      </c>
      <c r="H627" s="42">
        <f t="shared" si="14"/>
        <v>38.596807154501853</v>
      </c>
      <c r="I627" s="42">
        <f t="shared" si="14"/>
        <v>38.596807154501853</v>
      </c>
      <c r="J627" s="42">
        <f t="shared" si="14"/>
        <v>38.596807154501853</v>
      </c>
      <c r="K627" s="42">
        <f t="shared" si="14"/>
        <v>38.596807154501853</v>
      </c>
      <c r="L627" s="42"/>
    </row>
    <row r="628" spans="1:12" ht="15" x14ac:dyDescent="0.2">
      <c r="A628" s="33">
        <v>2027</v>
      </c>
      <c r="B628" s="42">
        <f>AVERAGE(B192:B203)</f>
        <v>39.002051000354108</v>
      </c>
      <c r="C628" s="42">
        <f>AVERAGE(C192:C203)</f>
        <v>39.002051000354108</v>
      </c>
      <c r="D628" s="42"/>
      <c r="E628" s="42">
        <f t="shared" ref="E628:K628" si="15">AVERAGE(E192:E203)</f>
        <v>39.002051000354108</v>
      </c>
      <c r="F628" s="42">
        <f t="shared" si="15"/>
        <v>39.002051000354108</v>
      </c>
      <c r="G628" s="42">
        <f t="shared" si="15"/>
        <v>38.991965237060789</v>
      </c>
      <c r="H628" s="42">
        <f t="shared" si="15"/>
        <v>39.002051000354108</v>
      </c>
      <c r="I628" s="42">
        <f t="shared" si="15"/>
        <v>39.002051000354108</v>
      </c>
      <c r="J628" s="42">
        <f t="shared" si="15"/>
        <v>39.002051000354108</v>
      </c>
      <c r="K628" s="42">
        <f t="shared" si="15"/>
        <v>39.002051000354108</v>
      </c>
      <c r="L628" s="42"/>
    </row>
    <row r="629" spans="1:12" ht="15" x14ac:dyDescent="0.2">
      <c r="A629" s="33">
        <v>2028</v>
      </c>
      <c r="B629" s="42">
        <f>AVERAGE(B204:B215)</f>
        <v>39.411704881965555</v>
      </c>
      <c r="C629" s="42">
        <f>AVERAGE(C204:C215)</f>
        <v>39.411704881965555</v>
      </c>
      <c r="D629" s="42"/>
      <c r="E629" s="42">
        <f t="shared" ref="E629:K629" si="16">AVERAGE(E204:E215)</f>
        <v>39.411704881965555</v>
      </c>
      <c r="F629" s="42">
        <f t="shared" si="16"/>
        <v>39.411704881965555</v>
      </c>
      <c r="G629" s="42">
        <f t="shared" si="16"/>
        <v>39.401619118672237</v>
      </c>
      <c r="H629" s="42">
        <f t="shared" si="16"/>
        <v>39.411704881965555</v>
      </c>
      <c r="I629" s="42">
        <f t="shared" si="16"/>
        <v>39.411704881965555</v>
      </c>
      <c r="J629" s="42">
        <f t="shared" si="16"/>
        <v>39.411704881965555</v>
      </c>
      <c r="K629" s="42">
        <f t="shared" si="16"/>
        <v>39.411704881965555</v>
      </c>
      <c r="L629" s="42"/>
    </row>
    <row r="630" spans="1:12" ht="15" x14ac:dyDescent="0.2">
      <c r="A630" s="33">
        <v>2029</v>
      </c>
      <c r="B630" s="42">
        <f>AVERAGE(B216:B227)</f>
        <v>39.825816791219609</v>
      </c>
      <c r="C630" s="42">
        <f>AVERAGE(C216:C227)</f>
        <v>39.825816791219609</v>
      </c>
      <c r="D630" s="42"/>
      <c r="E630" s="42">
        <f t="shared" ref="E630:K630" si="17">AVERAGE(E216:E227)</f>
        <v>39.825816791219609</v>
      </c>
      <c r="F630" s="42">
        <f t="shared" si="17"/>
        <v>39.825816791219609</v>
      </c>
      <c r="G630" s="42">
        <f t="shared" si="17"/>
        <v>39.81573102792629</v>
      </c>
      <c r="H630" s="42">
        <f t="shared" si="17"/>
        <v>39.825816791219609</v>
      </c>
      <c r="I630" s="42">
        <f t="shared" si="17"/>
        <v>39.825816791219609</v>
      </c>
      <c r="J630" s="42">
        <f t="shared" si="17"/>
        <v>39.825816791219609</v>
      </c>
      <c r="K630" s="42">
        <f t="shared" si="17"/>
        <v>39.825816791219609</v>
      </c>
      <c r="L630" s="42"/>
    </row>
    <row r="631" spans="1:12" ht="15" x14ac:dyDescent="0.2">
      <c r="A631" s="33">
        <v>2030</v>
      </c>
      <c r="B631" s="42">
        <f>AVERAGE(B228:B239)</f>
        <v>40.244435242267734</v>
      </c>
      <c r="C631" s="42">
        <f>AVERAGE(C228:C239)</f>
        <v>40.244435242267734</v>
      </c>
      <c r="D631" s="42"/>
      <c r="E631" s="42">
        <f t="shared" ref="E631:K631" si="18">AVERAGE(E228:E239)</f>
        <v>40.244435242267734</v>
      </c>
      <c r="F631" s="42">
        <f t="shared" si="18"/>
        <v>40.244435242267734</v>
      </c>
      <c r="G631" s="42">
        <f t="shared" si="18"/>
        <v>40.234349478974416</v>
      </c>
      <c r="H631" s="42">
        <f t="shared" si="18"/>
        <v>40.244435242267734</v>
      </c>
      <c r="I631" s="42">
        <f t="shared" si="18"/>
        <v>40.244435242267734</v>
      </c>
      <c r="J631" s="42">
        <f t="shared" si="18"/>
        <v>40.244435242267734</v>
      </c>
      <c r="K631" s="42">
        <f t="shared" si="18"/>
        <v>40.244435242267734</v>
      </c>
      <c r="L631" s="42"/>
    </row>
    <row r="632" spans="1:12" ht="15" x14ac:dyDescent="0.2">
      <c r="A632" s="33">
        <v>2031</v>
      </c>
      <c r="B632" s="42">
        <f>AVERAGE(B240:B251)</f>
        <v>40.667609277212996</v>
      </c>
      <c r="C632" s="42">
        <f>AVERAGE(C240:C251)</f>
        <v>40.667609277212996</v>
      </c>
      <c r="D632" s="42"/>
      <c r="E632" s="42">
        <f t="shared" ref="E632:K632" si="19">AVERAGE(E240:E251)</f>
        <v>40.667609277212996</v>
      </c>
      <c r="F632" s="42">
        <f t="shared" si="19"/>
        <v>40.667609277212996</v>
      </c>
      <c r="G632" s="42">
        <f t="shared" si="19"/>
        <v>40.657523513919678</v>
      </c>
      <c r="H632" s="42">
        <f t="shared" si="19"/>
        <v>40.667609277212996</v>
      </c>
      <c r="I632" s="42">
        <f t="shared" si="19"/>
        <v>40.667609277212996</v>
      </c>
      <c r="J632" s="42">
        <f t="shared" si="19"/>
        <v>40.667609277212996</v>
      </c>
      <c r="K632" s="42">
        <f t="shared" si="19"/>
        <v>40.667609277212996</v>
      </c>
      <c r="L632" s="42"/>
    </row>
    <row r="633" spans="1:12" ht="15" x14ac:dyDescent="0.2">
      <c r="A633" s="33">
        <v>2032</v>
      </c>
      <c r="B633" s="42">
        <f>AVERAGE(B252:B263)</f>
        <v>41.095388471855493</v>
      </c>
      <c r="C633" s="42">
        <f>AVERAGE(C252:C263)</f>
        <v>41.095388471855493</v>
      </c>
      <c r="D633" s="42"/>
      <c r="E633" s="42">
        <f t="shared" ref="E633:K633" si="20">AVERAGE(E252:E263)</f>
        <v>41.095388471855493</v>
      </c>
      <c r="F633" s="42">
        <f t="shared" si="20"/>
        <v>41.095388471855493</v>
      </c>
      <c r="G633" s="42">
        <f t="shared" si="20"/>
        <v>41.085302708562175</v>
      </c>
      <c r="H633" s="42">
        <f t="shared" si="20"/>
        <v>41.095388471855493</v>
      </c>
      <c r="I633" s="42">
        <f t="shared" si="20"/>
        <v>41.095388471855493</v>
      </c>
      <c r="J633" s="42">
        <f t="shared" si="20"/>
        <v>41.095388471855493</v>
      </c>
      <c r="K633" s="42">
        <f t="shared" si="20"/>
        <v>41.095388471855493</v>
      </c>
      <c r="L633" s="42"/>
    </row>
    <row r="634" spans="1:12" ht="15" x14ac:dyDescent="0.2">
      <c r="A634" s="33">
        <v>2033</v>
      </c>
      <c r="B634" s="42">
        <f>AVERAGE(B264:B275)</f>
        <v>41.527822941500268</v>
      </c>
      <c r="C634" s="42">
        <f>AVERAGE(C264:C275)</f>
        <v>41.527822941500268</v>
      </c>
      <c r="D634" s="42"/>
      <c r="E634" s="42">
        <f t="shared" ref="E634:K634" si="21">AVERAGE(E264:E275)</f>
        <v>41.527822941500268</v>
      </c>
      <c r="F634" s="42">
        <f t="shared" si="21"/>
        <v>41.527822941500268</v>
      </c>
      <c r="G634" s="42">
        <f t="shared" si="21"/>
        <v>41.51773717820695</v>
      </c>
      <c r="H634" s="42">
        <f t="shared" si="21"/>
        <v>41.527822941500268</v>
      </c>
      <c r="I634" s="42">
        <f t="shared" si="21"/>
        <v>41.527822941500268</v>
      </c>
      <c r="J634" s="42">
        <f t="shared" si="21"/>
        <v>41.527822941500268</v>
      </c>
      <c r="K634" s="42">
        <f t="shared" si="21"/>
        <v>41.527822941500268</v>
      </c>
      <c r="L634" s="42"/>
    </row>
    <row r="635" spans="1:12" ht="15" x14ac:dyDescent="0.2">
      <c r="A635" s="33">
        <v>2034</v>
      </c>
      <c r="B635" s="42">
        <f>AVERAGE(B276:B287)</f>
        <v>41.964963346828348</v>
      </c>
      <c r="C635" s="42">
        <f>AVERAGE(C276:C287)</f>
        <v>41.964963346828348</v>
      </c>
      <c r="D635" s="42"/>
      <c r="E635" s="42">
        <f t="shared" ref="E635:K635" si="22">AVERAGE(E276:E287)</f>
        <v>41.964963346828348</v>
      </c>
      <c r="F635" s="42">
        <f t="shared" si="22"/>
        <v>41.964963346828348</v>
      </c>
      <c r="G635" s="42">
        <f t="shared" si="22"/>
        <v>41.95487758353503</v>
      </c>
      <c r="H635" s="42">
        <f t="shared" si="22"/>
        <v>41.964963346828348</v>
      </c>
      <c r="I635" s="42">
        <f t="shared" si="22"/>
        <v>41.964963346828348</v>
      </c>
      <c r="J635" s="42">
        <f t="shared" si="22"/>
        <v>41.964963346828348</v>
      </c>
      <c r="K635" s="42">
        <f t="shared" si="22"/>
        <v>41.964963346828348</v>
      </c>
      <c r="L635" s="42"/>
    </row>
    <row r="636" spans="1:12" ht="15" x14ac:dyDescent="0.2">
      <c r="A636" s="33">
        <v>2035</v>
      </c>
      <c r="B636" s="42">
        <f>AVERAGE(B288:B299)</f>
        <v>42.406860899831884</v>
      </c>
      <c r="C636" s="42">
        <f>AVERAGE(C288:C299)</f>
        <v>42.406860899831884</v>
      </c>
      <c r="D636" s="42"/>
      <c r="E636" s="42">
        <f t="shared" ref="E636:K636" si="23">AVERAGE(E288:E299)</f>
        <v>42.406860899831884</v>
      </c>
      <c r="F636" s="42">
        <f t="shared" si="23"/>
        <v>42.406860899831884</v>
      </c>
      <c r="G636" s="42">
        <f t="shared" si="23"/>
        <v>42.396775136538565</v>
      </c>
      <c r="H636" s="42">
        <f t="shared" si="23"/>
        <v>42.406860899831884</v>
      </c>
      <c r="I636" s="42">
        <f t="shared" si="23"/>
        <v>42.406860899831884</v>
      </c>
      <c r="J636" s="42">
        <f t="shared" si="23"/>
        <v>42.406860899831884</v>
      </c>
      <c r="K636" s="42">
        <f t="shared" si="23"/>
        <v>42.406860899831884</v>
      </c>
      <c r="L636" s="42"/>
    </row>
    <row r="637" spans="1:12" ht="15" x14ac:dyDescent="0.2">
      <c r="A637" s="33">
        <v>2036</v>
      </c>
      <c r="B637" s="42">
        <f>AVERAGE(B300:B311)</f>
        <v>42.853567369813653</v>
      </c>
      <c r="C637" s="42">
        <f>AVERAGE(C300:C311)</f>
        <v>42.853567369813653</v>
      </c>
      <c r="D637" s="42"/>
      <c r="E637" s="42">
        <f t="shared" ref="E637:K637" si="24">AVERAGE(E300:E311)</f>
        <v>42.853567369813653</v>
      </c>
      <c r="F637" s="42">
        <f t="shared" si="24"/>
        <v>42.853567369813653</v>
      </c>
      <c r="G637" s="42">
        <f t="shared" si="24"/>
        <v>42.843481606520335</v>
      </c>
      <c r="H637" s="42">
        <f t="shared" si="24"/>
        <v>42.853567369813653</v>
      </c>
      <c r="I637" s="42">
        <f t="shared" si="24"/>
        <v>42.853567369813653</v>
      </c>
      <c r="J637" s="42">
        <f t="shared" si="24"/>
        <v>42.853567369813653</v>
      </c>
      <c r="K637" s="42">
        <f t="shared" si="24"/>
        <v>42.853567369813653</v>
      </c>
      <c r="L637" s="42"/>
    </row>
    <row r="638" spans="1:12" ht="15" x14ac:dyDescent="0.2">
      <c r="A638" s="33">
        <v>2037</v>
      </c>
      <c r="B638" s="42">
        <f>AVERAGE(B312:B323)</f>
        <v>43.30513508945203</v>
      </c>
      <c r="C638" s="42">
        <f>AVERAGE(C312:C323)</f>
        <v>43.30513508945203</v>
      </c>
      <c r="D638" s="42"/>
      <c r="E638" s="42">
        <f t="shared" ref="E638:K638" si="25">AVERAGE(E312:E323)</f>
        <v>43.30513508945203</v>
      </c>
      <c r="F638" s="42">
        <f t="shared" si="25"/>
        <v>43.30513508945203</v>
      </c>
      <c r="G638" s="42">
        <f t="shared" si="25"/>
        <v>43.295049326158711</v>
      </c>
      <c r="H638" s="42">
        <f t="shared" si="25"/>
        <v>43.30513508945203</v>
      </c>
      <c r="I638" s="42">
        <f t="shared" si="25"/>
        <v>43.30513508945203</v>
      </c>
      <c r="J638" s="42">
        <f t="shared" si="25"/>
        <v>43.30513508945203</v>
      </c>
      <c r="K638" s="42">
        <f t="shared" si="25"/>
        <v>43.30513508945203</v>
      </c>
      <c r="L638" s="42"/>
    </row>
    <row r="639" spans="1:12" ht="15" x14ac:dyDescent="0.2">
      <c r="A639" s="33">
        <f>A638+1</f>
        <v>2038</v>
      </c>
      <c r="B639" s="42">
        <f>AVERAGE(B324:B335)</f>
        <v>43.761616960931796</v>
      </c>
      <c r="C639" s="42">
        <f>AVERAGE(C324:C335)</f>
        <v>43.761616960931796</v>
      </c>
      <c r="D639" s="42"/>
      <c r="E639" s="42">
        <f t="shared" ref="E639:K639" si="26">AVERAGE(E324:E335)</f>
        <v>43.761616960931796</v>
      </c>
      <c r="F639" s="42">
        <f t="shared" si="26"/>
        <v>43.761616960931796</v>
      </c>
      <c r="G639" s="42">
        <f t="shared" si="26"/>
        <v>43.751531197638478</v>
      </c>
      <c r="H639" s="42">
        <f t="shared" si="26"/>
        <v>43.761616960931796</v>
      </c>
      <c r="I639" s="42">
        <f t="shared" si="26"/>
        <v>43.761616960931796</v>
      </c>
      <c r="J639" s="42">
        <f t="shared" si="26"/>
        <v>43.761616960931796</v>
      </c>
      <c r="K639" s="42">
        <f t="shared" si="26"/>
        <v>43.761616960931796</v>
      </c>
      <c r="L639" s="42"/>
    </row>
    <row r="640" spans="1:12" ht="15" x14ac:dyDescent="0.2">
      <c r="A640" s="33">
        <f t="shared" ref="A640:A662" si="27">A639+1</f>
        <v>2039</v>
      </c>
      <c r="B640" s="42">
        <f>AVERAGE(B336:B347)</f>
        <v>44.223066462141787</v>
      </c>
      <c r="C640" s="42">
        <f>AVERAGE(C336:C347)</f>
        <v>44.223066462141787</v>
      </c>
      <c r="D640" s="42"/>
      <c r="E640" s="42">
        <f t="shared" ref="E640:K640" si="28">AVERAGE(E336:E347)</f>
        <v>44.223066462141787</v>
      </c>
      <c r="F640" s="42">
        <f t="shared" si="28"/>
        <v>44.223066462141787</v>
      </c>
      <c r="G640" s="42">
        <f t="shared" si="28"/>
        <v>44.212980698848469</v>
      </c>
      <c r="H640" s="42">
        <f t="shared" si="28"/>
        <v>44.223066462141787</v>
      </c>
      <c r="I640" s="42">
        <f t="shared" si="28"/>
        <v>44.223066462141787</v>
      </c>
      <c r="J640" s="42">
        <f t="shared" si="28"/>
        <v>44.223066462141787</v>
      </c>
      <c r="K640" s="42">
        <f t="shared" si="28"/>
        <v>44.223066462141787</v>
      </c>
      <c r="L640" s="42"/>
    </row>
    <row r="641" spans="1:12" ht="15" x14ac:dyDescent="0.2">
      <c r="A641" s="33">
        <f t="shared" si="27"/>
        <v>2040</v>
      </c>
      <c r="B641" s="42">
        <f>AVERAGE(B348:B359)</f>
        <v>44.689537652939997</v>
      </c>
      <c r="C641" s="42">
        <f>AVERAGE(C348:C359)</f>
        <v>44.689537652939997</v>
      </c>
      <c r="D641" s="42"/>
      <c r="E641" s="42">
        <f t="shared" ref="E641:K641" si="29">AVERAGE(E348:E359)</f>
        <v>44.689537652939997</v>
      </c>
      <c r="F641" s="42">
        <f t="shared" si="29"/>
        <v>44.689537652939997</v>
      </c>
      <c r="G641" s="42">
        <f t="shared" si="29"/>
        <v>44.679451889646678</v>
      </c>
      <c r="H641" s="42">
        <f t="shared" si="29"/>
        <v>44.689537652939997</v>
      </c>
      <c r="I641" s="42">
        <f t="shared" si="29"/>
        <v>44.689537652939997</v>
      </c>
      <c r="J641" s="42">
        <f t="shared" si="29"/>
        <v>44.689537652939997</v>
      </c>
      <c r="K641" s="42">
        <f t="shared" si="29"/>
        <v>44.689537652939997</v>
      </c>
      <c r="L641" s="42"/>
    </row>
    <row r="642" spans="1:12" ht="15" x14ac:dyDescent="0.2">
      <c r="A642" s="33">
        <f t="shared" si="27"/>
        <v>2041</v>
      </c>
      <c r="B642" s="42">
        <f>AVERAGE(B360:B371)</f>
        <v>45.161085181486705</v>
      </c>
      <c r="C642" s="42">
        <f>AVERAGE(C360:C371)</f>
        <v>45.161085181486705</v>
      </c>
      <c r="D642" s="42"/>
      <c r="E642" s="42">
        <f t="shared" ref="E642:K642" si="30">AVERAGE(E360:E371)</f>
        <v>45.161085181486705</v>
      </c>
      <c r="F642" s="42">
        <f t="shared" si="30"/>
        <v>45.161085181486705</v>
      </c>
      <c r="G642" s="42">
        <f t="shared" si="30"/>
        <v>45.150999418193386</v>
      </c>
      <c r="H642" s="42">
        <f t="shared" si="30"/>
        <v>45.161085181486705</v>
      </c>
      <c r="I642" s="42">
        <f t="shared" si="30"/>
        <v>45.161085181486705</v>
      </c>
      <c r="J642" s="42">
        <f t="shared" si="30"/>
        <v>45.161085181486705</v>
      </c>
      <c r="K642" s="42">
        <f t="shared" si="30"/>
        <v>45.161085181486705</v>
      </c>
      <c r="L642" s="42"/>
    </row>
    <row r="643" spans="1:12" ht="15" x14ac:dyDescent="0.2">
      <c r="A643" s="33">
        <f t="shared" si="27"/>
        <v>2042</v>
      </c>
      <c r="B643" s="42">
        <f>AVERAGE(B372:B383)</f>
        <v>45.637764290646793</v>
      </c>
      <c r="C643" s="42">
        <f>AVERAGE(C372:C383)</f>
        <v>45.637764290646793</v>
      </c>
      <c r="D643" s="42"/>
      <c r="E643" s="42">
        <f t="shared" ref="E643:K643" si="31">AVERAGE(E372:E383)</f>
        <v>45.637764290646793</v>
      </c>
      <c r="F643" s="42">
        <f t="shared" si="31"/>
        <v>45.637764290646793</v>
      </c>
      <c r="G643" s="42">
        <f t="shared" si="31"/>
        <v>45.627678527353474</v>
      </c>
      <c r="H643" s="42">
        <f t="shared" si="31"/>
        <v>45.637764290646793</v>
      </c>
      <c r="I643" s="42">
        <f t="shared" si="31"/>
        <v>45.637764290646793</v>
      </c>
      <c r="J643" s="42">
        <f t="shared" si="31"/>
        <v>45.637764290646793</v>
      </c>
      <c r="K643" s="42">
        <f t="shared" si="31"/>
        <v>45.637764290646793</v>
      </c>
      <c r="L643" s="42"/>
    </row>
    <row r="644" spans="1:12" ht="15" x14ac:dyDescent="0.2">
      <c r="A644" s="33">
        <f t="shared" si="27"/>
        <v>2043</v>
      </c>
      <c r="B644" s="42">
        <f>AVERAGE(B384:B395)</f>
        <v>46.119630824461353</v>
      </c>
      <c r="C644" s="42">
        <f>AVERAGE(C384:C395)</f>
        <v>46.119630824461353</v>
      </c>
      <c r="D644" s="42"/>
      <c r="E644" s="42">
        <f t="shared" ref="E644:K644" si="32">AVERAGE(E384:E395)</f>
        <v>46.119630824461353</v>
      </c>
      <c r="F644" s="42">
        <f t="shared" si="32"/>
        <v>46.119630824461353</v>
      </c>
      <c r="G644" s="42">
        <f t="shared" si="32"/>
        <v>46.109545061168035</v>
      </c>
      <c r="H644" s="42">
        <f t="shared" si="32"/>
        <v>46.119630824461353</v>
      </c>
      <c r="I644" s="42">
        <f t="shared" si="32"/>
        <v>46.119630824461353</v>
      </c>
      <c r="J644" s="42">
        <f t="shared" si="32"/>
        <v>46.119630824461353</v>
      </c>
      <c r="K644" s="42">
        <f t="shared" si="32"/>
        <v>46.119630824461353</v>
      </c>
      <c r="L644" s="42"/>
    </row>
    <row r="645" spans="1:12" ht="15" x14ac:dyDescent="0.2">
      <c r="A645" s="33">
        <f t="shared" si="27"/>
        <v>2044</v>
      </c>
      <c r="B645" s="42">
        <f>AVERAGE(B396:B407)</f>
        <v>46.606741234690169</v>
      </c>
      <c r="C645" s="42">
        <f>AVERAGE(C396:C407)</f>
        <v>46.606741234690169</v>
      </c>
      <c r="D645" s="42"/>
      <c r="E645" s="42">
        <f t="shared" ref="E645:K645" si="33">AVERAGE(E396:E407)</f>
        <v>46.606741234690169</v>
      </c>
      <c r="F645" s="42">
        <f t="shared" si="33"/>
        <v>46.606741234690169</v>
      </c>
      <c r="G645" s="42">
        <f t="shared" si="33"/>
        <v>46.596655471396851</v>
      </c>
      <c r="H645" s="42">
        <f t="shared" si="33"/>
        <v>46.606741234690169</v>
      </c>
      <c r="I645" s="42">
        <f t="shared" si="33"/>
        <v>46.606741234690169</v>
      </c>
      <c r="J645" s="42">
        <f t="shared" si="33"/>
        <v>46.606741234690169</v>
      </c>
      <c r="K645" s="42">
        <f t="shared" si="33"/>
        <v>46.606741234690169</v>
      </c>
      <c r="L645" s="42"/>
    </row>
    <row r="646" spans="1:12" ht="15" x14ac:dyDescent="0.2">
      <c r="A646" s="33">
        <f t="shared" si="27"/>
        <v>2045</v>
      </c>
      <c r="B646" s="42">
        <f>AVERAGE(B408:B419)</f>
        <v>47.099152587425017</v>
      </c>
      <c r="C646" s="42">
        <f>AVERAGE(C408:C419)</f>
        <v>47.099152587425017</v>
      </c>
      <c r="D646" s="42"/>
      <c r="E646" s="42">
        <f t="shared" ref="E646:K646" si="34">AVERAGE(E408:E419)</f>
        <v>47.099152587425017</v>
      </c>
      <c r="F646" s="42">
        <f t="shared" si="34"/>
        <v>47.099152587425017</v>
      </c>
      <c r="G646" s="42">
        <f t="shared" si="34"/>
        <v>47.089066824131699</v>
      </c>
      <c r="H646" s="42">
        <f t="shared" si="34"/>
        <v>47.099152587425017</v>
      </c>
      <c r="I646" s="42">
        <f t="shared" si="34"/>
        <v>47.099152587425017</v>
      </c>
      <c r="J646" s="42">
        <f t="shared" si="34"/>
        <v>47.099152587425017</v>
      </c>
      <c r="K646" s="42">
        <f t="shared" si="34"/>
        <v>47.099152587425017</v>
      </c>
      <c r="L646" s="42"/>
    </row>
    <row r="647" spans="1:12" ht="15" x14ac:dyDescent="0.2">
      <c r="A647" s="33">
        <f t="shared" si="27"/>
        <v>2046</v>
      </c>
      <c r="B647" s="42">
        <f>AVERAGE(B420:B431)</f>
        <v>47.59692256977516</v>
      </c>
      <c r="C647" s="42">
        <f>AVERAGE(C420:C431)</f>
        <v>47.59692256977516</v>
      </c>
      <c r="D647" s="42"/>
      <c r="E647" s="42">
        <f t="shared" ref="E647:K647" si="35">AVERAGE(E420:E431)</f>
        <v>47.59692256977516</v>
      </c>
      <c r="F647" s="42">
        <f t="shared" si="35"/>
        <v>47.59692256977516</v>
      </c>
      <c r="G647" s="42">
        <f t="shared" si="35"/>
        <v>47.586836806481841</v>
      </c>
      <c r="H647" s="42">
        <f t="shared" si="35"/>
        <v>47.59692256977516</v>
      </c>
      <c r="I647" s="42">
        <f t="shared" si="35"/>
        <v>47.59692256977516</v>
      </c>
      <c r="J647" s="42">
        <f t="shared" si="35"/>
        <v>47.59692256977516</v>
      </c>
      <c r="K647" s="42">
        <f t="shared" si="35"/>
        <v>47.59692256977516</v>
      </c>
      <c r="L647" s="42"/>
    </row>
    <row r="648" spans="1:12" ht="15" x14ac:dyDescent="0.2">
      <c r="A648" s="33">
        <f t="shared" si="27"/>
        <v>2047</v>
      </c>
      <c r="B648" s="42">
        <f>AVERAGE(B432:B443)</f>
        <v>48.100109496625464</v>
      </c>
      <c r="C648" s="42">
        <f>AVERAGE(C432:C443)</f>
        <v>48.100109496625464</v>
      </c>
      <c r="D648" s="42"/>
      <c r="E648" s="42">
        <f t="shared" ref="E648:K648" si="36">AVERAGE(E432:E443)</f>
        <v>48.100109496625464</v>
      </c>
      <c r="F648" s="42">
        <f t="shared" si="36"/>
        <v>48.100109496625464</v>
      </c>
      <c r="G648" s="42">
        <f t="shared" si="36"/>
        <v>48.090023733332146</v>
      </c>
      <c r="H648" s="42">
        <f t="shared" si="36"/>
        <v>48.100109496625464</v>
      </c>
      <c r="I648" s="42">
        <f t="shared" si="36"/>
        <v>48.100109496625464</v>
      </c>
      <c r="J648" s="42">
        <f t="shared" si="36"/>
        <v>48.100109496625464</v>
      </c>
      <c r="K648" s="42">
        <f t="shared" si="36"/>
        <v>48.100109496625464</v>
      </c>
      <c r="L648" s="42"/>
    </row>
    <row r="649" spans="1:12" ht="15" x14ac:dyDescent="0.2">
      <c r="A649" s="33">
        <f t="shared" si="27"/>
        <v>2048</v>
      </c>
      <c r="B649" s="42">
        <f>AVERAGE(B444:B455)</f>
        <v>48.608772317468208</v>
      </c>
      <c r="C649" s="42">
        <f>AVERAGE(C444:C455)</f>
        <v>48.608772317468208</v>
      </c>
      <c r="D649" s="42"/>
      <c r="E649" s="42">
        <f t="shared" ref="E649:K649" si="37">AVERAGE(E444:E455)</f>
        <v>48.608772317468208</v>
      </c>
      <c r="F649" s="42">
        <f t="shared" si="37"/>
        <v>48.608772317468208</v>
      </c>
      <c r="G649" s="42">
        <f t="shared" si="37"/>
        <v>48.59868655417489</v>
      </c>
      <c r="H649" s="42">
        <f t="shared" si="37"/>
        <v>48.608772317468208</v>
      </c>
      <c r="I649" s="42">
        <f t="shared" si="37"/>
        <v>48.608772317468208</v>
      </c>
      <c r="J649" s="42">
        <f t="shared" si="37"/>
        <v>48.608772317468208</v>
      </c>
      <c r="K649" s="42">
        <f t="shared" si="37"/>
        <v>48.608772317468208</v>
      </c>
      <c r="L649" s="42"/>
    </row>
    <row r="650" spans="1:12" ht="15" x14ac:dyDescent="0.2">
      <c r="A650" s="33">
        <f t="shared" si="27"/>
        <v>2049</v>
      </c>
      <c r="B650" s="42">
        <f>AVERAGE(B456:B467)</f>
        <v>49.122970623309072</v>
      </c>
      <c r="C650" s="42">
        <f>AVERAGE(C456:C467)</f>
        <v>49.122970623309072</v>
      </c>
      <c r="D650" s="42"/>
      <c r="E650" s="42">
        <f t="shared" ref="E650:K650" si="38">AVERAGE(E456:E467)</f>
        <v>49.122970623309072</v>
      </c>
      <c r="F650" s="42">
        <f t="shared" si="38"/>
        <v>49.122970623309072</v>
      </c>
      <c r="G650" s="42">
        <f t="shared" si="38"/>
        <v>49.112884860015754</v>
      </c>
      <c r="H650" s="42">
        <f t="shared" si="38"/>
        <v>49.122970623309072</v>
      </c>
      <c r="I650" s="42">
        <f t="shared" si="38"/>
        <v>49.122970623309072</v>
      </c>
      <c r="J650" s="42">
        <f t="shared" si="38"/>
        <v>49.122970623309072</v>
      </c>
      <c r="K650" s="42">
        <f t="shared" si="38"/>
        <v>49.122970623309072</v>
      </c>
      <c r="L650" s="42"/>
    </row>
    <row r="651" spans="1:12" ht="15" x14ac:dyDescent="0.2">
      <c r="A651" s="33">
        <f t="shared" si="27"/>
        <v>2050</v>
      </c>
      <c r="B651" s="42">
        <f>AVERAGE(B468:B479)</f>
        <v>49.642764653648349</v>
      </c>
      <c r="C651" s="42">
        <f>AVERAGE(C468:C479)</f>
        <v>49.642764653648349</v>
      </c>
      <c r="D651" s="42"/>
      <c r="E651" s="42">
        <f t="shared" ref="E651:K651" si="39">AVERAGE(E468:E479)</f>
        <v>49.642764653648349</v>
      </c>
      <c r="F651" s="42">
        <f t="shared" si="39"/>
        <v>49.642764653648349</v>
      </c>
      <c r="G651" s="42">
        <f t="shared" si="39"/>
        <v>49.632678890355031</v>
      </c>
      <c r="H651" s="42">
        <f t="shared" si="39"/>
        <v>49.642764653648349</v>
      </c>
      <c r="I651" s="42">
        <f t="shared" si="39"/>
        <v>49.642764653648349</v>
      </c>
      <c r="J651" s="42">
        <f t="shared" si="39"/>
        <v>49.642764653648349</v>
      </c>
      <c r="K651" s="42">
        <f t="shared" si="39"/>
        <v>49.642764653648349</v>
      </c>
      <c r="L651" s="42"/>
    </row>
    <row r="652" spans="1:12" ht="15" x14ac:dyDescent="0.2">
      <c r="A652" s="33">
        <f t="shared" si="27"/>
        <v>2051</v>
      </c>
      <c r="B652" s="42">
        <f>AVERAGE(B480:B491)</f>
        <v>50.168215303538261</v>
      </c>
      <c r="C652" s="42">
        <f>AVERAGE(C480:C491)</f>
        <v>50.168215303538261</v>
      </c>
      <c r="D652" s="42"/>
      <c r="E652" s="42">
        <f t="shared" ref="E652:K652" si="40">AVERAGE(E480:E491)</f>
        <v>50.168215303538261</v>
      </c>
      <c r="F652" s="42">
        <f t="shared" si="40"/>
        <v>50.168215303538261</v>
      </c>
      <c r="G652" s="42">
        <f t="shared" si="40"/>
        <v>50.158129540244943</v>
      </c>
      <c r="H652" s="42">
        <f t="shared" si="40"/>
        <v>50.168215303538261</v>
      </c>
      <c r="I652" s="42">
        <f t="shared" si="40"/>
        <v>50.168215303538261</v>
      </c>
      <c r="J652" s="42">
        <f t="shared" si="40"/>
        <v>50.168215303538261</v>
      </c>
      <c r="K652" s="42">
        <f t="shared" si="40"/>
        <v>50.168215303538261</v>
      </c>
      <c r="L652" s="42"/>
    </row>
    <row r="653" spans="1:12" ht="15" x14ac:dyDescent="0.2">
      <c r="A653" s="33">
        <f t="shared" si="27"/>
        <v>2052</v>
      </c>
      <c r="B653" s="42">
        <f>AVERAGE(B492:B503)</f>
        <v>50.699384130716794</v>
      </c>
      <c r="C653" s="42">
        <f>AVERAGE(C492:C503)</f>
        <v>50.699384130716794</v>
      </c>
      <c r="D653" s="42"/>
      <c r="E653" s="42">
        <f t="shared" ref="E653:K653" si="41">AVERAGE(E492:E503)</f>
        <v>50.699384130716794</v>
      </c>
      <c r="F653" s="42">
        <f t="shared" si="41"/>
        <v>50.699384130716794</v>
      </c>
      <c r="G653" s="42">
        <f t="shared" si="41"/>
        <v>50.689298367423476</v>
      </c>
      <c r="H653" s="42">
        <f t="shared" si="41"/>
        <v>50.699384130716794</v>
      </c>
      <c r="I653" s="42">
        <f t="shared" si="41"/>
        <v>50.699384130716794</v>
      </c>
      <c r="J653" s="42">
        <f t="shared" si="41"/>
        <v>50.699384130716794</v>
      </c>
      <c r="K653" s="42">
        <f t="shared" si="41"/>
        <v>50.699384130716794</v>
      </c>
      <c r="L653" s="42"/>
    </row>
    <row r="654" spans="1:12" ht="15" x14ac:dyDescent="0.2">
      <c r="A654" s="33">
        <f t="shared" si="27"/>
        <v>2053</v>
      </c>
      <c r="B654" s="42">
        <f>AVERAGE(B504:B515)</f>
        <v>51.236333362819437</v>
      </c>
      <c r="C654" s="42">
        <f>AVERAGE(C504:C515)</f>
        <v>51.236333362819437</v>
      </c>
      <c r="D654" s="42"/>
      <c r="E654" s="42">
        <f t="shared" ref="E654:K654" si="42">AVERAGE(E504:E515)</f>
        <v>51.236333362819437</v>
      </c>
      <c r="F654" s="42">
        <f t="shared" si="42"/>
        <v>51.236333362819437</v>
      </c>
      <c r="G654" s="42">
        <f t="shared" si="42"/>
        <v>51.226247599526118</v>
      </c>
      <c r="H654" s="42">
        <f t="shared" si="42"/>
        <v>51.236333362819437</v>
      </c>
      <c r="I654" s="42">
        <f t="shared" si="42"/>
        <v>51.236333362819437</v>
      </c>
      <c r="J654" s="42">
        <f t="shared" si="42"/>
        <v>51.236333362819437</v>
      </c>
      <c r="K654" s="42">
        <f t="shared" si="42"/>
        <v>51.236333362819437</v>
      </c>
      <c r="L654" s="42"/>
    </row>
    <row r="655" spans="1:12" ht="15" x14ac:dyDescent="0.2">
      <c r="A655" s="33">
        <f t="shared" si="27"/>
        <v>2054</v>
      </c>
      <c r="B655" s="42">
        <f>AVERAGE(B516:B527)</f>
        <v>51.779125904669236</v>
      </c>
      <c r="C655" s="42">
        <f>AVERAGE(C516:C527)</f>
        <v>51.779125904669236</v>
      </c>
      <c r="D655" s="42"/>
      <c r="E655" s="42">
        <f t="shared" ref="E655:K655" si="43">AVERAGE(E516:E527)</f>
        <v>51.779125904669236</v>
      </c>
      <c r="F655" s="42">
        <f t="shared" si="43"/>
        <v>51.779125904669236</v>
      </c>
      <c r="G655" s="42">
        <f t="shared" si="43"/>
        <v>51.769040141375918</v>
      </c>
      <c r="H655" s="42">
        <f t="shared" si="43"/>
        <v>51.779125904669236</v>
      </c>
      <c r="I655" s="42">
        <f t="shared" si="43"/>
        <v>51.779125904669236</v>
      </c>
      <c r="J655" s="42">
        <f t="shared" si="43"/>
        <v>51.779125904669236</v>
      </c>
      <c r="K655" s="42">
        <f t="shared" si="43"/>
        <v>51.779125904669236</v>
      </c>
      <c r="L655" s="42"/>
    </row>
    <row r="656" spans="1:12" ht="15" x14ac:dyDescent="0.2">
      <c r="A656" s="33">
        <f t="shared" si="27"/>
        <v>2055</v>
      </c>
      <c r="B656" s="42">
        <f>AVERAGE(B528:B539)</f>
        <v>52.327825345646289</v>
      </c>
      <c r="C656" s="42">
        <f>AVERAGE(C528:C539)</f>
        <v>52.327825345646289</v>
      </c>
      <c r="D656" s="42"/>
      <c r="E656" s="42">
        <f t="shared" ref="E656:K656" si="44">AVERAGE(E528:E539)</f>
        <v>52.327825345646289</v>
      </c>
      <c r="F656" s="42">
        <f t="shared" si="44"/>
        <v>52.327825345646289</v>
      </c>
      <c r="G656" s="42">
        <f t="shared" si="44"/>
        <v>52.317739582352971</v>
      </c>
      <c r="H656" s="42">
        <f t="shared" si="44"/>
        <v>52.327825345646289</v>
      </c>
      <c r="I656" s="42">
        <f t="shared" si="44"/>
        <v>52.327825345646289</v>
      </c>
      <c r="J656" s="42">
        <f t="shared" si="44"/>
        <v>52.327825345646289</v>
      </c>
      <c r="K656" s="42">
        <f t="shared" si="44"/>
        <v>52.327825345646289</v>
      </c>
      <c r="L656" s="42"/>
    </row>
    <row r="657" spans="1:12" ht="15" x14ac:dyDescent="0.2">
      <c r="A657" s="33">
        <f t="shared" si="27"/>
        <v>2056</v>
      </c>
      <c r="B657" s="42">
        <f>AVERAGE(B540:B551)</f>
        <v>52.882495967137324</v>
      </c>
      <c r="C657" s="42">
        <f>AVERAGE(C540:C551)</f>
        <v>52.882495967137324</v>
      </c>
      <c r="D657" s="42"/>
      <c r="E657" s="42">
        <f t="shared" ref="E657:K657" si="45">AVERAGE(E540:E551)</f>
        <v>52.882495967137324</v>
      </c>
      <c r="F657" s="42">
        <f t="shared" si="45"/>
        <v>52.882495967137324</v>
      </c>
      <c r="G657" s="42">
        <f t="shared" si="45"/>
        <v>52.872410203844005</v>
      </c>
      <c r="H657" s="42">
        <f t="shared" si="45"/>
        <v>52.882495967137324</v>
      </c>
      <c r="I657" s="42">
        <f t="shared" si="45"/>
        <v>52.882495967137324</v>
      </c>
      <c r="J657" s="42">
        <f t="shared" si="45"/>
        <v>52.882495967137324</v>
      </c>
      <c r="K657" s="42">
        <f t="shared" si="45"/>
        <v>52.882495967137324</v>
      </c>
      <c r="L657" s="42"/>
    </row>
    <row r="658" spans="1:12" ht="15" x14ac:dyDescent="0.2">
      <c r="A658" s="33">
        <f t="shared" si="27"/>
        <v>2057</v>
      </c>
      <c r="B658" s="42">
        <f>AVERAGE(B552:B563)</f>
        <v>53.443202750066412</v>
      </c>
      <c r="C658" s="42">
        <f>AVERAGE(C552:C563)</f>
        <v>53.443202750066412</v>
      </c>
      <c r="D658" s="42"/>
      <c r="E658" s="42">
        <f t="shared" ref="E658:K658" si="46">AVERAGE(E552:E563)</f>
        <v>53.443202750066412</v>
      </c>
      <c r="F658" s="42">
        <f t="shared" si="46"/>
        <v>53.443202750066412</v>
      </c>
      <c r="G658" s="42">
        <f t="shared" si="46"/>
        <v>53.433116986773094</v>
      </c>
      <c r="H658" s="42">
        <f t="shared" si="46"/>
        <v>53.443202750066412</v>
      </c>
      <c r="I658" s="42">
        <f t="shared" si="46"/>
        <v>53.443202750066412</v>
      </c>
      <c r="J658" s="42">
        <f t="shared" si="46"/>
        <v>53.443202750066412</v>
      </c>
      <c r="K658" s="42">
        <f t="shared" si="46"/>
        <v>53.443202750066412</v>
      </c>
      <c r="L658" s="42"/>
    </row>
    <row r="659" spans="1:12" ht="15" x14ac:dyDescent="0.2">
      <c r="A659" s="33">
        <f t="shared" si="27"/>
        <v>2058</v>
      </c>
      <c r="B659" s="42">
        <f>AVERAGE(B564:B575)</f>
        <v>54.010011382507734</v>
      </c>
      <c r="C659" s="42">
        <f>AVERAGE(C564:C575)</f>
        <v>54.010011382507734</v>
      </c>
      <c r="D659" s="42"/>
      <c r="E659" s="42">
        <f t="shared" ref="E659:K659" si="47">AVERAGE(E564:E575)</f>
        <v>54.010011382507734</v>
      </c>
      <c r="F659" s="42">
        <f t="shared" si="47"/>
        <v>54.010011382507734</v>
      </c>
      <c r="G659" s="42">
        <f t="shared" si="47"/>
        <v>53.999925619214416</v>
      </c>
      <c r="H659" s="42">
        <f t="shared" si="47"/>
        <v>54.010011382507734</v>
      </c>
      <c r="I659" s="42">
        <f t="shared" si="47"/>
        <v>54.010011382507734</v>
      </c>
      <c r="J659" s="42">
        <f t="shared" si="47"/>
        <v>54.010011382507734</v>
      </c>
      <c r="K659" s="42">
        <f t="shared" si="47"/>
        <v>54.010011382507734</v>
      </c>
      <c r="L659" s="42"/>
    </row>
    <row r="660" spans="1:12" ht="15" x14ac:dyDescent="0.2">
      <c r="A660" s="33">
        <f t="shared" si="27"/>
        <v>2059</v>
      </c>
      <c r="B660" s="42">
        <f>AVERAGE(B576:B587)</f>
        <v>54.582988267380955</v>
      </c>
      <c r="C660" s="42">
        <f>AVERAGE(C576:C587)</f>
        <v>54.582988267380955</v>
      </c>
      <c r="D660" s="42"/>
      <c r="E660" s="42">
        <f t="shared" ref="E660:K660" si="48">AVERAGE(E576:E587)</f>
        <v>54.582988267380955</v>
      </c>
      <c r="F660" s="42">
        <f t="shared" si="48"/>
        <v>54.582988267380955</v>
      </c>
      <c r="G660" s="42">
        <f t="shared" si="48"/>
        <v>54.572902504087637</v>
      </c>
      <c r="H660" s="42">
        <f t="shared" si="48"/>
        <v>54.582988267380955</v>
      </c>
      <c r="I660" s="42">
        <f t="shared" si="48"/>
        <v>54.582988267380955</v>
      </c>
      <c r="J660" s="42">
        <f t="shared" si="48"/>
        <v>54.582988267380955</v>
      </c>
      <c r="K660" s="42">
        <f t="shared" si="48"/>
        <v>54.582988267380955</v>
      </c>
      <c r="L660" s="42"/>
    </row>
    <row r="661" spans="1:12" ht="15" x14ac:dyDescent="0.2">
      <c r="A661" s="33">
        <f t="shared" si="27"/>
        <v>2060</v>
      </c>
      <c r="B661" s="42">
        <f>AVERAGE(B588:B599)</f>
        <v>55.162200530230535</v>
      </c>
      <c r="C661" s="42">
        <f>AVERAGE(C588:C599)</f>
        <v>55.162200530230535</v>
      </c>
      <c r="D661" s="42"/>
      <c r="E661" s="42">
        <f t="shared" ref="E661:K661" si="49">AVERAGE(E588:E599)</f>
        <v>55.162200530230535</v>
      </c>
      <c r="F661" s="42">
        <f t="shared" si="49"/>
        <v>55.162200530230535</v>
      </c>
      <c r="G661" s="42">
        <f t="shared" si="49"/>
        <v>55.152114766937217</v>
      </c>
      <c r="H661" s="42">
        <f t="shared" si="49"/>
        <v>55.162200530230535</v>
      </c>
      <c r="I661" s="42">
        <f t="shared" si="49"/>
        <v>55.162200530230535</v>
      </c>
      <c r="J661" s="42">
        <f t="shared" si="49"/>
        <v>55.162200530230535</v>
      </c>
      <c r="K661" s="42">
        <f t="shared" si="49"/>
        <v>55.162200530230535</v>
      </c>
      <c r="L661" s="42"/>
    </row>
    <row r="662" spans="1:12" ht="15" x14ac:dyDescent="0.2">
      <c r="A662" s="33">
        <f t="shared" si="27"/>
        <v>2061</v>
      </c>
      <c r="B662" s="42">
        <f>AVERAGE(B600:B611)</f>
        <v>55.747716027089638</v>
      </c>
      <c r="C662" s="42">
        <f>AVERAGE(C600:C611)</f>
        <v>55.747716027089638</v>
      </c>
      <c r="D662" s="42"/>
      <c r="E662" s="42">
        <f t="shared" ref="E662:K662" si="50">AVERAGE(E600:E611)</f>
        <v>55.747716027089638</v>
      </c>
      <c r="F662" s="42">
        <f t="shared" si="50"/>
        <v>55.747716027089638</v>
      </c>
      <c r="G662" s="42">
        <f t="shared" si="50"/>
        <v>55.737630263796319</v>
      </c>
      <c r="H662" s="42">
        <f t="shared" si="50"/>
        <v>55.747716027089638</v>
      </c>
      <c r="I662" s="42">
        <f t="shared" si="50"/>
        <v>55.747716027089638</v>
      </c>
      <c r="J662" s="42">
        <f t="shared" si="50"/>
        <v>55.747716027089638</v>
      </c>
      <c r="K662" s="42">
        <f t="shared" si="50"/>
        <v>55.747716027089638</v>
      </c>
      <c r="L662" s="42"/>
    </row>
    <row r="663" spans="1:12" x14ac:dyDescent="0.2">
      <c r="A663" s="8"/>
    </row>
    <row r="664" spans="1:12" x14ac:dyDescent="0.2">
      <c r="A664" s="8"/>
    </row>
    <row r="665" spans="1:12" x14ac:dyDescent="0.2">
      <c r="A665" s="8"/>
    </row>
    <row r="666" spans="1:12" x14ac:dyDescent="0.2">
      <c r="A666" s="8"/>
    </row>
    <row r="667" spans="1:12" x14ac:dyDescent="0.2">
      <c r="A667" s="8"/>
    </row>
    <row r="668" spans="1:12" x14ac:dyDescent="0.2">
      <c r="A668" s="8"/>
    </row>
    <row r="669" spans="1:12" x14ac:dyDescent="0.2">
      <c r="A669" s="8"/>
    </row>
    <row r="670" spans="1:12" x14ac:dyDescent="0.2">
      <c r="A670" s="8"/>
    </row>
    <row r="671" spans="1:12" x14ac:dyDescent="0.2">
      <c r="A671" s="8"/>
    </row>
    <row r="672" spans="1:12" x14ac:dyDescent="0.2">
      <c r="A672" s="8"/>
    </row>
    <row r="673" spans="1:1" x14ac:dyDescent="0.2">
      <c r="A673" s="8"/>
    </row>
    <row r="674" spans="1:1" x14ac:dyDescent="0.2">
      <c r="A674" s="8"/>
    </row>
    <row r="675" spans="1:1" x14ac:dyDescent="0.2">
      <c r="A675" s="8"/>
    </row>
    <row r="676" spans="1:1" x14ac:dyDescent="0.2">
      <c r="A676" s="8"/>
    </row>
    <row r="677" spans="1:1" x14ac:dyDescent="0.2">
      <c r="A677" s="8"/>
    </row>
    <row r="678" spans="1:1" x14ac:dyDescent="0.2">
      <c r="A678" s="8"/>
    </row>
    <row r="679" spans="1:1" x14ac:dyDescent="0.2">
      <c r="A679" s="8"/>
    </row>
    <row r="680" spans="1:1" x14ac:dyDescent="0.2">
      <c r="A680" s="8"/>
    </row>
    <row r="681" spans="1:1" x14ac:dyDescent="0.2">
      <c r="A681" s="8"/>
    </row>
    <row r="682" spans="1:1" x14ac:dyDescent="0.2">
      <c r="A682" s="8"/>
    </row>
    <row r="683" spans="1:1" x14ac:dyDescent="0.2">
      <c r="A683" s="8"/>
    </row>
    <row r="684" spans="1:1" x14ac:dyDescent="0.2">
      <c r="A684" s="8"/>
    </row>
    <row r="685" spans="1:1" x14ac:dyDescent="0.2">
      <c r="A685" s="8"/>
    </row>
    <row r="686" spans="1:1" x14ac:dyDescent="0.2">
      <c r="A686" s="8"/>
    </row>
    <row r="687" spans="1:1" x14ac:dyDescent="0.2">
      <c r="A687" s="8"/>
    </row>
    <row r="688" spans="1:1" x14ac:dyDescent="0.2">
      <c r="A688" s="8"/>
    </row>
    <row r="689" spans="1:1" x14ac:dyDescent="0.2">
      <c r="A689" s="8"/>
    </row>
    <row r="690" spans="1:1" x14ac:dyDescent="0.2">
      <c r="A690" s="8"/>
    </row>
    <row r="691" spans="1:1" x14ac:dyDescent="0.2">
      <c r="A691" s="8"/>
    </row>
    <row r="692" spans="1:1" x14ac:dyDescent="0.2">
      <c r="A692" s="8"/>
    </row>
    <row r="693" spans="1:1" x14ac:dyDescent="0.2">
      <c r="A693" s="8"/>
    </row>
    <row r="694" spans="1:1" x14ac:dyDescent="0.2">
      <c r="A694" s="8"/>
    </row>
    <row r="695" spans="1:1" x14ac:dyDescent="0.2">
      <c r="A695" s="8"/>
    </row>
    <row r="696" spans="1:1" x14ac:dyDescent="0.2">
      <c r="A696" s="8"/>
    </row>
    <row r="697" spans="1:1" x14ac:dyDescent="0.2">
      <c r="A697" s="8"/>
    </row>
    <row r="698" spans="1:1" x14ac:dyDescent="0.2">
      <c r="A698" s="8"/>
    </row>
    <row r="699" spans="1:1" x14ac:dyDescent="0.2">
      <c r="A699" s="8"/>
    </row>
    <row r="700" spans="1:1" x14ac:dyDescent="0.2">
      <c r="A700" s="8"/>
    </row>
    <row r="701" spans="1:1" x14ac:dyDescent="0.2">
      <c r="A701" s="8"/>
    </row>
    <row r="702" spans="1:1" x14ac:dyDescent="0.2">
      <c r="A702" s="8"/>
    </row>
    <row r="703" spans="1:1" x14ac:dyDescent="0.2">
      <c r="A703" s="8"/>
    </row>
    <row r="704" spans="1:1" x14ac:dyDescent="0.2">
      <c r="A704" s="8"/>
    </row>
    <row r="705" spans="1:1" x14ac:dyDescent="0.2">
      <c r="A705" s="8"/>
    </row>
    <row r="706" spans="1:1" x14ac:dyDescent="0.2">
      <c r="A706" s="8"/>
    </row>
    <row r="707" spans="1:1" x14ac:dyDescent="0.2">
      <c r="A707" s="8"/>
    </row>
    <row r="708" spans="1:1" x14ac:dyDescent="0.2">
      <c r="A708" s="8"/>
    </row>
    <row r="709" spans="1:1" x14ac:dyDescent="0.2">
      <c r="A709" s="8"/>
    </row>
    <row r="710" spans="1:1" x14ac:dyDescent="0.2">
      <c r="A710" s="8"/>
    </row>
    <row r="711" spans="1:1" x14ac:dyDescent="0.2">
      <c r="A711" s="8"/>
    </row>
    <row r="712" spans="1:1" x14ac:dyDescent="0.2">
      <c r="A712" s="8"/>
    </row>
    <row r="713" spans="1:1" x14ac:dyDescent="0.2">
      <c r="A713" s="8"/>
    </row>
    <row r="714" spans="1:1" x14ac:dyDescent="0.2">
      <c r="A714" s="8"/>
    </row>
    <row r="715" spans="1:1" x14ac:dyDescent="0.2">
      <c r="A715" s="8"/>
    </row>
    <row r="716" spans="1:1" x14ac:dyDescent="0.2">
      <c r="A716" s="8"/>
    </row>
    <row r="717" spans="1:1" x14ac:dyDescent="0.2">
      <c r="A717" s="8"/>
    </row>
    <row r="718" spans="1:1" x14ac:dyDescent="0.2">
      <c r="A718" s="8"/>
    </row>
    <row r="719" spans="1:1" x14ac:dyDescent="0.2">
      <c r="A719" s="8"/>
    </row>
    <row r="720" spans="1:1" x14ac:dyDescent="0.2">
      <c r="A720" s="8"/>
    </row>
    <row r="721" spans="1:1" x14ac:dyDescent="0.2">
      <c r="A721" s="8"/>
    </row>
  </sheetData>
  <pageMargins left="0.25" right="0.25" top="0.5" bottom="0.5" header="0.25" footer="0.25"/>
  <pageSetup scale="80" orientation="landscape" r:id="rId1"/>
  <headerFooter alignWithMargins="0">
    <oddFooter>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locked="0" defaultSize="0" autoLine="0" autoPict="0">
                <anchor moveWithCells="1">
                  <from>
                    <xdr:col>6</xdr:col>
                    <xdr:colOff>85725</xdr:colOff>
                    <xdr:row>7</xdr:row>
                    <xdr:rowOff>47625</xdr:rowOff>
                  </from>
                  <to>
                    <xdr:col>7</xdr:col>
                    <xdr:colOff>85725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locked="0" defaultSize="0" autoLine="0" autoPict="0">
                <anchor moveWithCells="1">
                  <from>
                    <xdr:col>7</xdr:col>
                    <xdr:colOff>276225</xdr:colOff>
                    <xdr:row>7</xdr:row>
                    <xdr:rowOff>76200</xdr:rowOff>
                  </from>
                  <to>
                    <xdr:col>8</xdr:col>
                    <xdr:colOff>276225</xdr:colOff>
                    <xdr:row>8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>
    <tabColor rgb="FFFFFF00"/>
  </sheetPr>
  <dimension ref="A1:K721"/>
  <sheetViews>
    <sheetView zoomScale="75" workbookViewId="0">
      <pane xSplit="1" ySplit="11" topLeftCell="B12" activePane="bottomRight" state="frozen"/>
      <selection activeCell="E4" sqref="E4"/>
      <selection pane="topRight" activeCell="E4" sqref="E4"/>
      <selection pane="bottomLeft" activeCell="E4" sqref="E4"/>
      <selection pane="bottomRight" activeCell="E4" sqref="E4"/>
    </sheetView>
  </sheetViews>
  <sheetFormatPr defaultColWidth="7.109375" defaultRowHeight="12.75" x14ac:dyDescent="0.2"/>
  <cols>
    <col min="1" max="1" width="18.44140625" style="44" customWidth="1"/>
    <col min="2" max="3" width="14.5546875" style="44" customWidth="1"/>
    <col min="4" max="4" width="16.88671875" style="44" customWidth="1"/>
    <col min="5" max="5" width="14.5546875" style="44" customWidth="1"/>
    <col min="6" max="6" width="16.77734375" style="44" customWidth="1"/>
    <col min="7" max="9" width="14.5546875" style="44" customWidth="1"/>
    <col min="10" max="10" width="12.21875" style="8" customWidth="1"/>
    <col min="11" max="11" width="9.6640625" style="8" customWidth="1"/>
    <col min="12" max="16384" width="7.109375" style="8"/>
  </cols>
  <sheetData>
    <row r="1" spans="1:10" ht="15.75" x14ac:dyDescent="0.25">
      <c r="A1" s="111" t="s">
        <v>88</v>
      </c>
    </row>
    <row r="2" spans="1:10" ht="15.75" x14ac:dyDescent="0.25">
      <c r="A2" s="111" t="s">
        <v>89</v>
      </c>
    </row>
    <row r="3" spans="1:10" ht="15.75" x14ac:dyDescent="0.25">
      <c r="A3" s="111" t="s">
        <v>90</v>
      </c>
    </row>
    <row r="4" spans="1:10" ht="15.75" x14ac:dyDescent="0.25">
      <c r="A4" s="111" t="s">
        <v>91</v>
      </c>
    </row>
    <row r="5" spans="1:10" ht="15.75" x14ac:dyDescent="0.25">
      <c r="A5" s="111" t="s">
        <v>93</v>
      </c>
    </row>
    <row r="6" spans="1:10" ht="15.75" x14ac:dyDescent="0.25">
      <c r="A6" s="111" t="s">
        <v>96</v>
      </c>
    </row>
    <row r="8" spans="1:10" ht="15.75" x14ac:dyDescent="0.25">
      <c r="A8" s="45" t="str">
        <f>'RAP-SOLID FUEL PRICES'!A8</f>
        <v>February 06, 2012 - EUGENE UNGAR</v>
      </c>
      <c r="B8" s="46"/>
      <c r="C8" s="35"/>
    </row>
    <row r="9" spans="1:10" ht="15.75" x14ac:dyDescent="0.25">
      <c r="A9" s="45"/>
      <c r="B9" s="35"/>
      <c r="C9" s="35"/>
      <c r="D9" s="36" t="s">
        <v>15</v>
      </c>
      <c r="E9" s="37">
        <f>1-0.278</f>
        <v>0.72199999999999998</v>
      </c>
      <c r="F9" s="36" t="s">
        <v>16</v>
      </c>
      <c r="G9" s="37">
        <v>1.278</v>
      </c>
    </row>
    <row r="10" spans="1:10" s="38" customFormat="1" ht="34.9" customHeight="1" x14ac:dyDescent="0.25">
      <c r="B10" s="40" t="s">
        <v>38</v>
      </c>
      <c r="C10" s="39" t="s">
        <v>39</v>
      </c>
      <c r="D10" s="40" t="s">
        <v>40</v>
      </c>
      <c r="E10" s="39" t="s">
        <v>41</v>
      </c>
      <c r="F10" s="40" t="s">
        <v>42</v>
      </c>
      <c r="G10" s="39" t="s">
        <v>43</v>
      </c>
      <c r="H10" s="39" t="s">
        <v>44</v>
      </c>
      <c r="I10" s="40" t="s">
        <v>45</v>
      </c>
      <c r="J10" s="39" t="s">
        <v>46</v>
      </c>
    </row>
    <row r="11" spans="1:10" s="38" customFormat="1" ht="13.15" customHeight="1" x14ac:dyDescent="0.25">
      <c r="A11" s="41" t="s">
        <v>25</v>
      </c>
      <c r="B11" s="41" t="s">
        <v>26</v>
      </c>
      <c r="C11" s="41" t="s">
        <v>26</v>
      </c>
      <c r="D11" s="41" t="s">
        <v>26</v>
      </c>
      <c r="E11" s="41" t="s">
        <v>26</v>
      </c>
      <c r="F11" s="41" t="s">
        <v>26</v>
      </c>
      <c r="G11" s="41" t="s">
        <v>26</v>
      </c>
      <c r="H11" s="41" t="s">
        <v>26</v>
      </c>
      <c r="I11" s="41" t="s">
        <v>26</v>
      </c>
      <c r="J11" s="41" t="s">
        <v>47</v>
      </c>
    </row>
    <row r="12" spans="1:10" ht="15" x14ac:dyDescent="0.2">
      <c r="A12" s="25">
        <v>40909</v>
      </c>
      <c r="B12" s="28">
        <v>17.665412346034017</v>
      </c>
      <c r="C12" s="28">
        <v>16.689019215993703</v>
      </c>
      <c r="D12" s="28">
        <v>16.681206715993703</v>
      </c>
      <c r="E12" s="28">
        <v>16.681206715993703</v>
      </c>
      <c r="F12" s="28">
        <v>16.628081715993702</v>
      </c>
      <c r="G12" s="28">
        <v>16.687456715993704</v>
      </c>
      <c r="H12" s="28">
        <v>16.687456715993704</v>
      </c>
      <c r="I12" s="28">
        <v>16.689019215993703</v>
      </c>
      <c r="J12" s="47">
        <v>97.22</v>
      </c>
    </row>
    <row r="13" spans="1:10" ht="15" x14ac:dyDescent="0.2">
      <c r="A13" s="25">
        <v>40940</v>
      </c>
      <c r="B13" s="28">
        <v>17.968083717001765</v>
      </c>
      <c r="C13" s="28">
        <v>17.281710748251765</v>
      </c>
      <c r="D13" s="28">
        <v>17.273898248251765</v>
      </c>
      <c r="E13" s="28">
        <v>17.273898248251765</v>
      </c>
      <c r="F13" s="28">
        <v>17.220773248251763</v>
      </c>
      <c r="G13" s="28">
        <v>17.280148248251766</v>
      </c>
      <c r="H13" s="28">
        <v>17.280148248251766</v>
      </c>
      <c r="I13" s="28">
        <v>17.281710748251765</v>
      </c>
      <c r="J13" s="47">
        <v>98.46</v>
      </c>
    </row>
    <row r="14" spans="1:10" ht="15" x14ac:dyDescent="0.2">
      <c r="A14" s="25">
        <v>40969</v>
      </c>
      <c r="B14" s="28">
        <v>18.126925006467943</v>
      </c>
      <c r="C14" s="28">
        <v>17.432955865842942</v>
      </c>
      <c r="D14" s="28">
        <v>17.425143365842942</v>
      </c>
      <c r="E14" s="28">
        <v>17.425143365842942</v>
      </c>
      <c r="F14" s="28">
        <v>17.372018365842941</v>
      </c>
      <c r="G14" s="28">
        <v>17.431393365842943</v>
      </c>
      <c r="H14" s="28">
        <v>17.431393365842943</v>
      </c>
      <c r="I14" s="28">
        <v>17.432955865842942</v>
      </c>
      <c r="J14" s="47">
        <v>96.91</v>
      </c>
    </row>
    <row r="15" spans="1:10" ht="15" x14ac:dyDescent="0.2">
      <c r="A15" s="25">
        <v>41000</v>
      </c>
      <c r="B15" s="28">
        <v>18.220675006467943</v>
      </c>
      <c r="C15" s="28">
        <v>17.487643365842942</v>
      </c>
      <c r="D15" s="28">
        <v>17.479830865842942</v>
      </c>
      <c r="E15" s="28">
        <v>17.479830865842942</v>
      </c>
      <c r="F15" s="28">
        <v>17.426705865842941</v>
      </c>
      <c r="G15" s="28">
        <v>17.486080865842943</v>
      </c>
      <c r="H15" s="28">
        <v>17.486080865842943</v>
      </c>
      <c r="I15" s="28">
        <v>17.487643365842942</v>
      </c>
      <c r="J15" s="47">
        <v>97.41</v>
      </c>
    </row>
    <row r="16" spans="1:10" ht="15" x14ac:dyDescent="0.2">
      <c r="A16" s="25">
        <v>41030</v>
      </c>
      <c r="B16" s="28">
        <v>18.182469399595004</v>
      </c>
      <c r="C16" s="28">
        <v>17.410375258970003</v>
      </c>
      <c r="D16" s="28">
        <v>17.402562758970003</v>
      </c>
      <c r="E16" s="28">
        <v>17.402562758970003</v>
      </c>
      <c r="F16" s="28">
        <v>17.349437758970002</v>
      </c>
      <c r="G16" s="28">
        <v>17.408812758970004</v>
      </c>
      <c r="H16" s="28">
        <v>17.408812758970004</v>
      </c>
      <c r="I16" s="28">
        <v>17.410375258970003</v>
      </c>
      <c r="J16" s="47">
        <v>98.06</v>
      </c>
    </row>
    <row r="17" spans="1:10" ht="15" x14ac:dyDescent="0.2">
      <c r="A17" s="25">
        <v>41061</v>
      </c>
      <c r="B17" s="28">
        <v>18.143406899595004</v>
      </c>
      <c r="C17" s="28">
        <v>17.332250258970003</v>
      </c>
      <c r="D17" s="28">
        <v>17.324437758970003</v>
      </c>
      <c r="E17" s="28">
        <v>17.324437758970003</v>
      </c>
      <c r="F17" s="28">
        <v>17.271312758970002</v>
      </c>
      <c r="G17" s="28">
        <v>17.330687758970004</v>
      </c>
      <c r="H17" s="28">
        <v>17.330687758970004</v>
      </c>
      <c r="I17" s="28">
        <v>17.332250258970003</v>
      </c>
      <c r="J17" s="47">
        <v>98.68</v>
      </c>
    </row>
    <row r="18" spans="1:10" ht="15" x14ac:dyDescent="0.2">
      <c r="A18" s="25">
        <v>41091</v>
      </c>
      <c r="B18" s="28">
        <v>17.968425649595002</v>
      </c>
      <c r="C18" s="28">
        <v>17.102328383970001</v>
      </c>
      <c r="D18" s="28">
        <v>17.094515883970001</v>
      </c>
      <c r="E18" s="28">
        <v>17.094515883970001</v>
      </c>
      <c r="F18" s="28">
        <v>17.041390883969999</v>
      </c>
      <c r="G18" s="28">
        <v>17.100765883970002</v>
      </c>
      <c r="H18" s="28">
        <v>17.100765883970002</v>
      </c>
      <c r="I18" s="28">
        <v>17.102328383970001</v>
      </c>
      <c r="J18" s="47">
        <v>99.18</v>
      </c>
    </row>
    <row r="19" spans="1:10" ht="15" x14ac:dyDescent="0.2">
      <c r="A19" s="25">
        <v>41122</v>
      </c>
      <c r="B19" s="28">
        <v>18.017616274595003</v>
      </c>
      <c r="C19" s="28">
        <v>17.151000258970001</v>
      </c>
      <c r="D19" s="28">
        <v>17.143187758970001</v>
      </c>
      <c r="E19" s="28">
        <v>17.143187758970001</v>
      </c>
      <c r="F19" s="28">
        <v>17.090062758969999</v>
      </c>
      <c r="G19" s="28">
        <v>17.149437758970002</v>
      </c>
      <c r="H19" s="28">
        <v>17.149437758970002</v>
      </c>
      <c r="I19" s="28">
        <v>17.151000258970001</v>
      </c>
      <c r="J19" s="47">
        <v>99.55</v>
      </c>
    </row>
    <row r="20" spans="1:10" ht="15" x14ac:dyDescent="0.2">
      <c r="A20" s="25">
        <v>41153</v>
      </c>
      <c r="B20" s="28">
        <v>18.017616274595003</v>
      </c>
      <c r="C20" s="28">
        <v>17.199672133970001</v>
      </c>
      <c r="D20" s="28">
        <v>17.191859633970001</v>
      </c>
      <c r="E20" s="28">
        <v>17.191859633970001</v>
      </c>
      <c r="F20" s="28">
        <v>17.13873463397</v>
      </c>
      <c r="G20" s="28">
        <v>17.198109633970002</v>
      </c>
      <c r="H20" s="28">
        <v>17.198109633970002</v>
      </c>
      <c r="I20" s="28">
        <v>17.199672133970001</v>
      </c>
      <c r="J20" s="47">
        <v>99.83</v>
      </c>
    </row>
    <row r="21" spans="1:10" ht="15" x14ac:dyDescent="0.2">
      <c r="A21" s="25">
        <v>41183</v>
      </c>
      <c r="B21" s="28">
        <v>17.57630938146794</v>
      </c>
      <c r="C21" s="28">
        <v>16.79029961584294</v>
      </c>
      <c r="D21" s="28">
        <v>16.78248711584294</v>
      </c>
      <c r="E21" s="28">
        <v>16.78248711584294</v>
      </c>
      <c r="F21" s="28">
        <v>16.729362115842939</v>
      </c>
      <c r="G21" s="28">
        <v>16.788737115842942</v>
      </c>
      <c r="H21" s="28">
        <v>16.788737115842942</v>
      </c>
      <c r="I21" s="28">
        <v>16.79029961584294</v>
      </c>
      <c r="J21" s="47">
        <v>100.08</v>
      </c>
    </row>
    <row r="22" spans="1:10" ht="15" x14ac:dyDescent="0.2">
      <c r="A22" s="25">
        <v>41214</v>
      </c>
      <c r="B22" s="28">
        <v>17.67192656896794</v>
      </c>
      <c r="C22" s="28">
        <v>16.83764336584294</v>
      </c>
      <c r="D22" s="28">
        <v>16.82983086584294</v>
      </c>
      <c r="E22" s="28">
        <v>16.82983086584294</v>
      </c>
      <c r="F22" s="28">
        <v>16.776705865842938</v>
      </c>
      <c r="G22" s="28">
        <v>16.836080865842941</v>
      </c>
      <c r="H22" s="28">
        <v>16.836080865842941</v>
      </c>
      <c r="I22" s="28">
        <v>16.83764336584294</v>
      </c>
      <c r="J22" s="47">
        <v>100.3</v>
      </c>
    </row>
    <row r="23" spans="1:10" ht="15" x14ac:dyDescent="0.2">
      <c r="A23" s="25">
        <v>41244</v>
      </c>
      <c r="B23" s="28">
        <v>17.815351568967941</v>
      </c>
      <c r="C23" s="28">
        <v>16.884987115842939</v>
      </c>
      <c r="D23" s="28">
        <v>16.877174615842939</v>
      </c>
      <c r="E23" s="28">
        <v>16.877174615842939</v>
      </c>
      <c r="F23" s="28">
        <v>16.824049615842938</v>
      </c>
      <c r="G23" s="28">
        <v>16.883424615842941</v>
      </c>
      <c r="H23" s="28">
        <v>16.883424615842941</v>
      </c>
      <c r="I23" s="28">
        <v>16.884987115842939</v>
      </c>
      <c r="J23" s="47">
        <v>100.49</v>
      </c>
    </row>
    <row r="24" spans="1:10" ht="15" x14ac:dyDescent="0.2">
      <c r="A24" s="25">
        <v>41275</v>
      </c>
      <c r="B24" s="28">
        <v>16.980464850217942</v>
      </c>
      <c r="C24" s="28">
        <v>16.109010553342941</v>
      </c>
      <c r="D24" s="28">
        <v>16.101198053342941</v>
      </c>
      <c r="E24" s="28">
        <v>16.101198053342941</v>
      </c>
      <c r="F24" s="28">
        <v>16.048073053342943</v>
      </c>
      <c r="G24" s="28">
        <v>16.107448053342942</v>
      </c>
      <c r="H24" s="28">
        <v>16.107448053342942</v>
      </c>
      <c r="I24" s="28">
        <v>16.109010553342941</v>
      </c>
      <c r="J24" s="47">
        <v>100.56</v>
      </c>
    </row>
    <row r="25" spans="1:10" ht="15" x14ac:dyDescent="0.2">
      <c r="A25" s="25">
        <v>41306</v>
      </c>
      <c r="B25" s="28">
        <v>17.027521100217939</v>
      </c>
      <c r="C25" s="28">
        <v>16.15560430334294</v>
      </c>
      <c r="D25" s="28">
        <v>16.14779180334294</v>
      </c>
      <c r="E25" s="28">
        <v>16.14779180334294</v>
      </c>
      <c r="F25" s="28">
        <v>16.094666803342943</v>
      </c>
      <c r="G25" s="28">
        <v>16.154041803342942</v>
      </c>
      <c r="H25" s="28">
        <v>16.154041803342942</v>
      </c>
      <c r="I25" s="28">
        <v>16.15560430334294</v>
      </c>
      <c r="J25" s="47">
        <v>100.54</v>
      </c>
    </row>
    <row r="26" spans="1:10" ht="15" x14ac:dyDescent="0.2">
      <c r="A26" s="25">
        <v>41334</v>
      </c>
      <c r="B26" s="28">
        <v>16.980464850217942</v>
      </c>
      <c r="C26" s="28">
        <v>16.202182428342944</v>
      </c>
      <c r="D26" s="28">
        <v>16.19436992834294</v>
      </c>
      <c r="E26" s="28">
        <v>16.19436992834294</v>
      </c>
      <c r="F26" s="28">
        <v>16.141244928342942</v>
      </c>
      <c r="G26" s="28">
        <v>16.200619928342942</v>
      </c>
      <c r="H26" s="28">
        <v>16.200619928342942</v>
      </c>
      <c r="I26" s="28">
        <v>16.202182428342944</v>
      </c>
      <c r="J26" s="47">
        <v>100.43</v>
      </c>
    </row>
    <row r="27" spans="1:10" ht="15" x14ac:dyDescent="0.2">
      <c r="A27" s="25">
        <v>41365</v>
      </c>
      <c r="B27" s="28">
        <v>16.980464850217942</v>
      </c>
      <c r="C27" s="28">
        <v>16.248760553342944</v>
      </c>
      <c r="D27" s="28">
        <v>16.240948053342944</v>
      </c>
      <c r="E27" s="28">
        <v>16.240948053342944</v>
      </c>
      <c r="F27" s="48">
        <v>16.980464850217942</v>
      </c>
      <c r="G27" s="28">
        <v>16.247198053342945</v>
      </c>
      <c r="H27" s="28">
        <v>16.247198053342945</v>
      </c>
      <c r="I27" s="28">
        <v>16.248760553342944</v>
      </c>
      <c r="J27" s="47">
        <v>100.24</v>
      </c>
    </row>
    <row r="28" spans="1:10" ht="15" x14ac:dyDescent="0.2">
      <c r="A28" s="25">
        <v>41395</v>
      </c>
      <c r="B28" s="28">
        <v>17.028377993345</v>
      </c>
      <c r="C28" s="28">
        <v>16.296195571470005</v>
      </c>
      <c r="D28" s="28">
        <v>16.288383071470001</v>
      </c>
      <c r="E28" s="28">
        <v>16.288383071470001</v>
      </c>
      <c r="F28" s="48">
        <v>17.028377993345</v>
      </c>
      <c r="G28" s="28">
        <v>16.294633071470003</v>
      </c>
      <c r="H28" s="28">
        <v>16.294633071470003</v>
      </c>
      <c r="I28" s="28">
        <v>16.296195571470005</v>
      </c>
      <c r="J28" s="47">
        <v>100.01</v>
      </c>
    </row>
    <row r="29" spans="1:10" ht="15" x14ac:dyDescent="0.2">
      <c r="A29" s="25">
        <v>41426</v>
      </c>
      <c r="B29" s="28">
        <v>17.122493618345</v>
      </c>
      <c r="C29" s="28">
        <v>16.342773696470001</v>
      </c>
      <c r="D29" s="28">
        <v>16.334961196470001</v>
      </c>
      <c r="E29" s="28">
        <v>16.334961196470001</v>
      </c>
      <c r="F29" s="48">
        <v>17.122493618345</v>
      </c>
      <c r="G29" s="28">
        <v>16.341211196470002</v>
      </c>
      <c r="H29" s="28">
        <v>16.341211196470002</v>
      </c>
      <c r="I29" s="28">
        <v>16.342773696470001</v>
      </c>
      <c r="J29" s="47">
        <v>99.76</v>
      </c>
    </row>
    <row r="30" spans="1:10" ht="15" x14ac:dyDescent="0.2">
      <c r="A30" s="25">
        <v>41456</v>
      </c>
      <c r="B30" s="28">
        <v>17.216607680845001</v>
      </c>
      <c r="C30" s="28">
        <v>16.389367446470001</v>
      </c>
      <c r="D30" s="28">
        <v>16.381554946470001</v>
      </c>
      <c r="E30" s="28">
        <v>16.381554946470001</v>
      </c>
      <c r="F30" s="48">
        <v>17.216607680845001</v>
      </c>
      <c r="G30" s="28">
        <v>16.387804946470002</v>
      </c>
      <c r="H30" s="28">
        <v>16.387804946470002</v>
      </c>
      <c r="I30" s="28">
        <v>16.389367446470001</v>
      </c>
      <c r="J30" s="47">
        <v>99.49</v>
      </c>
    </row>
    <row r="31" spans="1:10" ht="15" x14ac:dyDescent="0.2">
      <c r="A31" s="25">
        <v>41487</v>
      </c>
      <c r="B31" s="28">
        <v>17.263665493345002</v>
      </c>
      <c r="C31" s="28">
        <v>16.435945571470004</v>
      </c>
      <c r="D31" s="28">
        <v>16.428133071470004</v>
      </c>
      <c r="E31" s="28">
        <v>16.428133071470004</v>
      </c>
      <c r="F31" s="48">
        <v>17.263665493345002</v>
      </c>
      <c r="G31" s="28">
        <v>16.434383071470005</v>
      </c>
      <c r="H31" s="28">
        <v>16.434383071470005</v>
      </c>
      <c r="I31" s="28">
        <v>16.435945571470004</v>
      </c>
      <c r="J31" s="47">
        <v>99.24</v>
      </c>
    </row>
    <row r="32" spans="1:10" ht="15" x14ac:dyDescent="0.2">
      <c r="A32" s="25">
        <v>41518</v>
      </c>
      <c r="B32" s="28">
        <v>17.263665493345002</v>
      </c>
      <c r="C32" s="28">
        <v>16.48252369647</v>
      </c>
      <c r="D32" s="28">
        <v>16.47471119647</v>
      </c>
      <c r="E32" s="28">
        <v>16.47471119647</v>
      </c>
      <c r="F32" s="48">
        <v>17.263665493345002</v>
      </c>
      <c r="G32" s="28">
        <v>16.480961196470002</v>
      </c>
      <c r="H32" s="28">
        <v>16.480961196470002</v>
      </c>
      <c r="I32" s="28">
        <v>16.48252369647</v>
      </c>
      <c r="J32" s="47">
        <v>99</v>
      </c>
    </row>
    <row r="33" spans="1:10" ht="15" x14ac:dyDescent="0.2">
      <c r="A33" s="25">
        <v>41548</v>
      </c>
      <c r="B33" s="28">
        <v>17.309866412717941</v>
      </c>
      <c r="C33" s="28">
        <v>16.528244928342943</v>
      </c>
      <c r="D33" s="28">
        <v>16.520432428342943</v>
      </c>
      <c r="E33" s="28">
        <v>16.520432428342943</v>
      </c>
      <c r="F33" s="48">
        <v>17.309866412717941</v>
      </c>
      <c r="G33" s="28">
        <v>16.526682428342944</v>
      </c>
      <c r="H33" s="28">
        <v>16.526682428342944</v>
      </c>
      <c r="I33" s="28">
        <v>16.528244928342943</v>
      </c>
      <c r="J33" s="47">
        <v>98.82</v>
      </c>
    </row>
    <row r="34" spans="1:10" ht="15" x14ac:dyDescent="0.2">
      <c r="A34" s="25">
        <v>41579</v>
      </c>
      <c r="B34" s="28">
        <v>17.403980475217942</v>
      </c>
      <c r="C34" s="28">
        <v>16.574823053342943</v>
      </c>
      <c r="D34" s="28">
        <v>16.567010553342943</v>
      </c>
      <c r="E34" s="28">
        <v>16.567010553342943</v>
      </c>
      <c r="F34" s="48">
        <v>17.403980475217942</v>
      </c>
      <c r="G34" s="28">
        <v>16.573260553342944</v>
      </c>
      <c r="H34" s="28">
        <v>16.573260553342944</v>
      </c>
      <c r="I34" s="28">
        <v>16.574823053342943</v>
      </c>
      <c r="J34" s="47">
        <v>98.66</v>
      </c>
    </row>
    <row r="35" spans="1:10" ht="15" x14ac:dyDescent="0.2">
      <c r="A35" s="25">
        <v>41609</v>
      </c>
      <c r="B35" s="28">
        <v>17.545152350217943</v>
      </c>
      <c r="C35" s="28">
        <v>16.621416803342942</v>
      </c>
      <c r="D35" s="28">
        <v>16.613604303342942</v>
      </c>
      <c r="E35" s="28">
        <v>16.613604303342942</v>
      </c>
      <c r="F35" s="48">
        <v>17.545152350217943</v>
      </c>
      <c r="G35" s="28">
        <v>16.619854303342944</v>
      </c>
      <c r="H35" s="28">
        <v>16.619854303342944</v>
      </c>
      <c r="I35" s="28">
        <v>16.621416803342942</v>
      </c>
      <c r="J35" s="47">
        <v>98.52</v>
      </c>
    </row>
    <row r="36" spans="1:10" ht="15" x14ac:dyDescent="0.2">
      <c r="A36" s="25">
        <v>41640</v>
      </c>
      <c r="B36" s="28">
        <v>16.508524225217943</v>
      </c>
      <c r="C36" s="28">
        <v>15.455666803342943</v>
      </c>
      <c r="D36" s="28">
        <v>15.447854303342943</v>
      </c>
      <c r="E36" s="28">
        <v>15.447854303342943</v>
      </c>
      <c r="F36" s="48">
        <v>16.508524225217943</v>
      </c>
      <c r="G36" s="28">
        <v>15.454104303342943</v>
      </c>
      <c r="H36" s="28">
        <v>15.454104303342943</v>
      </c>
      <c r="I36" s="28">
        <v>15.455666803342943</v>
      </c>
      <c r="J36" s="47">
        <v>98.16</v>
      </c>
    </row>
    <row r="37" spans="1:10" ht="15" x14ac:dyDescent="0.2">
      <c r="A37" s="25">
        <v>41671</v>
      </c>
      <c r="B37" s="28">
        <v>16.554222662717944</v>
      </c>
      <c r="C37" s="28">
        <v>15.500307428342941</v>
      </c>
      <c r="D37" s="28">
        <v>15.492494928342941</v>
      </c>
      <c r="E37" s="28">
        <v>15.492494928342941</v>
      </c>
      <c r="F37" s="48">
        <v>16.554222662717944</v>
      </c>
      <c r="G37" s="28">
        <v>15.498744928342941</v>
      </c>
      <c r="H37" s="28">
        <v>15.498744928342941</v>
      </c>
      <c r="I37" s="28">
        <v>15.500307428342941</v>
      </c>
      <c r="J37" s="47">
        <v>97.81</v>
      </c>
    </row>
    <row r="38" spans="1:10" ht="15" x14ac:dyDescent="0.2">
      <c r="A38" s="25">
        <v>41699</v>
      </c>
      <c r="B38" s="28">
        <v>16.508524225217943</v>
      </c>
      <c r="C38" s="28">
        <v>15.544932428342943</v>
      </c>
      <c r="D38" s="28">
        <v>15.537119928342943</v>
      </c>
      <c r="E38" s="28">
        <v>15.537119928342943</v>
      </c>
      <c r="F38" s="48">
        <v>16.508524225217943</v>
      </c>
      <c r="G38" s="28">
        <v>15.543369928342942</v>
      </c>
      <c r="H38" s="28">
        <v>15.543369928342942</v>
      </c>
      <c r="I38" s="28">
        <v>15.544932428342943</v>
      </c>
      <c r="J38" s="47">
        <v>97.48</v>
      </c>
    </row>
    <row r="39" spans="1:10" ht="15" x14ac:dyDescent="0.2">
      <c r="A39" s="25">
        <v>41730</v>
      </c>
      <c r="B39" s="28">
        <v>16.508524225217943</v>
      </c>
      <c r="C39" s="28">
        <v>15.589573053342942</v>
      </c>
      <c r="D39" s="28">
        <v>15.581760553342942</v>
      </c>
      <c r="E39" s="28">
        <v>15.581760553342942</v>
      </c>
      <c r="F39" s="48">
        <v>16.508524225217943</v>
      </c>
      <c r="G39" s="28">
        <v>15.588010553342942</v>
      </c>
      <c r="H39" s="28">
        <v>15.588010553342942</v>
      </c>
      <c r="I39" s="28">
        <v>15.589573053342942</v>
      </c>
      <c r="J39" s="47">
        <v>97.19</v>
      </c>
    </row>
    <row r="40" spans="1:10" ht="15" x14ac:dyDescent="0.2">
      <c r="A40" s="25">
        <v>41760</v>
      </c>
      <c r="B40" s="28">
        <v>16.555079555845005</v>
      </c>
      <c r="C40" s="28">
        <v>15.635054946469999</v>
      </c>
      <c r="D40" s="28">
        <v>15.627242446469999</v>
      </c>
      <c r="E40" s="28">
        <v>15.627242446469999</v>
      </c>
      <c r="F40" s="48">
        <v>16.555079555845005</v>
      </c>
      <c r="G40" s="28">
        <v>15.633492446469999</v>
      </c>
      <c r="H40" s="28">
        <v>15.633492446469999</v>
      </c>
      <c r="I40" s="28">
        <v>15.635054946469999</v>
      </c>
      <c r="J40" s="47">
        <v>96.91</v>
      </c>
    </row>
    <row r="41" spans="1:10" ht="15" x14ac:dyDescent="0.2">
      <c r="A41" s="25">
        <v>41791</v>
      </c>
      <c r="B41" s="28">
        <v>16.646474868345003</v>
      </c>
      <c r="C41" s="28">
        <v>15.679695571470001</v>
      </c>
      <c r="D41" s="28">
        <v>15.671883071470001</v>
      </c>
      <c r="E41" s="28">
        <v>15.671883071470001</v>
      </c>
      <c r="F41" s="48">
        <v>16.646474868345003</v>
      </c>
      <c r="G41" s="28">
        <v>15.67813307147</v>
      </c>
      <c r="H41" s="28">
        <v>15.67813307147</v>
      </c>
      <c r="I41" s="28">
        <v>15.679695571470001</v>
      </c>
      <c r="J41" s="47">
        <v>96.64</v>
      </c>
    </row>
    <row r="42" spans="1:10" ht="15" x14ac:dyDescent="0.2">
      <c r="A42" s="25">
        <v>41821</v>
      </c>
      <c r="B42" s="28">
        <v>16.737871743345</v>
      </c>
      <c r="C42" s="28">
        <v>15.724320571470001</v>
      </c>
      <c r="D42" s="28">
        <v>15.716508071470001</v>
      </c>
      <c r="E42" s="28">
        <v>15.716508071470001</v>
      </c>
      <c r="F42" s="48">
        <v>16.737871743345</v>
      </c>
      <c r="G42" s="28">
        <v>15.72275807147</v>
      </c>
      <c r="H42" s="28">
        <v>15.72275807147</v>
      </c>
      <c r="I42" s="28">
        <v>15.724320571470001</v>
      </c>
      <c r="J42" s="47">
        <v>96.36</v>
      </c>
    </row>
    <row r="43" spans="1:10" ht="15" x14ac:dyDescent="0.2">
      <c r="A43" s="25">
        <v>41852</v>
      </c>
      <c r="B43" s="28">
        <v>16.783568618345001</v>
      </c>
      <c r="C43" s="28">
        <v>15.768961196470002</v>
      </c>
      <c r="D43" s="28">
        <v>15.761148696470002</v>
      </c>
      <c r="E43" s="28">
        <v>15.761148696470002</v>
      </c>
      <c r="F43" s="48">
        <v>16.783568618345001</v>
      </c>
      <c r="G43" s="28">
        <v>15.767398696470002</v>
      </c>
      <c r="H43" s="28">
        <v>15.767398696470002</v>
      </c>
      <c r="I43" s="28">
        <v>15.768961196470002</v>
      </c>
      <c r="J43" s="47">
        <v>96.08</v>
      </c>
    </row>
    <row r="44" spans="1:10" ht="15" x14ac:dyDescent="0.2">
      <c r="A44" s="25">
        <v>41883</v>
      </c>
      <c r="B44" s="28">
        <v>16.783568618345001</v>
      </c>
      <c r="C44" s="28">
        <v>15.81358619647</v>
      </c>
      <c r="D44" s="28">
        <v>15.80577369647</v>
      </c>
      <c r="E44" s="28">
        <v>15.80577369647</v>
      </c>
      <c r="F44" s="48">
        <v>16.783568618345001</v>
      </c>
      <c r="G44" s="28">
        <v>15.81202369647</v>
      </c>
      <c r="H44" s="28">
        <v>15.81202369647</v>
      </c>
      <c r="I44" s="28">
        <v>15.81358619647</v>
      </c>
      <c r="J44" s="47">
        <v>95.81</v>
      </c>
    </row>
    <row r="45" spans="1:10" ht="15" x14ac:dyDescent="0.2">
      <c r="A45" s="25">
        <v>41913</v>
      </c>
      <c r="B45" s="28">
        <v>16.82841016271794</v>
      </c>
      <c r="C45" s="28">
        <v>15.857369928342942</v>
      </c>
      <c r="D45" s="28">
        <v>15.849557428342942</v>
      </c>
      <c r="E45" s="28">
        <v>15.849557428342942</v>
      </c>
      <c r="F45" s="48">
        <v>16.82841016271794</v>
      </c>
      <c r="G45" s="28">
        <v>15.855807428342942</v>
      </c>
      <c r="H45" s="28">
        <v>15.855807428342942</v>
      </c>
      <c r="I45" s="28">
        <v>15.857369928342942</v>
      </c>
      <c r="J45" s="47">
        <v>95.58</v>
      </c>
    </row>
    <row r="46" spans="1:10" ht="15" x14ac:dyDescent="0.2">
      <c r="A46" s="25">
        <v>41944</v>
      </c>
      <c r="B46" s="28">
        <v>16.919807037717941</v>
      </c>
      <c r="C46" s="28">
        <v>15.901994928342942</v>
      </c>
      <c r="D46" s="28">
        <v>15.894182428342942</v>
      </c>
      <c r="E46" s="28">
        <v>15.894182428342942</v>
      </c>
      <c r="F46" s="48">
        <v>16.919807037717941</v>
      </c>
      <c r="G46" s="28">
        <v>15.900432428342942</v>
      </c>
      <c r="H46" s="28">
        <v>15.900432428342942</v>
      </c>
      <c r="I46" s="28">
        <v>15.901994928342942</v>
      </c>
      <c r="J46" s="47">
        <v>95.37</v>
      </c>
    </row>
    <row r="47" spans="1:10" ht="15" x14ac:dyDescent="0.2">
      <c r="A47" s="25">
        <v>41974</v>
      </c>
      <c r="B47" s="28">
        <v>17.056900787717939</v>
      </c>
      <c r="C47" s="28">
        <v>15.946635553342942</v>
      </c>
      <c r="D47" s="28">
        <v>15.938823053342942</v>
      </c>
      <c r="E47" s="28">
        <v>15.938823053342942</v>
      </c>
      <c r="F47" s="48">
        <v>17.056900787717939</v>
      </c>
      <c r="G47" s="28">
        <v>15.945073053342941</v>
      </c>
      <c r="H47" s="28">
        <v>15.945073053342941</v>
      </c>
      <c r="I47" s="28">
        <v>15.946635553342942</v>
      </c>
      <c r="J47" s="47">
        <v>95.2</v>
      </c>
    </row>
    <row r="48" spans="1:10" ht="15" x14ac:dyDescent="0.2">
      <c r="A48" s="25">
        <v>42005</v>
      </c>
      <c r="B48" s="28">
        <v>16.064117975217943</v>
      </c>
      <c r="C48" s="28">
        <v>15.013198053342943</v>
      </c>
      <c r="D48" s="28">
        <v>15.005385553342943</v>
      </c>
      <c r="E48" s="28">
        <v>15.005385553342943</v>
      </c>
      <c r="F48" s="48">
        <v>16.064117975217943</v>
      </c>
      <c r="G48" s="28">
        <v>15.011635553342943</v>
      </c>
      <c r="H48" s="28">
        <v>15.011635553342943</v>
      </c>
      <c r="I48" s="28">
        <v>15.013198053342943</v>
      </c>
      <c r="J48" s="47">
        <v>94.93</v>
      </c>
    </row>
    <row r="49" spans="1:10" ht="15" x14ac:dyDescent="0.2">
      <c r="A49" s="25">
        <v>42036</v>
      </c>
      <c r="B49" s="28">
        <v>16.108535162717942</v>
      </c>
      <c r="C49" s="28">
        <v>15.056510553342942</v>
      </c>
      <c r="D49" s="28">
        <v>15.048698053342942</v>
      </c>
      <c r="E49" s="28">
        <v>15.048698053342942</v>
      </c>
      <c r="F49" s="48">
        <v>16.108535162717942</v>
      </c>
      <c r="G49" s="28">
        <v>15.054948053342942</v>
      </c>
      <c r="H49" s="28">
        <v>15.054948053342942</v>
      </c>
      <c r="I49" s="28">
        <v>15.056510553342942</v>
      </c>
      <c r="J49" s="47">
        <v>94.67</v>
      </c>
    </row>
    <row r="50" spans="1:10" ht="15" x14ac:dyDescent="0.2">
      <c r="A50" s="25">
        <v>42064</v>
      </c>
      <c r="B50" s="28">
        <v>16.064117975217943</v>
      </c>
      <c r="C50" s="28">
        <v>15.099823053342943</v>
      </c>
      <c r="D50" s="28">
        <v>15.092010553342943</v>
      </c>
      <c r="E50" s="28">
        <v>15.092010553342943</v>
      </c>
      <c r="F50" s="48">
        <v>16.064117975217943</v>
      </c>
      <c r="G50" s="28">
        <v>15.098260553342943</v>
      </c>
      <c r="H50" s="28">
        <v>15.098260553342943</v>
      </c>
      <c r="I50" s="28">
        <v>15.099823053342943</v>
      </c>
      <c r="J50" s="47">
        <v>94.42</v>
      </c>
    </row>
    <row r="51" spans="1:10" ht="15" x14ac:dyDescent="0.2">
      <c r="A51" s="25">
        <v>42095</v>
      </c>
      <c r="B51" s="28">
        <v>16.064117975217943</v>
      </c>
      <c r="C51" s="28">
        <v>15.143135553342942</v>
      </c>
      <c r="D51" s="28">
        <v>15.135323053342942</v>
      </c>
      <c r="E51" s="28">
        <v>15.135323053342942</v>
      </c>
      <c r="F51" s="48">
        <v>16.064117975217943</v>
      </c>
      <c r="G51" s="28">
        <v>15.141573053342942</v>
      </c>
      <c r="H51" s="28">
        <v>15.141573053342942</v>
      </c>
      <c r="I51" s="28">
        <v>15.143135553342942</v>
      </c>
      <c r="J51" s="47">
        <v>94.18</v>
      </c>
    </row>
    <row r="52" spans="1:10" ht="15" x14ac:dyDescent="0.2">
      <c r="A52" s="25">
        <v>42125</v>
      </c>
      <c r="B52" s="28">
        <v>16.109392055845003</v>
      </c>
      <c r="C52" s="28">
        <v>15.18730494647</v>
      </c>
      <c r="D52" s="28">
        <v>15.17949244647</v>
      </c>
      <c r="E52" s="28">
        <v>15.17949244647</v>
      </c>
      <c r="F52" s="48">
        <v>16.109392055845003</v>
      </c>
      <c r="G52" s="28">
        <v>15.18574244647</v>
      </c>
      <c r="H52" s="28">
        <v>15.18574244647</v>
      </c>
      <c r="I52" s="28">
        <v>15.18730494647</v>
      </c>
      <c r="J52" s="47">
        <v>93.94</v>
      </c>
    </row>
    <row r="53" spans="1:10" ht="15" x14ac:dyDescent="0.2">
      <c r="A53" s="25">
        <v>42156</v>
      </c>
      <c r="B53" s="28">
        <v>16.198229555845003</v>
      </c>
      <c r="C53" s="28">
        <v>15.230617446470001</v>
      </c>
      <c r="D53" s="28">
        <v>15.222804946470001</v>
      </c>
      <c r="E53" s="28">
        <v>15.222804946470001</v>
      </c>
      <c r="F53" s="48">
        <v>16.198229555845003</v>
      </c>
      <c r="G53" s="28">
        <v>15.229054946470001</v>
      </c>
      <c r="H53" s="28">
        <v>15.229054946470001</v>
      </c>
      <c r="I53" s="28">
        <v>15.230617446470001</v>
      </c>
      <c r="J53" s="47">
        <v>93.71</v>
      </c>
    </row>
    <row r="54" spans="1:10" ht="15" x14ac:dyDescent="0.2">
      <c r="A54" s="25">
        <v>42186</v>
      </c>
      <c r="B54" s="28">
        <v>16.287065493345004</v>
      </c>
      <c r="C54" s="28">
        <v>15.27392994647</v>
      </c>
      <c r="D54" s="28">
        <v>15.26611744647</v>
      </c>
      <c r="E54" s="28">
        <v>15.26611744647</v>
      </c>
      <c r="F54" s="48">
        <v>16.287065493345004</v>
      </c>
      <c r="G54" s="28">
        <v>15.27236744647</v>
      </c>
      <c r="H54" s="28">
        <v>15.27236744647</v>
      </c>
      <c r="I54" s="28">
        <v>15.27392994647</v>
      </c>
      <c r="J54" s="47">
        <v>93.5</v>
      </c>
    </row>
    <row r="55" spans="1:10" ht="15" x14ac:dyDescent="0.2">
      <c r="A55" s="25">
        <v>42217</v>
      </c>
      <c r="B55" s="28">
        <v>16.331482680845003</v>
      </c>
      <c r="C55" s="28">
        <v>15.317242446470001</v>
      </c>
      <c r="D55" s="28">
        <v>15.309429946470001</v>
      </c>
      <c r="E55" s="28">
        <v>15.309429946470001</v>
      </c>
      <c r="F55" s="48">
        <v>16.331482680845003</v>
      </c>
      <c r="G55" s="28">
        <v>15.31567994647</v>
      </c>
      <c r="H55" s="28">
        <v>15.31567994647</v>
      </c>
      <c r="I55" s="28">
        <v>15.317242446470001</v>
      </c>
      <c r="J55" s="47">
        <v>93.3</v>
      </c>
    </row>
    <row r="56" spans="1:10" ht="15" x14ac:dyDescent="0.2">
      <c r="A56" s="25">
        <v>42248</v>
      </c>
      <c r="B56" s="28">
        <v>16.331482680845003</v>
      </c>
      <c r="C56" s="28">
        <v>15.36055494647</v>
      </c>
      <c r="D56" s="28">
        <v>15.35274244647</v>
      </c>
      <c r="E56" s="28">
        <v>15.35274244647</v>
      </c>
      <c r="F56" s="48">
        <v>16.331482680845003</v>
      </c>
      <c r="G56" s="28">
        <v>15.358992446469999</v>
      </c>
      <c r="H56" s="28">
        <v>15.358992446469999</v>
      </c>
      <c r="I56" s="28">
        <v>15.36055494647</v>
      </c>
      <c r="J56" s="47">
        <v>93.11</v>
      </c>
    </row>
    <row r="57" spans="1:10" ht="15" x14ac:dyDescent="0.2">
      <c r="A57" s="25">
        <v>42278</v>
      </c>
      <c r="B57" s="28">
        <v>16.375044537717944</v>
      </c>
      <c r="C57" s="28">
        <v>15.403010553342943</v>
      </c>
      <c r="D57" s="28">
        <v>15.395198053342943</v>
      </c>
      <c r="E57" s="28">
        <v>15.395198053342943</v>
      </c>
      <c r="F57" s="48">
        <v>16.375044537717944</v>
      </c>
      <c r="G57" s="28">
        <v>15.401448053342943</v>
      </c>
      <c r="H57" s="28">
        <v>15.401448053342943</v>
      </c>
      <c r="I57" s="28">
        <v>15.403010553342943</v>
      </c>
      <c r="J57" s="47">
        <v>92.93</v>
      </c>
    </row>
    <row r="58" spans="1:10" ht="15" x14ac:dyDescent="0.2">
      <c r="A58" s="25">
        <v>42309</v>
      </c>
      <c r="B58" s="28">
        <v>16.463880475217941</v>
      </c>
      <c r="C58" s="28">
        <v>15.446323053342942</v>
      </c>
      <c r="D58" s="28">
        <v>15.438510553342942</v>
      </c>
      <c r="E58" s="28">
        <v>15.438510553342942</v>
      </c>
      <c r="F58" s="48">
        <v>16.463880475217941</v>
      </c>
      <c r="G58" s="28">
        <v>15.444760553342942</v>
      </c>
      <c r="H58" s="28">
        <v>15.444760553342942</v>
      </c>
      <c r="I58" s="28">
        <v>15.446323053342942</v>
      </c>
      <c r="J58" s="47">
        <v>92.76</v>
      </c>
    </row>
    <row r="59" spans="1:10" ht="15" x14ac:dyDescent="0.2">
      <c r="A59" s="25">
        <v>42339</v>
      </c>
      <c r="B59" s="28">
        <v>16.597135162717944</v>
      </c>
      <c r="C59" s="28">
        <v>15.489635553342943</v>
      </c>
      <c r="D59" s="28">
        <v>15.481823053342943</v>
      </c>
      <c r="E59" s="28">
        <v>15.481823053342943</v>
      </c>
      <c r="F59" s="48">
        <v>16.597135162717944</v>
      </c>
      <c r="G59" s="28">
        <v>15.488073053342942</v>
      </c>
      <c r="H59" s="28">
        <v>15.488073053342942</v>
      </c>
      <c r="I59" s="28">
        <v>15.489635553342943</v>
      </c>
      <c r="J59" s="47">
        <v>92.6</v>
      </c>
    </row>
    <row r="60" spans="1:10" ht="15" x14ac:dyDescent="0.2">
      <c r="A60" s="25">
        <v>42370</v>
      </c>
      <c r="B60" s="28">
        <v>15.681305475217941</v>
      </c>
      <c r="C60" s="28">
        <v>14.74379180334294</v>
      </c>
      <c r="D60" s="28">
        <v>14.73597930334294</v>
      </c>
      <c r="E60" s="28">
        <v>14.73597930334294</v>
      </c>
      <c r="F60" s="48">
        <v>15.681305475217941</v>
      </c>
      <c r="G60" s="28">
        <v>14.74222930334294</v>
      </c>
      <c r="H60" s="28">
        <v>14.74222930334294</v>
      </c>
      <c r="I60" s="28">
        <v>14.74379180334294</v>
      </c>
      <c r="J60" s="47">
        <v>92.48</v>
      </c>
    </row>
    <row r="61" spans="1:10" ht="15" x14ac:dyDescent="0.2">
      <c r="A61" s="25">
        <v>42401</v>
      </c>
      <c r="B61" s="28">
        <v>15.749160162717942</v>
      </c>
      <c r="C61" s="28">
        <v>14.786291803342943</v>
      </c>
      <c r="D61" s="28">
        <v>14.778479303342943</v>
      </c>
      <c r="E61" s="28">
        <v>14.778479303342943</v>
      </c>
      <c r="F61" s="48">
        <v>15.749160162717942</v>
      </c>
      <c r="G61" s="28">
        <v>14.784729303342942</v>
      </c>
      <c r="H61" s="28">
        <v>14.784729303342942</v>
      </c>
      <c r="I61" s="28">
        <v>14.786291803342943</v>
      </c>
      <c r="J61" s="47">
        <v>92.37</v>
      </c>
    </row>
    <row r="62" spans="1:10" ht="15" x14ac:dyDescent="0.2">
      <c r="A62" s="25">
        <v>42430</v>
      </c>
      <c r="B62" s="28">
        <v>15.726617975217941</v>
      </c>
      <c r="C62" s="28">
        <v>14.828807428342941</v>
      </c>
      <c r="D62" s="28">
        <v>14.820994928342941</v>
      </c>
      <c r="E62" s="28">
        <v>14.820994928342941</v>
      </c>
      <c r="F62" s="48">
        <v>15.726617975217941</v>
      </c>
      <c r="G62" s="28">
        <v>14.827244928342941</v>
      </c>
      <c r="H62" s="28">
        <v>14.827244928342941</v>
      </c>
      <c r="I62" s="28">
        <v>14.828807428342941</v>
      </c>
      <c r="J62" s="47">
        <v>92.26</v>
      </c>
    </row>
    <row r="63" spans="1:10" ht="15" x14ac:dyDescent="0.2">
      <c r="A63" s="25">
        <v>42461</v>
      </c>
      <c r="B63" s="28">
        <v>15.74693047521794</v>
      </c>
      <c r="C63" s="28">
        <v>14.871307428342941</v>
      </c>
      <c r="D63" s="28">
        <v>14.863494928342941</v>
      </c>
      <c r="E63" s="28">
        <v>14.863494928342941</v>
      </c>
      <c r="F63" s="48">
        <v>15.74693047521794</v>
      </c>
      <c r="G63" s="28">
        <v>14.869744928342941</v>
      </c>
      <c r="H63" s="28">
        <v>14.869744928342941</v>
      </c>
      <c r="I63" s="28">
        <v>14.871307428342941</v>
      </c>
      <c r="J63" s="47">
        <v>92.15</v>
      </c>
    </row>
    <row r="64" spans="1:10" ht="15" x14ac:dyDescent="0.2">
      <c r="A64" s="25">
        <v>42491</v>
      </c>
      <c r="B64" s="28">
        <v>15.812517055845001</v>
      </c>
      <c r="C64" s="28">
        <v>14.914679946470001</v>
      </c>
      <c r="D64" s="28">
        <v>14.906867446470001</v>
      </c>
      <c r="E64" s="28">
        <v>14.906867446470001</v>
      </c>
      <c r="F64" s="48">
        <v>15.812517055845001</v>
      </c>
      <c r="G64" s="28">
        <v>14.91311744647</v>
      </c>
      <c r="H64" s="28">
        <v>14.91311744647</v>
      </c>
      <c r="I64" s="28">
        <v>14.914679946470001</v>
      </c>
      <c r="J64" s="47">
        <v>92.04</v>
      </c>
    </row>
    <row r="65" spans="1:10" ht="15" x14ac:dyDescent="0.2">
      <c r="A65" s="25">
        <v>42522</v>
      </c>
      <c r="B65" s="28">
        <v>15.921667055845001</v>
      </c>
      <c r="C65" s="28">
        <v>14.957179946470001</v>
      </c>
      <c r="D65" s="28">
        <v>14.949367446470001</v>
      </c>
      <c r="E65" s="28">
        <v>14.949367446470001</v>
      </c>
      <c r="F65" s="48">
        <v>15.921667055845001</v>
      </c>
      <c r="G65" s="28">
        <v>14.955617446470001</v>
      </c>
      <c r="H65" s="28">
        <v>14.955617446470001</v>
      </c>
      <c r="I65" s="28">
        <v>14.957179946470001</v>
      </c>
      <c r="J65" s="47">
        <v>91.94</v>
      </c>
    </row>
    <row r="66" spans="1:10" ht="15" x14ac:dyDescent="0.2">
      <c r="A66" s="25">
        <v>42552</v>
      </c>
      <c r="B66" s="28">
        <v>16.029252993345004</v>
      </c>
      <c r="C66" s="28">
        <v>14.999695571470001</v>
      </c>
      <c r="D66" s="28">
        <v>14.991883071470001</v>
      </c>
      <c r="E66" s="28">
        <v>14.991883071470001</v>
      </c>
      <c r="F66" s="48">
        <v>16.029252993345004</v>
      </c>
      <c r="G66" s="28">
        <v>14.998133071470001</v>
      </c>
      <c r="H66" s="28">
        <v>14.998133071470001</v>
      </c>
      <c r="I66" s="28">
        <v>14.999695571470001</v>
      </c>
      <c r="J66" s="47">
        <v>91.85</v>
      </c>
    </row>
    <row r="67" spans="1:10" ht="15" x14ac:dyDescent="0.2">
      <c r="A67" s="25">
        <v>42583</v>
      </c>
      <c r="B67" s="28">
        <v>16.090857680845001</v>
      </c>
      <c r="C67" s="28">
        <v>15.042195571470002</v>
      </c>
      <c r="D67" s="28">
        <v>15.034383071470002</v>
      </c>
      <c r="E67" s="28">
        <v>15.034383071470002</v>
      </c>
      <c r="F67" s="48">
        <v>16.090857680845001</v>
      </c>
      <c r="G67" s="28">
        <v>15.040633071470001</v>
      </c>
      <c r="H67" s="28">
        <v>15.040633071470001</v>
      </c>
      <c r="I67" s="28">
        <v>15.042195571470002</v>
      </c>
      <c r="J67" s="47">
        <v>91.76</v>
      </c>
    </row>
    <row r="68" spans="1:10" ht="15" x14ac:dyDescent="0.2">
      <c r="A68" s="25">
        <v>42614</v>
      </c>
      <c r="B68" s="28">
        <v>16.106482680845005</v>
      </c>
      <c r="C68" s="28">
        <v>15.08471119647</v>
      </c>
      <c r="D68" s="28">
        <v>15.07689869647</v>
      </c>
      <c r="E68" s="28">
        <v>15.07689869647</v>
      </c>
      <c r="F68" s="48">
        <v>16.106482680845005</v>
      </c>
      <c r="G68" s="28">
        <v>15.083148696469999</v>
      </c>
      <c r="H68" s="28">
        <v>15.083148696469999</v>
      </c>
      <c r="I68" s="28">
        <v>15.08471119647</v>
      </c>
      <c r="J68" s="47">
        <v>91.67</v>
      </c>
    </row>
    <row r="69" spans="1:10" ht="15" x14ac:dyDescent="0.2">
      <c r="A69" s="25">
        <v>42644</v>
      </c>
      <c r="B69" s="28">
        <v>16.164107037717944</v>
      </c>
      <c r="C69" s="28">
        <v>15.126369928342942</v>
      </c>
      <c r="D69" s="28">
        <v>15.118557428342942</v>
      </c>
      <c r="E69" s="28">
        <v>15.118557428342942</v>
      </c>
      <c r="F69" s="48">
        <v>16.164107037717944</v>
      </c>
      <c r="G69" s="28">
        <v>15.124807428342942</v>
      </c>
      <c r="H69" s="28">
        <v>15.124807428342942</v>
      </c>
      <c r="I69" s="28">
        <v>15.126369928342942</v>
      </c>
      <c r="J69" s="47">
        <v>91.58</v>
      </c>
    </row>
    <row r="70" spans="1:10" ht="15" x14ac:dyDescent="0.2">
      <c r="A70" s="25">
        <v>42675</v>
      </c>
      <c r="B70" s="28">
        <v>16.267005475217939</v>
      </c>
      <c r="C70" s="28">
        <v>15.168869928342941</v>
      </c>
      <c r="D70" s="28">
        <v>15.161057428342941</v>
      </c>
      <c r="E70" s="28">
        <v>15.161057428342941</v>
      </c>
      <c r="F70" s="48">
        <v>16.267005475217939</v>
      </c>
      <c r="G70" s="28">
        <v>15.167307428342941</v>
      </c>
      <c r="H70" s="28">
        <v>15.167307428342941</v>
      </c>
      <c r="I70" s="28">
        <v>15.168869928342941</v>
      </c>
      <c r="J70" s="47">
        <v>91.5</v>
      </c>
    </row>
    <row r="71" spans="1:10" ht="15" x14ac:dyDescent="0.2">
      <c r="A71" s="25">
        <v>42705</v>
      </c>
      <c r="B71" s="28">
        <v>16.412760162717941</v>
      </c>
      <c r="C71" s="28">
        <v>15.211385553342943</v>
      </c>
      <c r="D71" s="28">
        <v>15.203573053342943</v>
      </c>
      <c r="E71" s="28">
        <v>15.203573053342943</v>
      </c>
      <c r="F71" s="48">
        <v>16.412760162717941</v>
      </c>
      <c r="G71" s="28">
        <v>15.209823053342943</v>
      </c>
      <c r="H71" s="28">
        <v>15.209823053342943</v>
      </c>
      <c r="I71" s="28">
        <v>15.211385553342943</v>
      </c>
      <c r="J71" s="47">
        <v>91.42</v>
      </c>
    </row>
    <row r="72" spans="1:10" ht="15" x14ac:dyDescent="0.2">
      <c r="A72" s="25">
        <v>42736</v>
      </c>
      <c r="B72" s="28">
        <v>22.926426399949968</v>
      </c>
      <c r="C72" s="28">
        <v>23.025890956250887</v>
      </c>
      <c r="D72" s="28">
        <v>23.018078456250887</v>
      </c>
      <c r="E72" s="28">
        <v>23.018078456250887</v>
      </c>
      <c r="F72" s="48">
        <v>22.926426399949968</v>
      </c>
      <c r="G72" s="28">
        <v>23.024328456250888</v>
      </c>
      <c r="H72" s="28">
        <v>23.024328456250888</v>
      </c>
      <c r="I72" s="28">
        <v>23.025890956250887</v>
      </c>
      <c r="J72" s="47">
        <v>135.7048867861306</v>
      </c>
    </row>
    <row r="73" spans="1:10" ht="15" x14ac:dyDescent="0.2">
      <c r="A73" s="25">
        <v>42767</v>
      </c>
      <c r="B73" s="28">
        <v>23.225724640144339</v>
      </c>
      <c r="C73" s="28">
        <v>23.325697409761464</v>
      </c>
      <c r="D73" s="28">
        <v>23.317884909761464</v>
      </c>
      <c r="E73" s="28">
        <v>23.317884909761464</v>
      </c>
      <c r="F73" s="48">
        <v>23.225724640144339</v>
      </c>
      <c r="G73" s="28">
        <v>23.324134909761465</v>
      </c>
      <c r="H73" s="28">
        <v>23.324134909761465</v>
      </c>
      <c r="I73" s="28">
        <v>23.325697409761464</v>
      </c>
      <c r="J73" s="47">
        <v>135.6064257683544</v>
      </c>
    </row>
    <row r="74" spans="1:10" ht="15" x14ac:dyDescent="0.2">
      <c r="A74" s="25">
        <v>42795</v>
      </c>
      <c r="B74" s="28">
        <v>22.684460670387683</v>
      </c>
      <c r="C74" s="28">
        <v>22.784942700157227</v>
      </c>
      <c r="D74" s="28">
        <v>22.777130200157227</v>
      </c>
      <c r="E74" s="28">
        <v>22.777130200157227</v>
      </c>
      <c r="F74" s="48">
        <v>22.684460670387683</v>
      </c>
      <c r="G74" s="28">
        <v>22.783380200157229</v>
      </c>
      <c r="H74" s="28">
        <v>22.783380200157229</v>
      </c>
      <c r="I74" s="28">
        <v>22.784942700157227</v>
      </c>
      <c r="J74" s="47">
        <v>143.04771831922179</v>
      </c>
    </row>
    <row r="75" spans="1:10" ht="15" x14ac:dyDescent="0.2">
      <c r="A75" s="25">
        <v>42826</v>
      </c>
      <c r="B75" s="28">
        <v>22.15914100317211</v>
      </c>
      <c r="C75" s="28">
        <v>22.260133342086611</v>
      </c>
      <c r="D75" s="28">
        <v>22.252320842086611</v>
      </c>
      <c r="E75" s="28">
        <v>22.252320842086611</v>
      </c>
      <c r="F75" s="48">
        <v>22.15914100317211</v>
      </c>
      <c r="G75" s="28">
        <v>22.258570842086613</v>
      </c>
      <c r="H75" s="28">
        <v>22.258570842086613</v>
      </c>
      <c r="I75" s="28">
        <v>22.260133342086611</v>
      </c>
      <c r="J75" s="47">
        <v>152.64886027736068</v>
      </c>
    </row>
    <row r="76" spans="1:10" ht="15" x14ac:dyDescent="0.2">
      <c r="A76" s="25">
        <v>42856</v>
      </c>
      <c r="B76" s="28">
        <v>21.608244396027541</v>
      </c>
      <c r="C76" s="28">
        <v>21.709748095240283</v>
      </c>
      <c r="D76" s="28">
        <v>21.701935595240283</v>
      </c>
      <c r="E76" s="28">
        <v>21.701935595240283</v>
      </c>
      <c r="F76" s="48">
        <v>21.608244396027541</v>
      </c>
      <c r="G76" s="28">
        <v>21.708185595240284</v>
      </c>
      <c r="H76" s="28">
        <v>21.708185595240284</v>
      </c>
      <c r="I76" s="28">
        <v>21.709748095240283</v>
      </c>
      <c r="J76" s="47">
        <v>158.09643706060947</v>
      </c>
    </row>
    <row r="77" spans="1:10" ht="15" x14ac:dyDescent="0.2">
      <c r="A77" s="25">
        <v>42887</v>
      </c>
      <c r="B77" s="28">
        <v>21.232675202621227</v>
      </c>
      <c r="C77" s="28">
        <v>21.334691315450701</v>
      </c>
      <c r="D77" s="28">
        <v>21.326878815450701</v>
      </c>
      <c r="E77" s="28">
        <v>21.326878815450701</v>
      </c>
      <c r="F77" s="48">
        <v>21.232675202621227</v>
      </c>
      <c r="G77" s="28">
        <v>21.333128815450703</v>
      </c>
      <c r="H77" s="28">
        <v>21.333128815450703</v>
      </c>
      <c r="I77" s="28">
        <v>21.334691315450701</v>
      </c>
      <c r="J77" s="47">
        <v>160.70478151924141</v>
      </c>
    </row>
    <row r="78" spans="1:10" ht="15" x14ac:dyDescent="0.2">
      <c r="A78" s="25">
        <v>42917</v>
      </c>
      <c r="B78" s="28">
        <v>21.035622108156922</v>
      </c>
      <c r="C78" s="28">
        <v>21.138151690091281</v>
      </c>
      <c r="D78" s="28">
        <v>21.130339190091281</v>
      </c>
      <c r="E78" s="28">
        <v>21.130339190091281</v>
      </c>
      <c r="F78" s="48">
        <v>21.035622108156922</v>
      </c>
      <c r="G78" s="28">
        <v>21.136589190091282</v>
      </c>
      <c r="H78" s="28">
        <v>21.136589190091282</v>
      </c>
      <c r="I78" s="28">
        <v>21.138151690091281</v>
      </c>
      <c r="J78" s="47">
        <v>160.28268970658775</v>
      </c>
    </row>
    <row r="79" spans="1:10" ht="15" x14ac:dyDescent="0.2">
      <c r="A79" s="25">
        <v>42948</v>
      </c>
      <c r="B79" s="28">
        <v>21.196054285797675</v>
      </c>
      <c r="C79" s="28">
        <v>21.299098394499211</v>
      </c>
      <c r="D79" s="28">
        <v>21.291285894499211</v>
      </c>
      <c r="E79" s="28">
        <v>21.291285894499211</v>
      </c>
      <c r="F79" s="48">
        <v>21.196054285797675</v>
      </c>
      <c r="G79" s="28">
        <v>21.297535894499212</v>
      </c>
      <c r="H79" s="28">
        <v>21.297535894499212</v>
      </c>
      <c r="I79" s="28">
        <v>21.299098394499211</v>
      </c>
      <c r="J79" s="47">
        <v>156.87384622810657</v>
      </c>
    </row>
    <row r="80" spans="1:10" ht="15" x14ac:dyDescent="0.2">
      <c r="A80" s="25">
        <v>42979</v>
      </c>
      <c r="B80" s="28">
        <v>21.560713509682863</v>
      </c>
      <c r="C80" s="28">
        <v>21.664273204992458</v>
      </c>
      <c r="D80" s="28">
        <v>21.656460704992458</v>
      </c>
      <c r="E80" s="28">
        <v>21.656460704992458</v>
      </c>
      <c r="F80" s="48">
        <v>21.560713509682863</v>
      </c>
      <c r="G80" s="28">
        <v>21.66271070499246</v>
      </c>
      <c r="H80" s="28">
        <v>21.66271070499246</v>
      </c>
      <c r="I80" s="28">
        <v>21.664273204992458</v>
      </c>
      <c r="J80" s="47">
        <v>151.97202401790554</v>
      </c>
    </row>
    <row r="81" spans="1:10" ht="15" x14ac:dyDescent="0.2">
      <c r="A81" s="25">
        <v>43009</v>
      </c>
      <c r="B81" s="28">
        <v>21.87345173569183</v>
      </c>
      <c r="C81" s="28">
        <v>21.977528079633494</v>
      </c>
      <c r="D81" s="28">
        <v>21.969715579633494</v>
      </c>
      <c r="E81" s="28">
        <v>21.969715579633494</v>
      </c>
      <c r="F81" s="48">
        <v>21.87345173569183</v>
      </c>
      <c r="G81" s="28">
        <v>21.975965579633495</v>
      </c>
      <c r="H81" s="28">
        <v>21.975965579633495</v>
      </c>
      <c r="I81" s="28">
        <v>21.977528079633494</v>
      </c>
      <c r="J81" s="47">
        <v>147.0188877522493</v>
      </c>
    </row>
    <row r="82" spans="1:10" ht="15" x14ac:dyDescent="0.2">
      <c r="A82" s="25">
        <v>43040</v>
      </c>
      <c r="B82" s="28">
        <v>22.143371742951185</v>
      </c>
      <c r="C82" s="28">
        <v>22.247965799736502</v>
      </c>
      <c r="D82" s="28">
        <v>22.240153299736502</v>
      </c>
      <c r="E82" s="28">
        <v>22.240153299736502</v>
      </c>
      <c r="F82" s="48">
        <v>22.143371742951185</v>
      </c>
      <c r="G82" s="28">
        <v>22.246403299736503</v>
      </c>
      <c r="H82" s="28">
        <v>22.246403299736503</v>
      </c>
      <c r="I82" s="28">
        <v>22.247965799736502</v>
      </c>
      <c r="J82" s="47">
        <v>146.27201789881516</v>
      </c>
    </row>
    <row r="83" spans="1:10" ht="15" x14ac:dyDescent="0.2">
      <c r="A83" s="25">
        <v>43070</v>
      </c>
      <c r="B83" s="28">
        <v>22.886066959459718</v>
      </c>
      <c r="C83" s="28">
        <v>22.991179795492382</v>
      </c>
      <c r="D83" s="28">
        <v>22.983367295492382</v>
      </c>
      <c r="E83" s="28">
        <v>22.983367295492382</v>
      </c>
      <c r="F83" s="48">
        <v>22.886066959459718</v>
      </c>
      <c r="G83" s="28">
        <v>22.989617295492383</v>
      </c>
      <c r="H83" s="28">
        <v>22.989617295492383</v>
      </c>
      <c r="I83" s="28">
        <v>22.991179795492382</v>
      </c>
      <c r="J83" s="47">
        <v>142.22373894995764</v>
      </c>
    </row>
    <row r="84" spans="1:10" ht="15" x14ac:dyDescent="0.2">
      <c r="A84" s="25">
        <v>43101</v>
      </c>
      <c r="B84" s="28">
        <v>23.69442462919266</v>
      </c>
      <c r="C84" s="28">
        <v>23.794260019154542</v>
      </c>
      <c r="D84" s="28">
        <v>23.786447519154542</v>
      </c>
      <c r="E84" s="28">
        <v>23.786447519154542</v>
      </c>
      <c r="F84" s="48">
        <v>23.69442462919266</v>
      </c>
      <c r="G84" s="28">
        <v>23.792697519154544</v>
      </c>
      <c r="H84" s="28">
        <v>23.792697519154544</v>
      </c>
      <c r="I84" s="28">
        <v>23.794260019154542</v>
      </c>
      <c r="J84" s="47">
        <v>140.26567250964709</v>
      </c>
    </row>
    <row r="85" spans="1:10" ht="15" x14ac:dyDescent="0.2">
      <c r="A85" s="25">
        <v>43132</v>
      </c>
      <c r="B85" s="28">
        <v>24.001639727584067</v>
      </c>
      <c r="C85" s="28">
        <v>24.101984094718773</v>
      </c>
      <c r="D85" s="28">
        <v>24.094171594718773</v>
      </c>
      <c r="E85" s="28">
        <v>24.094171594718773</v>
      </c>
      <c r="F85" s="48">
        <v>24.001639727584067</v>
      </c>
      <c r="G85" s="28">
        <v>24.100421594718775</v>
      </c>
      <c r="H85" s="28">
        <v>24.100421594718775</v>
      </c>
      <c r="I85" s="28">
        <v>24.101984094718773</v>
      </c>
      <c r="J85" s="47">
        <v>140.16390240245758</v>
      </c>
    </row>
    <row r="86" spans="1:10" ht="15" x14ac:dyDescent="0.2">
      <c r="A86" s="25">
        <v>43160</v>
      </c>
      <c r="B86" s="28">
        <v>23.44727945557306</v>
      </c>
      <c r="C86" s="28">
        <v>23.548133848290231</v>
      </c>
      <c r="D86" s="28">
        <v>23.540321348290231</v>
      </c>
      <c r="E86" s="28">
        <v>23.540321348290231</v>
      </c>
      <c r="F86" s="48">
        <v>23.44727945557306</v>
      </c>
      <c r="G86" s="28">
        <v>23.546571348290232</v>
      </c>
      <c r="H86" s="28">
        <v>23.546571348290232</v>
      </c>
      <c r="I86" s="28">
        <v>23.548133848290231</v>
      </c>
      <c r="J86" s="47">
        <v>147.85528278460541</v>
      </c>
    </row>
    <row r="87" spans="1:10" ht="15" x14ac:dyDescent="0.2">
      <c r="A87" s="25">
        <v>43191</v>
      </c>
      <c r="B87" s="28">
        <v>22.909262990307184</v>
      </c>
      <c r="C87" s="28">
        <v>23.010628459176022</v>
      </c>
      <c r="D87" s="28">
        <v>23.002815959176022</v>
      </c>
      <c r="E87" s="28">
        <v>23.002815959176022</v>
      </c>
      <c r="F87" s="48">
        <v>22.909262990307184</v>
      </c>
      <c r="G87" s="28">
        <v>23.009065959176024</v>
      </c>
      <c r="H87" s="28">
        <v>23.009065959176024</v>
      </c>
      <c r="I87" s="28">
        <v>23.010628459176022</v>
      </c>
      <c r="J87" s="47">
        <v>157.77910104578078</v>
      </c>
    </row>
    <row r="88" spans="1:10" ht="15" x14ac:dyDescent="0.2">
      <c r="A88" s="25">
        <v>43221</v>
      </c>
      <c r="B88" s="28">
        <v>22.34500963777338</v>
      </c>
      <c r="C88" s="28">
        <v>22.446887235527072</v>
      </c>
      <c r="D88" s="28">
        <v>22.439074735527072</v>
      </c>
      <c r="E88" s="28">
        <v>22.439074735527072</v>
      </c>
      <c r="F88" s="48">
        <v>22.34500963777338</v>
      </c>
      <c r="G88" s="28">
        <v>22.445324735527073</v>
      </c>
      <c r="H88" s="28">
        <v>22.445324735527073</v>
      </c>
      <c r="I88" s="28">
        <v>22.446887235527072</v>
      </c>
      <c r="J88" s="47">
        <v>163.40976062736652</v>
      </c>
    </row>
    <row r="89" spans="1:10" ht="15" x14ac:dyDescent="0.2">
      <c r="A89" s="25">
        <v>43252</v>
      </c>
      <c r="B89" s="28">
        <v>21.960489206987656</v>
      </c>
      <c r="C89" s="28">
        <v>22.062879988527854</v>
      </c>
      <c r="D89" s="28">
        <v>22.055067488527854</v>
      </c>
      <c r="E89" s="28">
        <v>22.055067488527854</v>
      </c>
      <c r="F89" s="48">
        <v>21.960489206987656</v>
      </c>
      <c r="G89" s="28">
        <v>22.061317488527855</v>
      </c>
      <c r="H89" s="28">
        <v>22.061317488527855</v>
      </c>
      <c r="I89" s="28">
        <v>22.062879988527854</v>
      </c>
      <c r="J89" s="47">
        <v>166.10576663195067</v>
      </c>
    </row>
    <row r="90" spans="1:10" ht="15" x14ac:dyDescent="0.2">
      <c r="A90" s="25">
        <v>43282</v>
      </c>
      <c r="B90" s="28">
        <v>21.758948679810249</v>
      </c>
      <c r="C90" s="28">
        <v>21.861853702211533</v>
      </c>
      <c r="D90" s="28">
        <v>21.854041202211533</v>
      </c>
      <c r="E90" s="28">
        <v>21.854041202211533</v>
      </c>
      <c r="F90" s="48">
        <v>21.758948679810249</v>
      </c>
      <c r="G90" s="28">
        <v>21.860291202211535</v>
      </c>
      <c r="H90" s="28">
        <v>21.860291202211535</v>
      </c>
      <c r="I90" s="28">
        <v>21.861853702211533</v>
      </c>
      <c r="J90" s="47">
        <v>165.66948910823865</v>
      </c>
    </row>
    <row r="91" spans="1:10" ht="15" x14ac:dyDescent="0.2">
      <c r="A91" s="25">
        <v>43313</v>
      </c>
      <c r="B91" s="28">
        <v>21.923831460591639</v>
      </c>
      <c r="C91" s="28">
        <v>22.027251783105982</v>
      </c>
      <c r="D91" s="28">
        <v>22.019439283105982</v>
      </c>
      <c r="E91" s="28">
        <v>22.019439283105982</v>
      </c>
      <c r="F91" s="48">
        <v>21.923831460591639</v>
      </c>
      <c r="G91" s="28">
        <v>22.025689283105983</v>
      </c>
      <c r="H91" s="28">
        <v>22.025689283105983</v>
      </c>
      <c r="I91" s="28">
        <v>22.027251783105982</v>
      </c>
      <c r="J91" s="47">
        <v>162.14608081902327</v>
      </c>
    </row>
    <row r="92" spans="1:10" ht="15" x14ac:dyDescent="0.2">
      <c r="A92" s="25">
        <v>43344</v>
      </c>
      <c r="B92" s="28">
        <v>22.298047869686872</v>
      </c>
      <c r="C92" s="28">
        <v>22.401984553748143</v>
      </c>
      <c r="D92" s="28">
        <v>22.394172053748143</v>
      </c>
      <c r="E92" s="28">
        <v>22.394172053748143</v>
      </c>
      <c r="F92" s="48">
        <v>22.298047869686872</v>
      </c>
      <c r="G92" s="28">
        <v>22.400422053748144</v>
      </c>
      <c r="H92" s="28">
        <v>22.400422053748144</v>
      </c>
      <c r="I92" s="28">
        <v>22.401984553748143</v>
      </c>
      <c r="J92" s="47">
        <v>157.07951759407354</v>
      </c>
    </row>
    <row r="93" spans="1:10" ht="15" x14ac:dyDescent="0.2">
      <c r="A93" s="25">
        <v>43374</v>
      </c>
      <c r="B93" s="28">
        <v>22.619067586066514</v>
      </c>
      <c r="C93" s="28">
        <v>22.723521695294952</v>
      </c>
      <c r="D93" s="28">
        <v>22.715709195294952</v>
      </c>
      <c r="E93" s="28">
        <v>22.715709195294952</v>
      </c>
      <c r="F93" s="48">
        <v>22.619067586066514</v>
      </c>
      <c r="G93" s="28">
        <v>22.721959195294954</v>
      </c>
      <c r="H93" s="28">
        <v>22.721959195294954</v>
      </c>
      <c r="I93" s="28">
        <v>22.723521695294952</v>
      </c>
      <c r="J93" s="47">
        <v>151.95991574488505</v>
      </c>
    </row>
    <row r="94" spans="1:10" ht="15" x14ac:dyDescent="0.2">
      <c r="A94" s="25">
        <v>43405</v>
      </c>
      <c r="B94" s="28">
        <v>22.896178115548853</v>
      </c>
      <c r="C94" s="28">
        <v>23.001150715755582</v>
      </c>
      <c r="D94" s="28">
        <v>22.993338215755582</v>
      </c>
      <c r="E94" s="28">
        <v>22.993338215755582</v>
      </c>
      <c r="F94" s="48">
        <v>22.896178115548853</v>
      </c>
      <c r="G94" s="28">
        <v>22.999588215755583</v>
      </c>
      <c r="H94" s="28">
        <v>22.999588215755583</v>
      </c>
      <c r="I94" s="28">
        <v>23.001150715755582</v>
      </c>
      <c r="J94" s="47">
        <v>151.18794500197271</v>
      </c>
    </row>
    <row r="95" spans="1:10" ht="15" x14ac:dyDescent="0.2">
      <c r="A95" s="25">
        <v>43435</v>
      </c>
      <c r="B95" s="28">
        <v>23.657884146034544</v>
      </c>
      <c r="C95" s="28">
        <v>23.763376305226085</v>
      </c>
      <c r="D95" s="28">
        <v>23.755563805226085</v>
      </c>
      <c r="E95" s="28">
        <v>23.755563805226085</v>
      </c>
      <c r="F95" s="48">
        <v>23.657884146034544</v>
      </c>
      <c r="G95" s="28">
        <v>23.761813805226087</v>
      </c>
      <c r="H95" s="28">
        <v>23.761813805226087</v>
      </c>
      <c r="I95" s="28">
        <v>23.763376305226085</v>
      </c>
      <c r="J95" s="47">
        <v>147.00361102022711</v>
      </c>
    </row>
    <row r="96" spans="1:10" ht="15" x14ac:dyDescent="0.2">
      <c r="A96" s="25">
        <v>43466</v>
      </c>
      <c r="B96" s="28">
        <v>24.318600410828964</v>
      </c>
      <c r="C96" s="28">
        <v>24.416537000705961</v>
      </c>
      <c r="D96" s="28">
        <v>24.408724500705961</v>
      </c>
      <c r="E96" s="28">
        <v>24.408724500705961</v>
      </c>
      <c r="F96" s="48">
        <v>24.318600410828964</v>
      </c>
      <c r="G96" s="28">
        <v>24.414974500705963</v>
      </c>
      <c r="H96" s="28">
        <v>24.414974500705963</v>
      </c>
      <c r="I96" s="28">
        <v>24.416537000705961</v>
      </c>
      <c r="J96" s="47">
        <v>144.22950774467316</v>
      </c>
    </row>
    <row r="97" spans="1:10" ht="15" x14ac:dyDescent="0.2">
      <c r="A97" s="25">
        <v>43497</v>
      </c>
      <c r="B97" s="28">
        <v>24.633594489413138</v>
      </c>
      <c r="C97" s="28">
        <v>24.732036145245676</v>
      </c>
      <c r="D97" s="28">
        <v>24.724223645245676</v>
      </c>
      <c r="E97" s="28">
        <v>24.724223645245676</v>
      </c>
      <c r="F97" s="48">
        <v>24.633594489413138</v>
      </c>
      <c r="G97" s="28">
        <v>24.730473645245677</v>
      </c>
      <c r="H97" s="28">
        <v>24.730473645245677</v>
      </c>
      <c r="I97" s="28">
        <v>24.732036145245676</v>
      </c>
      <c r="J97" s="47">
        <v>144.12486166698045</v>
      </c>
    </row>
    <row r="98" spans="1:10" ht="15" x14ac:dyDescent="0.2">
      <c r="A98" s="25">
        <v>43525</v>
      </c>
      <c r="B98" s="28">
        <v>24.065474016440323</v>
      </c>
      <c r="C98" s="28">
        <v>24.164421778581577</v>
      </c>
      <c r="D98" s="28">
        <v>24.156609278581577</v>
      </c>
      <c r="E98" s="28">
        <v>24.156609278581577</v>
      </c>
      <c r="F98" s="48">
        <v>24.065474016440323</v>
      </c>
      <c r="G98" s="28">
        <v>24.162859278581578</v>
      </c>
      <c r="H98" s="28">
        <v>24.162859278581578</v>
      </c>
      <c r="I98" s="28">
        <v>24.164421778581577</v>
      </c>
      <c r="J98" s="47">
        <v>152.03359647390852</v>
      </c>
    </row>
    <row r="99" spans="1:10" ht="15" x14ac:dyDescent="0.2">
      <c r="A99" s="25">
        <v>43556</v>
      </c>
      <c r="B99" s="28">
        <v>23.514106148905121</v>
      </c>
      <c r="C99" s="28">
        <v>23.613561059851225</v>
      </c>
      <c r="D99" s="28">
        <v>23.605748559851225</v>
      </c>
      <c r="E99" s="28">
        <v>23.605748559851225</v>
      </c>
      <c r="F99" s="48">
        <v>23.514106148905121</v>
      </c>
      <c r="G99" s="28">
        <v>23.611998559851227</v>
      </c>
      <c r="H99" s="28">
        <v>23.611998559851227</v>
      </c>
      <c r="I99" s="28">
        <v>23.613561059851225</v>
      </c>
      <c r="J99" s="47">
        <v>162.237856697724</v>
      </c>
    </row>
    <row r="100" spans="1:10" ht="15" x14ac:dyDescent="0.2">
      <c r="A100" s="25">
        <v>43586</v>
      </c>
      <c r="B100" s="28">
        <v>22.935824253535188</v>
      </c>
      <c r="C100" s="28">
        <v>23.035787357929642</v>
      </c>
      <c r="D100" s="28">
        <v>23.027974857929642</v>
      </c>
      <c r="E100" s="28">
        <v>23.027974857929642</v>
      </c>
      <c r="F100" s="48">
        <v>22.935824253535188</v>
      </c>
      <c r="G100" s="28">
        <v>23.034224857929644</v>
      </c>
      <c r="H100" s="28">
        <v>23.034224857929644</v>
      </c>
      <c r="I100" s="28">
        <v>23.035787357929642</v>
      </c>
      <c r="J100" s="47">
        <v>168.02763580190279</v>
      </c>
    </row>
    <row r="101" spans="1:10" ht="15" x14ac:dyDescent="0.2">
      <c r="A101" s="25">
        <v>43617</v>
      </c>
      <c r="B101" s="28">
        <v>22.541790229648381</v>
      </c>
      <c r="C101" s="28">
        <v>22.64226257428648</v>
      </c>
      <c r="D101" s="28">
        <v>22.63445007428648</v>
      </c>
      <c r="E101" s="28">
        <v>22.63445007428648</v>
      </c>
      <c r="F101" s="48">
        <v>22.541790229648381</v>
      </c>
      <c r="G101" s="28">
        <v>22.640700074286482</v>
      </c>
      <c r="H101" s="28">
        <v>22.640700074286482</v>
      </c>
      <c r="I101" s="28">
        <v>22.64226257428648</v>
      </c>
      <c r="J101" s="47">
        <v>170.79982953940555</v>
      </c>
    </row>
    <row r="102" spans="1:10" ht="15" x14ac:dyDescent="0.2">
      <c r="A102" s="25">
        <v>43647</v>
      </c>
      <c r="B102" s="28">
        <v>22.335310811744215</v>
      </c>
      <c r="C102" s="28">
        <v>22.436293445577487</v>
      </c>
      <c r="D102" s="28">
        <v>22.428480945577487</v>
      </c>
      <c r="E102" s="28">
        <v>22.428480945577487</v>
      </c>
      <c r="F102" s="48">
        <v>22.335310811744215</v>
      </c>
      <c r="G102" s="28">
        <v>22.434730945577488</v>
      </c>
      <c r="H102" s="28">
        <v>22.434730945577488</v>
      </c>
      <c r="I102" s="28">
        <v>22.436293445577487</v>
      </c>
      <c r="J102" s="47">
        <v>170.35122303890398</v>
      </c>
    </row>
    <row r="103" spans="1:10" ht="15" x14ac:dyDescent="0.2">
      <c r="A103" s="25">
        <v>43678</v>
      </c>
      <c r="B103" s="28">
        <v>22.504415489703756</v>
      </c>
      <c r="C103" s="28">
        <v>22.605909463844394</v>
      </c>
      <c r="D103" s="28">
        <v>22.598096963844394</v>
      </c>
      <c r="E103" s="28">
        <v>22.598096963844394</v>
      </c>
      <c r="F103" s="48">
        <v>22.504415489703756</v>
      </c>
      <c r="G103" s="28">
        <v>22.604346963844396</v>
      </c>
      <c r="H103" s="28">
        <v>22.604346963844396</v>
      </c>
      <c r="I103" s="28">
        <v>22.605909463844394</v>
      </c>
      <c r="J103" s="47">
        <v>166.7282450568743</v>
      </c>
    </row>
    <row r="104" spans="1:10" ht="15" x14ac:dyDescent="0.2">
      <c r="A104" s="25">
        <v>43709</v>
      </c>
      <c r="B104" s="28">
        <v>22.888087342313629</v>
      </c>
      <c r="C104" s="28">
        <v>22.990093710038941</v>
      </c>
      <c r="D104" s="28">
        <v>22.982281210038941</v>
      </c>
      <c r="E104" s="28">
        <v>22.982281210038941</v>
      </c>
      <c r="F104" s="48">
        <v>22.888087342313629</v>
      </c>
      <c r="G104" s="28">
        <v>22.988531210038943</v>
      </c>
      <c r="H104" s="28">
        <v>22.988531210038943</v>
      </c>
      <c r="I104" s="28">
        <v>22.990093710038941</v>
      </c>
      <c r="J104" s="47">
        <v>161.51850338011795</v>
      </c>
    </row>
    <row r="105" spans="1:10" ht="15" x14ac:dyDescent="0.2">
      <c r="A105" s="25">
        <v>43739</v>
      </c>
      <c r="B105" s="28">
        <v>23.21725421327038</v>
      </c>
      <c r="C105" s="28">
        <v>23.319774030027258</v>
      </c>
      <c r="D105" s="28">
        <v>23.311961530027258</v>
      </c>
      <c r="E105" s="28">
        <v>23.311961530027258</v>
      </c>
      <c r="F105" s="48">
        <v>23.21725421327038</v>
      </c>
      <c r="G105" s="28">
        <v>23.318211530027259</v>
      </c>
      <c r="H105" s="28">
        <v>23.318211530027259</v>
      </c>
      <c r="I105" s="28">
        <v>23.319774030027258</v>
      </c>
      <c r="J105" s="47">
        <v>156.25422423508061</v>
      </c>
    </row>
    <row r="106" spans="1:10" ht="15" x14ac:dyDescent="0.2">
      <c r="A106" s="25">
        <v>43770</v>
      </c>
      <c r="B106" s="28">
        <v>23.501392951805848</v>
      </c>
      <c r="C106" s="28">
        <v>23.604427275215226</v>
      </c>
      <c r="D106" s="28">
        <v>23.596614775215226</v>
      </c>
      <c r="E106" s="28">
        <v>23.596614775215226</v>
      </c>
      <c r="F106" s="48">
        <v>23.501392951805848</v>
      </c>
      <c r="G106" s="28">
        <v>23.602864775215227</v>
      </c>
      <c r="H106" s="28">
        <v>23.602864775215227</v>
      </c>
      <c r="I106" s="28">
        <v>23.604427275215226</v>
      </c>
      <c r="J106" s="47">
        <v>155.46043799892308</v>
      </c>
    </row>
    <row r="107" spans="1:10" ht="15" x14ac:dyDescent="0.2">
      <c r="A107" s="25">
        <v>43800</v>
      </c>
      <c r="B107" s="28">
        <v>24.282242285771687</v>
      </c>
      <c r="C107" s="28">
        <v>24.385792175633039</v>
      </c>
      <c r="D107" s="28">
        <v>24.377979675633039</v>
      </c>
      <c r="E107" s="28">
        <v>24.377979675633039</v>
      </c>
      <c r="F107" s="48">
        <v>24.282242285771687</v>
      </c>
      <c r="G107" s="28">
        <v>24.384229675633041</v>
      </c>
      <c r="H107" s="28">
        <v>24.384229675633041</v>
      </c>
      <c r="I107" s="28">
        <v>24.385792175633039</v>
      </c>
      <c r="J107" s="47">
        <v>151.15785690671061</v>
      </c>
    </row>
    <row r="108" spans="1:10" ht="15" x14ac:dyDescent="0.2">
      <c r="A108" s="25">
        <v>43831</v>
      </c>
      <c r="B108" s="28">
        <v>24.910139343245305</v>
      </c>
      <c r="C108" s="28">
        <v>24.838746014210852</v>
      </c>
      <c r="D108" s="28">
        <v>24.830933514210852</v>
      </c>
      <c r="E108" s="28">
        <v>24.830933514210852</v>
      </c>
      <c r="F108" s="48">
        <v>24.910139343245305</v>
      </c>
      <c r="G108" s="28">
        <v>24.837183514210853</v>
      </c>
      <c r="H108" s="28">
        <v>24.837183514210853</v>
      </c>
      <c r="I108" s="28">
        <v>24.838746014210852</v>
      </c>
      <c r="J108" s="47">
        <v>147.55362067097474</v>
      </c>
    </row>
    <row r="109" spans="1:10" ht="15" x14ac:dyDescent="0.2">
      <c r="A109" s="25">
        <v>43862</v>
      </c>
      <c r="B109" s="28">
        <v>25.233007507463466</v>
      </c>
      <c r="C109" s="28">
        <v>25.161770452476013</v>
      </c>
      <c r="D109" s="28">
        <v>25.153957952476013</v>
      </c>
      <c r="E109" s="28">
        <v>25.153957952476013</v>
      </c>
      <c r="F109" s="48">
        <v>25.233007507463466</v>
      </c>
      <c r="G109" s="28">
        <v>25.160207952476014</v>
      </c>
      <c r="H109" s="28">
        <v>25.160207952476014</v>
      </c>
      <c r="I109" s="28">
        <v>25.161770452476013</v>
      </c>
      <c r="J109" s="47">
        <v>147.44656277488934</v>
      </c>
    </row>
    <row r="110" spans="1:10" ht="15" x14ac:dyDescent="0.2">
      <c r="A110" s="25">
        <v>43891</v>
      </c>
      <c r="B110" s="28">
        <v>24.650683254757197</v>
      </c>
      <c r="C110" s="28">
        <v>24.57960279571569</v>
      </c>
      <c r="D110" s="28">
        <v>24.57179029571569</v>
      </c>
      <c r="E110" s="28">
        <v>24.57179029571569</v>
      </c>
      <c r="F110" s="48">
        <v>24.650683254757197</v>
      </c>
      <c r="G110" s="28">
        <v>24.578040295715692</v>
      </c>
      <c r="H110" s="28">
        <v>24.578040295715692</v>
      </c>
      <c r="I110" s="28">
        <v>24.57960279571569</v>
      </c>
      <c r="J110" s="47">
        <v>155.53757323409889</v>
      </c>
    </row>
    <row r="111" spans="1:10" ht="15" x14ac:dyDescent="0.2">
      <c r="A111" s="25">
        <v>43922</v>
      </c>
      <c r="B111" s="28">
        <v>24.085530421042709</v>
      </c>
      <c r="C111" s="28">
        <v>24.014606880509167</v>
      </c>
      <c r="D111" s="28">
        <v>24.006794380509167</v>
      </c>
      <c r="E111" s="28">
        <v>24.006794380509167</v>
      </c>
      <c r="F111" s="48">
        <v>24.085530421042709</v>
      </c>
      <c r="G111" s="28">
        <v>24.013044380509168</v>
      </c>
      <c r="H111" s="28">
        <v>24.013044380509168</v>
      </c>
      <c r="I111" s="28">
        <v>24.014606880509167</v>
      </c>
      <c r="J111" s="47">
        <v>165.97701496718904</v>
      </c>
    </row>
    <row r="112" spans="1:10" ht="15" x14ac:dyDescent="0.2">
      <c r="A112" s="25">
        <v>43952</v>
      </c>
      <c r="B112" s="28">
        <v>23.492769284884428</v>
      </c>
      <c r="C112" s="28">
        <v>23.422002986085278</v>
      </c>
      <c r="D112" s="28">
        <v>23.414190486085278</v>
      </c>
      <c r="E112" s="28">
        <v>23.414190486085278</v>
      </c>
      <c r="F112" s="48">
        <v>23.492769284884428</v>
      </c>
      <c r="G112" s="28">
        <v>23.42044048608528</v>
      </c>
      <c r="H112" s="28">
        <v>23.42044048608528</v>
      </c>
      <c r="I112" s="28">
        <v>23.422002986085278</v>
      </c>
      <c r="J112" s="47">
        <v>171.90023333675518</v>
      </c>
    </row>
    <row r="113" spans="1:10" ht="15" x14ac:dyDescent="0.2">
      <c r="A113" s="25">
        <v>43983</v>
      </c>
      <c r="B113" s="28">
        <v>23.088883637736235</v>
      </c>
      <c r="C113" s="28">
        <v>23.018274904563704</v>
      </c>
      <c r="D113" s="28">
        <v>23.010462404563704</v>
      </c>
      <c r="E113" s="28">
        <v>23.010462404563704</v>
      </c>
      <c r="F113" s="48">
        <v>23.088883637736235</v>
      </c>
      <c r="G113" s="28">
        <v>23.016712404563705</v>
      </c>
      <c r="H113" s="28">
        <v>23.016712404563705</v>
      </c>
      <c r="I113" s="28">
        <v>23.018274904563704</v>
      </c>
      <c r="J113" s="47">
        <v>174.73631888933201</v>
      </c>
    </row>
    <row r="114" spans="1:10" ht="15" x14ac:dyDescent="0.2">
      <c r="A114" s="25">
        <v>44013</v>
      </c>
      <c r="B114" s="28">
        <v>22.877241460128683</v>
      </c>
      <c r="C114" s="28">
        <v>22.80679061714217</v>
      </c>
      <c r="D114" s="28">
        <v>22.79897811714217</v>
      </c>
      <c r="E114" s="28">
        <v>22.79897811714217</v>
      </c>
      <c r="F114" s="48">
        <v>22.877241460128683</v>
      </c>
      <c r="G114" s="28">
        <v>22.805228117142171</v>
      </c>
      <c r="H114" s="28">
        <v>22.805228117142171</v>
      </c>
      <c r="I114" s="28">
        <v>22.80679061714217</v>
      </c>
      <c r="J114" s="47">
        <v>174.27737318230842</v>
      </c>
    </row>
    <row r="115" spans="1:10" ht="15" x14ac:dyDescent="0.2">
      <c r="A115" s="25">
        <v>44044</v>
      </c>
      <c r="B115" s="28">
        <v>23.050572979186597</v>
      </c>
      <c r="C115" s="28">
        <v>22.980280351614027</v>
      </c>
      <c r="D115" s="28">
        <v>22.972467851614027</v>
      </c>
      <c r="E115" s="28">
        <v>22.972467851614027</v>
      </c>
      <c r="F115" s="48">
        <v>23.050572979186597</v>
      </c>
      <c r="G115" s="28">
        <v>22.978717851614029</v>
      </c>
      <c r="H115" s="28">
        <v>22.978717851614029</v>
      </c>
      <c r="I115" s="28">
        <v>22.980280351614027</v>
      </c>
      <c r="J115" s="47">
        <v>170.57089503356463</v>
      </c>
    </row>
    <row r="116" spans="1:10" ht="15" x14ac:dyDescent="0.2">
      <c r="A116" s="25">
        <v>44075</v>
      </c>
      <c r="B116" s="28">
        <v>23.443835850662968</v>
      </c>
      <c r="C116" s="28">
        <v>23.373701764402192</v>
      </c>
      <c r="D116" s="28">
        <v>23.365889264402192</v>
      </c>
      <c r="E116" s="28">
        <v>23.365889264402192</v>
      </c>
      <c r="F116" s="48">
        <v>23.443835850662968</v>
      </c>
      <c r="G116" s="28">
        <v>23.372139264402193</v>
      </c>
      <c r="H116" s="28">
        <v>23.372139264402193</v>
      </c>
      <c r="I116" s="28">
        <v>23.373701764402192</v>
      </c>
      <c r="J116" s="47">
        <v>165.24108243705547</v>
      </c>
    </row>
    <row r="117" spans="1:10" ht="15" x14ac:dyDescent="0.2">
      <c r="A117" s="25">
        <v>44105</v>
      </c>
      <c r="B117" s="28">
        <v>23.781252536671655</v>
      </c>
      <c r="C117" s="28">
        <v>23.71127731829182</v>
      </c>
      <c r="D117" s="28">
        <v>23.70346481829182</v>
      </c>
      <c r="E117" s="28">
        <v>23.70346481829182</v>
      </c>
      <c r="F117" s="48">
        <v>23.781252536671655</v>
      </c>
      <c r="G117" s="28">
        <v>23.709714818291822</v>
      </c>
      <c r="H117" s="28">
        <v>23.709714818291822</v>
      </c>
      <c r="I117" s="28">
        <v>23.71127731829182</v>
      </c>
      <c r="J117" s="47">
        <v>159.85547542626227</v>
      </c>
    </row>
    <row r="118" spans="1:10" ht="15" x14ac:dyDescent="0.2">
      <c r="A118" s="25">
        <v>44136</v>
      </c>
      <c r="B118" s="28">
        <v>24.072493963015635</v>
      </c>
      <c r="C118" s="28">
        <v>24.002677939758559</v>
      </c>
      <c r="D118" s="28">
        <v>23.994865439758559</v>
      </c>
      <c r="E118" s="28">
        <v>23.994865439758559</v>
      </c>
      <c r="F118" s="48">
        <v>24.072493963015635</v>
      </c>
      <c r="G118" s="28">
        <v>24.001115439758561</v>
      </c>
      <c r="H118" s="28">
        <v>24.001115439758561</v>
      </c>
      <c r="I118" s="28">
        <v>24.002677939758559</v>
      </c>
      <c r="J118" s="47">
        <v>159.04339449348137</v>
      </c>
    </row>
    <row r="119" spans="1:10" ht="15" x14ac:dyDescent="0.2">
      <c r="A119" s="25">
        <v>44166</v>
      </c>
      <c r="B119" s="28">
        <v>24.872863748067726</v>
      </c>
      <c r="C119" s="28">
        <v>24.803207247849301</v>
      </c>
      <c r="D119" s="28">
        <v>24.795394747849301</v>
      </c>
      <c r="E119" s="28">
        <v>24.795394747849301</v>
      </c>
      <c r="F119" s="48">
        <v>24.872863748067726</v>
      </c>
      <c r="G119" s="28">
        <v>24.801644747849302</v>
      </c>
      <c r="H119" s="28">
        <v>24.801644747849302</v>
      </c>
      <c r="I119" s="28">
        <v>24.803207247849301</v>
      </c>
      <c r="J119" s="47">
        <v>154.64165016034318</v>
      </c>
    </row>
    <row r="120" spans="1:10" ht="15" x14ac:dyDescent="0.2">
      <c r="A120" s="25">
        <v>44197</v>
      </c>
      <c r="B120" s="28">
        <v>25.289749670502513</v>
      </c>
      <c r="C120" s="28">
        <v>25.168797775109152</v>
      </c>
      <c r="D120" s="28">
        <v>25.160985275109152</v>
      </c>
      <c r="E120" s="28">
        <v>25.160985275109152</v>
      </c>
      <c r="F120" s="48">
        <v>25.289749670502513</v>
      </c>
      <c r="G120" s="28">
        <v>25.167235275109153</v>
      </c>
      <c r="H120" s="28">
        <v>25.167235275109153</v>
      </c>
      <c r="I120" s="28">
        <v>25.168797775109152</v>
      </c>
      <c r="J120" s="47">
        <v>151.01891492845877</v>
      </c>
    </row>
    <row r="121" spans="1:10" ht="15" x14ac:dyDescent="0.2">
      <c r="A121" s="25">
        <v>44228</v>
      </c>
      <c r="B121" s="28">
        <v>25.620221772434284</v>
      </c>
      <c r="C121" s="28">
        <v>25.49932406855546</v>
      </c>
      <c r="D121" s="28">
        <v>25.49151156855546</v>
      </c>
      <c r="E121" s="28">
        <v>25.49151156855546</v>
      </c>
      <c r="F121" s="48">
        <v>25.620221772434284</v>
      </c>
      <c r="G121" s="28">
        <v>25.497761568555461</v>
      </c>
      <c r="H121" s="28">
        <v>25.497761568555461</v>
      </c>
      <c r="I121" s="28">
        <v>25.49932406855546</v>
      </c>
      <c r="J121" s="47">
        <v>150.9093427795151</v>
      </c>
    </row>
    <row r="122" spans="1:10" ht="15" x14ac:dyDescent="0.2">
      <c r="A122" s="25">
        <v>44256</v>
      </c>
      <c r="B122" s="28">
        <v>25.022870683496336</v>
      </c>
      <c r="C122" s="28">
        <v>24.90202728275769</v>
      </c>
      <c r="D122" s="28">
        <v>24.89421478275769</v>
      </c>
      <c r="E122" s="28">
        <v>24.89421478275769</v>
      </c>
      <c r="F122" s="48">
        <v>25.022870683496336</v>
      </c>
      <c r="G122" s="28">
        <v>24.900464782757691</v>
      </c>
      <c r="H122" s="28">
        <v>24.900464782757691</v>
      </c>
      <c r="I122" s="28">
        <v>24.90202728275769</v>
      </c>
      <c r="J122" s="47">
        <v>159.19037048095868</v>
      </c>
    </row>
    <row r="123" spans="1:10" ht="15" x14ac:dyDescent="0.2">
      <c r="A123" s="25">
        <v>44287</v>
      </c>
      <c r="B123" s="28">
        <v>24.443119333518091</v>
      </c>
      <c r="C123" s="28">
        <v>24.322330347775203</v>
      </c>
      <c r="D123" s="28">
        <v>24.314517847775203</v>
      </c>
      <c r="E123" s="28">
        <v>24.314517847775203</v>
      </c>
      <c r="F123" s="48">
        <v>24.443119333518091</v>
      </c>
      <c r="G123" s="28">
        <v>24.320767847775205</v>
      </c>
      <c r="H123" s="28">
        <v>24.320767847775205</v>
      </c>
      <c r="I123" s="28">
        <v>24.322330347775203</v>
      </c>
      <c r="J123" s="47">
        <v>169.87498232457889</v>
      </c>
    </row>
    <row r="124" spans="1:10" ht="15" x14ac:dyDescent="0.2">
      <c r="A124" s="25">
        <v>44317</v>
      </c>
      <c r="B124" s="28">
        <v>23.83504708371111</v>
      </c>
      <c r="C124" s="28">
        <v>23.714312625049956</v>
      </c>
      <c r="D124" s="28">
        <v>23.706500125049956</v>
      </c>
      <c r="E124" s="28">
        <v>23.706500125049956</v>
      </c>
      <c r="F124" s="48">
        <v>23.83504708371111</v>
      </c>
      <c r="G124" s="28">
        <v>23.712750125049958</v>
      </c>
      <c r="H124" s="28">
        <v>23.712750125049958</v>
      </c>
      <c r="I124" s="28">
        <v>23.714312625049956</v>
      </c>
      <c r="J124" s="47">
        <v>175.93730737623486</v>
      </c>
    </row>
    <row r="125" spans="1:10" ht="15" x14ac:dyDescent="0.2">
      <c r="A125" s="25">
        <v>44348</v>
      </c>
      <c r="B125" s="28">
        <v>23.420592662979104</v>
      </c>
      <c r="C125" s="28">
        <v>23.299912843716552</v>
      </c>
      <c r="D125" s="28">
        <v>23.292100343716552</v>
      </c>
      <c r="E125" s="28">
        <v>23.292100343716552</v>
      </c>
      <c r="F125" s="48">
        <v>23.420592662979104</v>
      </c>
      <c r="G125" s="28">
        <v>23.298350343716553</v>
      </c>
      <c r="H125" s="28">
        <v>23.298350343716553</v>
      </c>
      <c r="I125" s="28">
        <v>23.299912843716552</v>
      </c>
      <c r="J125" s="47">
        <v>178.83999834950137</v>
      </c>
    </row>
    <row r="126" spans="1:10" ht="15" x14ac:dyDescent="0.2">
      <c r="A126" s="25">
        <v>44378</v>
      </c>
      <c r="B126" s="28">
        <v>23.203186827040717</v>
      </c>
      <c r="C126" s="28">
        <v>23.082561759724985</v>
      </c>
      <c r="D126" s="28">
        <v>23.074749259724985</v>
      </c>
      <c r="E126" s="28">
        <v>23.074749259724985</v>
      </c>
      <c r="F126" s="48">
        <v>23.203186827040717</v>
      </c>
      <c r="G126" s="28">
        <v>23.080999259724987</v>
      </c>
      <c r="H126" s="28">
        <v>23.080999259724987</v>
      </c>
      <c r="I126" s="28">
        <v>23.082561759724985</v>
      </c>
      <c r="J126" s="47">
        <v>178.37027431039883</v>
      </c>
    </row>
    <row r="127" spans="1:10" ht="15" x14ac:dyDescent="0.2">
      <c r="A127" s="25">
        <v>44409</v>
      </c>
      <c r="B127" s="28">
        <v>23.380378056697801</v>
      </c>
      <c r="C127" s="28">
        <v>23.259807854108928</v>
      </c>
      <c r="D127" s="28">
        <v>23.251995354108928</v>
      </c>
      <c r="E127" s="28">
        <v>23.251995354108928</v>
      </c>
      <c r="F127" s="48">
        <v>23.380378056697801</v>
      </c>
      <c r="G127" s="28">
        <v>23.258245354108929</v>
      </c>
      <c r="H127" s="28">
        <v>23.258245354108929</v>
      </c>
      <c r="I127" s="28">
        <v>23.259807854108928</v>
      </c>
      <c r="J127" s="47">
        <v>174.5767495857329</v>
      </c>
    </row>
    <row r="128" spans="1:10" ht="15" x14ac:dyDescent="0.2">
      <c r="A128" s="25">
        <v>44440</v>
      </c>
      <c r="B128" s="28">
        <v>23.782997947091946</v>
      </c>
      <c r="C128" s="28">
        <v>23.662482722242292</v>
      </c>
      <c r="D128" s="28">
        <v>23.654670222242292</v>
      </c>
      <c r="E128" s="28">
        <v>23.654670222242292</v>
      </c>
      <c r="F128" s="48">
        <v>23.782997947091946</v>
      </c>
      <c r="G128" s="28">
        <v>23.660920222242293</v>
      </c>
      <c r="H128" s="28">
        <v>23.660920222242293</v>
      </c>
      <c r="I128" s="28">
        <v>23.662482722242292</v>
      </c>
      <c r="J128" s="47">
        <v>169.12176643156366</v>
      </c>
    </row>
    <row r="129" spans="1:10" ht="15" x14ac:dyDescent="0.2">
      <c r="A129" s="25">
        <v>44470</v>
      </c>
      <c r="B129" s="28">
        <v>24.12839594220868</v>
      </c>
      <c r="C129" s="28">
        <v>24.00793580834338</v>
      </c>
      <c r="D129" s="28">
        <v>24.00012330834338</v>
      </c>
      <c r="E129" s="28">
        <v>24.00012330834338</v>
      </c>
      <c r="F129" s="48">
        <v>24.12839594220868</v>
      </c>
      <c r="G129" s="28">
        <v>24.006373308343381</v>
      </c>
      <c r="H129" s="28">
        <v>24.006373308343381</v>
      </c>
      <c r="I129" s="28">
        <v>24.00793580834338</v>
      </c>
      <c r="J129" s="47">
        <v>163.60967853224531</v>
      </c>
    </row>
    <row r="130" spans="1:10" ht="15" x14ac:dyDescent="0.2">
      <c r="A130" s="25">
        <v>44501</v>
      </c>
      <c r="B130" s="28">
        <v>24.426441894326203</v>
      </c>
      <c r="C130" s="28">
        <v>24.306036964923667</v>
      </c>
      <c r="D130" s="28">
        <v>24.298224464923667</v>
      </c>
      <c r="E130" s="28">
        <v>24.298224464923667</v>
      </c>
      <c r="F130" s="48">
        <v>24.426441894326203</v>
      </c>
      <c r="G130" s="28">
        <v>24.304474464923668</v>
      </c>
      <c r="H130" s="28">
        <v>24.304474464923668</v>
      </c>
      <c r="I130" s="28">
        <v>24.306036964923667</v>
      </c>
      <c r="J130" s="47">
        <v>162.77852589264904</v>
      </c>
    </row>
    <row r="131" spans="1:10" ht="15" x14ac:dyDescent="0.2">
      <c r="A131" s="25">
        <v>44531</v>
      </c>
      <c r="B131" s="28">
        <v>25.246343432587199</v>
      </c>
      <c r="C131" s="28">
        <v>25.125993821359575</v>
      </c>
      <c r="D131" s="28">
        <v>25.118181321359575</v>
      </c>
      <c r="E131" s="28">
        <v>25.118181321359575</v>
      </c>
      <c r="F131" s="48">
        <v>25.246343432587199</v>
      </c>
      <c r="G131" s="28">
        <v>25.124431321359577</v>
      </c>
      <c r="H131" s="28">
        <v>25.124431321359577</v>
      </c>
      <c r="I131" s="28">
        <v>25.125993821359575</v>
      </c>
      <c r="J131" s="47">
        <v>158.273406669141</v>
      </c>
    </row>
    <row r="132" spans="1:10" ht="15" x14ac:dyDescent="0.2">
      <c r="A132" s="25">
        <v>44562</v>
      </c>
      <c r="B132" s="28">
        <v>25.671941713571702</v>
      </c>
      <c r="C132" s="28">
        <v>25.534402294566025</v>
      </c>
      <c r="D132" s="28">
        <v>25.526589794566025</v>
      </c>
      <c r="E132" s="28">
        <v>25.526589794566025</v>
      </c>
      <c r="F132" s="48">
        <v>25.671941713571702</v>
      </c>
      <c r="G132" s="28">
        <v>25.532839794566026</v>
      </c>
      <c r="H132" s="28">
        <v>25.532839794566026</v>
      </c>
      <c r="I132" s="28">
        <v>25.534402294566025</v>
      </c>
      <c r="J132" s="47">
        <v>154.63523525397176</v>
      </c>
    </row>
    <row r="133" spans="1:10" ht="15" x14ac:dyDescent="0.2">
      <c r="A133" s="25">
        <v>44593</v>
      </c>
      <c r="B133" s="28">
        <v>26.010193621193782</v>
      </c>
      <c r="C133" s="28">
        <v>25.872674226119877</v>
      </c>
      <c r="D133" s="28">
        <v>25.864861726119877</v>
      </c>
      <c r="E133" s="28">
        <v>25.864861726119877</v>
      </c>
      <c r="F133" s="48">
        <v>26.010193621193782</v>
      </c>
      <c r="G133" s="28">
        <v>25.871111726119878</v>
      </c>
      <c r="H133" s="28">
        <v>25.871111726119878</v>
      </c>
      <c r="I133" s="28">
        <v>25.872674226119877</v>
      </c>
      <c r="J133" s="47">
        <v>154.52303927483089</v>
      </c>
    </row>
    <row r="134" spans="1:10" ht="15" x14ac:dyDescent="0.2">
      <c r="A134" s="25">
        <v>44621</v>
      </c>
      <c r="B134" s="28">
        <v>25.39742576533979</v>
      </c>
      <c r="C134" s="28">
        <v>25.259926435443671</v>
      </c>
      <c r="D134" s="28">
        <v>25.252113935443671</v>
      </c>
      <c r="E134" s="28">
        <v>25.252113935443671</v>
      </c>
      <c r="F134" s="48">
        <v>25.39742576533979</v>
      </c>
      <c r="G134" s="28">
        <v>25.258363935443672</v>
      </c>
      <c r="H134" s="28">
        <v>25.258363935443672</v>
      </c>
      <c r="I134" s="28">
        <v>25.259926435443671</v>
      </c>
      <c r="J134" s="47">
        <v>163.00236563844572</v>
      </c>
    </row>
    <row r="135" spans="1:10" ht="15" x14ac:dyDescent="0.2">
      <c r="A135" s="25">
        <v>44652</v>
      </c>
      <c r="B135" s="28">
        <v>24.802696647039809</v>
      </c>
      <c r="C135" s="28">
        <v>24.665217423652461</v>
      </c>
      <c r="D135" s="28">
        <v>24.657404923652461</v>
      </c>
      <c r="E135" s="28">
        <v>24.657404923652461</v>
      </c>
      <c r="F135" s="48">
        <v>24.802696647039809</v>
      </c>
      <c r="G135" s="28">
        <v>24.663654923652462</v>
      </c>
      <c r="H135" s="28">
        <v>24.663654923652462</v>
      </c>
      <c r="I135" s="28">
        <v>24.665217423652461</v>
      </c>
      <c r="J135" s="47">
        <v>173.94283271052265</v>
      </c>
    </row>
    <row r="136" spans="1:10" ht="15" x14ac:dyDescent="0.2">
      <c r="A136" s="25">
        <v>44682</v>
      </c>
      <c r="B136" s="28">
        <v>24.178916187158212</v>
      </c>
      <c r="C136" s="28">
        <v>24.041457111695753</v>
      </c>
      <c r="D136" s="28">
        <v>24.033644611695753</v>
      </c>
      <c r="E136" s="28">
        <v>24.033644611695753</v>
      </c>
      <c r="F136" s="48">
        <v>24.178916187158212</v>
      </c>
      <c r="G136" s="28">
        <v>24.039894611695754</v>
      </c>
      <c r="H136" s="28">
        <v>24.039894611695754</v>
      </c>
      <c r="I136" s="28">
        <v>24.041457111695753</v>
      </c>
      <c r="J136" s="47">
        <v>180.15032705646573</v>
      </c>
    </row>
    <row r="137" spans="1:10" ht="15" x14ac:dyDescent="0.2">
      <c r="A137" s="25">
        <v>44713</v>
      </c>
      <c r="B137" s="28">
        <v>23.753614425424164</v>
      </c>
      <c r="C137" s="28">
        <v>23.616175539388017</v>
      </c>
      <c r="D137" s="28">
        <v>23.608363039388017</v>
      </c>
      <c r="E137" s="28">
        <v>23.608363039388017</v>
      </c>
      <c r="F137" s="48">
        <v>23.753614425424164</v>
      </c>
      <c r="G137" s="28">
        <v>23.614613039388018</v>
      </c>
      <c r="H137" s="28">
        <v>23.614613039388018</v>
      </c>
      <c r="I137" s="28">
        <v>23.616175539388017</v>
      </c>
      <c r="J137" s="47">
        <v>183.1225262788829</v>
      </c>
    </row>
    <row r="138" spans="1:10" ht="15" x14ac:dyDescent="0.2">
      <c r="A138" s="25">
        <v>44743</v>
      </c>
      <c r="B138" s="28">
        <v>23.530286462063344</v>
      </c>
      <c r="C138" s="28">
        <v>23.392867807040421</v>
      </c>
      <c r="D138" s="28">
        <v>23.385055307040421</v>
      </c>
      <c r="E138" s="28">
        <v>23.385055307040421</v>
      </c>
      <c r="F138" s="48">
        <v>23.530286462063344</v>
      </c>
      <c r="G138" s="28">
        <v>23.391305307040422</v>
      </c>
      <c r="H138" s="28">
        <v>23.391305307040422</v>
      </c>
      <c r="I138" s="28">
        <v>23.392867807040421</v>
      </c>
      <c r="J138" s="47">
        <v>182.6415541614135</v>
      </c>
    </row>
    <row r="139" spans="1:10" ht="15" x14ac:dyDescent="0.2">
      <c r="A139" s="25">
        <v>44774</v>
      </c>
      <c r="B139" s="28">
        <v>23.711419487835673</v>
      </c>
      <c r="C139" s="28">
        <v>23.574021105498556</v>
      </c>
      <c r="D139" s="28">
        <v>23.566208605498556</v>
      </c>
      <c r="E139" s="28">
        <v>23.566208605498556</v>
      </c>
      <c r="F139" s="48">
        <v>23.711419487835673</v>
      </c>
      <c r="G139" s="28">
        <v>23.572458605498557</v>
      </c>
      <c r="H139" s="28">
        <v>23.572458605498557</v>
      </c>
      <c r="I139" s="28">
        <v>23.574021105498556</v>
      </c>
      <c r="J139" s="47">
        <v>178.75718915641812</v>
      </c>
    </row>
    <row r="140" spans="1:10" ht="15" x14ac:dyDescent="0.2">
      <c r="A140" s="25">
        <v>44805</v>
      </c>
      <c r="B140" s="28">
        <v>24.123615885695063</v>
      </c>
      <c r="C140" s="28">
        <v>23.986237817802152</v>
      </c>
      <c r="D140" s="28">
        <v>23.978425317802152</v>
      </c>
      <c r="E140" s="28">
        <v>23.978425317802152</v>
      </c>
      <c r="F140" s="48">
        <v>24.123615885695063</v>
      </c>
      <c r="G140" s="28">
        <v>23.984675317802154</v>
      </c>
      <c r="H140" s="28">
        <v>23.984675317802154</v>
      </c>
      <c r="I140" s="28">
        <v>23.986237817802152</v>
      </c>
      <c r="J140" s="47">
        <v>173.1715802030561</v>
      </c>
    </row>
    <row r="141" spans="1:10" ht="15" x14ac:dyDescent="0.2">
      <c r="A141" s="25">
        <v>44835</v>
      </c>
      <c r="B141" s="28">
        <v>24.477180255984361</v>
      </c>
      <c r="C141" s="28">
        <v>24.339822544380098</v>
      </c>
      <c r="D141" s="28">
        <v>24.332010044380098</v>
      </c>
      <c r="E141" s="28">
        <v>24.332010044380098</v>
      </c>
      <c r="F141" s="48">
        <v>24.477180255984361</v>
      </c>
      <c r="G141" s="28">
        <v>24.3382600443801</v>
      </c>
      <c r="H141" s="28">
        <v>24.3382600443801</v>
      </c>
      <c r="I141" s="28">
        <v>24.339822544380098</v>
      </c>
      <c r="J141" s="47">
        <v>167.52749906622998</v>
      </c>
    </row>
    <row r="142" spans="1:10" ht="15" x14ac:dyDescent="0.2">
      <c r="A142" s="25">
        <v>44866</v>
      </c>
      <c r="B142" s="28">
        <v>24.782186350557637</v>
      </c>
      <c r="C142" s="28">
        <v>24.644849037172641</v>
      </c>
      <c r="D142" s="28">
        <v>24.637036537172641</v>
      </c>
      <c r="E142" s="28">
        <v>24.637036537172641</v>
      </c>
      <c r="F142" s="48">
        <v>24.782186350557637</v>
      </c>
      <c r="G142" s="28">
        <v>24.643286537172642</v>
      </c>
      <c r="H142" s="28">
        <v>24.643286537172642</v>
      </c>
      <c r="I142" s="28">
        <v>24.644849037172641</v>
      </c>
      <c r="J142" s="47">
        <v>166.67644352781079</v>
      </c>
    </row>
    <row r="143" spans="1:10" ht="15" x14ac:dyDescent="0.2">
      <c r="A143" s="25">
        <v>44896</v>
      </c>
      <c r="B143" s="28">
        <v>25.622093409535289</v>
      </c>
      <c r="C143" s="28">
        <v>25.484776536386548</v>
      </c>
      <c r="D143" s="28">
        <v>25.476964036386548</v>
      </c>
      <c r="E143" s="28">
        <v>25.476964036386548</v>
      </c>
      <c r="F143" s="48">
        <v>25.622093409535289</v>
      </c>
      <c r="G143" s="28">
        <v>25.483214036386549</v>
      </c>
      <c r="H143" s="28">
        <v>25.483214036386549</v>
      </c>
      <c r="I143" s="28">
        <v>25.484776536386548</v>
      </c>
      <c r="J143" s="47">
        <v>162.06344408132171</v>
      </c>
    </row>
    <row r="144" spans="1:10" ht="15" x14ac:dyDescent="0.2">
      <c r="A144" s="25">
        <v>44927</v>
      </c>
      <c r="B144" s="28">
        <v>26.156591007990588</v>
      </c>
      <c r="C144" s="28">
        <v>26.006602937192003</v>
      </c>
      <c r="D144" s="28">
        <v>25.998790437192003</v>
      </c>
      <c r="E144" s="28">
        <v>25.998790437192003</v>
      </c>
      <c r="F144" s="48">
        <v>26.156591007990588</v>
      </c>
      <c r="G144" s="28">
        <v>26.005040437192005</v>
      </c>
      <c r="H144" s="28">
        <v>26.005040437192005</v>
      </c>
      <c r="I144" s="28">
        <v>26.006602937192003</v>
      </c>
      <c r="J144" s="47">
        <v>158.52417623930677</v>
      </c>
    </row>
    <row r="145" spans="1:10" ht="15" x14ac:dyDescent="0.2">
      <c r="A145" s="25">
        <v>44958</v>
      </c>
      <c r="B145" s="28">
        <v>26.503008580281868</v>
      </c>
      <c r="C145" s="28">
        <v>26.353014891230572</v>
      </c>
      <c r="D145" s="28">
        <v>26.345202391230572</v>
      </c>
      <c r="E145" s="28">
        <v>26.345202391230572</v>
      </c>
      <c r="F145" s="48">
        <v>26.503008580281868</v>
      </c>
      <c r="G145" s="28">
        <v>26.351452391230573</v>
      </c>
      <c r="H145" s="28">
        <v>26.351452391230573</v>
      </c>
      <c r="I145" s="28">
        <v>26.353014891230572</v>
      </c>
      <c r="J145" s="47">
        <v>158.40915862937166</v>
      </c>
    </row>
    <row r="146" spans="1:10" ht="15" x14ac:dyDescent="0.2">
      <c r="A146" s="25">
        <v>44986</v>
      </c>
      <c r="B146" s="28">
        <v>25.874630296353722</v>
      </c>
      <c r="C146" s="28">
        <v>25.724630977477045</v>
      </c>
      <c r="D146" s="28">
        <v>25.716818477477045</v>
      </c>
      <c r="E146" s="28">
        <v>25.716818477477045</v>
      </c>
      <c r="F146" s="48">
        <v>25.874630296353722</v>
      </c>
      <c r="G146" s="28">
        <v>25.723068477477046</v>
      </c>
      <c r="H146" s="28">
        <v>25.723068477477046</v>
      </c>
      <c r="I146" s="28">
        <v>25.724630977477045</v>
      </c>
      <c r="J146" s="47">
        <v>167.10173263844925</v>
      </c>
    </row>
    <row r="147" spans="1:10" ht="15" x14ac:dyDescent="0.2">
      <c r="A147" s="25">
        <v>45017</v>
      </c>
      <c r="B147" s="28">
        <v>25.264741118528871</v>
      </c>
      <c r="C147" s="28">
        <v>25.11473615823029</v>
      </c>
      <c r="D147" s="28">
        <v>25.10692365823029</v>
      </c>
      <c r="E147" s="28">
        <v>25.10692365823029</v>
      </c>
      <c r="F147" s="48">
        <v>25.264741118528871</v>
      </c>
      <c r="G147" s="28">
        <v>25.113173658230291</v>
      </c>
      <c r="H147" s="28">
        <v>25.113173658230291</v>
      </c>
      <c r="I147" s="28">
        <v>25.11473615823029</v>
      </c>
      <c r="J147" s="47">
        <v>178.31734289329063</v>
      </c>
    </row>
    <row r="148" spans="1:10" ht="15" x14ac:dyDescent="0.2">
      <c r="A148" s="25">
        <v>45047</v>
      </c>
      <c r="B148" s="28">
        <v>24.62505229212945</v>
      </c>
      <c r="C148" s="28">
        <v>24.475041678788557</v>
      </c>
      <c r="D148" s="28">
        <v>24.467229178788557</v>
      </c>
      <c r="E148" s="28">
        <v>24.467229178788557</v>
      </c>
      <c r="F148" s="48">
        <v>24.62505229212945</v>
      </c>
      <c r="G148" s="28">
        <v>24.473479178788558</v>
      </c>
      <c r="H148" s="28">
        <v>24.473479178788558</v>
      </c>
      <c r="I148" s="28">
        <v>24.475041678788557</v>
      </c>
      <c r="J148" s="47">
        <v>184.68095029547553</v>
      </c>
    </row>
    <row r="149" spans="1:10" ht="15" x14ac:dyDescent="0.2">
      <c r="A149" s="25">
        <v>45078</v>
      </c>
      <c r="B149" s="28">
        <v>24.18882495129596</v>
      </c>
      <c r="C149" s="28">
        <v>24.038808673268413</v>
      </c>
      <c r="D149" s="28">
        <v>24.030996173268413</v>
      </c>
      <c r="E149" s="28">
        <v>24.030996173268413</v>
      </c>
      <c r="F149" s="48">
        <v>24.18882495129596</v>
      </c>
      <c r="G149" s="28">
        <v>24.037246173268414</v>
      </c>
      <c r="H149" s="28">
        <v>24.037246173268414</v>
      </c>
      <c r="I149" s="28">
        <v>24.038808673268413</v>
      </c>
      <c r="J149" s="47">
        <v>187.7278977300557</v>
      </c>
    </row>
    <row r="150" spans="1:10" ht="15" x14ac:dyDescent="0.2">
      <c r="A150" s="25">
        <v>45108</v>
      </c>
      <c r="B150" s="28">
        <v>23.959620150190801</v>
      </c>
      <c r="C150" s="28">
        <v>23.809598195808285</v>
      </c>
      <c r="D150" s="28">
        <v>23.801785695808285</v>
      </c>
      <c r="E150" s="28">
        <v>23.801785695808285</v>
      </c>
      <c r="F150" s="48">
        <v>23.959620150190801</v>
      </c>
      <c r="G150" s="28">
        <v>23.808035695808286</v>
      </c>
      <c r="H150" s="28">
        <v>23.808035695808286</v>
      </c>
      <c r="I150" s="28">
        <v>23.809598195808285</v>
      </c>
      <c r="J150" s="47">
        <v>187.2348295842952</v>
      </c>
    </row>
    <row r="151" spans="1:10" ht="15" x14ac:dyDescent="0.2">
      <c r="A151" s="25">
        <v>45139</v>
      </c>
      <c r="B151" s="28">
        <v>24.144987258099558</v>
      </c>
      <c r="C151" s="28">
        <v>23.9949596156697</v>
      </c>
      <c r="D151" s="28">
        <v>23.9871471156697</v>
      </c>
      <c r="E151" s="28">
        <v>23.9871471156697</v>
      </c>
      <c r="F151" s="48">
        <v>24.144987258099558</v>
      </c>
      <c r="G151" s="28">
        <v>23.993397115669701</v>
      </c>
      <c r="H151" s="28">
        <v>23.993397115669701</v>
      </c>
      <c r="I151" s="28">
        <v>23.9949596156697</v>
      </c>
      <c r="J151" s="47">
        <v>183.2527761951155</v>
      </c>
    </row>
    <row r="152" spans="1:10" ht="15" x14ac:dyDescent="0.2">
      <c r="A152" s="25">
        <v>45170</v>
      </c>
      <c r="B152" s="28">
        <v>24.5671937163041</v>
      </c>
      <c r="C152" s="28">
        <v>24.417160374110452</v>
      </c>
      <c r="D152" s="28">
        <v>24.409347874110452</v>
      </c>
      <c r="E152" s="28">
        <v>24.409347874110452</v>
      </c>
      <c r="F152" s="48">
        <v>24.5671937163041</v>
      </c>
      <c r="G152" s="28">
        <v>24.415597874110453</v>
      </c>
      <c r="H152" s="28">
        <v>24.415597874110453</v>
      </c>
      <c r="I152" s="28">
        <v>24.417160374110452</v>
      </c>
      <c r="J152" s="47">
        <v>177.52669405948618</v>
      </c>
    </row>
    <row r="153" spans="1:10" ht="15" x14ac:dyDescent="0.2">
      <c r="A153" s="25">
        <v>45200</v>
      </c>
      <c r="B153" s="28">
        <v>24.92932316123558</v>
      </c>
      <c r="C153" s="28">
        <v>24.779284107537563</v>
      </c>
      <c r="D153" s="28">
        <v>24.771471607537563</v>
      </c>
      <c r="E153" s="28">
        <v>24.771471607537563</v>
      </c>
      <c r="F153" s="48">
        <v>24.92932316123558</v>
      </c>
      <c r="G153" s="28">
        <v>24.777721607537565</v>
      </c>
      <c r="H153" s="28">
        <v>24.777721607537565</v>
      </c>
      <c r="I153" s="28">
        <v>24.779284107537563</v>
      </c>
      <c r="J153" s="47">
        <v>171.74066921609469</v>
      </c>
    </row>
    <row r="154" spans="1:10" ht="15" x14ac:dyDescent="0.2">
      <c r="A154" s="25">
        <v>45231</v>
      </c>
      <c r="B154" s="28">
        <v>25.241658342637024</v>
      </c>
      <c r="C154" s="28">
        <v>25.091613565669878</v>
      </c>
      <c r="D154" s="28">
        <v>25.083801065669878</v>
      </c>
      <c r="E154" s="28">
        <v>25.083801065669878</v>
      </c>
      <c r="F154" s="48">
        <v>25.241658342637024</v>
      </c>
      <c r="G154" s="28">
        <v>25.090051065669879</v>
      </c>
      <c r="H154" s="28">
        <v>25.090051065669879</v>
      </c>
      <c r="I154" s="28">
        <v>25.091613565669878</v>
      </c>
      <c r="J154" s="47">
        <v>170.86821037487246</v>
      </c>
    </row>
    <row r="155" spans="1:10" ht="15" x14ac:dyDescent="0.2">
      <c r="A155" s="25">
        <v>45261</v>
      </c>
      <c r="B155" s="28">
        <v>26.10226640270642</v>
      </c>
      <c r="C155" s="28">
        <v>25.952215890681149</v>
      </c>
      <c r="D155" s="28">
        <v>25.944403390681149</v>
      </c>
      <c r="E155" s="28">
        <v>25.944403390681149</v>
      </c>
      <c r="F155" s="48">
        <v>26.10226640270642</v>
      </c>
      <c r="G155" s="28">
        <v>25.950653390681151</v>
      </c>
      <c r="H155" s="28">
        <v>25.950653390681151</v>
      </c>
      <c r="I155" s="28">
        <v>25.952215890681149</v>
      </c>
      <c r="J155" s="47">
        <v>166.13919802496383</v>
      </c>
    </row>
    <row r="156" spans="1:10" ht="15" x14ac:dyDescent="0.2">
      <c r="A156" s="25">
        <v>45292</v>
      </c>
      <c r="B156" s="28">
        <v>26.735659656259926</v>
      </c>
      <c r="C156" s="28">
        <v>26.579970948226229</v>
      </c>
      <c r="D156" s="28">
        <v>26.572158448226229</v>
      </c>
      <c r="E156" s="28">
        <v>26.572158448226229</v>
      </c>
      <c r="F156" s="48">
        <v>26.735659656259926</v>
      </c>
      <c r="G156" s="28">
        <v>26.578408448226231</v>
      </c>
      <c r="H156" s="28">
        <v>26.578408448226231</v>
      </c>
      <c r="I156" s="28">
        <v>26.579970948226229</v>
      </c>
      <c r="J156" s="47">
        <v>162.57422574270001</v>
      </c>
    </row>
    <row r="157" spans="1:10" ht="15" x14ac:dyDescent="0.2">
      <c r="A157" s="25">
        <v>45323</v>
      </c>
      <c r="B157" s="28">
        <v>27.090616565791898</v>
      </c>
      <c r="C157" s="28">
        <v>26.93491049712615</v>
      </c>
      <c r="D157" s="28">
        <v>26.92709799712615</v>
      </c>
      <c r="E157" s="28">
        <v>26.92709799712615</v>
      </c>
      <c r="F157" s="48">
        <v>27.090616565791898</v>
      </c>
      <c r="G157" s="28">
        <v>26.933347997126152</v>
      </c>
      <c r="H157" s="28">
        <v>26.933347997126152</v>
      </c>
      <c r="I157" s="28">
        <v>26.93491049712615</v>
      </c>
      <c r="J157" s="47">
        <v>162.45626960928507</v>
      </c>
    </row>
    <row r="158" spans="1:10" ht="15" x14ac:dyDescent="0.2">
      <c r="A158" s="25">
        <v>45352</v>
      </c>
      <c r="B158" s="28">
        <v>26.446407473248527</v>
      </c>
      <c r="C158" s="28">
        <v>26.290684008190681</v>
      </c>
      <c r="D158" s="28">
        <v>26.282871508190681</v>
      </c>
      <c r="E158" s="28">
        <v>26.282871508190681</v>
      </c>
      <c r="F158" s="48">
        <v>26.446407473248527</v>
      </c>
      <c r="G158" s="28">
        <v>26.289121508190682</v>
      </c>
      <c r="H158" s="28">
        <v>26.289121508190682</v>
      </c>
      <c r="I158" s="28">
        <v>26.290684008190681</v>
      </c>
      <c r="J158" s="47">
        <v>171.37092554860104</v>
      </c>
    </row>
    <row r="159" spans="1:10" ht="15" x14ac:dyDescent="0.2">
      <c r="A159" s="25">
        <v>45383</v>
      </c>
      <c r="B159" s="28">
        <v>25.821149464496784</v>
      </c>
      <c r="C159" s="28">
        <v>25.665408567213113</v>
      </c>
      <c r="D159" s="28">
        <v>25.657596067213113</v>
      </c>
      <c r="E159" s="28">
        <v>25.657596067213113</v>
      </c>
      <c r="F159" s="48">
        <v>25.821149464496784</v>
      </c>
      <c r="G159" s="28">
        <v>25.663846067213115</v>
      </c>
      <c r="H159" s="28">
        <v>25.663846067213115</v>
      </c>
      <c r="I159" s="28">
        <v>25.665408567213113</v>
      </c>
      <c r="J159" s="47">
        <v>182.87307743904947</v>
      </c>
    </row>
    <row r="160" spans="1:10" ht="15" x14ac:dyDescent="0.2">
      <c r="A160" s="25">
        <v>45413</v>
      </c>
      <c r="B160" s="28">
        <v>25.165325143148777</v>
      </c>
      <c r="C160" s="28">
        <v>25.009566777731756</v>
      </c>
      <c r="D160" s="28">
        <v>25.001754277731756</v>
      </c>
      <c r="E160" s="28">
        <v>25.001754277731756</v>
      </c>
      <c r="F160" s="48">
        <v>25.165325143148777</v>
      </c>
      <c r="G160" s="28">
        <v>25.008004277731757</v>
      </c>
      <c r="H160" s="28">
        <v>25.008004277731757</v>
      </c>
      <c r="I160" s="28">
        <v>25.009566777731756</v>
      </c>
      <c r="J160" s="47">
        <v>189.39926524764576</v>
      </c>
    </row>
    <row r="161" spans="1:10" ht="15" x14ac:dyDescent="0.2">
      <c r="A161" s="25">
        <v>45444</v>
      </c>
      <c r="B161" s="28">
        <v>24.718070015838943</v>
      </c>
      <c r="C161" s="28">
        <v>24.562294146307078</v>
      </c>
      <c r="D161" s="28">
        <v>24.554481646307078</v>
      </c>
      <c r="E161" s="28">
        <v>24.554481646307078</v>
      </c>
      <c r="F161" s="48">
        <v>24.718070015838943</v>
      </c>
      <c r="G161" s="28">
        <v>24.56073164630708</v>
      </c>
      <c r="H161" s="28">
        <v>24.56073164630708</v>
      </c>
      <c r="I161" s="28">
        <v>24.562294146307078</v>
      </c>
      <c r="J161" s="47">
        <v>192.52405751471161</v>
      </c>
    </row>
    <row r="162" spans="1:10" ht="15" x14ac:dyDescent="0.2">
      <c r="A162" s="25">
        <v>45474</v>
      </c>
      <c r="B162" s="28">
        <v>24.483012740238561</v>
      </c>
      <c r="C162" s="28">
        <v>24.327219330536231</v>
      </c>
      <c r="D162" s="28">
        <v>24.319406830536231</v>
      </c>
      <c r="E162" s="28">
        <v>24.319406830536231</v>
      </c>
      <c r="F162" s="48">
        <v>24.483012740238561</v>
      </c>
      <c r="G162" s="28">
        <v>24.325656830536232</v>
      </c>
      <c r="H162" s="28">
        <v>24.325656830536232</v>
      </c>
      <c r="I162" s="28">
        <v>24.327219330536231</v>
      </c>
      <c r="J162" s="47">
        <v>192.01839223426634</v>
      </c>
    </row>
    <row r="163" spans="1:10" ht="15" x14ac:dyDescent="0.2">
      <c r="A163" s="25">
        <v>45505</v>
      </c>
      <c r="B163" s="28">
        <v>24.672891419347263</v>
      </c>
      <c r="C163" s="28">
        <v>24.517080433344596</v>
      </c>
      <c r="D163" s="28">
        <v>24.509267933344596</v>
      </c>
      <c r="E163" s="28">
        <v>24.509267933344596</v>
      </c>
      <c r="F163" s="48">
        <v>24.672891419347263</v>
      </c>
      <c r="G163" s="28">
        <v>24.515517933344597</v>
      </c>
      <c r="H163" s="28">
        <v>24.515517933344597</v>
      </c>
      <c r="I163" s="28">
        <v>24.517080433344596</v>
      </c>
      <c r="J163" s="47">
        <v>187.93460349005164</v>
      </c>
    </row>
    <row r="164" spans="1:10" ht="15" x14ac:dyDescent="0.2">
      <c r="A164" s="25">
        <v>45536</v>
      </c>
      <c r="B164" s="28">
        <v>25.105530179959832</v>
      </c>
      <c r="C164" s="28">
        <v>24.949701581452526</v>
      </c>
      <c r="D164" s="28">
        <v>24.941889081452526</v>
      </c>
      <c r="E164" s="28">
        <v>24.941889081452526</v>
      </c>
      <c r="F164" s="48">
        <v>25.105530179959832</v>
      </c>
      <c r="G164" s="28">
        <v>24.948139081452528</v>
      </c>
      <c r="H164" s="28">
        <v>24.948139081452528</v>
      </c>
      <c r="I164" s="28">
        <v>24.949701581452526</v>
      </c>
      <c r="J164" s="47">
        <v>182.06222874051349</v>
      </c>
    </row>
    <row r="165" spans="1:10" ht="15" x14ac:dyDescent="0.2">
      <c r="A165" s="25">
        <v>45566</v>
      </c>
      <c r="B165" s="28">
        <v>25.476611171226164</v>
      </c>
      <c r="C165" s="28">
        <v>25.320764923935347</v>
      </c>
      <c r="D165" s="28">
        <v>25.312952423935347</v>
      </c>
      <c r="E165" s="28">
        <v>25.312952423935347</v>
      </c>
      <c r="F165" s="48">
        <v>25.476611171226164</v>
      </c>
      <c r="G165" s="28">
        <v>25.319202423935348</v>
      </c>
      <c r="H165" s="28">
        <v>25.319202423935348</v>
      </c>
      <c r="I165" s="28">
        <v>25.320764923935347</v>
      </c>
      <c r="J165" s="47">
        <v>176.12837983899078</v>
      </c>
    </row>
    <row r="166" spans="1:10" ht="15" x14ac:dyDescent="0.2">
      <c r="A166" s="25">
        <v>45597</v>
      </c>
      <c r="B166" s="28">
        <v>25.796631366455237</v>
      </c>
      <c r="C166" s="28">
        <v>25.640767434027303</v>
      </c>
      <c r="D166" s="28">
        <v>25.632954934027303</v>
      </c>
      <c r="E166" s="28">
        <v>25.632954934027303</v>
      </c>
      <c r="F166" s="48">
        <v>25.796631366455237</v>
      </c>
      <c r="G166" s="28">
        <v>25.639204934027305</v>
      </c>
      <c r="H166" s="28">
        <v>25.639204934027305</v>
      </c>
      <c r="I166" s="28">
        <v>25.640767434027303</v>
      </c>
      <c r="J166" s="47">
        <v>175.23363101285614</v>
      </c>
    </row>
    <row r="167" spans="1:10" ht="15" x14ac:dyDescent="0.2">
      <c r="A167" s="25">
        <v>45627</v>
      </c>
      <c r="B167" s="28">
        <v>26.678631008205802</v>
      </c>
      <c r="C167" s="28">
        <v>26.522749354212262</v>
      </c>
      <c r="D167" s="28">
        <v>26.514936854212262</v>
      </c>
      <c r="E167" s="28">
        <v>26.514936854212262</v>
      </c>
      <c r="F167" s="48">
        <v>26.678631008205802</v>
      </c>
      <c r="G167" s="28">
        <v>26.521186854212264</v>
      </c>
      <c r="H167" s="28">
        <v>26.521186854212264</v>
      </c>
      <c r="I167" s="28">
        <v>26.522749354212262</v>
      </c>
      <c r="J167" s="47">
        <v>170.3837996524114</v>
      </c>
    </row>
    <row r="168" spans="1:10" ht="15" x14ac:dyDescent="0.2">
      <c r="A168" s="25">
        <v>45658</v>
      </c>
      <c r="B168" s="28">
        <v>27.196912971555225</v>
      </c>
      <c r="C168" s="28">
        <v>27.039115038067361</v>
      </c>
      <c r="D168" s="28">
        <v>27.031302538067361</v>
      </c>
      <c r="E168" s="28">
        <v>27.031302538067361</v>
      </c>
      <c r="F168" s="48">
        <v>27.196912971555225</v>
      </c>
      <c r="G168" s="28">
        <v>27.037552538067363</v>
      </c>
      <c r="H168" s="28">
        <v>27.037552538067363</v>
      </c>
      <c r="I168" s="28">
        <v>27.039115038067361</v>
      </c>
      <c r="J168" s="47">
        <v>166.66864238921792</v>
      </c>
    </row>
    <row r="169" spans="1:10" ht="15" x14ac:dyDescent="0.2">
      <c r="A169" s="25">
        <v>45689</v>
      </c>
      <c r="B169" s="28">
        <v>27.560350201797785</v>
      </c>
      <c r="C169" s="28">
        <v>27.402530563018786</v>
      </c>
      <c r="D169" s="28">
        <v>27.394718063018786</v>
      </c>
      <c r="E169" s="28">
        <v>27.394718063018786</v>
      </c>
      <c r="F169" s="48">
        <v>27.560350201797785</v>
      </c>
      <c r="G169" s="28">
        <v>27.400968063018787</v>
      </c>
      <c r="H169" s="28">
        <v>27.400968063018787</v>
      </c>
      <c r="I169" s="28">
        <v>27.402530563018786</v>
      </c>
      <c r="J169" s="47">
        <v>166.54771554163224</v>
      </c>
    </row>
    <row r="170" spans="1:10" ht="15" x14ac:dyDescent="0.2">
      <c r="A170" s="25">
        <v>45717</v>
      </c>
      <c r="B170" s="28">
        <v>26.899641469157398</v>
      </c>
      <c r="C170" s="28">
        <v>26.741800080377921</v>
      </c>
      <c r="D170" s="28">
        <v>26.733987580377921</v>
      </c>
      <c r="E170" s="28">
        <v>26.733987580377921</v>
      </c>
      <c r="F170" s="48">
        <v>26.899641469157398</v>
      </c>
      <c r="G170" s="28">
        <v>26.740237580377922</v>
      </c>
      <c r="H170" s="28">
        <v>26.740237580377922</v>
      </c>
      <c r="I170" s="28">
        <v>26.741800080377921</v>
      </c>
      <c r="J170" s="47">
        <v>175.68688625571752</v>
      </c>
    </row>
    <row r="171" spans="1:10" ht="15" x14ac:dyDescent="0.2">
      <c r="A171" s="25">
        <v>45748</v>
      </c>
      <c r="B171" s="28">
        <v>26.258356784977661</v>
      </c>
      <c r="C171" s="28">
        <v>26.100493601396263</v>
      </c>
      <c r="D171" s="28">
        <v>26.092681101396263</v>
      </c>
      <c r="E171" s="28">
        <v>26.092681101396263</v>
      </c>
      <c r="F171" s="48">
        <v>26.258356784977661</v>
      </c>
      <c r="G171" s="28">
        <v>26.098931101396264</v>
      </c>
      <c r="H171" s="28">
        <v>26.098931101396264</v>
      </c>
      <c r="I171" s="28">
        <v>26.100493601396263</v>
      </c>
      <c r="J171" s="47">
        <v>187.47871876408604</v>
      </c>
    </row>
    <row r="172" spans="1:10" ht="15" x14ac:dyDescent="0.2">
      <c r="A172" s="25">
        <v>45778</v>
      </c>
      <c r="B172" s="28">
        <v>25.585719393959362</v>
      </c>
      <c r="C172" s="28">
        <v>25.427834370682323</v>
      </c>
      <c r="D172" s="28">
        <v>25.420021870682323</v>
      </c>
      <c r="E172" s="28">
        <v>25.420021870682323</v>
      </c>
      <c r="F172" s="48">
        <v>25.585719393959362</v>
      </c>
      <c r="G172" s="28">
        <v>25.426271870682324</v>
      </c>
      <c r="H172" s="28">
        <v>25.426271870682324</v>
      </c>
      <c r="I172" s="28">
        <v>25.427834370682323</v>
      </c>
      <c r="J172" s="47">
        <v>194.16926800131438</v>
      </c>
    </row>
    <row r="173" spans="1:10" ht="15" x14ac:dyDescent="0.2">
      <c r="A173" s="25">
        <v>45809</v>
      </c>
      <c r="B173" s="28">
        <v>25.126886033382242</v>
      </c>
      <c r="C173" s="28">
        <v>24.96897912542336</v>
      </c>
      <c r="D173" s="28">
        <v>24.96116662542336</v>
      </c>
      <c r="E173" s="28">
        <v>24.96116662542336</v>
      </c>
      <c r="F173" s="48">
        <v>25.126886033382242</v>
      </c>
      <c r="G173" s="28">
        <v>24.967416625423361</v>
      </c>
      <c r="H173" s="28">
        <v>24.967416625423361</v>
      </c>
      <c r="I173" s="28">
        <v>24.96897912542336</v>
      </c>
      <c r="J173" s="47">
        <v>197.37275786891769</v>
      </c>
    </row>
    <row r="174" spans="1:10" ht="15" x14ac:dyDescent="0.2">
      <c r="A174" s="25">
        <v>45839</v>
      </c>
      <c r="B174" s="28">
        <v>24.885554653350805</v>
      </c>
      <c r="C174" s="28">
        <v>24.727625815631225</v>
      </c>
      <c r="D174" s="28">
        <v>24.719813315631225</v>
      </c>
      <c r="E174" s="28">
        <v>24.719813315631225</v>
      </c>
      <c r="F174" s="48">
        <v>24.885554653350805</v>
      </c>
      <c r="G174" s="28">
        <v>24.726063315631226</v>
      </c>
      <c r="H174" s="28">
        <v>24.726063315631226</v>
      </c>
      <c r="I174" s="28">
        <v>24.727625815631225</v>
      </c>
      <c r="J174" s="47">
        <v>196.85435745575168</v>
      </c>
    </row>
    <row r="175" spans="1:10" ht="15" x14ac:dyDescent="0.2">
      <c r="A175" s="25">
        <v>45870</v>
      </c>
      <c r="B175" s="28">
        <v>25.029549546853676</v>
      </c>
      <c r="C175" s="28">
        <v>24.871620709134088</v>
      </c>
      <c r="D175" s="28">
        <v>24.863808209134088</v>
      </c>
      <c r="E175" s="28">
        <v>24.863808209134088</v>
      </c>
      <c r="F175" s="48">
        <v>25.029549546853676</v>
      </c>
      <c r="G175" s="28">
        <v>24.87005820913409</v>
      </c>
      <c r="H175" s="28">
        <v>24.87005820913409</v>
      </c>
      <c r="I175" s="28">
        <v>24.871620709134088</v>
      </c>
      <c r="J175" s="47">
        <v>192.27167071355555</v>
      </c>
    </row>
    <row r="176" spans="1:10" ht="15" x14ac:dyDescent="0.2">
      <c r="A176" s="25">
        <v>45901</v>
      </c>
      <c r="B176" s="28">
        <v>25.420656341478598</v>
      </c>
      <c r="C176" s="28">
        <v>25.26272750375901</v>
      </c>
      <c r="D176" s="28">
        <v>25.25491500375901</v>
      </c>
      <c r="E176" s="28">
        <v>25.25491500375901</v>
      </c>
      <c r="F176" s="48">
        <v>25.420656341478598</v>
      </c>
      <c r="G176" s="28">
        <v>25.261165003759011</v>
      </c>
      <c r="H176" s="28">
        <v>25.261165003759011</v>
      </c>
      <c r="I176" s="28">
        <v>25.26272750375901</v>
      </c>
      <c r="J176" s="47">
        <v>185.88089183252922</v>
      </c>
    </row>
    <row r="177" spans="1:10" ht="15" x14ac:dyDescent="0.2">
      <c r="A177" s="25">
        <v>45931</v>
      </c>
      <c r="B177" s="28">
        <v>25.747358962874323</v>
      </c>
      <c r="C177" s="28">
        <v>25.589430125154735</v>
      </c>
      <c r="D177" s="28">
        <v>25.581617625154735</v>
      </c>
      <c r="E177" s="28">
        <v>25.581617625154735</v>
      </c>
      <c r="F177" s="48">
        <v>25.747358962874323</v>
      </c>
      <c r="G177" s="28">
        <v>25.587867625154736</v>
      </c>
      <c r="H177" s="28">
        <v>25.587867625154736</v>
      </c>
      <c r="I177" s="28">
        <v>25.589430125154735</v>
      </c>
      <c r="J177" s="47">
        <v>179.45293977978994</v>
      </c>
    </row>
    <row r="178" spans="1:10" ht="15" x14ac:dyDescent="0.2">
      <c r="A178" s="25">
        <v>45962</v>
      </c>
      <c r="B178" s="28">
        <v>26.020686879932388</v>
      </c>
      <c r="C178" s="28">
        <v>25.862758042212807</v>
      </c>
      <c r="D178" s="28">
        <v>25.854945542212807</v>
      </c>
      <c r="E178" s="28">
        <v>25.854945542212807</v>
      </c>
      <c r="F178" s="48">
        <v>26.020686879932388</v>
      </c>
      <c r="G178" s="28">
        <v>25.861195542212808</v>
      </c>
      <c r="H178" s="28">
        <v>25.861195542212808</v>
      </c>
      <c r="I178" s="28">
        <v>25.862758042212807</v>
      </c>
      <c r="J178" s="47">
        <v>178.17429200572377</v>
      </c>
    </row>
    <row r="179" spans="1:10" ht="15" x14ac:dyDescent="0.2">
      <c r="A179" s="25">
        <v>45992</v>
      </c>
      <c r="B179" s="28">
        <v>26.862916982147745</v>
      </c>
      <c r="C179" s="28">
        <v>26.704988144428164</v>
      </c>
      <c r="D179" s="28">
        <v>26.697175644428164</v>
      </c>
      <c r="E179" s="28">
        <v>26.697175644428164</v>
      </c>
      <c r="F179" s="48">
        <v>26.862916982147745</v>
      </c>
      <c r="G179" s="28">
        <v>26.703425644428165</v>
      </c>
      <c r="H179" s="28">
        <v>26.703425644428165</v>
      </c>
      <c r="I179" s="28">
        <v>26.704988144428164</v>
      </c>
      <c r="J179" s="47">
        <v>172.88695499385202</v>
      </c>
    </row>
    <row r="180" spans="1:10" ht="15" x14ac:dyDescent="0.2">
      <c r="A180" s="25">
        <v>46023</v>
      </c>
      <c r="B180" s="28">
        <v>27.646804023586892</v>
      </c>
      <c r="C180" s="28">
        <v>27.488824983290961</v>
      </c>
      <c r="D180" s="28">
        <v>27.481012483290961</v>
      </c>
      <c r="E180" s="28">
        <v>27.481012483290961</v>
      </c>
      <c r="F180" s="48">
        <v>27.646804023586892</v>
      </c>
      <c r="G180" s="28">
        <v>27.487262483290962</v>
      </c>
      <c r="H180" s="28">
        <v>27.487262483290962</v>
      </c>
      <c r="I180" s="28">
        <v>27.488824983290961</v>
      </c>
      <c r="J180" s="47">
        <v>170.25251885340094</v>
      </c>
    </row>
    <row r="181" spans="1:10" ht="15" x14ac:dyDescent="0.2">
      <c r="A181" s="25">
        <v>46054</v>
      </c>
      <c r="B181" s="28">
        <v>27.958735697435863</v>
      </c>
      <c r="C181" s="28">
        <v>27.800756657139928</v>
      </c>
      <c r="D181" s="28">
        <v>27.792944157139928</v>
      </c>
      <c r="E181" s="28">
        <v>27.792944157139928</v>
      </c>
      <c r="F181" s="48">
        <v>27.958735697435863</v>
      </c>
      <c r="G181" s="28">
        <v>27.799194157139929</v>
      </c>
      <c r="H181" s="28">
        <v>27.799194157139929</v>
      </c>
      <c r="I181" s="28">
        <v>27.800756657139928</v>
      </c>
      <c r="J181" s="47">
        <v>169.77927420846009</v>
      </c>
    </row>
    <row r="182" spans="1:10" ht="15" x14ac:dyDescent="0.2">
      <c r="A182" s="25">
        <v>46082</v>
      </c>
      <c r="B182" s="28">
        <v>27.236660992516207</v>
      </c>
      <c r="C182" s="28">
        <v>27.078681952220276</v>
      </c>
      <c r="D182" s="28">
        <v>27.070869452220276</v>
      </c>
      <c r="E182" s="28">
        <v>27.070869452220276</v>
      </c>
      <c r="F182" s="48">
        <v>27.236660992516207</v>
      </c>
      <c r="G182" s="28">
        <v>27.077119452220277</v>
      </c>
      <c r="H182" s="28">
        <v>27.077119452220277</v>
      </c>
      <c r="I182" s="28">
        <v>27.078681952220276</v>
      </c>
      <c r="J182" s="47">
        <v>178.72762443829464</v>
      </c>
    </row>
    <row r="183" spans="1:10" ht="15" x14ac:dyDescent="0.2">
      <c r="A183" s="25">
        <v>46113</v>
      </c>
      <c r="B183" s="28">
        <v>26.53698429196541</v>
      </c>
      <c r="C183" s="28">
        <v>26.379005251669476</v>
      </c>
      <c r="D183" s="28">
        <v>26.371192751669476</v>
      </c>
      <c r="E183" s="28">
        <v>26.371192751669476</v>
      </c>
      <c r="F183" s="48">
        <v>26.53698429196541</v>
      </c>
      <c r="G183" s="28">
        <v>26.377442751669477</v>
      </c>
      <c r="H183" s="28">
        <v>26.377442751669477</v>
      </c>
      <c r="I183" s="28">
        <v>26.379005251669476</v>
      </c>
      <c r="J183" s="47">
        <v>190.33149488149488</v>
      </c>
    </row>
    <row r="184" spans="1:10" ht="15" x14ac:dyDescent="0.2">
      <c r="A184" s="25">
        <v>46143</v>
      </c>
      <c r="B184" s="28">
        <v>25.808586700682564</v>
      </c>
      <c r="C184" s="28">
        <v>25.650607660386633</v>
      </c>
      <c r="D184" s="28">
        <v>25.642795160386633</v>
      </c>
      <c r="E184" s="28">
        <v>25.642795160386633</v>
      </c>
      <c r="F184" s="48">
        <v>25.808586700682564</v>
      </c>
      <c r="G184" s="28">
        <v>25.649045160386635</v>
      </c>
      <c r="H184" s="28">
        <v>25.649045160386635</v>
      </c>
      <c r="I184" s="28">
        <v>25.650607660386633</v>
      </c>
      <c r="J184" s="47">
        <v>196.71864288664077</v>
      </c>
    </row>
    <row r="185" spans="1:10" ht="15" x14ac:dyDescent="0.2">
      <c r="A185" s="25">
        <v>46174</v>
      </c>
      <c r="B185" s="28">
        <v>25.297324508761942</v>
      </c>
      <c r="C185" s="28">
        <v>25.139345468466008</v>
      </c>
      <c r="D185" s="28">
        <v>25.131532968466008</v>
      </c>
      <c r="E185" s="28">
        <v>25.131532968466008</v>
      </c>
      <c r="F185" s="48">
        <v>25.297324508761942</v>
      </c>
      <c r="G185" s="28">
        <v>25.137782968466009</v>
      </c>
      <c r="H185" s="28">
        <v>25.137782968466009</v>
      </c>
      <c r="I185" s="28">
        <v>25.139345468466008</v>
      </c>
      <c r="J185" s="47">
        <v>199.55314665161873</v>
      </c>
    </row>
    <row r="186" spans="1:10" ht="15" x14ac:dyDescent="0.2">
      <c r="A186" s="25">
        <v>46204</v>
      </c>
      <c r="B186" s="28">
        <v>25.005560370602957</v>
      </c>
      <c r="C186" s="28">
        <v>24.847581330307023</v>
      </c>
      <c r="D186" s="28">
        <v>24.839768830307023</v>
      </c>
      <c r="E186" s="28">
        <v>24.839768830307023</v>
      </c>
      <c r="F186" s="48">
        <v>25.005560370602957</v>
      </c>
      <c r="G186" s="28">
        <v>24.846018830307024</v>
      </c>
      <c r="H186" s="28">
        <v>24.846018830307024</v>
      </c>
      <c r="I186" s="28">
        <v>24.847581330307023</v>
      </c>
      <c r="J186" s="47">
        <v>198.61989497418296</v>
      </c>
    </row>
    <row r="187" spans="1:10" ht="15" x14ac:dyDescent="0.2">
      <c r="A187" s="25">
        <v>46235</v>
      </c>
      <c r="B187" s="28">
        <v>25.149555264105825</v>
      </c>
      <c r="C187" s="28">
        <v>24.991576223809894</v>
      </c>
      <c r="D187" s="28">
        <v>24.983763723809894</v>
      </c>
      <c r="E187" s="28">
        <v>24.983763723809894</v>
      </c>
      <c r="F187" s="48">
        <v>25.149555264105825</v>
      </c>
      <c r="G187" s="28">
        <v>24.990013723809895</v>
      </c>
      <c r="H187" s="28">
        <v>24.990013723809895</v>
      </c>
      <c r="I187" s="28">
        <v>24.991576223809894</v>
      </c>
      <c r="J187" s="47">
        <v>193.99610726026773</v>
      </c>
    </row>
    <row r="188" spans="1:10" ht="15" x14ac:dyDescent="0.2">
      <c r="A188" s="25">
        <v>46266</v>
      </c>
      <c r="B188" s="28">
        <v>25.540662058730742</v>
      </c>
      <c r="C188" s="28">
        <v>25.382683018434808</v>
      </c>
      <c r="D188" s="28">
        <v>25.374870518434808</v>
      </c>
      <c r="E188" s="28">
        <v>25.374870518434808</v>
      </c>
      <c r="F188" s="48">
        <v>25.540662058730742</v>
      </c>
      <c r="G188" s="28">
        <v>25.381120518434809</v>
      </c>
      <c r="H188" s="28">
        <v>25.381120518434809</v>
      </c>
      <c r="I188" s="28">
        <v>25.382683018434808</v>
      </c>
      <c r="J188" s="47">
        <v>187.54801108115217</v>
      </c>
    </row>
    <row r="189" spans="1:10" ht="15" x14ac:dyDescent="0.2">
      <c r="A189" s="25">
        <v>46296</v>
      </c>
      <c r="B189" s="28">
        <v>25.867364680126467</v>
      </c>
      <c r="C189" s="28">
        <v>25.709385639830533</v>
      </c>
      <c r="D189" s="28">
        <v>25.701573139830533</v>
      </c>
      <c r="E189" s="28">
        <v>25.701573139830533</v>
      </c>
      <c r="F189" s="48">
        <v>25.867364680126467</v>
      </c>
      <c r="G189" s="28">
        <v>25.707823139830534</v>
      </c>
      <c r="H189" s="28">
        <v>25.707823139830534</v>
      </c>
      <c r="I189" s="28">
        <v>25.709385639830533</v>
      </c>
      <c r="J189" s="47">
        <v>181.06240833343992</v>
      </c>
    </row>
    <row r="190" spans="1:10" ht="15" x14ac:dyDescent="0.2">
      <c r="A190" s="25">
        <v>46327</v>
      </c>
      <c r="B190" s="28">
        <v>26.14069259718454</v>
      </c>
      <c r="C190" s="28">
        <v>25.982713556888605</v>
      </c>
      <c r="D190" s="28">
        <v>25.974901056888605</v>
      </c>
      <c r="E190" s="28">
        <v>25.974901056888605</v>
      </c>
      <c r="F190" s="48">
        <v>26.14069259718454</v>
      </c>
      <c r="G190" s="28">
        <v>25.981151056888606</v>
      </c>
      <c r="H190" s="28">
        <v>25.981151056888606</v>
      </c>
      <c r="I190" s="28">
        <v>25.982713556888605</v>
      </c>
      <c r="J190" s="47">
        <v>179.7722926871501</v>
      </c>
    </row>
    <row r="191" spans="1:10" ht="15" x14ac:dyDescent="0.2">
      <c r="A191" s="25">
        <v>46357</v>
      </c>
      <c r="B191" s="28">
        <v>26.982922699399897</v>
      </c>
      <c r="C191" s="28">
        <v>26.824943659103962</v>
      </c>
      <c r="D191" s="28">
        <v>26.817131159103962</v>
      </c>
      <c r="E191" s="28">
        <v>26.817131159103962</v>
      </c>
      <c r="F191" s="48">
        <v>26.982922699399897</v>
      </c>
      <c r="G191" s="28">
        <v>26.823381159103963</v>
      </c>
      <c r="H191" s="28">
        <v>26.823381159103963</v>
      </c>
      <c r="I191" s="28">
        <v>26.824943659103962</v>
      </c>
      <c r="J191" s="47">
        <v>174.43753487145312</v>
      </c>
    </row>
    <row r="192" spans="1:10" ht="15" x14ac:dyDescent="0.2">
      <c r="A192" s="25">
        <v>46388</v>
      </c>
      <c r="B192" s="28">
        <v>27.767374460743145</v>
      </c>
      <c r="C192" s="28">
        <v>27.60934498162883</v>
      </c>
      <c r="D192" s="28">
        <v>27.60153248162883</v>
      </c>
      <c r="E192" s="28">
        <v>27.60153248162883</v>
      </c>
      <c r="F192" s="48">
        <v>27.767374460743145</v>
      </c>
      <c r="G192" s="28">
        <v>27.607782481628831</v>
      </c>
      <c r="H192" s="28">
        <v>27.607782481628831</v>
      </c>
      <c r="I192" s="28">
        <v>27.60934498162883</v>
      </c>
      <c r="J192" s="47">
        <v>171.77947113186738</v>
      </c>
    </row>
    <row r="193" spans="1:10" ht="15" x14ac:dyDescent="0.2">
      <c r="A193" s="25">
        <v>46419</v>
      </c>
      <c r="B193" s="28">
        <v>28.079306134592112</v>
      </c>
      <c r="C193" s="28">
        <v>27.921276655477801</v>
      </c>
      <c r="D193" s="28">
        <v>27.913464155477801</v>
      </c>
      <c r="E193" s="28">
        <v>27.913464155477801</v>
      </c>
      <c r="F193" s="48">
        <v>28.079306134592112</v>
      </c>
      <c r="G193" s="28">
        <v>27.919714155477802</v>
      </c>
      <c r="H193" s="28">
        <v>27.919714155477802</v>
      </c>
      <c r="I193" s="28">
        <v>27.921276655477801</v>
      </c>
      <c r="J193" s="47">
        <v>171.30198207401722</v>
      </c>
    </row>
    <row r="194" spans="1:10" ht="15" x14ac:dyDescent="0.2">
      <c r="A194" s="25">
        <v>46447</v>
      </c>
      <c r="B194" s="28">
        <v>27.357231429672456</v>
      </c>
      <c r="C194" s="28">
        <v>27.199201950558145</v>
      </c>
      <c r="D194" s="28">
        <v>27.191389450558145</v>
      </c>
      <c r="E194" s="28">
        <v>27.191389450558145</v>
      </c>
      <c r="F194" s="48">
        <v>27.357231429672456</v>
      </c>
      <c r="G194" s="28">
        <v>27.197639450558146</v>
      </c>
      <c r="H194" s="28">
        <v>27.197639450558146</v>
      </c>
      <c r="I194" s="28">
        <v>27.199201950558145</v>
      </c>
      <c r="J194" s="47">
        <v>180.33058781997559</v>
      </c>
    </row>
    <row r="195" spans="1:10" ht="15" x14ac:dyDescent="0.2">
      <c r="A195" s="25">
        <v>46478</v>
      </c>
      <c r="B195" s="28">
        <v>26.65755472912166</v>
      </c>
      <c r="C195" s="28">
        <v>26.499525250007345</v>
      </c>
      <c r="D195" s="28">
        <v>26.491712750007345</v>
      </c>
      <c r="E195" s="28">
        <v>26.491712750007345</v>
      </c>
      <c r="F195" s="48">
        <v>26.65755472912166</v>
      </c>
      <c r="G195" s="28">
        <v>26.497962750007346</v>
      </c>
      <c r="H195" s="28">
        <v>26.497962750007346</v>
      </c>
      <c r="I195" s="28">
        <v>26.499525250007345</v>
      </c>
      <c r="J195" s="47">
        <v>192.03853047621331</v>
      </c>
    </row>
    <row r="196" spans="1:10" ht="15" x14ac:dyDescent="0.2">
      <c r="A196" s="25">
        <v>46508</v>
      </c>
      <c r="B196" s="28">
        <v>25.929157137838814</v>
      </c>
      <c r="C196" s="28">
        <v>25.771127658724502</v>
      </c>
      <c r="D196" s="28">
        <v>25.763315158724502</v>
      </c>
      <c r="E196" s="28">
        <v>25.763315158724502</v>
      </c>
      <c r="F196" s="48">
        <v>25.929157137838814</v>
      </c>
      <c r="G196" s="28">
        <v>25.769565158724504</v>
      </c>
      <c r="H196" s="28">
        <v>25.769565158724504</v>
      </c>
      <c r="I196" s="28">
        <v>25.771127658724502</v>
      </c>
      <c r="J196" s="47">
        <v>198.48296321503034</v>
      </c>
    </row>
    <row r="197" spans="1:10" ht="15" x14ac:dyDescent="0.2">
      <c r="A197" s="25">
        <v>46539</v>
      </c>
      <c r="B197" s="28">
        <v>25.417894945918192</v>
      </c>
      <c r="C197" s="28">
        <v>25.25986546680388</v>
      </c>
      <c r="D197" s="28">
        <v>25.25205296680388</v>
      </c>
      <c r="E197" s="28">
        <v>25.25205296680388</v>
      </c>
      <c r="F197" s="48">
        <v>25.417894945918192</v>
      </c>
      <c r="G197" s="28">
        <v>25.258302966803882</v>
      </c>
      <c r="H197" s="28">
        <v>25.258302966803882</v>
      </c>
      <c r="I197" s="28">
        <v>25.25986546680388</v>
      </c>
      <c r="J197" s="47">
        <v>201.34288893565045</v>
      </c>
    </row>
    <row r="198" spans="1:10" ht="15" x14ac:dyDescent="0.2">
      <c r="A198" s="25">
        <v>46569</v>
      </c>
      <c r="B198" s="28">
        <v>25.126130807759207</v>
      </c>
      <c r="C198" s="28">
        <v>24.968101328644892</v>
      </c>
      <c r="D198" s="28">
        <v>24.960288828644892</v>
      </c>
      <c r="E198" s="28">
        <v>24.960288828644892</v>
      </c>
      <c r="F198" s="48">
        <v>25.126130807759207</v>
      </c>
      <c r="G198" s="28">
        <v>24.966538828644893</v>
      </c>
      <c r="H198" s="28">
        <v>24.966538828644893</v>
      </c>
      <c r="I198" s="28">
        <v>24.968101328644892</v>
      </c>
      <c r="J198" s="47">
        <v>200.40126715723261</v>
      </c>
    </row>
    <row r="199" spans="1:10" ht="15" x14ac:dyDescent="0.2">
      <c r="A199" s="25">
        <v>46600</v>
      </c>
      <c r="B199" s="28">
        <v>25.270125701262078</v>
      </c>
      <c r="C199" s="28">
        <v>25.112096222147763</v>
      </c>
      <c r="D199" s="28">
        <v>25.104283722147763</v>
      </c>
      <c r="E199" s="28">
        <v>25.104283722147763</v>
      </c>
      <c r="F199" s="48">
        <v>25.270125701262078</v>
      </c>
      <c r="G199" s="28">
        <v>25.110533722147764</v>
      </c>
      <c r="H199" s="28">
        <v>25.110533722147764</v>
      </c>
      <c r="I199" s="28">
        <v>25.112096222147763</v>
      </c>
      <c r="J199" s="47">
        <v>195.73600984725826</v>
      </c>
    </row>
    <row r="200" spans="1:10" ht="15" x14ac:dyDescent="0.2">
      <c r="A200" s="25">
        <v>46631</v>
      </c>
      <c r="B200" s="28">
        <v>25.661232495886992</v>
      </c>
      <c r="C200" s="28">
        <v>25.50320301677268</v>
      </c>
      <c r="D200" s="28">
        <v>25.49539051677268</v>
      </c>
      <c r="E200" s="28">
        <v>25.49539051677268</v>
      </c>
      <c r="F200" s="48">
        <v>25.661232495886992</v>
      </c>
      <c r="G200" s="28">
        <v>25.501640516772682</v>
      </c>
      <c r="H200" s="28">
        <v>25.501640516772682</v>
      </c>
      <c r="I200" s="28">
        <v>25.50320301677268</v>
      </c>
      <c r="J200" s="47">
        <v>189.23008230553626</v>
      </c>
    </row>
    <row r="201" spans="1:10" ht="15" x14ac:dyDescent="0.2">
      <c r="A201" s="25">
        <v>46661</v>
      </c>
      <c r="B201" s="28">
        <v>25.987935117282717</v>
      </c>
      <c r="C201" s="28">
        <v>25.829905638168405</v>
      </c>
      <c r="D201" s="28">
        <v>25.822093138168405</v>
      </c>
      <c r="E201" s="28">
        <v>25.822093138168405</v>
      </c>
      <c r="F201" s="48">
        <v>25.987935117282717</v>
      </c>
      <c r="G201" s="28">
        <v>25.828343138168407</v>
      </c>
      <c r="H201" s="28">
        <v>25.828343138168407</v>
      </c>
      <c r="I201" s="28">
        <v>25.829905638168405</v>
      </c>
      <c r="J201" s="47">
        <v>182.68631180818048</v>
      </c>
    </row>
    <row r="202" spans="1:10" ht="15" x14ac:dyDescent="0.2">
      <c r="A202" s="25">
        <v>46692</v>
      </c>
      <c r="B202" s="28">
        <v>26.261263034340789</v>
      </c>
      <c r="C202" s="28">
        <v>26.103233555226478</v>
      </c>
      <c r="D202" s="28">
        <v>26.095421055226478</v>
      </c>
      <c r="E202" s="28">
        <v>26.095421055226478</v>
      </c>
      <c r="F202" s="48">
        <v>26.261263034340789</v>
      </c>
      <c r="G202" s="28">
        <v>26.101671055226479</v>
      </c>
      <c r="H202" s="28">
        <v>26.101671055226479</v>
      </c>
      <c r="I202" s="28">
        <v>26.103233555226478</v>
      </c>
      <c r="J202" s="47">
        <v>181.38462543718796</v>
      </c>
    </row>
    <row r="203" spans="1:10" ht="15" x14ac:dyDescent="0.2">
      <c r="A203" s="25">
        <v>46722</v>
      </c>
      <c r="B203" s="28">
        <v>27.103493136556146</v>
      </c>
      <c r="C203" s="28">
        <v>26.945463657441831</v>
      </c>
      <c r="D203" s="28">
        <v>26.937651157441831</v>
      </c>
      <c r="E203" s="28">
        <v>26.937651157441831</v>
      </c>
      <c r="F203" s="48">
        <v>27.103493136556146</v>
      </c>
      <c r="G203" s="28">
        <v>26.943901157441832</v>
      </c>
      <c r="H203" s="28">
        <v>26.943901157441832</v>
      </c>
      <c r="I203" s="28">
        <v>26.945463657441831</v>
      </c>
      <c r="J203" s="47">
        <v>176.00202151233145</v>
      </c>
    </row>
    <row r="204" spans="1:10" ht="15" x14ac:dyDescent="0.2">
      <c r="A204" s="25">
        <v>46753</v>
      </c>
      <c r="B204" s="28">
        <v>27.888512275248303</v>
      </c>
      <c r="C204" s="28">
        <v>27.730432119961879</v>
      </c>
      <c r="D204" s="28">
        <v>27.722619619961879</v>
      </c>
      <c r="E204" s="28">
        <v>27.722619619961879</v>
      </c>
      <c r="F204" s="48">
        <v>27.888512275248303</v>
      </c>
      <c r="G204" s="28">
        <v>27.72886961996188</v>
      </c>
      <c r="H204" s="28">
        <v>27.72886961996188</v>
      </c>
      <c r="I204" s="28">
        <v>27.730432119961879</v>
      </c>
      <c r="J204" s="47">
        <v>173.32011826358129</v>
      </c>
    </row>
    <row r="205" spans="1:10" ht="15" x14ac:dyDescent="0.2">
      <c r="A205" s="25">
        <v>46784</v>
      </c>
      <c r="B205" s="28">
        <v>28.200443949097274</v>
      </c>
      <c r="C205" s="28">
        <v>28.04236379381085</v>
      </c>
      <c r="D205" s="28">
        <v>28.03455129381085</v>
      </c>
      <c r="E205" s="28">
        <v>28.03455129381085</v>
      </c>
      <c r="F205" s="48">
        <v>28.200443949097274</v>
      </c>
      <c r="G205" s="28">
        <v>28.040801293810851</v>
      </c>
      <c r="H205" s="28">
        <v>28.040801293810851</v>
      </c>
      <c r="I205" s="28">
        <v>28.04236379381085</v>
      </c>
      <c r="J205" s="47">
        <v>172.83834672574355</v>
      </c>
    </row>
    <row r="206" spans="1:10" ht="15" x14ac:dyDescent="0.2">
      <c r="A206" s="25">
        <v>46813</v>
      </c>
      <c r="B206" s="28">
        <v>27.478369244177618</v>
      </c>
      <c r="C206" s="28">
        <v>27.320289088891194</v>
      </c>
      <c r="D206" s="28">
        <v>27.312476588891194</v>
      </c>
      <c r="E206" s="28">
        <v>27.312476588891194</v>
      </c>
      <c r="F206" s="48">
        <v>27.478369244177618</v>
      </c>
      <c r="G206" s="28">
        <v>27.318726588891195</v>
      </c>
      <c r="H206" s="28">
        <v>27.318726588891195</v>
      </c>
      <c r="I206" s="28">
        <v>27.320289088891194</v>
      </c>
      <c r="J206" s="47">
        <v>181.94792777948601</v>
      </c>
    </row>
    <row r="207" spans="1:10" ht="15" x14ac:dyDescent="0.2">
      <c r="A207" s="25">
        <v>46844</v>
      </c>
      <c r="B207" s="28">
        <v>26.778692543626818</v>
      </c>
      <c r="C207" s="28">
        <v>26.620612388340398</v>
      </c>
      <c r="D207" s="28">
        <v>26.612799888340398</v>
      </c>
      <c r="E207" s="28">
        <v>26.612799888340398</v>
      </c>
      <c r="F207" s="48">
        <v>26.778692543626818</v>
      </c>
      <c r="G207" s="28">
        <v>26.619049888340399</v>
      </c>
      <c r="H207" s="28">
        <v>26.619049888340399</v>
      </c>
      <c r="I207" s="28">
        <v>26.620612388340398</v>
      </c>
      <c r="J207" s="47">
        <v>193.76087604642183</v>
      </c>
    </row>
    <row r="208" spans="1:10" ht="15" x14ac:dyDescent="0.2">
      <c r="A208" s="25">
        <v>46874</v>
      </c>
      <c r="B208" s="28">
        <v>26.050294952343975</v>
      </c>
      <c r="C208" s="28">
        <v>25.892214797057552</v>
      </c>
      <c r="D208" s="28">
        <v>25.884402297057552</v>
      </c>
      <c r="E208" s="28">
        <v>25.884402297057552</v>
      </c>
      <c r="F208" s="48">
        <v>26.050294952343975</v>
      </c>
      <c r="G208" s="28">
        <v>25.890652297057553</v>
      </c>
      <c r="H208" s="28">
        <v>25.890652297057553</v>
      </c>
      <c r="I208" s="28">
        <v>25.892214797057552</v>
      </c>
      <c r="J208" s="47">
        <v>200.26310729136515</v>
      </c>
    </row>
    <row r="209" spans="1:10" ht="15" x14ac:dyDescent="0.2">
      <c r="A209" s="25">
        <v>46905</v>
      </c>
      <c r="B209" s="28">
        <v>25.539032760423353</v>
      </c>
      <c r="C209" s="28">
        <v>25.38095260513693</v>
      </c>
      <c r="D209" s="28">
        <v>25.37314010513693</v>
      </c>
      <c r="E209" s="28">
        <v>25.37314010513693</v>
      </c>
      <c r="F209" s="48">
        <v>25.539032760423353</v>
      </c>
      <c r="G209" s="28">
        <v>25.379390105136931</v>
      </c>
      <c r="H209" s="28">
        <v>25.379390105136931</v>
      </c>
      <c r="I209" s="28">
        <v>25.38095260513693</v>
      </c>
      <c r="J209" s="47">
        <v>203.14868297079207</v>
      </c>
    </row>
    <row r="210" spans="1:10" ht="15" x14ac:dyDescent="0.2">
      <c r="A210" s="25">
        <v>46935</v>
      </c>
      <c r="B210" s="28">
        <v>25.247268622264365</v>
      </c>
      <c r="C210" s="28">
        <v>25.089188466977944</v>
      </c>
      <c r="D210" s="28">
        <v>25.081375966977944</v>
      </c>
      <c r="E210" s="28">
        <v>25.081375966977944</v>
      </c>
      <c r="F210" s="48">
        <v>25.247268622264365</v>
      </c>
      <c r="G210" s="28">
        <v>25.087625966977946</v>
      </c>
      <c r="H210" s="28">
        <v>25.087625966977946</v>
      </c>
      <c r="I210" s="28">
        <v>25.089188466977944</v>
      </c>
      <c r="J210" s="47">
        <v>202.19861602204907</v>
      </c>
    </row>
    <row r="211" spans="1:10" ht="15" x14ac:dyDescent="0.2">
      <c r="A211" s="25">
        <v>46966</v>
      </c>
      <c r="B211" s="28">
        <v>25.391263515767232</v>
      </c>
      <c r="C211" s="28">
        <v>25.233183360480812</v>
      </c>
      <c r="D211" s="28">
        <v>25.225370860480812</v>
      </c>
      <c r="E211" s="28">
        <v>25.225370860480812</v>
      </c>
      <c r="F211" s="48">
        <v>25.391263515767232</v>
      </c>
      <c r="G211" s="28">
        <v>25.231620860480813</v>
      </c>
      <c r="H211" s="28">
        <v>25.231620860480813</v>
      </c>
      <c r="I211" s="28">
        <v>25.233183360480812</v>
      </c>
      <c r="J211" s="47">
        <v>197.49151718557587</v>
      </c>
    </row>
    <row r="212" spans="1:10" ht="15" x14ac:dyDescent="0.2">
      <c r="A212" s="25">
        <v>46997</v>
      </c>
      <c r="B212" s="28">
        <v>25.782370310392153</v>
      </c>
      <c r="C212" s="28">
        <v>25.624290155105729</v>
      </c>
      <c r="D212" s="28">
        <v>25.616477655105729</v>
      </c>
      <c r="E212" s="28">
        <v>25.616477655105729</v>
      </c>
      <c r="F212" s="48">
        <v>25.782370310392153</v>
      </c>
      <c r="G212" s="28">
        <v>25.622727655105731</v>
      </c>
      <c r="H212" s="28">
        <v>25.622727655105731</v>
      </c>
      <c r="I212" s="28">
        <v>25.624290155105729</v>
      </c>
      <c r="J212" s="47">
        <v>190.92723960621404</v>
      </c>
    </row>
    <row r="213" spans="1:10" ht="15" x14ac:dyDescent="0.2">
      <c r="A213" s="25">
        <v>47027</v>
      </c>
      <c r="B213" s="28">
        <v>26.109072931787878</v>
      </c>
      <c r="C213" s="28">
        <v>25.950992776501455</v>
      </c>
      <c r="D213" s="28">
        <v>25.943180276501455</v>
      </c>
      <c r="E213" s="28">
        <v>25.943180276501455</v>
      </c>
      <c r="F213" s="48">
        <v>26.109072931787878</v>
      </c>
      <c r="G213" s="28">
        <v>25.949430276501456</v>
      </c>
      <c r="H213" s="28">
        <v>25.949430276501456</v>
      </c>
      <c r="I213" s="28">
        <v>25.950992776501455</v>
      </c>
      <c r="J213" s="47">
        <v>184.32477966721007</v>
      </c>
    </row>
    <row r="214" spans="1:10" ht="15" x14ac:dyDescent="0.2">
      <c r="A214" s="25">
        <v>47058</v>
      </c>
      <c r="B214" s="28">
        <v>26.38240084884595</v>
      </c>
      <c r="C214" s="28">
        <v>26.224320693559527</v>
      </c>
      <c r="D214" s="28">
        <v>26.216508193559527</v>
      </c>
      <c r="E214" s="28">
        <v>26.216508193559527</v>
      </c>
      <c r="F214" s="48">
        <v>26.38240084884595</v>
      </c>
      <c r="G214" s="28">
        <v>26.222758193559528</v>
      </c>
      <c r="H214" s="28">
        <v>26.222758193559528</v>
      </c>
      <c r="I214" s="28">
        <v>26.224320693559527</v>
      </c>
      <c r="J214" s="47">
        <v>183.01141879657777</v>
      </c>
    </row>
    <row r="215" spans="1:10" ht="15" x14ac:dyDescent="0.2">
      <c r="A215" s="25">
        <v>47088</v>
      </c>
      <c r="B215" s="28">
        <v>27.224630951061304</v>
      </c>
      <c r="C215" s="28">
        <v>27.066550795774884</v>
      </c>
      <c r="D215" s="28">
        <v>27.058738295774884</v>
      </c>
      <c r="E215" s="28">
        <v>27.058738295774884</v>
      </c>
      <c r="F215" s="48">
        <v>27.224630951061304</v>
      </c>
      <c r="G215" s="28">
        <v>27.064988295774885</v>
      </c>
      <c r="H215" s="28">
        <v>27.064988295774885</v>
      </c>
      <c r="I215" s="28">
        <v>27.066550795774884</v>
      </c>
      <c r="J215" s="47">
        <v>177.58053964277019</v>
      </c>
    </row>
    <row r="216" spans="1:10" ht="15" x14ac:dyDescent="0.2">
      <c r="A216" s="25">
        <v>47119</v>
      </c>
      <c r="B216" s="28">
        <v>28.010220137052517</v>
      </c>
      <c r="C216" s="28">
        <v>27.85208906712332</v>
      </c>
      <c r="D216" s="28">
        <v>27.84427656712332</v>
      </c>
      <c r="E216" s="28">
        <v>27.84427656712332</v>
      </c>
      <c r="F216" s="48">
        <v>28.010220137052517</v>
      </c>
      <c r="G216" s="28">
        <v>27.850526567123321</v>
      </c>
      <c r="H216" s="28">
        <v>27.850526567123321</v>
      </c>
      <c r="I216" s="28">
        <v>27.85208906712332</v>
      </c>
      <c r="J216" s="47">
        <v>174.8745830742578</v>
      </c>
    </row>
    <row r="217" spans="1:10" ht="15" x14ac:dyDescent="0.2">
      <c r="A217" s="25">
        <v>47150</v>
      </c>
      <c r="B217" s="28">
        <v>28.322151810901481</v>
      </c>
      <c r="C217" s="28">
        <v>28.16402074097229</v>
      </c>
      <c r="D217" s="28">
        <v>28.15620824097229</v>
      </c>
      <c r="E217" s="28">
        <v>28.15620824097229</v>
      </c>
      <c r="F217" s="48">
        <v>28.322151810901481</v>
      </c>
      <c r="G217" s="28">
        <v>28.162458240972292</v>
      </c>
      <c r="H217" s="28">
        <v>28.162458240972292</v>
      </c>
      <c r="I217" s="28">
        <v>28.16402074097229</v>
      </c>
      <c r="J217" s="47">
        <v>174.38849064794007</v>
      </c>
    </row>
    <row r="218" spans="1:10" ht="15" x14ac:dyDescent="0.2">
      <c r="A218" s="25">
        <v>47178</v>
      </c>
      <c r="B218" s="28">
        <v>27.600077105981828</v>
      </c>
      <c r="C218" s="28">
        <v>27.441946036052634</v>
      </c>
      <c r="D218" s="28">
        <v>27.434133536052634</v>
      </c>
      <c r="E218" s="28">
        <v>27.434133536052634</v>
      </c>
      <c r="F218" s="48">
        <v>27.600077105981828</v>
      </c>
      <c r="G218" s="28">
        <v>27.440383536052636</v>
      </c>
      <c r="H218" s="28">
        <v>27.440383536052636</v>
      </c>
      <c r="I218" s="28">
        <v>27.441946036052634</v>
      </c>
      <c r="J218" s="47">
        <v>183.57977325675824</v>
      </c>
    </row>
    <row r="219" spans="1:10" ht="15" x14ac:dyDescent="0.2">
      <c r="A219" s="25">
        <v>47209</v>
      </c>
      <c r="B219" s="28">
        <v>26.900400405431032</v>
      </c>
      <c r="C219" s="28">
        <v>26.742269335501842</v>
      </c>
      <c r="D219" s="28">
        <v>26.734456835501842</v>
      </c>
      <c r="E219" s="28">
        <v>26.734456835501842</v>
      </c>
      <c r="F219" s="48">
        <v>26.900400405431032</v>
      </c>
      <c r="G219" s="28">
        <v>26.740706835501843</v>
      </c>
      <c r="H219" s="28">
        <v>26.740706835501843</v>
      </c>
      <c r="I219" s="28">
        <v>26.742269335501842</v>
      </c>
      <c r="J219" s="47">
        <v>195.49866890346317</v>
      </c>
    </row>
    <row r="220" spans="1:10" ht="15" x14ac:dyDescent="0.2">
      <c r="A220" s="25">
        <v>47239</v>
      </c>
      <c r="B220" s="28">
        <v>26.172002814148186</v>
      </c>
      <c r="C220" s="28">
        <v>26.013871744218996</v>
      </c>
      <c r="D220" s="28">
        <v>26.006059244218996</v>
      </c>
      <c r="E220" s="28">
        <v>26.006059244218996</v>
      </c>
      <c r="F220" s="48">
        <v>26.172002814148186</v>
      </c>
      <c r="G220" s="28">
        <v>26.012309244218997</v>
      </c>
      <c r="H220" s="28">
        <v>26.012309244218997</v>
      </c>
      <c r="I220" s="28">
        <v>26.013871744218996</v>
      </c>
      <c r="J220" s="47">
        <v>202.05921703488457</v>
      </c>
    </row>
    <row r="221" spans="1:10" ht="15" x14ac:dyDescent="0.2">
      <c r="A221" s="25">
        <v>47270</v>
      </c>
      <c r="B221" s="28">
        <v>25.660740622227564</v>
      </c>
      <c r="C221" s="28">
        <v>25.50260955229837</v>
      </c>
      <c r="D221" s="28">
        <v>25.49479705229837</v>
      </c>
      <c r="E221" s="28">
        <v>25.49479705229837</v>
      </c>
      <c r="F221" s="48">
        <v>25.660740622227564</v>
      </c>
      <c r="G221" s="28">
        <v>25.501047052298372</v>
      </c>
      <c r="H221" s="28">
        <v>25.501047052298372</v>
      </c>
      <c r="I221" s="28">
        <v>25.50260955229837</v>
      </c>
      <c r="J221" s="47">
        <v>204.97067272118633</v>
      </c>
    </row>
    <row r="222" spans="1:10" ht="15" x14ac:dyDescent="0.2">
      <c r="A222" s="25">
        <v>47300</v>
      </c>
      <c r="B222" s="28">
        <v>25.368976484068579</v>
      </c>
      <c r="C222" s="28">
        <v>25.210845414139385</v>
      </c>
      <c r="D222" s="28">
        <v>25.203032914139385</v>
      </c>
      <c r="E222" s="28">
        <v>25.203032914139385</v>
      </c>
      <c r="F222" s="48">
        <v>25.368976484068579</v>
      </c>
      <c r="G222" s="28">
        <v>25.209282914139386</v>
      </c>
      <c r="H222" s="28">
        <v>25.209282914139386</v>
      </c>
      <c r="I222" s="28">
        <v>25.210845414139385</v>
      </c>
      <c r="J222" s="47">
        <v>204.01208485949684</v>
      </c>
    </row>
    <row r="223" spans="1:10" ht="15" x14ac:dyDescent="0.2">
      <c r="A223" s="25">
        <v>47331</v>
      </c>
      <c r="B223" s="28">
        <v>25.512971377571446</v>
      </c>
      <c r="C223" s="28">
        <v>25.354840307642252</v>
      </c>
      <c r="D223" s="28">
        <v>25.347027807642252</v>
      </c>
      <c r="E223" s="28">
        <v>25.347027807642252</v>
      </c>
      <c r="F223" s="48">
        <v>25.512971377571446</v>
      </c>
      <c r="G223" s="28">
        <v>25.353277807642254</v>
      </c>
      <c r="H223" s="28">
        <v>25.353277807642254</v>
      </c>
      <c r="I223" s="28">
        <v>25.354840307642252</v>
      </c>
      <c r="J223" s="47">
        <v>199.26276923033396</v>
      </c>
    </row>
    <row r="224" spans="1:10" ht="15" x14ac:dyDescent="0.2">
      <c r="A224" s="25">
        <v>47362</v>
      </c>
      <c r="B224" s="28">
        <v>25.904078172196364</v>
      </c>
      <c r="C224" s="28">
        <v>25.745947102267174</v>
      </c>
      <c r="D224" s="28">
        <v>25.738134602267174</v>
      </c>
      <c r="E224" s="28">
        <v>25.738134602267174</v>
      </c>
      <c r="F224" s="48">
        <v>25.904078172196364</v>
      </c>
      <c r="G224" s="28">
        <v>25.744384602267175</v>
      </c>
      <c r="H224" s="28">
        <v>25.744384602267175</v>
      </c>
      <c r="I224" s="28">
        <v>25.745947102267174</v>
      </c>
      <c r="J224" s="47">
        <v>192.63961828643227</v>
      </c>
    </row>
    <row r="225" spans="1:10" ht="15" x14ac:dyDescent="0.2">
      <c r="A225" s="25">
        <v>47392</v>
      </c>
      <c r="B225" s="28">
        <v>26.230780793592089</v>
      </c>
      <c r="C225" s="28">
        <v>26.072649723662899</v>
      </c>
      <c r="D225" s="28">
        <v>26.064837223662899</v>
      </c>
      <c r="E225" s="28">
        <v>26.064837223662899</v>
      </c>
      <c r="F225" s="48">
        <v>26.230780793592089</v>
      </c>
      <c r="G225" s="28">
        <v>26.0710872236629</v>
      </c>
      <c r="H225" s="28">
        <v>26.0710872236629</v>
      </c>
      <c r="I225" s="28">
        <v>26.072649723662899</v>
      </c>
      <c r="J225" s="47">
        <v>185.97794253485037</v>
      </c>
    </row>
    <row r="226" spans="1:10" ht="15" x14ac:dyDescent="0.2">
      <c r="A226" s="25">
        <v>47423</v>
      </c>
      <c r="B226" s="28">
        <v>26.504108710650158</v>
      </c>
      <c r="C226" s="28">
        <v>26.345977640720967</v>
      </c>
      <c r="D226" s="28">
        <v>26.338165140720967</v>
      </c>
      <c r="E226" s="28">
        <v>26.338165140720967</v>
      </c>
      <c r="F226" s="48">
        <v>26.504108710650158</v>
      </c>
      <c r="G226" s="28">
        <v>26.344415140720969</v>
      </c>
      <c r="H226" s="28">
        <v>26.344415140720969</v>
      </c>
      <c r="I226" s="28">
        <v>26.345977640720967</v>
      </c>
      <c r="J226" s="47">
        <v>184.65280245890955</v>
      </c>
    </row>
    <row r="227" spans="1:10" ht="15" x14ac:dyDescent="0.2">
      <c r="A227" s="25">
        <v>47453</v>
      </c>
      <c r="B227" s="28">
        <v>27.346338812865518</v>
      </c>
      <c r="C227" s="28">
        <v>27.188207742936324</v>
      </c>
      <c r="D227" s="28">
        <v>27.180395242936324</v>
      </c>
      <c r="E227" s="28">
        <v>27.180395242936324</v>
      </c>
      <c r="F227" s="48">
        <v>27.346338812865518</v>
      </c>
      <c r="G227" s="28">
        <v>27.186645242936326</v>
      </c>
      <c r="H227" s="28">
        <v>27.186645242936326</v>
      </c>
      <c r="I227" s="28">
        <v>27.188207742936324</v>
      </c>
      <c r="J227" s="47">
        <v>179.17321510769128</v>
      </c>
    </row>
    <row r="228" spans="1:10" ht="15" x14ac:dyDescent="0.2">
      <c r="A228" s="25">
        <v>47484</v>
      </c>
      <c r="B228" s="28">
        <v>28.132500728670106</v>
      </c>
      <c r="C228" s="28">
        <v>27.974318504505295</v>
      </c>
      <c r="D228" s="28">
        <v>27.966506004505295</v>
      </c>
      <c r="E228" s="28">
        <v>27.966506004505295</v>
      </c>
      <c r="F228" s="48">
        <v>28.132500728670106</v>
      </c>
      <c r="G228" s="28">
        <v>27.972756004505296</v>
      </c>
      <c r="H228" s="28">
        <v>27.972756004505296</v>
      </c>
      <c r="I228" s="28">
        <v>27.974318504505295</v>
      </c>
      <c r="J228" s="47">
        <v>176.44298949120503</v>
      </c>
    </row>
    <row r="229" spans="1:10" ht="15" x14ac:dyDescent="0.2">
      <c r="A229" s="25">
        <v>47515</v>
      </c>
      <c r="B229" s="28">
        <v>28.444432402519077</v>
      </c>
      <c r="C229" s="28">
        <v>28.286250178354258</v>
      </c>
      <c r="D229" s="28">
        <v>28.278437678354258</v>
      </c>
      <c r="E229" s="28">
        <v>28.278437678354258</v>
      </c>
      <c r="F229" s="48">
        <v>28.444432402519077</v>
      </c>
      <c r="G229" s="28">
        <v>28.28468767835426</v>
      </c>
      <c r="H229" s="28">
        <v>28.28468767835426</v>
      </c>
      <c r="I229" s="28">
        <v>28.286250178354258</v>
      </c>
      <c r="J229" s="47">
        <v>175.95253742343877</v>
      </c>
    </row>
    <row r="230" spans="1:10" ht="15" x14ac:dyDescent="0.2">
      <c r="A230" s="25">
        <v>47543</v>
      </c>
      <c r="B230" s="28">
        <v>27.722357697599421</v>
      </c>
      <c r="C230" s="28">
        <v>27.564175473434606</v>
      </c>
      <c r="D230" s="28">
        <v>27.556362973434606</v>
      </c>
      <c r="E230" s="28">
        <v>27.556362973434606</v>
      </c>
      <c r="F230" s="48">
        <v>27.722357697599421</v>
      </c>
      <c r="G230" s="28">
        <v>27.562612973434607</v>
      </c>
      <c r="H230" s="28">
        <v>27.562612973434607</v>
      </c>
      <c r="I230" s="28">
        <v>27.564175473434606</v>
      </c>
      <c r="J230" s="47">
        <v>185.22625434815478</v>
      </c>
    </row>
    <row r="231" spans="1:10" ht="15" x14ac:dyDescent="0.2">
      <c r="A231" s="25">
        <v>47574</v>
      </c>
      <c r="B231" s="28">
        <v>27.022680997048621</v>
      </c>
      <c r="C231" s="28">
        <v>26.86449877288381</v>
      </c>
      <c r="D231" s="28">
        <v>26.85668627288381</v>
      </c>
      <c r="E231" s="28">
        <v>26.85668627288381</v>
      </c>
      <c r="F231" s="48">
        <v>27.022680997048621</v>
      </c>
      <c r="G231" s="28">
        <v>26.862936272883811</v>
      </c>
      <c r="H231" s="28">
        <v>26.862936272883811</v>
      </c>
      <c r="I231" s="28">
        <v>26.86449877288381</v>
      </c>
      <c r="J231" s="47">
        <v>197.25204759019107</v>
      </c>
    </row>
    <row r="232" spans="1:10" ht="15" x14ac:dyDescent="0.2">
      <c r="A232" s="25">
        <v>47604</v>
      </c>
      <c r="B232" s="28">
        <v>26.294283405765778</v>
      </c>
      <c r="C232" s="28">
        <v>26.136101181600964</v>
      </c>
      <c r="D232" s="28">
        <v>26.128288681600964</v>
      </c>
      <c r="E232" s="28">
        <v>26.128288681600964</v>
      </c>
      <c r="F232" s="48">
        <v>26.294283405765778</v>
      </c>
      <c r="G232" s="28">
        <v>26.134538681600965</v>
      </c>
      <c r="H232" s="28">
        <v>26.134538681600965</v>
      </c>
      <c r="I232" s="28">
        <v>26.136101181600964</v>
      </c>
      <c r="J232" s="47">
        <v>203.87143563766617</v>
      </c>
    </row>
    <row r="233" spans="1:10" ht="15" x14ac:dyDescent="0.2">
      <c r="A233" s="25">
        <v>47635</v>
      </c>
      <c r="B233" s="28">
        <v>25.783021213845156</v>
      </c>
      <c r="C233" s="28">
        <v>25.624838989680342</v>
      </c>
      <c r="D233" s="28">
        <v>25.617026489680342</v>
      </c>
      <c r="E233" s="28">
        <v>25.617026489680342</v>
      </c>
      <c r="F233" s="48">
        <v>25.783021213845156</v>
      </c>
      <c r="G233" s="28">
        <v>25.623276489680343</v>
      </c>
      <c r="H233" s="28">
        <v>25.623276489680343</v>
      </c>
      <c r="I233" s="28">
        <v>25.624838989680342</v>
      </c>
      <c r="J233" s="47">
        <v>206.80900344215445</v>
      </c>
    </row>
    <row r="234" spans="1:10" ht="15" x14ac:dyDescent="0.2">
      <c r="A234" s="25">
        <v>47665</v>
      </c>
      <c r="B234" s="28">
        <v>25.491257075686168</v>
      </c>
      <c r="C234" s="28">
        <v>25.333074851521356</v>
      </c>
      <c r="D234" s="28">
        <v>25.325262351521356</v>
      </c>
      <c r="E234" s="28">
        <v>25.325262351521356</v>
      </c>
      <c r="F234" s="48">
        <v>25.491257075686168</v>
      </c>
      <c r="G234" s="28">
        <v>25.331512351521358</v>
      </c>
      <c r="H234" s="28">
        <v>25.331512351521358</v>
      </c>
      <c r="I234" s="28">
        <v>25.333074851521356</v>
      </c>
      <c r="J234" s="47">
        <v>205.84181824558038</v>
      </c>
    </row>
    <row r="235" spans="1:10" ht="15" x14ac:dyDescent="0.2">
      <c r="A235" s="25">
        <v>47696</v>
      </c>
      <c r="B235" s="28">
        <v>25.635251969189039</v>
      </c>
      <c r="C235" s="28">
        <v>25.477069745024224</v>
      </c>
      <c r="D235" s="28">
        <v>25.469257245024224</v>
      </c>
      <c r="E235" s="28">
        <v>25.469257245024224</v>
      </c>
      <c r="F235" s="48">
        <v>25.635251969189039</v>
      </c>
      <c r="G235" s="28">
        <v>25.475507245024225</v>
      </c>
      <c r="H235" s="28">
        <v>25.475507245024225</v>
      </c>
      <c r="I235" s="28">
        <v>25.477069745024224</v>
      </c>
      <c r="J235" s="47">
        <v>201.04990719186853</v>
      </c>
    </row>
    <row r="236" spans="1:10" ht="15" x14ac:dyDescent="0.2">
      <c r="A236" s="25">
        <v>47727</v>
      </c>
      <c r="B236" s="28">
        <v>26.026358763813956</v>
      </c>
      <c r="C236" s="28">
        <v>25.868176539649141</v>
      </c>
      <c r="D236" s="28">
        <v>25.860364039649141</v>
      </c>
      <c r="E236" s="28">
        <v>25.860364039649141</v>
      </c>
      <c r="F236" s="48">
        <v>26.026358763813956</v>
      </c>
      <c r="G236" s="28">
        <v>25.866614039649143</v>
      </c>
      <c r="H236" s="28">
        <v>25.866614039649143</v>
      </c>
      <c r="I236" s="28">
        <v>25.868176539649141</v>
      </c>
      <c r="J236" s="47">
        <v>194.36735486293867</v>
      </c>
    </row>
    <row r="237" spans="1:10" ht="15" x14ac:dyDescent="0.2">
      <c r="A237" s="25">
        <v>47757</v>
      </c>
      <c r="B237" s="28">
        <v>26.353061385209681</v>
      </c>
      <c r="C237" s="28">
        <v>26.194879161044867</v>
      </c>
      <c r="D237" s="28">
        <v>26.187066661044867</v>
      </c>
      <c r="E237" s="28">
        <v>26.187066661044867</v>
      </c>
      <c r="F237" s="48">
        <v>26.353061385209681</v>
      </c>
      <c r="G237" s="28">
        <v>26.193316661044868</v>
      </c>
      <c r="H237" s="28">
        <v>26.193316661044868</v>
      </c>
      <c r="I237" s="28">
        <v>26.194879161044867</v>
      </c>
      <c r="J237" s="47">
        <v>187.64593220695977</v>
      </c>
    </row>
    <row r="238" spans="1:10" ht="15" x14ac:dyDescent="0.2">
      <c r="A238" s="25">
        <v>47788</v>
      </c>
      <c r="B238" s="28">
        <v>26.626389302267754</v>
      </c>
      <c r="C238" s="28">
        <v>26.468207078102935</v>
      </c>
      <c r="D238" s="28">
        <v>26.460394578102935</v>
      </c>
      <c r="E238" s="28">
        <v>26.460394578102935</v>
      </c>
      <c r="F238" s="48">
        <v>26.626389302267754</v>
      </c>
      <c r="G238" s="28">
        <v>26.466644578102937</v>
      </c>
      <c r="H238" s="28">
        <v>26.466644578102937</v>
      </c>
      <c r="I238" s="28">
        <v>26.468207078102935</v>
      </c>
      <c r="J238" s="47">
        <v>186.30890728096287</v>
      </c>
    </row>
    <row r="239" spans="1:10" ht="15" x14ac:dyDescent="0.2">
      <c r="A239" s="25">
        <v>47818</v>
      </c>
      <c r="B239" s="28">
        <v>27.46861940448311</v>
      </c>
      <c r="C239" s="28">
        <v>27.310437180318296</v>
      </c>
      <c r="D239" s="28">
        <v>27.302624680318296</v>
      </c>
      <c r="E239" s="28">
        <v>27.302624680318296</v>
      </c>
      <c r="F239" s="48">
        <v>27.46861940448311</v>
      </c>
      <c r="G239" s="28">
        <v>27.308874680318297</v>
      </c>
      <c r="H239" s="28">
        <v>27.308874680318297</v>
      </c>
      <c r="I239" s="28">
        <v>27.310437180318296</v>
      </c>
      <c r="J239" s="47">
        <v>180.78017488068835</v>
      </c>
    </row>
    <row r="240" spans="1:10" ht="15" x14ac:dyDescent="0.2">
      <c r="A240" s="25">
        <v>47849</v>
      </c>
      <c r="B240" s="28">
        <v>28.255356745238721</v>
      </c>
      <c r="C240" s="28">
        <v>28.097123126117957</v>
      </c>
      <c r="D240" s="28">
        <v>28.089310626117957</v>
      </c>
      <c r="E240" s="28">
        <v>28.089310626117957</v>
      </c>
      <c r="F240" s="48">
        <v>28.255356745238721</v>
      </c>
      <c r="G240" s="28">
        <v>28.095560626117958</v>
      </c>
      <c r="H240" s="28">
        <v>28.095560626117958</v>
      </c>
      <c r="I240" s="28">
        <v>28.097123126117957</v>
      </c>
      <c r="J240" s="47">
        <v>178.02546255320428</v>
      </c>
    </row>
    <row r="241" spans="1:10" ht="15" x14ac:dyDescent="0.2">
      <c r="A241" s="25">
        <v>47880</v>
      </c>
      <c r="B241" s="28">
        <v>28.567288419087689</v>
      </c>
      <c r="C241" s="28">
        <v>28.409054799966921</v>
      </c>
      <c r="D241" s="28">
        <v>28.401242299966921</v>
      </c>
      <c r="E241" s="28">
        <v>28.401242299966921</v>
      </c>
      <c r="F241" s="48">
        <v>28.567288419087689</v>
      </c>
      <c r="G241" s="28">
        <v>28.407492299966922</v>
      </c>
      <c r="H241" s="28">
        <v>28.407492299966922</v>
      </c>
      <c r="I241" s="28">
        <v>28.409054799966921</v>
      </c>
      <c r="J241" s="47">
        <v>177.53061174345521</v>
      </c>
    </row>
    <row r="242" spans="1:10" ht="15" x14ac:dyDescent="0.2">
      <c r="A242" s="25">
        <v>47908</v>
      </c>
      <c r="B242" s="28">
        <v>27.845213714168032</v>
      </c>
      <c r="C242" s="28">
        <v>27.686980095047272</v>
      </c>
      <c r="D242" s="28">
        <v>27.679167595047272</v>
      </c>
      <c r="E242" s="28">
        <v>27.679167595047272</v>
      </c>
      <c r="F242" s="48">
        <v>27.845213714168032</v>
      </c>
      <c r="G242" s="28">
        <v>27.685417595047273</v>
      </c>
      <c r="H242" s="28">
        <v>27.685417595047273</v>
      </c>
      <c r="I242" s="28">
        <v>27.686980095047272</v>
      </c>
      <c r="J242" s="47">
        <v>186.88750231683977</v>
      </c>
    </row>
    <row r="243" spans="1:10" ht="15" x14ac:dyDescent="0.2">
      <c r="A243" s="25">
        <v>47939</v>
      </c>
      <c r="B243" s="28">
        <v>27.145537013617236</v>
      </c>
      <c r="C243" s="28">
        <v>26.987303394496472</v>
      </c>
      <c r="D243" s="28">
        <v>26.979490894496472</v>
      </c>
      <c r="E243" s="28">
        <v>26.979490894496472</v>
      </c>
      <c r="F243" s="48">
        <v>27.145537013617236</v>
      </c>
      <c r="G243" s="28">
        <v>26.985740894496473</v>
      </c>
      <c r="H243" s="28">
        <v>26.985740894496473</v>
      </c>
      <c r="I243" s="28">
        <v>26.987303394496472</v>
      </c>
      <c r="J243" s="47">
        <v>199.02115189201561</v>
      </c>
    </row>
    <row r="244" spans="1:10" ht="15" x14ac:dyDescent="0.2">
      <c r="A244" s="25">
        <v>47969</v>
      </c>
      <c r="B244" s="28">
        <v>26.41713942233439</v>
      </c>
      <c r="C244" s="28">
        <v>26.258905803213626</v>
      </c>
      <c r="D244" s="28">
        <v>26.251093303213626</v>
      </c>
      <c r="E244" s="28">
        <v>26.251093303213626</v>
      </c>
      <c r="F244" s="48">
        <v>26.41713942233439</v>
      </c>
      <c r="G244" s="28">
        <v>26.257343303213627</v>
      </c>
      <c r="H244" s="28">
        <v>26.257343303213627</v>
      </c>
      <c r="I244" s="28">
        <v>26.258905803213626</v>
      </c>
      <c r="J244" s="47">
        <v>205.69990757604145</v>
      </c>
    </row>
    <row r="245" spans="1:10" ht="15" x14ac:dyDescent="0.2">
      <c r="A245" s="25">
        <v>48000</v>
      </c>
      <c r="B245" s="28">
        <v>25.905877230413768</v>
      </c>
      <c r="C245" s="28">
        <v>25.747643611293004</v>
      </c>
      <c r="D245" s="28">
        <v>25.739831111293004</v>
      </c>
      <c r="E245" s="28">
        <v>25.739831111293004</v>
      </c>
      <c r="F245" s="48">
        <v>25.905877230413768</v>
      </c>
      <c r="G245" s="28">
        <v>25.746081111293005</v>
      </c>
      <c r="H245" s="28">
        <v>25.746081111293005</v>
      </c>
      <c r="I245" s="28">
        <v>25.747643611293004</v>
      </c>
      <c r="J245" s="47">
        <v>208.66382169177626</v>
      </c>
    </row>
    <row r="246" spans="1:10" ht="15" x14ac:dyDescent="0.2">
      <c r="A246" s="25">
        <v>48030</v>
      </c>
      <c r="B246" s="28">
        <v>25.614113092254783</v>
      </c>
      <c r="C246" s="28">
        <v>25.455879473134019</v>
      </c>
      <c r="D246" s="28">
        <v>25.448066973134019</v>
      </c>
      <c r="E246" s="28">
        <v>25.448066973134019</v>
      </c>
      <c r="F246" s="48">
        <v>25.614113092254783</v>
      </c>
      <c r="G246" s="28">
        <v>25.45431697313402</v>
      </c>
      <c r="H246" s="28">
        <v>25.45431697313402</v>
      </c>
      <c r="I246" s="28">
        <v>25.455879473134019</v>
      </c>
      <c r="J246" s="47">
        <v>207.68796205297042</v>
      </c>
    </row>
    <row r="247" spans="1:10" ht="15" x14ac:dyDescent="0.2">
      <c r="A247" s="25">
        <v>48061</v>
      </c>
      <c r="B247" s="28">
        <v>25.758107985757654</v>
      </c>
      <c r="C247" s="28">
        <v>25.599874366636886</v>
      </c>
      <c r="D247" s="28">
        <v>25.592061866636886</v>
      </c>
      <c r="E247" s="28">
        <v>25.592061866636886</v>
      </c>
      <c r="F247" s="48">
        <v>25.758107985757654</v>
      </c>
      <c r="G247" s="28">
        <v>25.598311866636887</v>
      </c>
      <c r="H247" s="28">
        <v>25.598311866636887</v>
      </c>
      <c r="I247" s="28">
        <v>25.599874366636886</v>
      </c>
      <c r="J247" s="47">
        <v>202.85307354699555</v>
      </c>
    </row>
    <row r="248" spans="1:10" ht="15" x14ac:dyDescent="0.2">
      <c r="A248" s="25">
        <v>48092</v>
      </c>
      <c r="B248" s="28">
        <v>26.149214780382568</v>
      </c>
      <c r="C248" s="28">
        <v>25.990981161261804</v>
      </c>
      <c r="D248" s="28">
        <v>25.983168661261804</v>
      </c>
      <c r="E248" s="28">
        <v>25.983168661261804</v>
      </c>
      <c r="F248" s="48">
        <v>26.149214780382568</v>
      </c>
      <c r="G248" s="28">
        <v>25.989418661261805</v>
      </c>
      <c r="H248" s="28">
        <v>25.989418661261805</v>
      </c>
      <c r="I248" s="28">
        <v>25.990981161261804</v>
      </c>
      <c r="J248" s="47">
        <v>196.11058707686567</v>
      </c>
    </row>
    <row r="249" spans="1:10" ht="15" x14ac:dyDescent="0.2">
      <c r="A249" s="25">
        <v>48122</v>
      </c>
      <c r="B249" s="28">
        <v>26.475917401778293</v>
      </c>
      <c r="C249" s="28">
        <v>26.317683782657529</v>
      </c>
      <c r="D249" s="28">
        <v>26.309871282657529</v>
      </c>
      <c r="E249" s="28">
        <v>26.309871282657529</v>
      </c>
      <c r="F249" s="48">
        <v>26.475917401778293</v>
      </c>
      <c r="G249" s="28">
        <v>26.31612128265753</v>
      </c>
      <c r="H249" s="28">
        <v>26.31612128265753</v>
      </c>
      <c r="I249" s="28">
        <v>26.317683782657529</v>
      </c>
      <c r="J249" s="47">
        <v>189.32888166144093</v>
      </c>
    </row>
    <row r="250" spans="1:10" ht="15" x14ac:dyDescent="0.2">
      <c r="A250" s="25">
        <v>48153</v>
      </c>
      <c r="B250" s="28">
        <v>26.749245318836365</v>
      </c>
      <c r="C250" s="28">
        <v>26.591011699715597</v>
      </c>
      <c r="D250" s="28">
        <v>26.583199199715597</v>
      </c>
      <c r="E250" s="28">
        <v>26.583199199715597</v>
      </c>
      <c r="F250" s="48">
        <v>26.749245318836365</v>
      </c>
      <c r="G250" s="28">
        <v>26.589449199715599</v>
      </c>
      <c r="H250" s="28">
        <v>26.589449199715599</v>
      </c>
      <c r="I250" s="28">
        <v>26.591011699715597</v>
      </c>
      <c r="J250" s="47">
        <v>187.979865293139</v>
      </c>
    </row>
    <row r="251" spans="1:10" ht="15" x14ac:dyDescent="0.2">
      <c r="A251" s="25">
        <v>48183</v>
      </c>
      <c r="B251" s="28">
        <v>27.591475421051722</v>
      </c>
      <c r="C251" s="28">
        <v>27.433241801930958</v>
      </c>
      <c r="D251" s="28">
        <v>27.425429301930958</v>
      </c>
      <c r="E251" s="28">
        <v>27.425429301930958</v>
      </c>
      <c r="F251" s="48">
        <v>27.591475421051722</v>
      </c>
      <c r="G251" s="28">
        <v>27.431679301930959</v>
      </c>
      <c r="H251" s="28">
        <v>27.431679301930959</v>
      </c>
      <c r="I251" s="28">
        <v>27.433241801930958</v>
      </c>
      <c r="J251" s="47">
        <v>182.40154707414951</v>
      </c>
    </row>
    <row r="252" spans="1:10" ht="15" x14ac:dyDescent="0.2">
      <c r="A252" s="25">
        <v>48214</v>
      </c>
      <c r="B252" s="28">
        <v>28.3787908945787</v>
      </c>
      <c r="C252" s="28">
        <v>28.220505638648888</v>
      </c>
      <c r="D252" s="28">
        <v>28.212693138648888</v>
      </c>
      <c r="E252" s="28">
        <v>28.212693138648888</v>
      </c>
      <c r="F252" s="48">
        <v>28.3787908945787</v>
      </c>
      <c r="G252" s="28">
        <v>28.218943138648889</v>
      </c>
      <c r="H252" s="28">
        <v>28.218943138648889</v>
      </c>
      <c r="I252" s="28">
        <v>28.220505638648888</v>
      </c>
      <c r="J252" s="47">
        <v>179.6221284204783</v>
      </c>
    </row>
    <row r="253" spans="1:10" ht="15" x14ac:dyDescent="0.2">
      <c r="A253" s="25">
        <v>48245</v>
      </c>
      <c r="B253" s="28">
        <v>28.69072256842767</v>
      </c>
      <c r="C253" s="28">
        <v>28.532437312497859</v>
      </c>
      <c r="D253" s="28">
        <v>28.524624812497859</v>
      </c>
      <c r="E253" s="28">
        <v>28.524624812497859</v>
      </c>
      <c r="F253" s="48">
        <v>28.69072256842767</v>
      </c>
      <c r="G253" s="28">
        <v>28.53087481249786</v>
      </c>
      <c r="H253" s="28">
        <v>28.53087481249786</v>
      </c>
      <c r="I253" s="28">
        <v>28.532437312497859</v>
      </c>
      <c r="J253" s="47">
        <v>179.12283941752932</v>
      </c>
    </row>
    <row r="254" spans="1:10" ht="15" x14ac:dyDescent="0.2">
      <c r="A254" s="25">
        <v>48274</v>
      </c>
      <c r="B254" s="28">
        <v>27.968647863508014</v>
      </c>
      <c r="C254" s="28">
        <v>27.810362607578202</v>
      </c>
      <c r="D254" s="28">
        <v>27.802550107578202</v>
      </c>
      <c r="E254" s="28">
        <v>27.802550107578202</v>
      </c>
      <c r="F254" s="48">
        <v>27.968647863508014</v>
      </c>
      <c r="G254" s="28">
        <v>27.808800107578204</v>
      </c>
      <c r="H254" s="28">
        <v>27.808800107578204</v>
      </c>
      <c r="I254" s="28">
        <v>27.810362607578202</v>
      </c>
      <c r="J254" s="47">
        <v>188.56364960324396</v>
      </c>
    </row>
    <row r="255" spans="1:10" ht="15" x14ac:dyDescent="0.2">
      <c r="A255" s="25">
        <v>48305</v>
      </c>
      <c r="B255" s="28">
        <v>27.268971162957214</v>
      </c>
      <c r="C255" s="28">
        <v>27.110685907027403</v>
      </c>
      <c r="D255" s="28">
        <v>27.102873407027403</v>
      </c>
      <c r="E255" s="28">
        <v>27.102873407027403</v>
      </c>
      <c r="F255" s="48">
        <v>27.268971162957214</v>
      </c>
      <c r="G255" s="28">
        <v>27.109123407027404</v>
      </c>
      <c r="H255" s="28">
        <v>27.109123407027404</v>
      </c>
      <c r="I255" s="28">
        <v>27.110685907027403</v>
      </c>
      <c r="J255" s="47">
        <v>200.80612284804712</v>
      </c>
    </row>
    <row r="256" spans="1:10" ht="15" x14ac:dyDescent="0.2">
      <c r="A256" s="25">
        <v>48335</v>
      </c>
      <c r="B256" s="28">
        <v>26.540573571674372</v>
      </c>
      <c r="C256" s="28">
        <v>26.38228831574456</v>
      </c>
      <c r="D256" s="28">
        <v>26.37447581574456</v>
      </c>
      <c r="E256" s="28">
        <v>26.37447581574456</v>
      </c>
      <c r="F256" s="48">
        <v>26.540573571674372</v>
      </c>
      <c r="G256" s="28">
        <v>26.380725815744562</v>
      </c>
      <c r="H256" s="28">
        <v>26.380725815744562</v>
      </c>
      <c r="I256" s="28">
        <v>26.38228831574456</v>
      </c>
      <c r="J256" s="47">
        <v>207.54477862211408</v>
      </c>
    </row>
    <row r="257" spans="1:10" ht="15" x14ac:dyDescent="0.2">
      <c r="A257" s="25">
        <v>48366</v>
      </c>
      <c r="B257" s="28">
        <v>26.02931137975375</v>
      </c>
      <c r="C257" s="28">
        <v>25.871026123823938</v>
      </c>
      <c r="D257" s="28">
        <v>25.863213623823938</v>
      </c>
      <c r="E257" s="28">
        <v>25.863213623823938</v>
      </c>
      <c r="F257" s="48">
        <v>26.02931137975375</v>
      </c>
      <c r="G257" s="28">
        <v>25.86946362382394</v>
      </c>
      <c r="H257" s="28">
        <v>25.86946362382394</v>
      </c>
      <c r="I257" s="28">
        <v>25.871026123823938</v>
      </c>
      <c r="J257" s="47">
        <v>210.53527534257438</v>
      </c>
    </row>
    <row r="258" spans="1:10" ht="15" x14ac:dyDescent="0.2">
      <c r="A258" s="25">
        <v>48396</v>
      </c>
      <c r="B258" s="28">
        <v>25.737547241594761</v>
      </c>
      <c r="C258" s="28">
        <v>25.579261985664949</v>
      </c>
      <c r="D258" s="28">
        <v>25.571449485664949</v>
      </c>
      <c r="E258" s="28">
        <v>25.571449485664949</v>
      </c>
      <c r="F258" s="48">
        <v>25.737547241594761</v>
      </c>
      <c r="G258" s="28">
        <v>25.577699485664951</v>
      </c>
      <c r="H258" s="28">
        <v>25.577699485664951</v>
      </c>
      <c r="I258" s="28">
        <v>25.579261985664949</v>
      </c>
      <c r="J258" s="47">
        <v>209.55066346263297</v>
      </c>
    </row>
    <row r="259" spans="1:10" ht="15" x14ac:dyDescent="0.2">
      <c r="A259" s="25">
        <v>48427</v>
      </c>
      <c r="B259" s="28">
        <v>25.881542135097632</v>
      </c>
      <c r="C259" s="28">
        <v>25.72325687916782</v>
      </c>
      <c r="D259" s="28">
        <v>25.71544437916782</v>
      </c>
      <c r="E259" s="28">
        <v>25.71544437916782</v>
      </c>
      <c r="F259" s="48">
        <v>25.881542135097632</v>
      </c>
      <c r="G259" s="28">
        <v>25.721694379167822</v>
      </c>
      <c r="H259" s="28">
        <v>25.721694379167822</v>
      </c>
      <c r="I259" s="28">
        <v>25.72325687916782</v>
      </c>
      <c r="J259" s="47">
        <v>204.67241205037018</v>
      </c>
    </row>
    <row r="260" spans="1:10" ht="15" x14ac:dyDescent="0.2">
      <c r="A260" s="25">
        <v>48458</v>
      </c>
      <c r="B260" s="28">
        <v>26.27264892972255</v>
      </c>
      <c r="C260" s="28">
        <v>26.114363673792738</v>
      </c>
      <c r="D260" s="28">
        <v>26.106551173792738</v>
      </c>
      <c r="E260" s="28">
        <v>26.106551173792738</v>
      </c>
      <c r="F260" s="48">
        <v>26.27264892972255</v>
      </c>
      <c r="G260" s="28">
        <v>26.112801173792739</v>
      </c>
      <c r="H260" s="28">
        <v>26.112801173792739</v>
      </c>
      <c r="I260" s="28">
        <v>26.114363673792738</v>
      </c>
      <c r="J260" s="47">
        <v>197.86945390471126</v>
      </c>
    </row>
    <row r="261" spans="1:10" ht="15" x14ac:dyDescent="0.2">
      <c r="A261" s="25">
        <v>48488</v>
      </c>
      <c r="B261" s="28">
        <v>26.599351551118275</v>
      </c>
      <c r="C261" s="28">
        <v>26.441066295188463</v>
      </c>
      <c r="D261" s="28">
        <v>26.433253795188463</v>
      </c>
      <c r="E261" s="28">
        <v>26.433253795188463</v>
      </c>
      <c r="F261" s="48">
        <v>26.599351551118275</v>
      </c>
      <c r="G261" s="28">
        <v>26.439503795188465</v>
      </c>
      <c r="H261" s="28">
        <v>26.439503795188465</v>
      </c>
      <c r="I261" s="28">
        <v>26.441066295188463</v>
      </c>
      <c r="J261" s="47">
        <v>191.02692506884196</v>
      </c>
    </row>
    <row r="262" spans="1:10" ht="15" x14ac:dyDescent="0.2">
      <c r="A262" s="25">
        <v>48519</v>
      </c>
      <c r="B262" s="28">
        <v>26.872679468176347</v>
      </c>
      <c r="C262" s="28">
        <v>26.714394212246535</v>
      </c>
      <c r="D262" s="28">
        <v>26.706581712246535</v>
      </c>
      <c r="E262" s="28">
        <v>26.706581712246535</v>
      </c>
      <c r="F262" s="48">
        <v>26.872679468176347</v>
      </c>
      <c r="G262" s="28">
        <v>26.712831712246537</v>
      </c>
      <c r="H262" s="28">
        <v>26.712831712246537</v>
      </c>
      <c r="I262" s="28">
        <v>26.714394212246535</v>
      </c>
      <c r="J262" s="47">
        <v>189.66580970998683</v>
      </c>
    </row>
    <row r="263" spans="1:10" ht="15" x14ac:dyDescent="0.2">
      <c r="A263" s="25">
        <v>48549</v>
      </c>
      <c r="B263" s="28">
        <v>27.714909570391701</v>
      </c>
      <c r="C263" s="28">
        <v>27.556624314461889</v>
      </c>
      <c r="D263" s="28">
        <v>27.548811814461889</v>
      </c>
      <c r="E263" s="28">
        <v>27.548811814461889</v>
      </c>
      <c r="F263" s="48">
        <v>27.714909570391701</v>
      </c>
      <c r="G263" s="28">
        <v>27.55506181446189</v>
      </c>
      <c r="H263" s="28">
        <v>27.55506181446189</v>
      </c>
      <c r="I263" s="28">
        <v>27.556624314461889</v>
      </c>
      <c r="J263" s="47">
        <v>184.03746094947078</v>
      </c>
    </row>
    <row r="264" spans="1:10" ht="15" x14ac:dyDescent="0.2">
      <c r="A264" s="25">
        <v>48580</v>
      </c>
      <c r="B264" s="28">
        <v>28.502805897252792</v>
      </c>
      <c r="C264" s="28">
        <v>28.34446876152273</v>
      </c>
      <c r="D264" s="28">
        <v>28.33665626152273</v>
      </c>
      <c r="E264" s="28">
        <v>28.33665626152273</v>
      </c>
      <c r="F264" s="48">
        <v>28.502805897252792</v>
      </c>
      <c r="G264" s="28">
        <v>28.342906261522732</v>
      </c>
      <c r="H264" s="28">
        <v>28.342906261522732</v>
      </c>
      <c r="I264" s="28">
        <v>28.34446876152273</v>
      </c>
      <c r="J264" s="47">
        <v>181.23311438474946</v>
      </c>
    </row>
    <row r="265" spans="1:10" ht="15" x14ac:dyDescent="0.2">
      <c r="A265" s="25">
        <v>48611</v>
      </c>
      <c r="B265" s="28">
        <v>28.814737571101759</v>
      </c>
      <c r="C265" s="28">
        <v>28.656400435371697</v>
      </c>
      <c r="D265" s="28">
        <v>28.648587935371697</v>
      </c>
      <c r="E265" s="28">
        <v>28.648587935371697</v>
      </c>
      <c r="F265" s="48">
        <v>28.814737571101759</v>
      </c>
      <c r="G265" s="28">
        <v>28.654837935371699</v>
      </c>
      <c r="H265" s="28">
        <v>28.654837935371699</v>
      </c>
      <c r="I265" s="28">
        <v>28.656400435371697</v>
      </c>
      <c r="J265" s="47">
        <v>180.72934738355528</v>
      </c>
    </row>
    <row r="266" spans="1:10" ht="15" x14ac:dyDescent="0.2">
      <c r="A266" s="25">
        <v>48639</v>
      </c>
      <c r="B266" s="28">
        <v>28.092662866182103</v>
      </c>
      <c r="C266" s="28">
        <v>27.934325730452041</v>
      </c>
      <c r="D266" s="28">
        <v>27.926513230452041</v>
      </c>
      <c r="E266" s="28">
        <v>27.926513230452041</v>
      </c>
      <c r="F266" s="48">
        <v>28.092662866182103</v>
      </c>
      <c r="G266" s="28">
        <v>27.932763230452043</v>
      </c>
      <c r="H266" s="28">
        <v>27.932763230452043</v>
      </c>
      <c r="I266" s="28">
        <v>27.934325730452041</v>
      </c>
      <c r="J266" s="47">
        <v>190.25482983562301</v>
      </c>
    </row>
    <row r="267" spans="1:10" ht="15" x14ac:dyDescent="0.2">
      <c r="A267" s="25">
        <v>48670</v>
      </c>
      <c r="B267" s="28">
        <v>27.39298616563131</v>
      </c>
      <c r="C267" s="28">
        <v>27.234649029901245</v>
      </c>
      <c r="D267" s="28">
        <v>27.226836529901245</v>
      </c>
      <c r="E267" s="28">
        <v>27.226836529901245</v>
      </c>
      <c r="F267" s="48">
        <v>27.39298616563131</v>
      </c>
      <c r="G267" s="28">
        <v>27.233086529901247</v>
      </c>
      <c r="H267" s="28">
        <v>27.233086529901247</v>
      </c>
      <c r="I267" s="28">
        <v>27.234649029901245</v>
      </c>
      <c r="J267" s="47">
        <v>202.6071027623405</v>
      </c>
    </row>
    <row r="268" spans="1:10" ht="15" x14ac:dyDescent="0.2">
      <c r="A268" s="25">
        <v>48700</v>
      </c>
      <c r="B268" s="28">
        <v>26.664588574348464</v>
      </c>
      <c r="C268" s="28">
        <v>26.506251438618399</v>
      </c>
      <c r="D268" s="28">
        <v>26.498438938618399</v>
      </c>
      <c r="E268" s="28">
        <v>26.498438938618399</v>
      </c>
      <c r="F268" s="48">
        <v>26.664588574348464</v>
      </c>
      <c r="G268" s="28">
        <v>26.504688938618401</v>
      </c>
      <c r="H268" s="28">
        <v>26.504688938618401</v>
      </c>
      <c r="I268" s="28">
        <v>26.506251438618399</v>
      </c>
      <c r="J268" s="47">
        <v>209.40619585538113</v>
      </c>
    </row>
    <row r="269" spans="1:10" ht="15" x14ac:dyDescent="0.2">
      <c r="A269" s="25">
        <v>48731</v>
      </c>
      <c r="B269" s="28">
        <v>26.153326382427839</v>
      </c>
      <c r="C269" s="28">
        <v>25.994989246697777</v>
      </c>
      <c r="D269" s="28">
        <v>25.987176746697777</v>
      </c>
      <c r="E269" s="28">
        <v>25.987176746697777</v>
      </c>
      <c r="F269" s="48">
        <v>26.153326382427839</v>
      </c>
      <c r="G269" s="28">
        <v>25.993426746697779</v>
      </c>
      <c r="H269" s="28">
        <v>25.993426746697779</v>
      </c>
      <c r="I269" s="28">
        <v>25.994989246697777</v>
      </c>
      <c r="J269" s="47">
        <v>212.42351359330308</v>
      </c>
    </row>
    <row r="270" spans="1:10" ht="15" x14ac:dyDescent="0.2">
      <c r="A270" s="25">
        <v>48761</v>
      </c>
      <c r="B270" s="28">
        <v>25.861562244268853</v>
      </c>
      <c r="C270" s="28">
        <v>25.703225108538792</v>
      </c>
      <c r="D270" s="28">
        <v>25.695412608538792</v>
      </c>
      <c r="E270" s="28">
        <v>25.695412608538792</v>
      </c>
      <c r="F270" s="48">
        <v>25.861562244268853</v>
      </c>
      <c r="G270" s="28">
        <v>25.701662608538793</v>
      </c>
      <c r="H270" s="28">
        <v>25.701662608538793</v>
      </c>
      <c r="I270" s="28">
        <v>25.703225108538792</v>
      </c>
      <c r="J270" s="47">
        <v>211.43007097556347</v>
      </c>
    </row>
    <row r="271" spans="1:10" ht="15" x14ac:dyDescent="0.2">
      <c r="A271" s="25">
        <v>48792</v>
      </c>
      <c r="B271" s="28">
        <v>26.005557137771724</v>
      </c>
      <c r="C271" s="28">
        <v>25.847220002041663</v>
      </c>
      <c r="D271" s="28">
        <v>25.839407502041663</v>
      </c>
      <c r="E271" s="28">
        <v>25.839407502041663</v>
      </c>
      <c r="F271" s="48">
        <v>26.005557137771724</v>
      </c>
      <c r="G271" s="28">
        <v>25.845657502041664</v>
      </c>
      <c r="H271" s="28">
        <v>25.845657502041664</v>
      </c>
      <c r="I271" s="28">
        <v>25.847220002041663</v>
      </c>
      <c r="J271" s="47">
        <v>206.5080677459469</v>
      </c>
    </row>
    <row r="272" spans="1:10" ht="15" x14ac:dyDescent="0.2">
      <c r="A272" s="25">
        <v>48823</v>
      </c>
      <c r="B272" s="28">
        <v>26.396663932396642</v>
      </c>
      <c r="C272" s="28">
        <v>26.238326796666577</v>
      </c>
      <c r="D272" s="28">
        <v>26.230514296666577</v>
      </c>
      <c r="E272" s="28">
        <v>26.230514296666577</v>
      </c>
      <c r="F272" s="48">
        <v>26.396663932396642</v>
      </c>
      <c r="G272" s="28">
        <v>26.236764296666578</v>
      </c>
      <c r="H272" s="28">
        <v>26.236764296666578</v>
      </c>
      <c r="I272" s="28">
        <v>26.238326796666577</v>
      </c>
      <c r="J272" s="47">
        <v>199.64409556941914</v>
      </c>
    </row>
    <row r="273" spans="1:10" ht="15" x14ac:dyDescent="0.2">
      <c r="A273" s="25">
        <v>48853</v>
      </c>
      <c r="B273" s="28">
        <v>26.723366553792367</v>
      </c>
      <c r="C273" s="28">
        <v>26.565029418062302</v>
      </c>
      <c r="D273" s="28">
        <v>26.557216918062302</v>
      </c>
      <c r="E273" s="28">
        <v>26.557216918062302</v>
      </c>
      <c r="F273" s="48">
        <v>26.723366553792367</v>
      </c>
      <c r="G273" s="28">
        <v>26.563466918062304</v>
      </c>
      <c r="H273" s="28">
        <v>26.563466918062304</v>
      </c>
      <c r="I273" s="28">
        <v>26.565029418062302</v>
      </c>
      <c r="J273" s="47">
        <v>192.74019780305312</v>
      </c>
    </row>
    <row r="274" spans="1:10" ht="15" x14ac:dyDescent="0.2">
      <c r="A274" s="25">
        <v>48884</v>
      </c>
      <c r="B274" s="28">
        <v>26.996694470850436</v>
      </c>
      <c r="C274" s="28">
        <v>26.838357335120374</v>
      </c>
      <c r="D274" s="28">
        <v>26.830544835120374</v>
      </c>
      <c r="E274" s="28">
        <v>26.830544835120374</v>
      </c>
      <c r="F274" s="48">
        <v>26.996694470850436</v>
      </c>
      <c r="G274" s="28">
        <v>26.836794835120376</v>
      </c>
      <c r="H274" s="28">
        <v>26.836794835120376</v>
      </c>
      <c r="I274" s="28">
        <v>26.838357335120374</v>
      </c>
      <c r="J274" s="47">
        <v>191.36687494082327</v>
      </c>
    </row>
    <row r="275" spans="1:10" ht="15" x14ac:dyDescent="0.2">
      <c r="A275" s="25">
        <v>48914</v>
      </c>
      <c r="B275" s="28">
        <v>27.838924573065793</v>
      </c>
      <c r="C275" s="28">
        <v>27.680587437335731</v>
      </c>
      <c r="D275" s="28">
        <v>27.672774937335731</v>
      </c>
      <c r="E275" s="28">
        <v>27.672774937335731</v>
      </c>
      <c r="F275" s="48">
        <v>27.838924573065793</v>
      </c>
      <c r="G275" s="28">
        <v>27.679024937335733</v>
      </c>
      <c r="H275" s="28">
        <v>27.679024937335733</v>
      </c>
      <c r="I275" s="28">
        <v>27.680587437335731</v>
      </c>
      <c r="J275" s="47">
        <v>185.68804692736134</v>
      </c>
    </row>
    <row r="276" spans="1:10" ht="15" x14ac:dyDescent="0.2">
      <c r="A276" s="25">
        <v>48945</v>
      </c>
      <c r="B276" s="28">
        <v>28.627404486626091</v>
      </c>
      <c r="C276" s="28">
        <v>28.469015226961108</v>
      </c>
      <c r="D276" s="28">
        <v>28.461202726961108</v>
      </c>
      <c r="E276" s="28">
        <v>28.461202726961108</v>
      </c>
      <c r="F276" s="48">
        <v>28.627404486626091</v>
      </c>
      <c r="G276" s="28">
        <v>28.46745272696111</v>
      </c>
      <c r="H276" s="28">
        <v>28.46745272696111</v>
      </c>
      <c r="I276" s="28">
        <v>28.469015226961108</v>
      </c>
      <c r="J276" s="47">
        <v>182.85854887938766</v>
      </c>
    </row>
    <row r="277" spans="1:10" ht="15" x14ac:dyDescent="0.2">
      <c r="A277" s="25">
        <v>48976</v>
      </c>
      <c r="B277" s="28">
        <v>28.939336160475062</v>
      </c>
      <c r="C277" s="28">
        <v>28.780946900810079</v>
      </c>
      <c r="D277" s="28">
        <v>28.773134400810079</v>
      </c>
      <c r="E277" s="28">
        <v>28.773134400810079</v>
      </c>
      <c r="F277" s="48">
        <v>28.939336160475062</v>
      </c>
      <c r="G277" s="28">
        <v>28.779384400810081</v>
      </c>
      <c r="H277" s="28">
        <v>28.779384400810081</v>
      </c>
      <c r="I277" s="28">
        <v>28.780946900810079</v>
      </c>
      <c r="J277" s="47">
        <v>182.35026371790153</v>
      </c>
    </row>
    <row r="278" spans="1:10" ht="15" x14ac:dyDescent="0.2">
      <c r="A278" s="25">
        <v>49004</v>
      </c>
      <c r="B278" s="28">
        <v>28.217261455555402</v>
      </c>
      <c r="C278" s="28">
        <v>28.058872195890427</v>
      </c>
      <c r="D278" s="28">
        <v>28.051059695890427</v>
      </c>
      <c r="E278" s="28">
        <v>28.051059695890427</v>
      </c>
      <c r="F278" s="48">
        <v>28.217261455555402</v>
      </c>
      <c r="G278" s="28">
        <v>28.057309695890428</v>
      </c>
      <c r="H278" s="28">
        <v>28.057309695890428</v>
      </c>
      <c r="I278" s="28">
        <v>28.058872195890427</v>
      </c>
      <c r="J278" s="47">
        <v>191.96117784071123</v>
      </c>
    </row>
    <row r="279" spans="1:10" ht="15" x14ac:dyDescent="0.2">
      <c r="A279" s="25">
        <v>49035</v>
      </c>
      <c r="B279" s="28">
        <v>27.517584755004609</v>
      </c>
      <c r="C279" s="28">
        <v>27.359195495339627</v>
      </c>
      <c r="D279" s="28">
        <v>27.351382995339627</v>
      </c>
      <c r="E279" s="28">
        <v>27.351382995339627</v>
      </c>
      <c r="F279" s="48">
        <v>27.517584755004609</v>
      </c>
      <c r="G279" s="28">
        <v>27.357632995339628</v>
      </c>
      <c r="H279" s="28">
        <v>27.357632995339628</v>
      </c>
      <c r="I279" s="28">
        <v>27.359195495339627</v>
      </c>
      <c r="J279" s="47">
        <v>204.4242352152402</v>
      </c>
    </row>
    <row r="280" spans="1:10" ht="15" x14ac:dyDescent="0.2">
      <c r="A280" s="25">
        <v>49065</v>
      </c>
      <c r="B280" s="28">
        <v>26.789187163721763</v>
      </c>
      <c r="C280" s="28">
        <v>26.630797904056784</v>
      </c>
      <c r="D280" s="28">
        <v>26.622985404056784</v>
      </c>
      <c r="E280" s="28">
        <v>26.622985404056784</v>
      </c>
      <c r="F280" s="48">
        <v>26.789187163721763</v>
      </c>
      <c r="G280" s="28">
        <v>26.629235404056786</v>
      </c>
      <c r="H280" s="28">
        <v>26.629235404056786</v>
      </c>
      <c r="I280" s="28">
        <v>26.630797904056784</v>
      </c>
      <c r="J280" s="47">
        <v>211.28430767445909</v>
      </c>
    </row>
    <row r="281" spans="1:10" ht="15" x14ac:dyDescent="0.2">
      <c r="A281" s="25">
        <v>49096</v>
      </c>
      <c r="B281" s="28">
        <v>26.277924971801138</v>
      </c>
      <c r="C281" s="28">
        <v>26.119535712136155</v>
      </c>
      <c r="D281" s="28">
        <v>26.111723212136155</v>
      </c>
      <c r="E281" s="28">
        <v>26.111723212136155</v>
      </c>
      <c r="F281" s="48">
        <v>26.277924971801138</v>
      </c>
      <c r="G281" s="28">
        <v>26.117973212136157</v>
      </c>
      <c r="H281" s="28">
        <v>26.117973212136157</v>
      </c>
      <c r="I281" s="28">
        <v>26.119535712136155</v>
      </c>
      <c r="J281" s="47">
        <v>214.32868698084297</v>
      </c>
    </row>
    <row r="282" spans="1:10" ht="15" x14ac:dyDescent="0.2">
      <c r="A282" s="25">
        <v>49126</v>
      </c>
      <c r="B282" s="28">
        <v>25.986160833642153</v>
      </c>
      <c r="C282" s="28">
        <v>25.82777157397717</v>
      </c>
      <c r="D282" s="28">
        <v>25.81995907397717</v>
      </c>
      <c r="E282" s="28">
        <v>25.81995907397717</v>
      </c>
      <c r="F282" s="48">
        <v>25.986160833642153</v>
      </c>
      <c r="G282" s="28">
        <v>25.826209073977171</v>
      </c>
      <c r="H282" s="28">
        <v>25.826209073977171</v>
      </c>
      <c r="I282" s="28">
        <v>25.82777157397717</v>
      </c>
      <c r="J282" s="47">
        <v>213.32633442462554</v>
      </c>
    </row>
    <row r="283" spans="1:10" ht="15" x14ac:dyDescent="0.2">
      <c r="A283" s="25">
        <v>49157</v>
      </c>
      <c r="B283" s="28">
        <v>26.130155727145024</v>
      </c>
      <c r="C283" s="28">
        <v>25.971766467480041</v>
      </c>
      <c r="D283" s="28">
        <v>25.963953967480041</v>
      </c>
      <c r="E283" s="28">
        <v>25.963953967480041</v>
      </c>
      <c r="F283" s="48">
        <v>26.130155727145024</v>
      </c>
      <c r="G283" s="28">
        <v>25.970203967480042</v>
      </c>
      <c r="H283" s="28">
        <v>25.970203967480042</v>
      </c>
      <c r="I283" s="28">
        <v>25.971766467480041</v>
      </c>
      <c r="J283" s="47">
        <v>208.36018697854334</v>
      </c>
    </row>
    <row r="284" spans="1:10" ht="15" x14ac:dyDescent="0.2">
      <c r="A284" s="25">
        <v>49188</v>
      </c>
      <c r="B284" s="28">
        <v>26.521262521769941</v>
      </c>
      <c r="C284" s="28">
        <v>26.362873262104959</v>
      </c>
      <c r="D284" s="28">
        <v>26.355060762104959</v>
      </c>
      <c r="E284" s="28">
        <v>26.355060762104959</v>
      </c>
      <c r="F284" s="48">
        <v>26.521262521769941</v>
      </c>
      <c r="G284" s="28">
        <v>26.36131076210496</v>
      </c>
      <c r="H284" s="28">
        <v>26.36131076210496</v>
      </c>
      <c r="I284" s="28">
        <v>26.362873262104959</v>
      </c>
      <c r="J284" s="47">
        <v>201.43465355155735</v>
      </c>
    </row>
    <row r="285" spans="1:10" ht="15" x14ac:dyDescent="0.2">
      <c r="A285" s="25">
        <v>49218</v>
      </c>
      <c r="B285" s="28">
        <v>26.847965143165666</v>
      </c>
      <c r="C285" s="28">
        <v>26.689575883500687</v>
      </c>
      <c r="D285" s="28">
        <v>26.681763383500687</v>
      </c>
      <c r="E285" s="28">
        <v>26.681763383500687</v>
      </c>
      <c r="F285" s="48">
        <v>26.847965143165666</v>
      </c>
      <c r="G285" s="28">
        <v>26.688013383500689</v>
      </c>
      <c r="H285" s="28">
        <v>26.688013383500689</v>
      </c>
      <c r="I285" s="28">
        <v>26.689575883500687</v>
      </c>
      <c r="J285" s="47">
        <v>194.46883645209925</v>
      </c>
    </row>
    <row r="286" spans="1:10" ht="15" x14ac:dyDescent="0.2">
      <c r="A286" s="25">
        <v>49249</v>
      </c>
      <c r="B286" s="28">
        <v>27.121293060223735</v>
      </c>
      <c r="C286" s="28">
        <v>26.962903800558752</v>
      </c>
      <c r="D286" s="28">
        <v>26.955091300558752</v>
      </c>
      <c r="E286" s="28">
        <v>26.955091300558752</v>
      </c>
      <c r="F286" s="48">
        <v>27.121293060223735</v>
      </c>
      <c r="G286" s="28">
        <v>26.961341300558754</v>
      </c>
      <c r="H286" s="28">
        <v>26.961341300558754</v>
      </c>
      <c r="I286" s="28">
        <v>26.962903800558752</v>
      </c>
      <c r="J286" s="47">
        <v>193.08319660044873</v>
      </c>
    </row>
    <row r="287" spans="1:10" ht="15" x14ac:dyDescent="0.2">
      <c r="A287" s="25">
        <v>49279</v>
      </c>
      <c r="B287" s="28">
        <v>27.963523162439092</v>
      </c>
      <c r="C287" s="28">
        <v>27.805133902774109</v>
      </c>
      <c r="D287" s="28">
        <v>27.797321402774109</v>
      </c>
      <c r="E287" s="28">
        <v>27.797321402774109</v>
      </c>
      <c r="F287" s="48">
        <v>27.963523162439092</v>
      </c>
      <c r="G287" s="28">
        <v>27.803571402774111</v>
      </c>
      <c r="H287" s="28">
        <v>27.803571402774111</v>
      </c>
      <c r="I287" s="28">
        <v>27.805133902774109</v>
      </c>
      <c r="J287" s="47">
        <v>187.35343659824107</v>
      </c>
    </row>
    <row r="288" spans="1:10" ht="15" x14ac:dyDescent="0.2">
      <c r="A288" s="25">
        <v>49310</v>
      </c>
      <c r="B288" s="28">
        <v>28.752589408926301</v>
      </c>
      <c r="C288" s="28">
        <v>28.594147780042888</v>
      </c>
      <c r="D288" s="28">
        <v>28.586335280042888</v>
      </c>
      <c r="E288" s="28">
        <v>28.586335280042888</v>
      </c>
      <c r="F288" s="48">
        <v>28.752589408926301</v>
      </c>
      <c r="G288" s="28">
        <v>28.59258528004289</v>
      </c>
      <c r="H288" s="28">
        <v>28.59258528004289</v>
      </c>
      <c r="I288" s="28">
        <v>28.594147780042888</v>
      </c>
      <c r="J288" s="47">
        <v>184.49856148964969</v>
      </c>
    </row>
    <row r="289" spans="1:10" ht="15" x14ac:dyDescent="0.2">
      <c r="A289" s="25">
        <v>49341</v>
      </c>
      <c r="B289" s="28">
        <v>29.064521082775272</v>
      </c>
      <c r="C289" s="28">
        <v>28.906079453891859</v>
      </c>
      <c r="D289" s="28">
        <v>28.898266953891859</v>
      </c>
      <c r="E289" s="28">
        <v>28.898266953891859</v>
      </c>
      <c r="F289" s="48">
        <v>29.064521082775272</v>
      </c>
      <c r="G289" s="28">
        <v>28.904516953891861</v>
      </c>
      <c r="H289" s="28">
        <v>28.904516953891861</v>
      </c>
      <c r="I289" s="28">
        <v>28.906079453891859</v>
      </c>
      <c r="J289" s="47">
        <v>183.98571764562143</v>
      </c>
    </row>
    <row r="290" spans="1:10" ht="15" x14ac:dyDescent="0.2">
      <c r="A290" s="25">
        <v>49369</v>
      </c>
      <c r="B290" s="28">
        <v>28.342446377855616</v>
      </c>
      <c r="C290" s="28">
        <v>28.184004748972203</v>
      </c>
      <c r="D290" s="28">
        <v>28.176192248972203</v>
      </c>
      <c r="E290" s="28">
        <v>28.176192248972203</v>
      </c>
      <c r="F290" s="48">
        <v>28.342446377855616</v>
      </c>
      <c r="G290" s="28">
        <v>28.182442248972205</v>
      </c>
      <c r="H290" s="28">
        <v>28.182442248972205</v>
      </c>
      <c r="I290" s="28">
        <v>28.184004748972203</v>
      </c>
      <c r="J290" s="47">
        <v>193.68282965447011</v>
      </c>
    </row>
    <row r="291" spans="1:10" ht="15" x14ac:dyDescent="0.2">
      <c r="A291" s="25">
        <v>49400</v>
      </c>
      <c r="B291" s="28">
        <v>27.642769677304816</v>
      </c>
      <c r="C291" s="28">
        <v>27.484328048421403</v>
      </c>
      <c r="D291" s="28">
        <v>27.476515548421403</v>
      </c>
      <c r="E291" s="28">
        <v>27.476515548421403</v>
      </c>
      <c r="F291" s="48">
        <v>27.642769677304816</v>
      </c>
      <c r="G291" s="28">
        <v>27.482765548421405</v>
      </c>
      <c r="H291" s="28">
        <v>27.482765548421405</v>
      </c>
      <c r="I291" s="28">
        <v>27.484328048421403</v>
      </c>
      <c r="J291" s="47">
        <v>206.25766507482692</v>
      </c>
    </row>
    <row r="292" spans="1:10" ht="15" x14ac:dyDescent="0.2">
      <c r="A292" s="25">
        <v>49430</v>
      </c>
      <c r="B292" s="28">
        <v>26.914372086021974</v>
      </c>
      <c r="C292" s="28">
        <v>26.755930457138565</v>
      </c>
      <c r="D292" s="28">
        <v>26.748117957138565</v>
      </c>
      <c r="E292" s="28">
        <v>26.748117957138565</v>
      </c>
      <c r="F292" s="48">
        <v>26.914372086021974</v>
      </c>
      <c r="G292" s="28">
        <v>26.754367957138566</v>
      </c>
      <c r="H292" s="28">
        <v>26.754367957138566</v>
      </c>
      <c r="I292" s="28">
        <v>26.755930457138565</v>
      </c>
      <c r="J292" s="47">
        <v>213.17926380891438</v>
      </c>
    </row>
    <row r="293" spans="1:10" ht="15" x14ac:dyDescent="0.2">
      <c r="A293" s="29">
        <v>49461</v>
      </c>
      <c r="B293" s="28">
        <v>26.403109894101352</v>
      </c>
      <c r="C293" s="28">
        <v>26.244668265217935</v>
      </c>
      <c r="D293" s="28">
        <v>26.236855765217935</v>
      </c>
      <c r="E293" s="28">
        <v>26.236855765217935</v>
      </c>
      <c r="F293" s="48">
        <v>26.403109894101352</v>
      </c>
      <c r="G293" s="28">
        <v>26.243105765217937</v>
      </c>
      <c r="H293" s="28">
        <v>26.243105765217937</v>
      </c>
      <c r="I293" s="28">
        <v>26.244668265217935</v>
      </c>
      <c r="J293" s="47">
        <v>216.25094739220242</v>
      </c>
    </row>
    <row r="294" spans="1:10" ht="15" x14ac:dyDescent="0.2">
      <c r="A294" s="29">
        <v>49491</v>
      </c>
      <c r="B294" s="28">
        <v>26.111345755942363</v>
      </c>
      <c r="C294" s="28">
        <v>25.95290412705895</v>
      </c>
      <c r="D294" s="28">
        <v>25.94509162705895</v>
      </c>
      <c r="E294" s="28">
        <v>25.94509162705895</v>
      </c>
      <c r="F294" s="48">
        <v>26.111345755942363</v>
      </c>
      <c r="G294" s="28">
        <v>25.951341627058952</v>
      </c>
      <c r="H294" s="28">
        <v>25.951341627058952</v>
      </c>
      <c r="I294" s="28">
        <v>25.95290412705895</v>
      </c>
      <c r="J294" s="47">
        <v>215.2396049864964</v>
      </c>
    </row>
    <row r="295" spans="1:10" ht="15" x14ac:dyDescent="0.2">
      <c r="A295" s="29">
        <v>49522</v>
      </c>
      <c r="B295" s="28">
        <v>26.25534064944523</v>
      </c>
      <c r="C295" s="28">
        <v>26.096899020561821</v>
      </c>
      <c r="D295" s="28">
        <v>26.089086520561821</v>
      </c>
      <c r="E295" s="28">
        <v>26.089086520561821</v>
      </c>
      <c r="F295" s="48">
        <v>26.25534064944523</v>
      </c>
      <c r="G295" s="28">
        <v>26.095336520561823</v>
      </c>
      <c r="H295" s="28">
        <v>26.095336520561823</v>
      </c>
      <c r="I295" s="28">
        <v>26.096899020561821</v>
      </c>
      <c r="J295" s="47">
        <v>210.22891740550716</v>
      </c>
    </row>
    <row r="296" spans="1:10" ht="15" x14ac:dyDescent="0.2">
      <c r="A296" s="29">
        <v>49553</v>
      </c>
      <c r="B296" s="28">
        <v>26.646447444070148</v>
      </c>
      <c r="C296" s="28">
        <v>26.488005815186735</v>
      </c>
      <c r="D296" s="28">
        <v>26.480193315186735</v>
      </c>
      <c r="E296" s="28">
        <v>26.480193315186735</v>
      </c>
      <c r="F296" s="48">
        <v>26.646447444070148</v>
      </c>
      <c r="G296" s="28">
        <v>26.486443315186737</v>
      </c>
      <c r="H296" s="28">
        <v>26.486443315186737</v>
      </c>
      <c r="I296" s="28">
        <v>26.488005815186735</v>
      </c>
      <c r="J296" s="47">
        <v>203.24127060059786</v>
      </c>
    </row>
    <row r="297" spans="1:10" ht="15" x14ac:dyDescent="0.2">
      <c r="A297" s="29">
        <v>49583</v>
      </c>
      <c r="B297" s="28">
        <v>26.973150065465877</v>
      </c>
      <c r="C297" s="28">
        <v>26.81470843658246</v>
      </c>
      <c r="D297" s="28">
        <v>26.80689593658246</v>
      </c>
      <c r="E297" s="28">
        <v>26.80689593658246</v>
      </c>
      <c r="F297" s="48">
        <v>26.973150065465877</v>
      </c>
      <c r="G297" s="28">
        <v>26.813145936582462</v>
      </c>
      <c r="H297" s="28">
        <v>26.813145936582462</v>
      </c>
      <c r="I297" s="28">
        <v>26.81470843658246</v>
      </c>
      <c r="J297" s="47">
        <v>196.21297882902903</v>
      </c>
    </row>
    <row r="298" spans="1:10" ht="15" x14ac:dyDescent="0.2">
      <c r="A298" s="29">
        <v>49614</v>
      </c>
      <c r="B298" s="28">
        <v>27.246477982523942</v>
      </c>
      <c r="C298" s="28">
        <v>27.088036353640533</v>
      </c>
      <c r="D298" s="28">
        <v>27.080223853640533</v>
      </c>
      <c r="E298" s="28">
        <v>27.080223853640533</v>
      </c>
      <c r="F298" s="48">
        <v>27.246477982523942</v>
      </c>
      <c r="G298" s="28">
        <v>27.086473853640534</v>
      </c>
      <c r="H298" s="28">
        <v>27.086473853640534</v>
      </c>
      <c r="I298" s="28">
        <v>27.088036353640533</v>
      </c>
      <c r="J298" s="47">
        <v>194.81491151995903</v>
      </c>
    </row>
    <row r="299" spans="1:10" ht="15" x14ac:dyDescent="0.2">
      <c r="A299" s="29">
        <v>49644</v>
      </c>
      <c r="B299" s="28">
        <v>28.088708084739302</v>
      </c>
      <c r="C299" s="28">
        <v>27.93026645585589</v>
      </c>
      <c r="D299" s="28">
        <v>27.92245395585589</v>
      </c>
      <c r="E299" s="28">
        <v>27.92245395585589</v>
      </c>
      <c r="F299" s="48">
        <v>28.088708084739302</v>
      </c>
      <c r="G299" s="28">
        <v>27.928703955855891</v>
      </c>
      <c r="H299" s="28">
        <v>27.928703955855891</v>
      </c>
      <c r="I299" s="28">
        <v>27.93026645585589</v>
      </c>
      <c r="J299" s="47">
        <v>189.03376273273156</v>
      </c>
    </row>
    <row r="300" spans="1:10" ht="15" x14ac:dyDescent="0.2">
      <c r="A300" s="29">
        <v>49675</v>
      </c>
      <c r="B300" s="28">
        <v>28.878363423304243</v>
      </c>
      <c r="C300" s="28">
        <v>28.719869178764647</v>
      </c>
      <c r="D300" s="28">
        <v>28.712056678764647</v>
      </c>
      <c r="E300" s="28">
        <v>28.712056678764647</v>
      </c>
      <c r="F300" s="48">
        <v>28.878363423304243</v>
      </c>
      <c r="G300" s="28">
        <v>28.718306678764648</v>
      </c>
      <c r="H300" s="28">
        <v>28.718306678764648</v>
      </c>
      <c r="I300" s="28">
        <v>28.719869178764647</v>
      </c>
      <c r="J300" s="47">
        <v>186.15328296300996</v>
      </c>
    </row>
    <row r="301" spans="1:10" ht="15" x14ac:dyDescent="0.2">
      <c r="A301" s="29">
        <v>49706</v>
      </c>
      <c r="B301" s="28">
        <v>29.190295097153218</v>
      </c>
      <c r="C301" s="28">
        <v>29.031800852613618</v>
      </c>
      <c r="D301" s="28">
        <v>29.023988352613618</v>
      </c>
      <c r="E301" s="28">
        <v>29.023988352613618</v>
      </c>
      <c r="F301" s="48">
        <v>29.190295097153218</v>
      </c>
      <c r="G301" s="28">
        <v>29.030238352613619</v>
      </c>
      <c r="H301" s="28">
        <v>29.030238352613619</v>
      </c>
      <c r="I301" s="28">
        <v>29.031800852613618</v>
      </c>
      <c r="J301" s="47">
        <v>185.63583955075563</v>
      </c>
    </row>
    <row r="302" spans="1:10" ht="15" x14ac:dyDescent="0.2">
      <c r="A302" s="29">
        <v>49735</v>
      </c>
      <c r="B302" s="28">
        <v>28.468220392233558</v>
      </c>
      <c r="C302" s="28">
        <v>28.309726147693961</v>
      </c>
      <c r="D302" s="28">
        <v>28.301913647693961</v>
      </c>
      <c r="E302" s="28">
        <v>28.301913647693961</v>
      </c>
      <c r="F302" s="48">
        <v>28.468220392233558</v>
      </c>
      <c r="G302" s="28">
        <v>28.308163647693963</v>
      </c>
      <c r="H302" s="28">
        <v>28.308163647693963</v>
      </c>
      <c r="I302" s="28">
        <v>28.309726147693961</v>
      </c>
      <c r="J302" s="47">
        <v>195.41992253293367</v>
      </c>
    </row>
    <row r="303" spans="1:10" ht="15" x14ac:dyDescent="0.2">
      <c r="A303" s="29">
        <v>49766</v>
      </c>
      <c r="B303" s="28">
        <v>27.768543691682765</v>
      </c>
      <c r="C303" s="28">
        <v>27.610049447143162</v>
      </c>
      <c r="D303" s="28">
        <v>27.602236947143162</v>
      </c>
      <c r="E303" s="28">
        <v>27.602236947143162</v>
      </c>
      <c r="F303" s="48">
        <v>27.768543691682765</v>
      </c>
      <c r="G303" s="28">
        <v>27.608486947143163</v>
      </c>
      <c r="H303" s="28">
        <v>27.608486947143163</v>
      </c>
      <c r="I303" s="28">
        <v>27.610049447143162</v>
      </c>
      <c r="J303" s="47">
        <v>208.10753850846675</v>
      </c>
    </row>
    <row r="304" spans="1:10" ht="15" x14ac:dyDescent="0.2">
      <c r="A304" s="29">
        <v>49796</v>
      </c>
      <c r="B304" s="28">
        <v>27.04014610039992</v>
      </c>
      <c r="C304" s="28">
        <v>26.881651855860319</v>
      </c>
      <c r="D304" s="28">
        <v>26.873839355860319</v>
      </c>
      <c r="E304" s="28">
        <v>26.873839355860319</v>
      </c>
      <c r="F304" s="48">
        <v>27.04014610039992</v>
      </c>
      <c r="G304" s="28">
        <v>26.880089355860321</v>
      </c>
      <c r="H304" s="28">
        <v>26.880089355860321</v>
      </c>
      <c r="I304" s="28">
        <v>26.881651855860319</v>
      </c>
      <c r="J304" s="47">
        <v>215.09121533120057</v>
      </c>
    </row>
    <row r="305" spans="1:10" ht="15" x14ac:dyDescent="0.2">
      <c r="A305" s="29">
        <v>49827</v>
      </c>
      <c r="B305" s="28">
        <v>26.528883908479294</v>
      </c>
      <c r="C305" s="28">
        <v>26.370389663939694</v>
      </c>
      <c r="D305" s="28">
        <v>26.362577163939694</v>
      </c>
      <c r="E305" s="28">
        <v>26.362577163939694</v>
      </c>
      <c r="F305" s="48">
        <v>26.528883908479294</v>
      </c>
      <c r="G305" s="28">
        <v>26.368827163939695</v>
      </c>
      <c r="H305" s="28">
        <v>26.368827163939695</v>
      </c>
      <c r="I305" s="28">
        <v>26.370389663939694</v>
      </c>
      <c r="J305" s="47">
        <v>218.19044807662621</v>
      </c>
    </row>
    <row r="306" spans="1:10" ht="15" x14ac:dyDescent="0.2">
      <c r="A306" s="29">
        <v>49857</v>
      </c>
      <c r="B306" s="28">
        <v>26.237119770320309</v>
      </c>
      <c r="C306" s="28">
        <v>26.078625525780708</v>
      </c>
      <c r="D306" s="28">
        <v>26.070813025780708</v>
      </c>
      <c r="E306" s="28">
        <v>26.070813025780708</v>
      </c>
      <c r="F306" s="48">
        <v>26.237119770320309</v>
      </c>
      <c r="G306" s="28">
        <v>26.07706302578071</v>
      </c>
      <c r="H306" s="28">
        <v>26.07706302578071</v>
      </c>
      <c r="I306" s="28">
        <v>26.078625525780708</v>
      </c>
      <c r="J306" s="47">
        <v>217.170035193719</v>
      </c>
    </row>
    <row r="307" spans="1:10" ht="15" x14ac:dyDescent="0.2">
      <c r="A307" s="29">
        <v>49888</v>
      </c>
      <c r="B307" s="28">
        <v>26.381114663823176</v>
      </c>
      <c r="C307" s="28">
        <v>26.222620419283576</v>
      </c>
      <c r="D307" s="28">
        <v>26.214807919283576</v>
      </c>
      <c r="E307" s="28">
        <v>26.214807919283576</v>
      </c>
      <c r="F307" s="48">
        <v>26.381114663823176</v>
      </c>
      <c r="G307" s="28">
        <v>26.221057919283577</v>
      </c>
      <c r="H307" s="28">
        <v>26.221057919283577</v>
      </c>
      <c r="I307" s="28">
        <v>26.222620419283576</v>
      </c>
      <c r="J307" s="47">
        <v>212.1144080084878</v>
      </c>
    </row>
    <row r="308" spans="1:10" ht="15" x14ac:dyDescent="0.2">
      <c r="A308" s="29">
        <v>49919</v>
      </c>
      <c r="B308" s="28">
        <v>26.772221458448097</v>
      </c>
      <c r="C308" s="28">
        <v>26.613727213908493</v>
      </c>
      <c r="D308" s="28">
        <v>26.605914713908493</v>
      </c>
      <c r="E308" s="28">
        <v>26.605914713908493</v>
      </c>
      <c r="F308" s="48">
        <v>26.772221458448097</v>
      </c>
      <c r="G308" s="28">
        <v>26.612164713908495</v>
      </c>
      <c r="H308" s="28">
        <v>26.612164713908495</v>
      </c>
      <c r="I308" s="28">
        <v>26.613727213908493</v>
      </c>
      <c r="J308" s="47">
        <v>205.06409074629698</v>
      </c>
    </row>
    <row r="309" spans="1:10" ht="15" x14ac:dyDescent="0.2">
      <c r="A309" s="29">
        <v>49949</v>
      </c>
      <c r="B309" s="28">
        <v>27.098924079843822</v>
      </c>
      <c r="C309" s="28">
        <v>26.940429835304222</v>
      </c>
      <c r="D309" s="28">
        <v>26.932617335304222</v>
      </c>
      <c r="E309" s="28">
        <v>26.932617335304222</v>
      </c>
      <c r="F309" s="48">
        <v>27.098924079843822</v>
      </c>
      <c r="G309" s="28">
        <v>26.938867335304224</v>
      </c>
      <c r="H309" s="28">
        <v>26.938867335304224</v>
      </c>
      <c r="I309" s="28">
        <v>26.940429835304222</v>
      </c>
      <c r="J309" s="47">
        <v>197.97276398290188</v>
      </c>
    </row>
    <row r="310" spans="1:10" ht="15" x14ac:dyDescent="0.2">
      <c r="A310" s="29">
        <v>49980</v>
      </c>
      <c r="B310" s="28">
        <v>27.372251996901891</v>
      </c>
      <c r="C310" s="28">
        <v>27.213757752362287</v>
      </c>
      <c r="D310" s="28">
        <v>27.205945252362287</v>
      </c>
      <c r="E310" s="28">
        <v>27.205945252362287</v>
      </c>
      <c r="F310" s="48">
        <v>27.372251996901891</v>
      </c>
      <c r="G310" s="28">
        <v>27.212195252362289</v>
      </c>
      <c r="H310" s="28">
        <v>27.212195252362289</v>
      </c>
      <c r="I310" s="28">
        <v>27.213757752362287</v>
      </c>
      <c r="J310" s="47">
        <v>196.56215775765364</v>
      </c>
    </row>
    <row r="311" spans="1:10" ht="15" x14ac:dyDescent="0.2">
      <c r="A311" s="29">
        <v>50010</v>
      </c>
      <c r="B311" s="28">
        <v>28.214482099117248</v>
      </c>
      <c r="C311" s="28">
        <v>28.055987854577648</v>
      </c>
      <c r="D311" s="28">
        <v>28.048175354577648</v>
      </c>
      <c r="E311" s="28">
        <v>28.048175354577648</v>
      </c>
      <c r="F311" s="48">
        <v>28.214482099117248</v>
      </c>
      <c r="G311" s="28">
        <v>28.054425354577649</v>
      </c>
      <c r="H311" s="28">
        <v>28.054425354577649</v>
      </c>
      <c r="I311" s="28">
        <v>28.055987854577648</v>
      </c>
      <c r="J311" s="47">
        <v>190.72915929224075</v>
      </c>
    </row>
    <row r="312" spans="1:10" ht="15" x14ac:dyDescent="0.2">
      <c r="A312" s="29">
        <v>50041</v>
      </c>
      <c r="B312" s="28">
        <v>29.004729301894699</v>
      </c>
      <c r="C312" s="28">
        <v>28.846182194101473</v>
      </c>
      <c r="D312" s="28">
        <v>28.838369694101473</v>
      </c>
      <c r="E312" s="28">
        <v>28.838369694101473</v>
      </c>
      <c r="F312" s="48">
        <v>29.004729301894699</v>
      </c>
      <c r="G312" s="28">
        <v>28.844619694101475</v>
      </c>
      <c r="H312" s="28">
        <v>28.844619694101475</v>
      </c>
      <c r="I312" s="28">
        <v>28.846182194101473</v>
      </c>
      <c r="J312" s="47">
        <v>187.82284521958442</v>
      </c>
    </row>
    <row r="313" spans="1:10" ht="15" x14ac:dyDescent="0.2">
      <c r="A313" s="29">
        <v>50072</v>
      </c>
      <c r="B313" s="28">
        <v>29.316660975743673</v>
      </c>
      <c r="C313" s="28">
        <v>29.158113867950441</v>
      </c>
      <c r="D313" s="28">
        <v>29.150301367950441</v>
      </c>
      <c r="E313" s="28">
        <v>29.150301367950441</v>
      </c>
      <c r="F313" s="48">
        <v>29.316660975743673</v>
      </c>
      <c r="G313" s="28">
        <v>29.156551367950442</v>
      </c>
      <c r="H313" s="28">
        <v>29.156551367950442</v>
      </c>
      <c r="I313" s="28">
        <v>29.158113867950441</v>
      </c>
      <c r="J313" s="47">
        <v>187.30076098672643</v>
      </c>
    </row>
    <row r="314" spans="1:10" ht="15" x14ac:dyDescent="0.2">
      <c r="A314" s="29">
        <v>50100</v>
      </c>
      <c r="B314" s="28">
        <v>28.594586270824021</v>
      </c>
      <c r="C314" s="28">
        <v>28.436039163030788</v>
      </c>
      <c r="D314" s="28">
        <v>28.428226663030788</v>
      </c>
      <c r="E314" s="28">
        <v>28.428226663030788</v>
      </c>
      <c r="F314" s="48">
        <v>28.594586270824021</v>
      </c>
      <c r="G314" s="28">
        <v>28.434476663030789</v>
      </c>
      <c r="H314" s="28">
        <v>28.434476663030789</v>
      </c>
      <c r="I314" s="28">
        <v>28.436039163030788</v>
      </c>
      <c r="J314" s="47">
        <v>197.17259496315091</v>
      </c>
    </row>
    <row r="315" spans="1:10" ht="15" x14ac:dyDescent="0.2">
      <c r="A315" s="29">
        <v>50131</v>
      </c>
      <c r="B315" s="28">
        <v>27.894909570273221</v>
      </c>
      <c r="C315" s="28">
        <v>27.736362462479988</v>
      </c>
      <c r="D315" s="28">
        <v>27.728549962479988</v>
      </c>
      <c r="E315" s="28">
        <v>27.728549962479988</v>
      </c>
      <c r="F315" s="48">
        <v>27.894909570273221</v>
      </c>
      <c r="G315" s="28">
        <v>27.73479996247999</v>
      </c>
      <c r="H315" s="28">
        <v>27.73479996247999</v>
      </c>
      <c r="I315" s="28">
        <v>27.736362462479988</v>
      </c>
      <c r="J315" s="47">
        <v>209.97400299446454</v>
      </c>
    </row>
    <row r="316" spans="1:10" ht="15" x14ac:dyDescent="0.2">
      <c r="A316" s="29">
        <v>50161</v>
      </c>
      <c r="B316" s="28">
        <v>27.166511978990375</v>
      </c>
      <c r="C316" s="28">
        <v>27.007964871197142</v>
      </c>
      <c r="D316" s="28">
        <v>27.000152371197142</v>
      </c>
      <c r="E316" s="28">
        <v>27.000152371197142</v>
      </c>
      <c r="F316" s="48">
        <v>27.166511978990375</v>
      </c>
      <c r="G316" s="28">
        <v>27.006402371197144</v>
      </c>
      <c r="H316" s="28">
        <v>27.006402371197144</v>
      </c>
      <c r="I316" s="28">
        <v>27.007964871197142</v>
      </c>
      <c r="J316" s="47">
        <v>217.0203146687023</v>
      </c>
    </row>
    <row r="317" spans="1:10" ht="15" x14ac:dyDescent="0.2">
      <c r="A317" s="29">
        <v>50192</v>
      </c>
      <c r="B317" s="28">
        <v>26.655249787069749</v>
      </c>
      <c r="C317" s="28">
        <v>26.49670267927652</v>
      </c>
      <c r="D317" s="28">
        <v>26.48889017927652</v>
      </c>
      <c r="E317" s="28">
        <v>26.48889017927652</v>
      </c>
      <c r="F317" s="48">
        <v>26.655249787069749</v>
      </c>
      <c r="G317" s="28">
        <v>26.495140179276522</v>
      </c>
      <c r="H317" s="28">
        <v>26.495140179276522</v>
      </c>
      <c r="I317" s="28">
        <v>26.49670267927652</v>
      </c>
      <c r="J317" s="47">
        <v>220.14734365781348</v>
      </c>
    </row>
    <row r="318" spans="1:10" ht="15" x14ac:dyDescent="0.2">
      <c r="A318" s="29">
        <v>50222</v>
      </c>
      <c r="B318" s="28">
        <v>26.363485648910764</v>
      </c>
      <c r="C318" s="28">
        <v>26.204938541117535</v>
      </c>
      <c r="D318" s="28">
        <v>26.197126041117535</v>
      </c>
      <c r="E318" s="28">
        <v>26.197126041117535</v>
      </c>
      <c r="F318" s="48">
        <v>26.363485648910764</v>
      </c>
      <c r="G318" s="28">
        <v>26.203376041117536</v>
      </c>
      <c r="H318" s="28">
        <v>26.203376041117536</v>
      </c>
      <c r="I318" s="28">
        <v>26.204938541117535</v>
      </c>
      <c r="J318" s="47">
        <v>219.1177789468627</v>
      </c>
    </row>
    <row r="319" spans="1:10" ht="15" x14ac:dyDescent="0.2">
      <c r="A319" s="29">
        <v>50253</v>
      </c>
      <c r="B319" s="28">
        <v>26.507480542413635</v>
      </c>
      <c r="C319" s="28">
        <v>26.348933434620406</v>
      </c>
      <c r="D319" s="28">
        <v>26.341120934620406</v>
      </c>
      <c r="E319" s="28">
        <v>26.341120934620406</v>
      </c>
      <c r="F319" s="48">
        <v>26.507480542413635</v>
      </c>
      <c r="G319" s="28">
        <v>26.347370934620407</v>
      </c>
      <c r="H319" s="28">
        <v>26.347370934620407</v>
      </c>
      <c r="I319" s="28">
        <v>26.348933434620406</v>
      </c>
      <c r="J319" s="47">
        <v>214.01680910531391</v>
      </c>
    </row>
    <row r="320" spans="1:10" ht="15" x14ac:dyDescent="0.2">
      <c r="A320" s="29">
        <v>50284</v>
      </c>
      <c r="B320" s="28">
        <v>26.898587337038553</v>
      </c>
      <c r="C320" s="28">
        <v>26.74004022924532</v>
      </c>
      <c r="D320" s="28">
        <v>26.73222772924532</v>
      </c>
      <c r="E320" s="28">
        <v>26.73222772924532</v>
      </c>
      <c r="F320" s="48">
        <v>26.898587337038553</v>
      </c>
      <c r="G320" s="28">
        <v>26.738477729245322</v>
      </c>
      <c r="H320" s="28">
        <v>26.738477729245322</v>
      </c>
      <c r="I320" s="28">
        <v>26.74004022924532</v>
      </c>
      <c r="J320" s="47">
        <v>206.90325931017784</v>
      </c>
    </row>
    <row r="321" spans="1:10" ht="15" x14ac:dyDescent="0.2">
      <c r="A321" s="29">
        <v>50314</v>
      </c>
      <c r="B321" s="28">
        <v>27.225289958434278</v>
      </c>
      <c r="C321" s="28">
        <v>27.066742850641045</v>
      </c>
      <c r="D321" s="28">
        <v>27.058930350641045</v>
      </c>
      <c r="E321" s="28">
        <v>27.058930350641045</v>
      </c>
      <c r="F321" s="48">
        <v>27.225289958434278</v>
      </c>
      <c r="G321" s="28">
        <v>27.065180350641047</v>
      </c>
      <c r="H321" s="28">
        <v>27.065180350641047</v>
      </c>
      <c r="I321" s="28">
        <v>27.066742850641045</v>
      </c>
      <c r="J321" s="47">
        <v>199.74833220987352</v>
      </c>
    </row>
    <row r="322" spans="1:10" ht="15" x14ac:dyDescent="0.2">
      <c r="A322" s="29">
        <v>50345</v>
      </c>
      <c r="B322" s="28">
        <v>27.498617875492346</v>
      </c>
      <c r="C322" s="28">
        <v>27.340070767699117</v>
      </c>
      <c r="D322" s="28">
        <v>27.332258267699117</v>
      </c>
      <c r="E322" s="28">
        <v>27.332258267699117</v>
      </c>
      <c r="F322" s="48">
        <v>27.498617875492346</v>
      </c>
      <c r="G322" s="28">
        <v>27.338508267699119</v>
      </c>
      <c r="H322" s="28">
        <v>27.338508267699119</v>
      </c>
      <c r="I322" s="28">
        <v>27.340070767699117</v>
      </c>
      <c r="J322" s="47">
        <v>198.32507461004261</v>
      </c>
    </row>
    <row r="323" spans="1:10" ht="15" x14ac:dyDescent="0.2">
      <c r="A323" s="29">
        <v>50375</v>
      </c>
      <c r="B323" s="28">
        <v>28.340847977707703</v>
      </c>
      <c r="C323" s="28">
        <v>28.182300869914474</v>
      </c>
      <c r="D323" s="28">
        <v>28.174488369914474</v>
      </c>
      <c r="E323" s="28">
        <v>28.174488369914474</v>
      </c>
      <c r="F323" s="48">
        <v>28.340847977707703</v>
      </c>
      <c r="G323" s="28">
        <v>28.180738369914476</v>
      </c>
      <c r="H323" s="28">
        <v>28.180738369914476</v>
      </c>
      <c r="I323" s="28">
        <v>28.182300869914474</v>
      </c>
      <c r="J323" s="47">
        <v>192.43976143964304</v>
      </c>
    </row>
    <row r="324" spans="1:10" ht="15.75" x14ac:dyDescent="0.25">
      <c r="A324" s="30">
        <v>50436</v>
      </c>
      <c r="B324" s="28">
        <v>29.13168982987748</v>
      </c>
      <c r="C324" s="28">
        <v>28.973089610068044</v>
      </c>
      <c r="D324" s="28">
        <v>28.965277110068044</v>
      </c>
      <c r="E324" s="28">
        <v>28.965277110068044</v>
      </c>
      <c r="F324" s="48">
        <v>29.13168982987748</v>
      </c>
      <c r="G324" s="28">
        <v>28.971527110068045</v>
      </c>
      <c r="H324" s="28">
        <v>28.971527110068045</v>
      </c>
      <c r="I324" s="28">
        <v>28.973089610068044</v>
      </c>
      <c r="J324" s="47">
        <v>189.50738136264761</v>
      </c>
    </row>
    <row r="325" spans="1:10" ht="15.75" x14ac:dyDescent="0.25">
      <c r="A325" s="30">
        <v>50464</v>
      </c>
      <c r="B325" s="28">
        <v>29.443621503726451</v>
      </c>
      <c r="C325" s="28">
        <v>29.285021283917015</v>
      </c>
      <c r="D325" s="28">
        <v>29.277208783917015</v>
      </c>
      <c r="E325" s="28">
        <v>29.277208783917015</v>
      </c>
      <c r="F325" s="48">
        <v>29.443621503726451</v>
      </c>
      <c r="G325" s="28">
        <v>29.283458783917016</v>
      </c>
      <c r="H325" s="28">
        <v>29.283458783917016</v>
      </c>
      <c r="I325" s="28">
        <v>29.285021283917015</v>
      </c>
      <c r="J325" s="47">
        <v>188.98061468682616</v>
      </c>
    </row>
    <row r="326" spans="1:10" ht="15.75" x14ac:dyDescent="0.25">
      <c r="A326" s="30">
        <v>50495</v>
      </c>
      <c r="B326" s="28">
        <v>28.721546798806799</v>
      </c>
      <c r="C326" s="28">
        <v>28.562946578997359</v>
      </c>
      <c r="D326" s="28">
        <v>28.555134078997359</v>
      </c>
      <c r="E326" s="28">
        <v>28.555134078997359</v>
      </c>
      <c r="F326" s="48">
        <v>28.721546798806799</v>
      </c>
      <c r="G326" s="28">
        <v>28.56138407899736</v>
      </c>
      <c r="H326" s="28">
        <v>28.56138407899736</v>
      </c>
      <c r="I326" s="28">
        <v>28.562946578997359</v>
      </c>
      <c r="J326" s="47">
        <v>198.94098667422665</v>
      </c>
    </row>
    <row r="327" spans="1:10" ht="15.75" x14ac:dyDescent="0.25">
      <c r="A327" s="30">
        <v>50525</v>
      </c>
      <c r="B327" s="28">
        <v>28.021870098255999</v>
      </c>
      <c r="C327" s="28">
        <v>27.863269878446559</v>
      </c>
      <c r="D327" s="28">
        <v>27.855457378446559</v>
      </c>
      <c r="E327" s="28">
        <v>27.855457378446559</v>
      </c>
      <c r="F327" s="48">
        <v>28.021870098255999</v>
      </c>
      <c r="G327" s="28">
        <v>27.86170737844656</v>
      </c>
      <c r="H327" s="28">
        <v>27.86170737844656</v>
      </c>
      <c r="I327" s="28">
        <v>27.863269878446559</v>
      </c>
      <c r="J327" s="47">
        <v>211.85720733382118</v>
      </c>
    </row>
    <row r="328" spans="1:10" ht="15.75" x14ac:dyDescent="0.25">
      <c r="A328" s="30">
        <v>50556</v>
      </c>
      <c r="B328" s="28">
        <v>27.293472506973156</v>
      </c>
      <c r="C328" s="28">
        <v>27.134872287163716</v>
      </c>
      <c r="D328" s="28">
        <v>27.127059787163716</v>
      </c>
      <c r="E328" s="28">
        <v>27.127059787163716</v>
      </c>
      <c r="F328" s="48">
        <v>27.293472506973156</v>
      </c>
      <c r="G328" s="28">
        <v>27.133309787163718</v>
      </c>
      <c r="H328" s="28">
        <v>27.133309787163718</v>
      </c>
      <c r="I328" s="28">
        <v>27.134872287163716</v>
      </c>
      <c r="J328" s="47">
        <v>218.96671561588721</v>
      </c>
    </row>
    <row r="329" spans="1:10" ht="15.75" x14ac:dyDescent="0.25">
      <c r="A329" s="30">
        <v>50586</v>
      </c>
      <c r="B329" s="28">
        <v>26.782210315052534</v>
      </c>
      <c r="C329" s="28">
        <v>26.623610095243095</v>
      </c>
      <c r="D329" s="28">
        <v>26.615797595243095</v>
      </c>
      <c r="E329" s="28">
        <v>26.615797595243095</v>
      </c>
      <c r="F329" s="48">
        <v>26.782210315052534</v>
      </c>
      <c r="G329" s="28">
        <v>26.622047595243096</v>
      </c>
      <c r="H329" s="28">
        <v>26.622047595243096</v>
      </c>
      <c r="I329" s="28">
        <v>26.623610095243095</v>
      </c>
      <c r="J329" s="47">
        <v>222.12179014624448</v>
      </c>
    </row>
    <row r="330" spans="1:10" ht="15.75" x14ac:dyDescent="0.25">
      <c r="A330" s="30">
        <v>50617</v>
      </c>
      <c r="B330" s="28">
        <v>26.490446176893542</v>
      </c>
      <c r="C330" s="28">
        <v>26.331845957084106</v>
      </c>
      <c r="D330" s="28">
        <v>26.324033457084106</v>
      </c>
      <c r="E330" s="28">
        <v>26.324033457084106</v>
      </c>
      <c r="F330" s="48">
        <v>26.490446176893542</v>
      </c>
      <c r="G330" s="28">
        <v>26.330283457084107</v>
      </c>
      <c r="H330" s="28">
        <v>26.330283457084107</v>
      </c>
      <c r="I330" s="28">
        <v>26.331845957084106</v>
      </c>
      <c r="J330" s="47">
        <v>221.08299152679237</v>
      </c>
    </row>
    <row r="331" spans="1:10" ht="15.75" x14ac:dyDescent="0.25">
      <c r="A331" s="30">
        <v>50648</v>
      </c>
      <c r="B331" s="28">
        <v>26.634441070396413</v>
      </c>
      <c r="C331" s="28">
        <v>26.475840850586977</v>
      </c>
      <c r="D331" s="28">
        <v>26.468028350586977</v>
      </c>
      <c r="E331" s="28">
        <v>26.468028350586977</v>
      </c>
      <c r="F331" s="48">
        <v>26.634441070396413</v>
      </c>
      <c r="G331" s="28">
        <v>26.474278350586978</v>
      </c>
      <c r="H331" s="28">
        <v>26.474278350586978</v>
      </c>
      <c r="I331" s="28">
        <v>26.475840850586977</v>
      </c>
      <c r="J331" s="47">
        <v>215.93627236197722</v>
      </c>
    </row>
    <row r="332" spans="1:10" ht="15.75" x14ac:dyDescent="0.25">
      <c r="A332" s="30">
        <v>50678</v>
      </c>
      <c r="B332" s="28">
        <v>27.025547865021331</v>
      </c>
      <c r="C332" s="28">
        <v>26.866947645211894</v>
      </c>
      <c r="D332" s="28">
        <v>26.859135145211894</v>
      </c>
      <c r="E332" s="28">
        <v>26.859135145211894</v>
      </c>
      <c r="F332" s="48">
        <v>27.025547865021331</v>
      </c>
      <c r="G332" s="28">
        <v>26.865385145211896</v>
      </c>
      <c r="H332" s="28">
        <v>26.865385145211896</v>
      </c>
      <c r="I332" s="28">
        <v>26.866947645211894</v>
      </c>
      <c r="J332" s="47">
        <v>208.758922917116</v>
      </c>
    </row>
    <row r="333" spans="1:10" ht="15.75" x14ac:dyDescent="0.25">
      <c r="A333" s="30">
        <v>50709</v>
      </c>
      <c r="B333" s="28">
        <v>27.352250486417059</v>
      </c>
      <c r="C333" s="28">
        <v>27.193650266607619</v>
      </c>
      <c r="D333" s="28">
        <v>27.185837766607619</v>
      </c>
      <c r="E333" s="28">
        <v>27.185837766607619</v>
      </c>
      <c r="F333" s="48">
        <v>27.352250486417059</v>
      </c>
      <c r="G333" s="28">
        <v>27.192087766607621</v>
      </c>
      <c r="H333" s="28">
        <v>27.192087766607621</v>
      </c>
      <c r="I333" s="28">
        <v>27.193650266607619</v>
      </c>
      <c r="J333" s="47">
        <v>201.53982506438086</v>
      </c>
    </row>
    <row r="334" spans="1:10" ht="15.75" x14ac:dyDescent="0.25">
      <c r="A334" s="30">
        <v>50739</v>
      </c>
      <c r="B334" s="28">
        <v>27.625578403475124</v>
      </c>
      <c r="C334" s="28">
        <v>27.466978183665688</v>
      </c>
      <c r="D334" s="28">
        <v>27.459165683665688</v>
      </c>
      <c r="E334" s="28">
        <v>27.459165683665688</v>
      </c>
      <c r="F334" s="48">
        <v>27.625578403475124</v>
      </c>
      <c r="G334" s="28">
        <v>27.46541568366569</v>
      </c>
      <c r="H334" s="28">
        <v>27.46541568366569</v>
      </c>
      <c r="I334" s="28">
        <v>27.466978183665688</v>
      </c>
      <c r="J334" s="47">
        <v>200.10380262295143</v>
      </c>
    </row>
    <row r="335" spans="1:10" ht="15.75" x14ac:dyDescent="0.25">
      <c r="A335" s="30">
        <v>50770</v>
      </c>
      <c r="B335" s="28">
        <v>28.467808505690481</v>
      </c>
      <c r="C335" s="28">
        <v>28.309208285881045</v>
      </c>
      <c r="D335" s="28">
        <v>28.301395785881045</v>
      </c>
      <c r="E335" s="28">
        <v>28.301395785881045</v>
      </c>
      <c r="F335" s="48">
        <v>28.467808505690481</v>
      </c>
      <c r="G335" s="28">
        <v>28.307645785881046</v>
      </c>
      <c r="H335" s="28">
        <v>28.307645785881046</v>
      </c>
      <c r="I335" s="28">
        <v>28.309208285881045</v>
      </c>
      <c r="J335" s="47">
        <v>194.16570555005484</v>
      </c>
    </row>
    <row r="336" spans="1:10" ht="15.75" x14ac:dyDescent="0.25">
      <c r="A336" s="30">
        <v>50801</v>
      </c>
      <c r="B336" s="28">
        <v>29.259247805538823</v>
      </c>
      <c r="C336" s="28">
        <v>29.100594223779989</v>
      </c>
      <c r="D336" s="28">
        <v>29.092781723779989</v>
      </c>
      <c r="E336" s="28">
        <v>29.092781723779989</v>
      </c>
      <c r="F336" s="48">
        <v>29.259247805538823</v>
      </c>
      <c r="G336" s="28">
        <v>29.099031723779991</v>
      </c>
      <c r="H336" s="28">
        <v>29.099031723779991</v>
      </c>
      <c r="I336" s="28">
        <v>29.100594223779989</v>
      </c>
      <c r="J336" s="47">
        <v>191.20702568924384</v>
      </c>
    </row>
    <row r="337" spans="1:10" ht="15.75" x14ac:dyDescent="0.25">
      <c r="A337" s="30">
        <v>50829</v>
      </c>
      <c r="B337" s="28">
        <v>29.571179479387801</v>
      </c>
      <c r="C337" s="28">
        <v>29.412525897628957</v>
      </c>
      <c r="D337" s="28">
        <v>29.404713397628957</v>
      </c>
      <c r="E337" s="28">
        <v>29.404713397628957</v>
      </c>
      <c r="F337" s="48">
        <v>29.571179479387801</v>
      </c>
      <c r="G337" s="28">
        <v>29.410963397628958</v>
      </c>
      <c r="H337" s="28">
        <v>29.410963397628958</v>
      </c>
      <c r="I337" s="28">
        <v>29.412525897628957</v>
      </c>
      <c r="J337" s="47">
        <v>190.6755345747986</v>
      </c>
    </row>
    <row r="338" spans="1:10" ht="15.75" x14ac:dyDescent="0.25">
      <c r="A338" s="30">
        <v>50860</v>
      </c>
      <c r="B338" s="28">
        <v>28.849104774468145</v>
      </c>
      <c r="C338" s="28">
        <v>28.6904511927093</v>
      </c>
      <c r="D338" s="28">
        <v>28.6826386927093</v>
      </c>
      <c r="E338" s="28">
        <v>28.6826386927093</v>
      </c>
      <c r="F338" s="48">
        <v>28.849104774468145</v>
      </c>
      <c r="G338" s="28">
        <v>28.688888692709302</v>
      </c>
      <c r="H338" s="28">
        <v>28.688888692709302</v>
      </c>
      <c r="I338" s="28">
        <v>28.6904511927093</v>
      </c>
      <c r="J338" s="47">
        <v>200.72523864846113</v>
      </c>
    </row>
    <row r="339" spans="1:10" ht="15.75" x14ac:dyDescent="0.25">
      <c r="A339" s="30">
        <v>50890</v>
      </c>
      <c r="B339" s="28">
        <v>28.149428073917345</v>
      </c>
      <c r="C339" s="28">
        <v>27.990774492158504</v>
      </c>
      <c r="D339" s="28">
        <v>27.982961992158504</v>
      </c>
      <c r="E339" s="28">
        <v>27.982961992158504</v>
      </c>
      <c r="F339" s="48">
        <v>28.149428073917345</v>
      </c>
      <c r="G339" s="28">
        <v>27.989211992158506</v>
      </c>
      <c r="H339" s="28">
        <v>27.989211992158506</v>
      </c>
      <c r="I339" s="28">
        <v>27.990774492158504</v>
      </c>
      <c r="J339" s="47">
        <v>213.75730166209641</v>
      </c>
    </row>
    <row r="340" spans="1:10" ht="15.75" x14ac:dyDescent="0.25">
      <c r="A340" s="30">
        <v>50921</v>
      </c>
      <c r="B340" s="28">
        <v>27.421030482634503</v>
      </c>
      <c r="C340" s="28">
        <v>27.262376900875658</v>
      </c>
      <c r="D340" s="28">
        <v>27.254564400875658</v>
      </c>
      <c r="E340" s="28">
        <v>27.254564400875658</v>
      </c>
      <c r="F340" s="48">
        <v>27.421030482634503</v>
      </c>
      <c r="G340" s="28">
        <v>27.26081440087566</v>
      </c>
      <c r="H340" s="28">
        <v>27.26081440087566</v>
      </c>
      <c r="I340" s="28">
        <v>27.262376900875658</v>
      </c>
      <c r="J340" s="47">
        <v>220.9305733465672</v>
      </c>
    </row>
    <row r="341" spans="1:10" ht="15.75" x14ac:dyDescent="0.25">
      <c r="A341" s="30">
        <v>50951</v>
      </c>
      <c r="B341" s="28">
        <v>26.909768290713881</v>
      </c>
      <c r="C341" s="28">
        <v>26.751114708955036</v>
      </c>
      <c r="D341" s="28">
        <v>26.743302208955036</v>
      </c>
      <c r="E341" s="28">
        <v>26.743302208955036</v>
      </c>
      <c r="F341" s="48">
        <v>26.909768290713881</v>
      </c>
      <c r="G341" s="28">
        <v>26.749552208955038</v>
      </c>
      <c r="H341" s="28">
        <v>26.749552208955038</v>
      </c>
      <c r="I341" s="28">
        <v>26.751114708955036</v>
      </c>
      <c r="J341" s="47">
        <v>224.11394495161863</v>
      </c>
    </row>
    <row r="342" spans="1:10" ht="15.75" x14ac:dyDescent="0.25">
      <c r="A342" s="30">
        <v>50982</v>
      </c>
      <c r="B342" s="28">
        <v>26.618004152554892</v>
      </c>
      <c r="C342" s="28">
        <v>26.459350570796051</v>
      </c>
      <c r="D342" s="28">
        <v>26.451538070796051</v>
      </c>
      <c r="E342" s="28">
        <v>26.451538070796051</v>
      </c>
      <c r="F342" s="48">
        <v>26.618004152554892</v>
      </c>
      <c r="G342" s="28">
        <v>26.457788070796052</v>
      </c>
      <c r="H342" s="28">
        <v>26.457788070796052</v>
      </c>
      <c r="I342" s="28">
        <v>26.459350570796051</v>
      </c>
      <c r="J342" s="47">
        <v>223.0658296070483</v>
      </c>
    </row>
    <row r="343" spans="1:10" ht="15.75" x14ac:dyDescent="0.25">
      <c r="A343" s="30">
        <v>51013</v>
      </c>
      <c r="B343" s="28">
        <v>26.76199904605776</v>
      </c>
      <c r="C343" s="28">
        <v>26.603345464298922</v>
      </c>
      <c r="D343" s="28">
        <v>26.595532964298922</v>
      </c>
      <c r="E343" s="28">
        <v>26.595532964298922</v>
      </c>
      <c r="F343" s="48">
        <v>26.76199904605776</v>
      </c>
      <c r="G343" s="28">
        <v>26.601782964298923</v>
      </c>
      <c r="H343" s="28">
        <v>26.601782964298923</v>
      </c>
      <c r="I343" s="28">
        <v>26.603345464298922</v>
      </c>
      <c r="J343" s="47">
        <v>217.8729508047237</v>
      </c>
    </row>
    <row r="344" spans="1:10" ht="15.75" x14ac:dyDescent="0.25">
      <c r="A344" s="30">
        <v>51043</v>
      </c>
      <c r="B344" s="28">
        <v>27.153105840682677</v>
      </c>
      <c r="C344" s="28">
        <v>26.994452258923836</v>
      </c>
      <c r="D344" s="28">
        <v>26.986639758923836</v>
      </c>
      <c r="E344" s="28">
        <v>26.986639758923836</v>
      </c>
      <c r="F344" s="48">
        <v>27.153105840682677</v>
      </c>
      <c r="G344" s="28">
        <v>26.992889758923837</v>
      </c>
      <c r="H344" s="28">
        <v>26.992889758923837</v>
      </c>
      <c r="I344" s="28">
        <v>26.994452258923836</v>
      </c>
      <c r="J344" s="47">
        <v>210.63122950702888</v>
      </c>
    </row>
    <row r="345" spans="1:10" ht="15.75" x14ac:dyDescent="0.25">
      <c r="A345" s="30">
        <v>51074</v>
      </c>
      <c r="B345" s="28">
        <v>27.479808462078406</v>
      </c>
      <c r="C345" s="28">
        <v>27.321154880319561</v>
      </c>
      <c r="D345" s="28">
        <v>27.313342380319561</v>
      </c>
      <c r="E345" s="28">
        <v>27.313342380319561</v>
      </c>
      <c r="F345" s="48">
        <v>27.479808462078406</v>
      </c>
      <c r="G345" s="28">
        <v>27.319592380319563</v>
      </c>
      <c r="H345" s="28">
        <v>27.319592380319563</v>
      </c>
      <c r="I345" s="28">
        <v>27.321154880319561</v>
      </c>
      <c r="J345" s="47">
        <v>203.34738537042699</v>
      </c>
    </row>
    <row r="346" spans="1:10" ht="15.75" x14ac:dyDescent="0.25">
      <c r="A346" s="30">
        <v>51104</v>
      </c>
      <c r="B346" s="28">
        <v>27.753136379136471</v>
      </c>
      <c r="C346" s="28">
        <v>27.594482797377633</v>
      </c>
      <c r="D346" s="28">
        <v>27.586670297377633</v>
      </c>
      <c r="E346" s="28">
        <v>27.586670297377633</v>
      </c>
      <c r="F346" s="48">
        <v>27.753136379136471</v>
      </c>
      <c r="G346" s="28">
        <v>27.592920297377635</v>
      </c>
      <c r="H346" s="28">
        <v>27.592920297377635</v>
      </c>
      <c r="I346" s="28">
        <v>27.594482797377633</v>
      </c>
      <c r="J346" s="47">
        <v>201.89848360272603</v>
      </c>
    </row>
    <row r="347" spans="1:10" ht="15.75" x14ac:dyDescent="0.25">
      <c r="A347" s="30">
        <v>51135</v>
      </c>
      <c r="B347" s="28">
        <v>28.595366481351832</v>
      </c>
      <c r="C347" s="28">
        <v>28.43671289959299</v>
      </c>
      <c r="D347" s="28">
        <v>28.42890039959299</v>
      </c>
      <c r="E347" s="28">
        <v>28.42890039959299</v>
      </c>
      <c r="F347" s="48">
        <v>28.595366481351832</v>
      </c>
      <c r="G347" s="28">
        <v>28.435150399592992</v>
      </c>
      <c r="H347" s="28">
        <v>28.435150399592992</v>
      </c>
      <c r="I347" s="28">
        <v>28.43671289959299</v>
      </c>
      <c r="J347" s="47">
        <v>195.90712922170687</v>
      </c>
    </row>
    <row r="348" spans="1:10" ht="15.75" x14ac:dyDescent="0.25">
      <c r="A348" s="30">
        <v>51166</v>
      </c>
      <c r="B348" s="28">
        <v>29.387406040333097</v>
      </c>
      <c r="C348" s="28">
        <v>29.228698845515517</v>
      </c>
      <c r="D348" s="28">
        <v>29.220886345515517</v>
      </c>
      <c r="E348" s="28">
        <v>29.220886345515517</v>
      </c>
      <c r="F348" s="48">
        <v>29.387406040333097</v>
      </c>
      <c r="G348" s="28">
        <v>29.227136345515518</v>
      </c>
      <c r="H348" s="28">
        <v>29.227136345515518</v>
      </c>
      <c r="I348" s="28">
        <v>29.228698845515517</v>
      </c>
      <c r="J348" s="47">
        <v>192.92191370089427</v>
      </c>
    </row>
    <row r="349" spans="1:10" ht="15.75" x14ac:dyDescent="0.25">
      <c r="A349" s="30">
        <v>51194</v>
      </c>
      <c r="B349" s="28">
        <v>29.699337714182061</v>
      </c>
      <c r="C349" s="28">
        <v>29.540630519364491</v>
      </c>
      <c r="D349" s="28">
        <v>29.532818019364491</v>
      </c>
      <c r="E349" s="28">
        <v>29.532818019364491</v>
      </c>
      <c r="F349" s="48">
        <v>29.699337714182061</v>
      </c>
      <c r="G349" s="28">
        <v>29.539068019364493</v>
      </c>
      <c r="H349" s="28">
        <v>29.539068019364493</v>
      </c>
      <c r="I349" s="28">
        <v>29.540630519364491</v>
      </c>
      <c r="J349" s="47">
        <v>192.38565577551637</v>
      </c>
    </row>
    <row r="350" spans="1:10" ht="15.75" x14ac:dyDescent="0.25">
      <c r="A350" s="30">
        <v>51226</v>
      </c>
      <c r="B350" s="28">
        <v>28.977263009262412</v>
      </c>
      <c r="C350" s="28">
        <v>28.818555814444839</v>
      </c>
      <c r="D350" s="28">
        <v>28.810743314444839</v>
      </c>
      <c r="E350" s="28">
        <v>28.810743314444839</v>
      </c>
      <c r="F350" s="48">
        <v>28.977263009262412</v>
      </c>
      <c r="G350" s="28">
        <v>28.81699331444484</v>
      </c>
      <c r="H350" s="28">
        <v>28.81699331444484</v>
      </c>
      <c r="I350" s="28">
        <v>28.818555814444839</v>
      </c>
      <c r="J350" s="47">
        <v>202.52549313258953</v>
      </c>
    </row>
    <row r="351" spans="1:10" ht="15.75" x14ac:dyDescent="0.25">
      <c r="A351" s="30">
        <v>51256</v>
      </c>
      <c r="B351" s="28">
        <v>28.277586308711612</v>
      </c>
      <c r="C351" s="28">
        <v>28.118879113894039</v>
      </c>
      <c r="D351" s="28">
        <v>28.111066613894039</v>
      </c>
      <c r="E351" s="28">
        <v>28.111066613894039</v>
      </c>
      <c r="F351" s="48">
        <v>28.277586308711612</v>
      </c>
      <c r="G351" s="28">
        <v>28.11731661389404</v>
      </c>
      <c r="H351" s="28">
        <v>28.11731661389404</v>
      </c>
      <c r="I351" s="28">
        <v>28.118879113894039</v>
      </c>
      <c r="J351" s="47">
        <v>215.67443746137835</v>
      </c>
    </row>
    <row r="352" spans="1:10" ht="15.75" x14ac:dyDescent="0.25">
      <c r="A352" s="30">
        <v>51287</v>
      </c>
      <c r="B352" s="28">
        <v>27.54918871742877</v>
      </c>
      <c r="C352" s="28">
        <v>27.390481522611196</v>
      </c>
      <c r="D352" s="28">
        <v>27.382669022611196</v>
      </c>
      <c r="E352" s="28">
        <v>27.382669022611196</v>
      </c>
      <c r="F352" s="48">
        <v>27.54918871742877</v>
      </c>
      <c r="G352" s="28">
        <v>27.388919022611198</v>
      </c>
      <c r="H352" s="28">
        <v>27.388919022611198</v>
      </c>
      <c r="I352" s="28">
        <v>27.390481522611196</v>
      </c>
      <c r="J352" s="47">
        <v>222.91204442626923</v>
      </c>
    </row>
    <row r="353" spans="1:10" ht="15.75" x14ac:dyDescent="0.25">
      <c r="A353" s="30">
        <v>51317</v>
      </c>
      <c r="B353" s="28">
        <v>27.037926525508144</v>
      </c>
      <c r="C353" s="28">
        <v>26.879219330690567</v>
      </c>
      <c r="D353" s="28">
        <v>26.871406830690567</v>
      </c>
      <c r="E353" s="28">
        <v>26.871406830690567</v>
      </c>
      <c r="F353" s="48">
        <v>27.037926525508144</v>
      </c>
      <c r="G353" s="28">
        <v>26.877656830690569</v>
      </c>
      <c r="H353" s="28">
        <v>26.877656830690569</v>
      </c>
      <c r="I353" s="28">
        <v>26.879219330690567</v>
      </c>
      <c r="J353" s="47">
        <v>226.12396689540347</v>
      </c>
    </row>
    <row r="354" spans="1:10" ht="15.75" x14ac:dyDescent="0.25">
      <c r="A354" s="30">
        <v>51348</v>
      </c>
      <c r="B354" s="28">
        <v>26.746162387349159</v>
      </c>
      <c r="C354" s="28">
        <v>26.587455192531582</v>
      </c>
      <c r="D354" s="28">
        <v>26.579642692531582</v>
      </c>
      <c r="E354" s="28">
        <v>26.579642692531582</v>
      </c>
      <c r="F354" s="48">
        <v>26.746162387349159</v>
      </c>
      <c r="G354" s="28">
        <v>26.585892692531583</v>
      </c>
      <c r="H354" s="28">
        <v>26.585892692531583</v>
      </c>
      <c r="I354" s="28">
        <v>26.587455192531582</v>
      </c>
      <c r="J354" s="47">
        <v>225.06645126633651</v>
      </c>
    </row>
    <row r="355" spans="1:10" ht="15.75" x14ac:dyDescent="0.25">
      <c r="A355" s="30">
        <v>51379</v>
      </c>
      <c r="B355" s="28">
        <v>26.890157280852026</v>
      </c>
      <c r="C355" s="28">
        <v>26.731450086034453</v>
      </c>
      <c r="D355" s="28">
        <v>26.723637586034453</v>
      </c>
      <c r="E355" s="28">
        <v>26.723637586034453</v>
      </c>
      <c r="F355" s="48">
        <v>26.890157280852026</v>
      </c>
      <c r="G355" s="28">
        <v>26.729887586034454</v>
      </c>
      <c r="H355" s="28">
        <v>26.729887586034454</v>
      </c>
      <c r="I355" s="28">
        <v>26.731450086034453</v>
      </c>
      <c r="J355" s="47">
        <v>219.82699883225357</v>
      </c>
    </row>
    <row r="356" spans="1:10" ht="15.75" x14ac:dyDescent="0.25">
      <c r="A356" s="30">
        <v>51409</v>
      </c>
      <c r="B356" s="28">
        <v>27.281264075476944</v>
      </c>
      <c r="C356" s="28">
        <v>27.122556880659371</v>
      </c>
      <c r="D356" s="28">
        <v>27.114744380659371</v>
      </c>
      <c r="E356" s="28">
        <v>27.114744380659371</v>
      </c>
      <c r="F356" s="48">
        <v>27.281264075476944</v>
      </c>
      <c r="G356" s="28">
        <v>27.120994380659372</v>
      </c>
      <c r="H356" s="28">
        <v>27.120994380659372</v>
      </c>
      <c r="I356" s="28">
        <v>27.122556880659371</v>
      </c>
      <c r="J356" s="47">
        <v>212.52032834667006</v>
      </c>
    </row>
    <row r="357" spans="1:10" ht="15.75" x14ac:dyDescent="0.25">
      <c r="A357" s="30">
        <v>51440</v>
      </c>
      <c r="B357" s="28">
        <v>27.607966696872669</v>
      </c>
      <c r="C357" s="28">
        <v>27.449259502055099</v>
      </c>
      <c r="D357" s="28">
        <v>27.441447002055099</v>
      </c>
      <c r="E357" s="28">
        <v>27.441447002055099</v>
      </c>
      <c r="F357" s="48">
        <v>27.607966696872669</v>
      </c>
      <c r="G357" s="28">
        <v>27.447697002055101</v>
      </c>
      <c r="H357" s="28">
        <v>27.447697002055101</v>
      </c>
      <c r="I357" s="28">
        <v>27.449259502055099</v>
      </c>
      <c r="J357" s="47">
        <v>205.17115723296803</v>
      </c>
    </row>
    <row r="358" spans="1:10" ht="15.75" x14ac:dyDescent="0.25">
      <c r="A358" s="30">
        <v>51470</v>
      </c>
      <c r="B358" s="28">
        <v>27.881294613930738</v>
      </c>
      <c r="C358" s="28">
        <v>27.722587419113164</v>
      </c>
      <c r="D358" s="28">
        <v>27.714774919113164</v>
      </c>
      <c r="E358" s="28">
        <v>27.714774919113164</v>
      </c>
      <c r="F358" s="48">
        <v>27.881294613930738</v>
      </c>
      <c r="G358" s="28">
        <v>27.721024919113166</v>
      </c>
      <c r="H358" s="28">
        <v>27.721024919113166</v>
      </c>
      <c r="I358" s="28">
        <v>27.722587419113164</v>
      </c>
      <c r="J358" s="47">
        <v>203.70926062753799</v>
      </c>
    </row>
    <row r="359" spans="1:10" ht="15.75" x14ac:dyDescent="0.25">
      <c r="A359" s="30">
        <v>51501</v>
      </c>
      <c r="B359" s="28">
        <v>28.723524716146098</v>
      </c>
      <c r="C359" s="28">
        <v>28.564817521328521</v>
      </c>
      <c r="D359" s="28">
        <v>28.557005021328521</v>
      </c>
      <c r="E359" s="28">
        <v>28.557005021328521</v>
      </c>
      <c r="F359" s="48">
        <v>28.723524716146098</v>
      </c>
      <c r="G359" s="28">
        <v>28.563255021328523</v>
      </c>
      <c r="H359" s="28">
        <v>28.563255021328523</v>
      </c>
      <c r="I359" s="28">
        <v>28.564817521328521</v>
      </c>
      <c r="J359" s="47">
        <v>197.66417128691407</v>
      </c>
    </row>
    <row r="360" spans="1:10" ht="15.75" x14ac:dyDescent="0.25">
      <c r="A360" s="30">
        <v>51532</v>
      </c>
      <c r="B360" s="28">
        <v>29.516167358944696</v>
      </c>
      <c r="C360" s="28">
        <v>29.357406298777406</v>
      </c>
      <c r="D360" s="28">
        <v>29.349593798777406</v>
      </c>
      <c r="E360" s="28">
        <v>29.349593798777406</v>
      </c>
      <c r="F360" s="48">
        <v>29.516167358944696</v>
      </c>
      <c r="G360" s="28">
        <v>29.355843798777407</v>
      </c>
      <c r="H360" s="28">
        <v>29.355843798777407</v>
      </c>
      <c r="I360" s="28">
        <v>29.357406298777406</v>
      </c>
      <c r="J360" s="47">
        <v>194.65218211439915</v>
      </c>
    </row>
    <row r="361" spans="1:10" ht="15.75" x14ac:dyDescent="0.25">
      <c r="A361" s="30">
        <v>51560</v>
      </c>
      <c r="B361" s="28">
        <v>29.828099032793673</v>
      </c>
      <c r="C361" s="28">
        <v>29.669337972626369</v>
      </c>
      <c r="D361" s="28">
        <v>29.661525472626369</v>
      </c>
      <c r="E361" s="28">
        <v>29.661525472626369</v>
      </c>
      <c r="F361" s="48">
        <v>29.828099032793673</v>
      </c>
      <c r="G361" s="28">
        <v>29.667775472626371</v>
      </c>
      <c r="H361" s="28">
        <v>29.667775472626371</v>
      </c>
      <c r="I361" s="28">
        <v>29.669337972626369</v>
      </c>
      <c r="J361" s="47">
        <v>194.111114625753</v>
      </c>
    </row>
    <row r="362" spans="1:10" ht="15.75" x14ac:dyDescent="0.25">
      <c r="A362" s="30">
        <v>51591</v>
      </c>
      <c r="B362" s="28">
        <v>29.106024327874014</v>
      </c>
      <c r="C362" s="28">
        <v>28.94726326770672</v>
      </c>
      <c r="D362" s="28">
        <v>28.93945076770672</v>
      </c>
      <c r="E362" s="28">
        <v>28.93945076770672</v>
      </c>
      <c r="F362" s="48">
        <v>29.106024327874014</v>
      </c>
      <c r="G362" s="28">
        <v>28.945700767706722</v>
      </c>
      <c r="H362" s="28">
        <v>28.945700767706722</v>
      </c>
      <c r="I362" s="28">
        <v>28.94726326770672</v>
      </c>
      <c r="J362" s="47">
        <v>204.34189364912243</v>
      </c>
    </row>
    <row r="363" spans="1:10" ht="15.75" x14ac:dyDescent="0.25">
      <c r="A363" s="30">
        <v>51621</v>
      </c>
      <c r="B363" s="28">
        <v>28.406347627323218</v>
      </c>
      <c r="C363" s="28">
        <v>28.247586567155921</v>
      </c>
      <c r="D363" s="28">
        <v>28.239774067155921</v>
      </c>
      <c r="E363" s="28">
        <v>28.239774067155921</v>
      </c>
      <c r="F363" s="48">
        <v>28.406347627323218</v>
      </c>
      <c r="G363" s="28">
        <v>28.246024067155922</v>
      </c>
      <c r="H363" s="28">
        <v>28.246024067155922</v>
      </c>
      <c r="I363" s="28">
        <v>28.247586567155921</v>
      </c>
      <c r="J363" s="47">
        <v>217.60876757236005</v>
      </c>
    </row>
    <row r="364" spans="1:10" ht="15.75" x14ac:dyDescent="0.25">
      <c r="A364" s="30">
        <v>51652</v>
      </c>
      <c r="B364" s="28">
        <v>27.677950036040372</v>
      </c>
      <c r="C364" s="28">
        <v>27.519188975873075</v>
      </c>
      <c r="D364" s="28">
        <v>27.511376475873075</v>
      </c>
      <c r="E364" s="28">
        <v>27.511376475873075</v>
      </c>
      <c r="F364" s="48">
        <v>27.677950036040372</v>
      </c>
      <c r="G364" s="28">
        <v>27.517626475873076</v>
      </c>
      <c r="H364" s="28">
        <v>27.517626475873076</v>
      </c>
      <c r="I364" s="28">
        <v>27.519188975873075</v>
      </c>
      <c r="J364" s="47">
        <v>224.91128682471731</v>
      </c>
    </row>
    <row r="365" spans="1:10" ht="15.75" x14ac:dyDescent="0.25">
      <c r="A365" s="30">
        <v>51682</v>
      </c>
      <c r="B365" s="28">
        <v>27.16668784411975</v>
      </c>
      <c r="C365" s="28">
        <v>27.007926783952453</v>
      </c>
      <c r="D365" s="28">
        <v>27.000114283952453</v>
      </c>
      <c r="E365" s="28">
        <v>27.000114283952453</v>
      </c>
      <c r="F365" s="48">
        <v>27.16668784411975</v>
      </c>
      <c r="G365" s="28">
        <v>27.006364283952454</v>
      </c>
      <c r="H365" s="28">
        <v>27.006364283952454</v>
      </c>
      <c r="I365" s="28">
        <v>27.007926783952453</v>
      </c>
      <c r="J365" s="47">
        <v>228.15201622349659</v>
      </c>
    </row>
    <row r="366" spans="1:10" ht="15.75" x14ac:dyDescent="0.25">
      <c r="A366" s="30">
        <v>51713</v>
      </c>
      <c r="B366" s="28">
        <v>26.874923705960764</v>
      </c>
      <c r="C366" s="28">
        <v>26.716162645793467</v>
      </c>
      <c r="D366" s="28">
        <v>26.708350145793467</v>
      </c>
      <c r="E366" s="28">
        <v>26.708350145793467</v>
      </c>
      <c r="F366" s="48">
        <v>26.874923705960764</v>
      </c>
      <c r="G366" s="28">
        <v>26.714600145793469</v>
      </c>
      <c r="H366" s="28">
        <v>26.714600145793469</v>
      </c>
      <c r="I366" s="28">
        <v>26.716162645793467</v>
      </c>
      <c r="J366" s="47">
        <v>227.08501600113144</v>
      </c>
    </row>
    <row r="367" spans="1:10" ht="15.75" x14ac:dyDescent="0.25">
      <c r="A367" s="30">
        <v>51744</v>
      </c>
      <c r="B367" s="28">
        <v>27.018918599463632</v>
      </c>
      <c r="C367" s="28">
        <v>26.860157539296335</v>
      </c>
      <c r="D367" s="28">
        <v>26.852345039296335</v>
      </c>
      <c r="E367" s="28">
        <v>26.852345039296335</v>
      </c>
      <c r="F367" s="48">
        <v>27.018918599463632</v>
      </c>
      <c r="G367" s="28">
        <v>26.858595039296336</v>
      </c>
      <c r="H367" s="28">
        <v>26.858595039296336</v>
      </c>
      <c r="I367" s="28">
        <v>26.860157539296335</v>
      </c>
      <c r="J367" s="47">
        <v>221.79857222803037</v>
      </c>
    </row>
    <row r="368" spans="1:10" ht="15.75" x14ac:dyDescent="0.25">
      <c r="A368" s="30">
        <v>51774</v>
      </c>
      <c r="B368" s="28">
        <v>27.410025394088549</v>
      </c>
      <c r="C368" s="28">
        <v>27.251264333921252</v>
      </c>
      <c r="D368" s="28">
        <v>27.243451833921252</v>
      </c>
      <c r="E368" s="28">
        <v>27.243451833921252</v>
      </c>
      <c r="F368" s="48">
        <v>27.410025394088549</v>
      </c>
      <c r="G368" s="28">
        <v>27.249701833921254</v>
      </c>
      <c r="H368" s="28">
        <v>27.249701833921254</v>
      </c>
      <c r="I368" s="28">
        <v>27.251264333921252</v>
      </c>
      <c r="J368" s="47">
        <v>214.42637004152925</v>
      </c>
    </row>
    <row r="369" spans="1:10" ht="15.75" x14ac:dyDescent="0.25">
      <c r="A369" s="30">
        <v>51805</v>
      </c>
      <c r="B369" s="28">
        <v>27.736728015484275</v>
      </c>
      <c r="C369" s="28">
        <v>27.577966955316978</v>
      </c>
      <c r="D369" s="28">
        <v>27.570154455316978</v>
      </c>
      <c r="E369" s="28">
        <v>27.570154455316978</v>
      </c>
      <c r="F369" s="48">
        <v>27.736728015484275</v>
      </c>
      <c r="G369" s="28">
        <v>27.576404455316979</v>
      </c>
      <c r="H369" s="28">
        <v>27.576404455316979</v>
      </c>
      <c r="I369" s="28">
        <v>27.577966955316978</v>
      </c>
      <c r="J369" s="47">
        <v>207.01128604940121</v>
      </c>
    </row>
    <row r="370" spans="1:10" ht="15.75" x14ac:dyDescent="0.25">
      <c r="A370" s="30">
        <v>51835</v>
      </c>
      <c r="B370" s="28">
        <v>28.010055932542343</v>
      </c>
      <c r="C370" s="28">
        <v>27.851294872375046</v>
      </c>
      <c r="D370" s="28">
        <v>27.843482372375046</v>
      </c>
      <c r="E370" s="28">
        <v>27.843482372375046</v>
      </c>
      <c r="F370" s="48">
        <v>28.010055932542343</v>
      </c>
      <c r="G370" s="28">
        <v>27.849732372375048</v>
      </c>
      <c r="H370" s="28">
        <v>27.849732372375048</v>
      </c>
      <c r="I370" s="28">
        <v>27.851294872375046</v>
      </c>
      <c r="J370" s="47">
        <v>205.53627805879123</v>
      </c>
    </row>
    <row r="371" spans="1:10" ht="15.75" x14ac:dyDescent="0.25">
      <c r="A371" s="30">
        <v>51866</v>
      </c>
      <c r="B371" s="28">
        <v>28.852286034757704</v>
      </c>
      <c r="C371" s="28">
        <v>28.693524974590407</v>
      </c>
      <c r="D371" s="28">
        <v>28.685712474590407</v>
      </c>
      <c r="E371" s="28">
        <v>28.685712474590407</v>
      </c>
      <c r="F371" s="48">
        <v>28.852286034757704</v>
      </c>
      <c r="G371" s="28">
        <v>28.691962474590408</v>
      </c>
      <c r="H371" s="28">
        <v>28.691962474590408</v>
      </c>
      <c r="I371" s="28">
        <v>28.693524974590407</v>
      </c>
      <c r="J371" s="47">
        <v>199.43697182314358</v>
      </c>
    </row>
    <row r="372" spans="1:10" ht="15.75" x14ac:dyDescent="0.25">
      <c r="A372" s="30">
        <v>51897</v>
      </c>
      <c r="B372" s="28">
        <v>29.645534599350391</v>
      </c>
      <c r="C372" s="28">
        <v>29.486719420355158</v>
      </c>
      <c r="D372" s="28">
        <v>29.478906920355158</v>
      </c>
      <c r="E372" s="28">
        <v>29.478906920355158</v>
      </c>
      <c r="F372" s="48">
        <v>29.645534599350391</v>
      </c>
      <c r="G372" s="28">
        <v>29.485156920355159</v>
      </c>
      <c r="H372" s="28">
        <v>29.485156920355159</v>
      </c>
      <c r="I372" s="28">
        <v>29.486719420355158</v>
      </c>
      <c r="J372" s="47">
        <v>196.39796887273766</v>
      </c>
    </row>
    <row r="373" spans="1:10" ht="15.75" x14ac:dyDescent="0.25">
      <c r="A373" s="30">
        <v>51925</v>
      </c>
      <c r="B373" s="28">
        <v>29.957466273199362</v>
      </c>
      <c r="C373" s="28">
        <v>29.798651094204128</v>
      </c>
      <c r="D373" s="28">
        <v>29.790838594204128</v>
      </c>
      <c r="E373" s="28">
        <v>29.790838594204128</v>
      </c>
      <c r="F373" s="48">
        <v>29.957466273199362</v>
      </c>
      <c r="G373" s="28">
        <v>29.79708859420413</v>
      </c>
      <c r="H373" s="28">
        <v>29.79708859420413</v>
      </c>
      <c r="I373" s="28">
        <v>29.798651094204128</v>
      </c>
      <c r="J373" s="47">
        <v>195.85204868505272</v>
      </c>
    </row>
    <row r="374" spans="1:10" ht="15.75" x14ac:dyDescent="0.25">
      <c r="A374" s="30">
        <v>51956</v>
      </c>
      <c r="B374" s="28">
        <v>29.235391568279713</v>
      </c>
      <c r="C374" s="28">
        <v>29.076576389284472</v>
      </c>
      <c r="D374" s="28">
        <v>29.068763889284472</v>
      </c>
      <c r="E374" s="28">
        <v>29.068763889284472</v>
      </c>
      <c r="F374" s="48">
        <v>29.235391568279713</v>
      </c>
      <c r="G374" s="28">
        <v>29.075013889284474</v>
      </c>
      <c r="H374" s="28">
        <v>29.075013889284474</v>
      </c>
      <c r="I374" s="28">
        <v>29.076576389284472</v>
      </c>
      <c r="J374" s="47">
        <v>206.17458500778798</v>
      </c>
    </row>
    <row r="375" spans="1:10" ht="15.75" x14ac:dyDescent="0.25">
      <c r="A375" s="30">
        <v>51986</v>
      </c>
      <c r="B375" s="28">
        <v>28.53571486772891</v>
      </c>
      <c r="C375" s="28">
        <v>28.376899688733673</v>
      </c>
      <c r="D375" s="28">
        <v>28.369087188733673</v>
      </c>
      <c r="E375" s="28">
        <v>28.369087188733673</v>
      </c>
      <c r="F375" s="48">
        <v>28.53571486772891</v>
      </c>
      <c r="G375" s="28">
        <v>28.375337188733674</v>
      </c>
      <c r="H375" s="28">
        <v>28.375337188733674</v>
      </c>
      <c r="I375" s="28">
        <v>28.376899688733673</v>
      </c>
      <c r="J375" s="47">
        <v>219.56044620652463</v>
      </c>
    </row>
    <row r="376" spans="1:10" ht="15.75" x14ac:dyDescent="0.25">
      <c r="A376" s="30">
        <v>52017</v>
      </c>
      <c r="B376" s="28">
        <v>27.807317276446067</v>
      </c>
      <c r="C376" s="28">
        <v>27.64850209745083</v>
      </c>
      <c r="D376" s="28">
        <v>27.64068959745083</v>
      </c>
      <c r="E376" s="28">
        <v>27.64068959745083</v>
      </c>
      <c r="F376" s="48">
        <v>27.807317276446067</v>
      </c>
      <c r="G376" s="28">
        <v>27.646939597450832</v>
      </c>
      <c r="H376" s="28">
        <v>27.646939597450832</v>
      </c>
      <c r="I376" s="28">
        <v>27.64850209745083</v>
      </c>
      <c r="J376" s="47">
        <v>226.92845992842649</v>
      </c>
    </row>
    <row r="377" spans="1:10" ht="15.75" x14ac:dyDescent="0.25">
      <c r="A377" s="30">
        <v>52047</v>
      </c>
      <c r="B377" s="28">
        <v>27.296055084525445</v>
      </c>
      <c r="C377" s="28">
        <v>27.137239905530208</v>
      </c>
      <c r="D377" s="28">
        <v>27.129427405530208</v>
      </c>
      <c r="E377" s="28">
        <v>27.129427405530208</v>
      </c>
      <c r="F377" s="48">
        <v>27.296055084525445</v>
      </c>
      <c r="G377" s="28">
        <v>27.13567740553021</v>
      </c>
      <c r="H377" s="28">
        <v>27.13567740553021</v>
      </c>
      <c r="I377" s="28">
        <v>27.137239905530208</v>
      </c>
      <c r="J377" s="47">
        <v>230.19825461900109</v>
      </c>
    </row>
    <row r="378" spans="1:10" ht="15.75" x14ac:dyDescent="0.25">
      <c r="A378" s="30">
        <v>52078</v>
      </c>
      <c r="B378" s="28">
        <v>27.004290946366453</v>
      </c>
      <c r="C378" s="28">
        <v>26.845475767371219</v>
      </c>
      <c r="D378" s="28">
        <v>26.837663267371219</v>
      </c>
      <c r="E378" s="28">
        <v>26.837663267371219</v>
      </c>
      <c r="F378" s="48">
        <v>27.004290946366453</v>
      </c>
      <c r="G378" s="28">
        <v>26.843913267371221</v>
      </c>
      <c r="H378" s="28">
        <v>26.843913267371221</v>
      </c>
      <c r="I378" s="28">
        <v>26.845475767371219</v>
      </c>
      <c r="J378" s="47">
        <v>229.12168473839162</v>
      </c>
    </row>
    <row r="379" spans="1:10" ht="15.75" x14ac:dyDescent="0.25">
      <c r="A379" s="30">
        <v>52109</v>
      </c>
      <c r="B379" s="28">
        <v>27.148285839869324</v>
      </c>
      <c r="C379" s="28">
        <v>26.989470660874087</v>
      </c>
      <c r="D379" s="28">
        <v>26.981658160874087</v>
      </c>
      <c r="E379" s="28">
        <v>26.981658160874087</v>
      </c>
      <c r="F379" s="48">
        <v>27.148285839869324</v>
      </c>
      <c r="G379" s="28">
        <v>26.987908160874088</v>
      </c>
      <c r="H379" s="28">
        <v>26.987908160874088</v>
      </c>
      <c r="I379" s="28">
        <v>26.989470660874087</v>
      </c>
      <c r="J379" s="47">
        <v>223.7878281727005</v>
      </c>
    </row>
    <row r="380" spans="1:10" ht="15.75" x14ac:dyDescent="0.25">
      <c r="A380" s="30">
        <v>52139</v>
      </c>
      <c r="B380" s="28">
        <v>27.539392634494245</v>
      </c>
      <c r="C380" s="28">
        <v>27.380577455499008</v>
      </c>
      <c r="D380" s="28">
        <v>27.372764955499008</v>
      </c>
      <c r="E380" s="28">
        <v>27.372764955499008</v>
      </c>
      <c r="F380" s="48">
        <v>27.539392634494245</v>
      </c>
      <c r="G380" s="28">
        <v>27.379014955499009</v>
      </c>
      <c r="H380" s="28">
        <v>27.379014955499009</v>
      </c>
      <c r="I380" s="28">
        <v>27.380577455499008</v>
      </c>
      <c r="J380" s="47">
        <v>216.34950654783921</v>
      </c>
    </row>
    <row r="381" spans="1:10" ht="15.75" x14ac:dyDescent="0.25">
      <c r="A381" s="30">
        <v>52170</v>
      </c>
      <c r="B381" s="28">
        <v>27.86609525588997</v>
      </c>
      <c r="C381" s="28">
        <v>27.707280076894733</v>
      </c>
      <c r="D381" s="28">
        <v>27.699467576894733</v>
      </c>
      <c r="E381" s="28">
        <v>27.699467576894733</v>
      </c>
      <c r="F381" s="48">
        <v>27.86609525588997</v>
      </c>
      <c r="G381" s="28">
        <v>27.705717576894735</v>
      </c>
      <c r="H381" s="28">
        <v>27.705717576894735</v>
      </c>
      <c r="I381" s="28">
        <v>27.707280076894733</v>
      </c>
      <c r="J381" s="47">
        <v>208.86791852115678</v>
      </c>
    </row>
    <row r="382" spans="1:10" ht="15.75" x14ac:dyDescent="0.25">
      <c r="A382" s="30">
        <v>52200</v>
      </c>
      <c r="B382" s="28">
        <v>28.139423172948039</v>
      </c>
      <c r="C382" s="28">
        <v>27.980607993952798</v>
      </c>
      <c r="D382" s="28">
        <v>27.972795493952798</v>
      </c>
      <c r="E382" s="28">
        <v>27.972795493952798</v>
      </c>
      <c r="F382" s="48">
        <v>28.139423172948039</v>
      </c>
      <c r="G382" s="28">
        <v>27.9790454939528</v>
      </c>
      <c r="H382" s="28">
        <v>27.9790454939528</v>
      </c>
      <c r="I382" s="28">
        <v>27.980607993952798</v>
      </c>
      <c r="J382" s="47">
        <v>207.37968155263098</v>
      </c>
    </row>
    <row r="383" spans="1:10" ht="15.75" x14ac:dyDescent="0.25">
      <c r="A383" s="30">
        <v>52231</v>
      </c>
      <c r="B383" s="28">
        <v>28.981653275163392</v>
      </c>
      <c r="C383" s="28">
        <v>28.822838096168159</v>
      </c>
      <c r="D383" s="28">
        <v>28.815025596168159</v>
      </c>
      <c r="E383" s="28">
        <v>28.815025596168159</v>
      </c>
      <c r="F383" s="48">
        <v>28.981653275163392</v>
      </c>
      <c r="G383" s="28">
        <v>28.82127559616816</v>
      </c>
      <c r="H383" s="28">
        <v>28.82127559616816</v>
      </c>
      <c r="I383" s="28">
        <v>28.822838096168159</v>
      </c>
      <c r="J383" s="47">
        <v>201.22567216418241</v>
      </c>
    </row>
    <row r="384" spans="1:10" ht="15.75" x14ac:dyDescent="0.25">
      <c r="A384" s="30">
        <v>52262</v>
      </c>
      <c r="B384" s="28">
        <v>29.775510612881803</v>
      </c>
      <c r="C384" s="28">
        <v>29.616641060387604</v>
      </c>
      <c r="D384" s="28">
        <v>29.608828560387604</v>
      </c>
      <c r="E384" s="28">
        <v>29.608828560387604</v>
      </c>
      <c r="F384" s="48">
        <v>29.775510612881803</v>
      </c>
      <c r="G384" s="28">
        <v>29.615078560387605</v>
      </c>
      <c r="H384" s="28">
        <v>29.615078560387605</v>
      </c>
      <c r="I384" s="28">
        <v>29.616641060387604</v>
      </c>
      <c r="J384" s="47">
        <v>198.159413156065</v>
      </c>
    </row>
    <row r="385" spans="1:10" ht="15.75" x14ac:dyDescent="0.25">
      <c r="A385" s="30">
        <v>52290</v>
      </c>
      <c r="B385" s="28">
        <v>30.087442286730777</v>
      </c>
      <c r="C385" s="28">
        <v>29.928572734236582</v>
      </c>
      <c r="D385" s="28">
        <v>29.920760234236582</v>
      </c>
      <c r="E385" s="28">
        <v>29.920760234236582</v>
      </c>
      <c r="F385" s="48">
        <v>30.087442286730777</v>
      </c>
      <c r="G385" s="28">
        <v>29.927010234236583</v>
      </c>
      <c r="H385" s="28">
        <v>29.927010234236583</v>
      </c>
      <c r="I385" s="28">
        <v>29.928572734236582</v>
      </c>
      <c r="J385" s="47">
        <v>197.60859674669678</v>
      </c>
    </row>
    <row r="386" spans="1:10" ht="15.75" x14ac:dyDescent="0.25">
      <c r="A386" s="30">
        <v>52321</v>
      </c>
      <c r="B386" s="28">
        <v>29.365367581811121</v>
      </c>
      <c r="C386" s="28">
        <v>29.206498029316922</v>
      </c>
      <c r="D386" s="28">
        <v>29.198685529316922</v>
      </c>
      <c r="E386" s="28">
        <v>29.198685529316922</v>
      </c>
      <c r="F386" s="48">
        <v>29.365367581811121</v>
      </c>
      <c r="G386" s="28">
        <v>29.204935529316923</v>
      </c>
      <c r="H386" s="28">
        <v>29.204935529316923</v>
      </c>
      <c r="I386" s="28">
        <v>29.206498029316922</v>
      </c>
      <c r="J386" s="47">
        <v>208.02371331707656</v>
      </c>
    </row>
    <row r="387" spans="1:10" ht="15.75" x14ac:dyDescent="0.25">
      <c r="A387" s="30">
        <v>52351</v>
      </c>
      <c r="B387" s="28">
        <v>28.665690881260321</v>
      </c>
      <c r="C387" s="28">
        <v>28.506821328766122</v>
      </c>
      <c r="D387" s="28">
        <v>28.499008828766122</v>
      </c>
      <c r="E387" s="28">
        <v>28.499008828766122</v>
      </c>
      <c r="F387" s="48">
        <v>28.665690881260321</v>
      </c>
      <c r="G387" s="28">
        <v>28.505258828766124</v>
      </c>
      <c r="H387" s="28">
        <v>28.505258828766124</v>
      </c>
      <c r="I387" s="28">
        <v>28.506821328766122</v>
      </c>
      <c r="J387" s="47">
        <v>221.52962895843942</v>
      </c>
    </row>
    <row r="388" spans="1:10" ht="15.75" x14ac:dyDescent="0.25">
      <c r="A388" s="30">
        <v>52382</v>
      </c>
      <c r="B388" s="28">
        <v>27.937293289977482</v>
      </c>
      <c r="C388" s="28">
        <v>27.77842373748328</v>
      </c>
      <c r="D388" s="28">
        <v>27.77061123748328</v>
      </c>
      <c r="E388" s="28">
        <v>27.77061123748328</v>
      </c>
      <c r="F388" s="48">
        <v>27.937293289977482</v>
      </c>
      <c r="G388" s="28">
        <v>27.776861237483281</v>
      </c>
      <c r="H388" s="28">
        <v>27.776861237483281</v>
      </c>
      <c r="I388" s="28">
        <v>27.77842373748328</v>
      </c>
      <c r="J388" s="47">
        <v>228.96372455340955</v>
      </c>
    </row>
    <row r="389" spans="1:10" ht="15.75" x14ac:dyDescent="0.25">
      <c r="A389" s="30">
        <v>52412</v>
      </c>
      <c r="B389" s="28">
        <v>27.426031098056857</v>
      </c>
      <c r="C389" s="28">
        <v>27.267161545562658</v>
      </c>
      <c r="D389" s="28">
        <v>27.259349045562658</v>
      </c>
      <c r="E389" s="28">
        <v>27.259349045562658</v>
      </c>
      <c r="F389" s="48">
        <v>27.426031098056857</v>
      </c>
      <c r="G389" s="28">
        <v>27.265599045562659</v>
      </c>
      <c r="H389" s="28">
        <v>27.265599045562659</v>
      </c>
      <c r="I389" s="28">
        <v>27.267161545562658</v>
      </c>
      <c r="J389" s="47">
        <v>232.26284521511522</v>
      </c>
    </row>
    <row r="390" spans="1:10" ht="15.75" x14ac:dyDescent="0.25">
      <c r="A390" s="30">
        <v>52443</v>
      </c>
      <c r="B390" s="28">
        <v>27.134266959897868</v>
      </c>
      <c r="C390" s="28">
        <v>26.975397407403666</v>
      </c>
      <c r="D390" s="28">
        <v>26.967584907403666</v>
      </c>
      <c r="E390" s="28">
        <v>26.967584907403666</v>
      </c>
      <c r="F390" s="48">
        <v>27.134266959897868</v>
      </c>
      <c r="G390" s="28">
        <v>26.973834907403667</v>
      </c>
      <c r="H390" s="28">
        <v>26.973834907403667</v>
      </c>
      <c r="I390" s="28">
        <v>26.975397407403666</v>
      </c>
      <c r="J390" s="47">
        <v>231.17661984838901</v>
      </c>
    </row>
    <row r="391" spans="1:10" ht="15.75" x14ac:dyDescent="0.25">
      <c r="A391" s="30">
        <v>52474</v>
      </c>
      <c r="B391" s="28">
        <v>27.278261853400739</v>
      </c>
      <c r="C391" s="28">
        <v>27.119392300906537</v>
      </c>
      <c r="D391" s="28">
        <v>27.111579800906537</v>
      </c>
      <c r="E391" s="28">
        <v>27.111579800906537</v>
      </c>
      <c r="F391" s="48">
        <v>27.278261853400739</v>
      </c>
      <c r="G391" s="28">
        <v>27.117829800906538</v>
      </c>
      <c r="H391" s="28">
        <v>27.117829800906538</v>
      </c>
      <c r="I391" s="28">
        <v>27.119392300906537</v>
      </c>
      <c r="J391" s="47">
        <v>225.79492525662434</v>
      </c>
    </row>
    <row r="392" spans="1:10" ht="15.75" x14ac:dyDescent="0.25">
      <c r="A392" s="30">
        <v>52504</v>
      </c>
      <c r="B392" s="28">
        <v>27.669368648025653</v>
      </c>
      <c r="C392" s="28">
        <v>27.510499095531458</v>
      </c>
      <c r="D392" s="28">
        <v>27.502686595531458</v>
      </c>
      <c r="E392" s="28">
        <v>27.502686595531458</v>
      </c>
      <c r="F392" s="48">
        <v>27.669368648025653</v>
      </c>
      <c r="G392" s="28">
        <v>27.508936595531459</v>
      </c>
      <c r="H392" s="28">
        <v>27.508936595531459</v>
      </c>
      <c r="I392" s="28">
        <v>27.510499095531458</v>
      </c>
      <c r="J392" s="47">
        <v>218.28989118469013</v>
      </c>
    </row>
    <row r="393" spans="1:10" ht="15.75" x14ac:dyDescent="0.25">
      <c r="A393" s="30">
        <v>52535</v>
      </c>
      <c r="B393" s="28">
        <v>27.996071269421385</v>
      </c>
      <c r="C393" s="28">
        <v>27.837201716927183</v>
      </c>
      <c r="D393" s="28">
        <v>27.829389216927183</v>
      </c>
      <c r="E393" s="28">
        <v>27.829389216927183</v>
      </c>
      <c r="F393" s="48">
        <v>27.996071269421385</v>
      </c>
      <c r="G393" s="28">
        <v>27.835639216927184</v>
      </c>
      <c r="H393" s="28">
        <v>27.835639216927184</v>
      </c>
      <c r="I393" s="28">
        <v>27.837201716927183</v>
      </c>
      <c r="J393" s="47">
        <v>210.74120266539339</v>
      </c>
    </row>
    <row r="394" spans="1:10" ht="15.75" x14ac:dyDescent="0.25">
      <c r="A394" s="30">
        <v>52565</v>
      </c>
      <c r="B394" s="28">
        <v>28.26939918647945</v>
      </c>
      <c r="C394" s="28">
        <v>28.110529633985252</v>
      </c>
      <c r="D394" s="28">
        <v>28.102717133985252</v>
      </c>
      <c r="E394" s="28">
        <v>28.102717133985252</v>
      </c>
      <c r="F394" s="48">
        <v>28.26939918647945</v>
      </c>
      <c r="G394" s="28">
        <v>28.108967133985253</v>
      </c>
      <c r="H394" s="28">
        <v>28.108967133985253</v>
      </c>
      <c r="I394" s="28">
        <v>28.110529633985252</v>
      </c>
      <c r="J394" s="47">
        <v>209.23961807155612</v>
      </c>
    </row>
    <row r="395" spans="1:10" ht="15.75" x14ac:dyDescent="0.25">
      <c r="A395" s="30">
        <v>52596</v>
      </c>
      <c r="B395" s="28">
        <v>29.111629288694807</v>
      </c>
      <c r="C395" s="28">
        <v>28.952759736200605</v>
      </c>
      <c r="D395" s="28">
        <v>28.944947236200605</v>
      </c>
      <c r="E395" s="28">
        <v>28.944947236200605</v>
      </c>
      <c r="F395" s="48">
        <v>29.111629288694807</v>
      </c>
      <c r="G395" s="28">
        <v>28.951197236200606</v>
      </c>
      <c r="H395" s="28">
        <v>28.951197236200606</v>
      </c>
      <c r="I395" s="28">
        <v>28.952759736200605</v>
      </c>
      <c r="J395" s="47">
        <v>203.03041491140488</v>
      </c>
    </row>
    <row r="396" spans="1:10" ht="15.75" x14ac:dyDescent="0.25">
      <c r="A396" s="30">
        <v>52627</v>
      </c>
      <c r="B396" s="28">
        <v>29.906098264288293</v>
      </c>
      <c r="C396" s="28">
        <v>29.747174082425676</v>
      </c>
      <c r="D396" s="28">
        <v>29.739361582425676</v>
      </c>
      <c r="E396" s="28">
        <v>29.739361582425676</v>
      </c>
      <c r="F396" s="48">
        <v>29.906098264288293</v>
      </c>
      <c r="G396" s="28">
        <v>29.745611582425678</v>
      </c>
      <c r="H396" s="28">
        <v>29.745611582425678</v>
      </c>
      <c r="I396" s="28">
        <v>29.747174082425676</v>
      </c>
      <c r="J396" s="47">
        <v>199.93665539280843</v>
      </c>
    </row>
    <row r="397" spans="1:10" ht="15.75" x14ac:dyDescent="0.25">
      <c r="A397" s="30">
        <v>52655</v>
      </c>
      <c r="B397" s="28">
        <v>30.218029938137267</v>
      </c>
      <c r="C397" s="28">
        <v>30.059105756274647</v>
      </c>
      <c r="D397" s="28">
        <v>30.051293256274647</v>
      </c>
      <c r="E397" s="28">
        <v>30.051293256274647</v>
      </c>
      <c r="F397" s="48">
        <v>30.218029938137267</v>
      </c>
      <c r="G397" s="28">
        <v>30.057543256274649</v>
      </c>
      <c r="H397" s="28">
        <v>30.057543256274649</v>
      </c>
      <c r="I397" s="28">
        <v>30.059105756274647</v>
      </c>
      <c r="J397" s="47">
        <v>199.38089884876871</v>
      </c>
    </row>
    <row r="398" spans="1:10" ht="15.75" x14ac:dyDescent="0.25">
      <c r="A398" s="30">
        <v>52687</v>
      </c>
      <c r="B398" s="28">
        <v>29.495955233217607</v>
      </c>
      <c r="C398" s="28">
        <v>29.337031051354991</v>
      </c>
      <c r="D398" s="28">
        <v>29.329218551354991</v>
      </c>
      <c r="E398" s="28">
        <v>29.329218551354991</v>
      </c>
      <c r="F398" s="48">
        <v>29.495955233217607</v>
      </c>
      <c r="G398" s="28">
        <v>29.335468551354992</v>
      </c>
      <c r="H398" s="28">
        <v>29.335468551354992</v>
      </c>
      <c r="I398" s="28">
        <v>29.337031051354991</v>
      </c>
      <c r="J398" s="47">
        <v>209.88942599588904</v>
      </c>
    </row>
    <row r="399" spans="1:10" ht="15.75" x14ac:dyDescent="0.25">
      <c r="A399" s="30">
        <v>52717</v>
      </c>
      <c r="B399" s="28">
        <v>28.796278532666815</v>
      </c>
      <c r="C399" s="28">
        <v>28.637354350804191</v>
      </c>
      <c r="D399" s="28">
        <v>28.629541850804191</v>
      </c>
      <c r="E399" s="28">
        <v>28.629541850804191</v>
      </c>
      <c r="F399" s="48">
        <v>28.796278532666815</v>
      </c>
      <c r="G399" s="28">
        <v>28.635791850804193</v>
      </c>
      <c r="H399" s="28">
        <v>28.635791850804193</v>
      </c>
      <c r="I399" s="28">
        <v>28.637354350804191</v>
      </c>
      <c r="J399" s="47">
        <v>223.51647281816037</v>
      </c>
    </row>
    <row r="400" spans="1:10" ht="15.75" x14ac:dyDescent="0.25">
      <c r="A400" s="30">
        <v>52748</v>
      </c>
      <c r="B400" s="28">
        <v>28.067880941383969</v>
      </c>
      <c r="C400" s="28">
        <v>27.908956759521349</v>
      </c>
      <c r="D400" s="28">
        <v>27.901144259521349</v>
      </c>
      <c r="E400" s="28">
        <v>27.901144259521349</v>
      </c>
      <c r="F400" s="48">
        <v>28.067880941383969</v>
      </c>
      <c r="G400" s="28">
        <v>27.90739425952135</v>
      </c>
      <c r="H400" s="28">
        <v>27.90739425952135</v>
      </c>
      <c r="I400" s="28">
        <v>27.908956759521349</v>
      </c>
      <c r="J400" s="47">
        <v>231.01724295799792</v>
      </c>
    </row>
    <row r="401" spans="1:10" ht="15.75" x14ac:dyDescent="0.25">
      <c r="A401" s="30">
        <v>52778</v>
      </c>
      <c r="B401" s="28">
        <v>27.556618749463343</v>
      </c>
      <c r="C401" s="28">
        <v>27.397694567600727</v>
      </c>
      <c r="D401" s="28">
        <v>27.389882067600727</v>
      </c>
      <c r="E401" s="28">
        <v>27.389882067600727</v>
      </c>
      <c r="F401" s="48">
        <v>27.556618749463343</v>
      </c>
      <c r="G401" s="28">
        <v>27.396132067600728</v>
      </c>
      <c r="H401" s="28">
        <v>27.396132067600728</v>
      </c>
      <c r="I401" s="28">
        <v>27.397694567600727</v>
      </c>
      <c r="J401" s="47">
        <v>234.34595260813828</v>
      </c>
    </row>
    <row r="402" spans="1:10" ht="15.75" x14ac:dyDescent="0.25">
      <c r="A402" s="30">
        <v>52809</v>
      </c>
      <c r="B402" s="28">
        <v>27.264854611304358</v>
      </c>
      <c r="C402" s="28">
        <v>27.105930429441738</v>
      </c>
      <c r="D402" s="28">
        <v>27.098117929441738</v>
      </c>
      <c r="E402" s="28">
        <v>27.098117929441738</v>
      </c>
      <c r="F402" s="48">
        <v>27.264854611304358</v>
      </c>
      <c r="G402" s="28">
        <v>27.104367929441739</v>
      </c>
      <c r="H402" s="28">
        <v>27.104367929441739</v>
      </c>
      <c r="I402" s="28">
        <v>27.105930429441738</v>
      </c>
      <c r="J402" s="47">
        <v>233.24998515765427</v>
      </c>
    </row>
    <row r="403" spans="1:10" ht="15.75" x14ac:dyDescent="0.25">
      <c r="A403" s="30">
        <v>52840</v>
      </c>
      <c r="B403" s="28">
        <v>27.408849504807229</v>
      </c>
      <c r="C403" s="28">
        <v>27.249925322944609</v>
      </c>
      <c r="D403" s="28">
        <v>27.242112822944609</v>
      </c>
      <c r="E403" s="28">
        <v>27.242112822944609</v>
      </c>
      <c r="F403" s="48">
        <v>27.408849504807229</v>
      </c>
      <c r="G403" s="28">
        <v>27.24836282294461</v>
      </c>
      <c r="H403" s="28">
        <v>27.24836282294461</v>
      </c>
      <c r="I403" s="28">
        <v>27.249925322944609</v>
      </c>
      <c r="J403" s="47">
        <v>227.82002349251971</v>
      </c>
    </row>
    <row r="404" spans="1:10" ht="15.75" x14ac:dyDescent="0.25">
      <c r="A404" s="30">
        <v>52870</v>
      </c>
      <c r="B404" s="28">
        <v>27.799956299432147</v>
      </c>
      <c r="C404" s="28">
        <v>27.641032117569527</v>
      </c>
      <c r="D404" s="28">
        <v>27.633219617569527</v>
      </c>
      <c r="E404" s="28">
        <v>27.633219617569527</v>
      </c>
      <c r="F404" s="48">
        <v>27.799956299432147</v>
      </c>
      <c r="G404" s="28">
        <v>27.639469617569528</v>
      </c>
      <c r="H404" s="28">
        <v>27.639469617569528</v>
      </c>
      <c r="I404" s="28">
        <v>27.641032117569527</v>
      </c>
      <c r="J404" s="47">
        <v>220.24767864625278</v>
      </c>
    </row>
    <row r="405" spans="1:10" ht="15.75" x14ac:dyDescent="0.25">
      <c r="A405" s="30">
        <v>52901</v>
      </c>
      <c r="B405" s="28">
        <v>28.126658920827872</v>
      </c>
      <c r="C405" s="28">
        <v>27.967734738965252</v>
      </c>
      <c r="D405" s="28">
        <v>27.959922238965252</v>
      </c>
      <c r="E405" s="28">
        <v>27.959922238965252</v>
      </c>
      <c r="F405" s="48">
        <v>28.126658920827872</v>
      </c>
      <c r="G405" s="28">
        <v>27.966172238965253</v>
      </c>
      <c r="H405" s="28">
        <v>27.966172238965253</v>
      </c>
      <c r="I405" s="28">
        <v>27.967734738965252</v>
      </c>
      <c r="J405" s="47">
        <v>212.63128782679857</v>
      </c>
    </row>
    <row r="406" spans="1:10" ht="15.75" x14ac:dyDescent="0.25">
      <c r="A406" s="30">
        <v>52931</v>
      </c>
      <c r="B406" s="28">
        <v>28.39998683788594</v>
      </c>
      <c r="C406" s="28">
        <v>28.241062656023324</v>
      </c>
      <c r="D406" s="28">
        <v>28.233250156023324</v>
      </c>
      <c r="E406" s="28">
        <v>28.233250156023324</v>
      </c>
      <c r="F406" s="48">
        <v>28.39998683788594</v>
      </c>
      <c r="G406" s="28">
        <v>28.239500156023325</v>
      </c>
      <c r="H406" s="28">
        <v>28.239500156023325</v>
      </c>
      <c r="I406" s="28">
        <v>28.241062656023324</v>
      </c>
      <c r="J406" s="47">
        <v>211.11623589613535</v>
      </c>
    </row>
    <row r="407" spans="1:10" ht="15.75" x14ac:dyDescent="0.25">
      <c r="A407" s="30">
        <v>52962</v>
      </c>
      <c r="B407" s="28">
        <v>29.242216940101297</v>
      </c>
      <c r="C407" s="28">
        <v>29.083292758238677</v>
      </c>
      <c r="D407" s="28">
        <v>29.075480258238677</v>
      </c>
      <c r="E407" s="28">
        <v>29.075480258238677</v>
      </c>
      <c r="F407" s="48">
        <v>29.242216940101297</v>
      </c>
      <c r="G407" s="28">
        <v>29.081730258238679</v>
      </c>
      <c r="H407" s="28">
        <v>29.081730258238679</v>
      </c>
      <c r="I407" s="28">
        <v>29.083292758238677</v>
      </c>
      <c r="J407" s="47">
        <v>204.85134394514154</v>
      </c>
    </row>
    <row r="408" spans="1:10" ht="15.75" x14ac:dyDescent="0.25">
      <c r="A408" s="30">
        <v>52993</v>
      </c>
      <c r="B408" s="28">
        <v>30.03730043180008</v>
      </c>
      <c r="C408" s="28">
        <v>29.878321363495527</v>
      </c>
      <c r="D408" s="28">
        <v>29.870508863495527</v>
      </c>
      <c r="E408" s="28">
        <v>29.870508863495527</v>
      </c>
      <c r="F408" s="48">
        <v>30.03730043180008</v>
      </c>
      <c r="G408" s="28">
        <v>29.876758863495528</v>
      </c>
      <c r="H408" s="28">
        <v>29.876758863495528</v>
      </c>
      <c r="I408" s="28">
        <v>29.878321363495527</v>
      </c>
      <c r="J408" s="47">
        <v>201.7298372708627</v>
      </c>
    </row>
    <row r="409" spans="1:10" ht="15.75" x14ac:dyDescent="0.25">
      <c r="A409" s="30">
        <v>53021</v>
      </c>
      <c r="B409" s="28">
        <v>30.349232105649055</v>
      </c>
      <c r="C409" s="28">
        <v>30.190253037344505</v>
      </c>
      <c r="D409" s="28">
        <v>30.182440537344505</v>
      </c>
      <c r="E409" s="28">
        <v>30.182440537344505</v>
      </c>
      <c r="F409" s="48">
        <v>30.349232105649055</v>
      </c>
      <c r="G409" s="28">
        <v>30.188690537344506</v>
      </c>
      <c r="H409" s="28">
        <v>30.188690537344506</v>
      </c>
      <c r="I409" s="28">
        <v>30.190253037344505</v>
      </c>
      <c r="J409" s="47">
        <v>201.16909628531857</v>
      </c>
    </row>
    <row r="410" spans="1:10" ht="15.75" x14ac:dyDescent="0.25">
      <c r="A410" s="30">
        <v>53052</v>
      </c>
      <c r="B410" s="28">
        <v>29.627157400729395</v>
      </c>
      <c r="C410" s="28">
        <v>29.468178332424845</v>
      </c>
      <c r="D410" s="28">
        <v>29.460365832424845</v>
      </c>
      <c r="E410" s="28">
        <v>29.460365832424845</v>
      </c>
      <c r="F410" s="48">
        <v>29.627157400729395</v>
      </c>
      <c r="G410" s="28">
        <v>29.466615832424846</v>
      </c>
      <c r="H410" s="28">
        <v>29.466615832424846</v>
      </c>
      <c r="I410" s="28">
        <v>29.468178332424845</v>
      </c>
      <c r="J410" s="47">
        <v>211.77187178528968</v>
      </c>
    </row>
    <row r="411" spans="1:10" ht="15.75" x14ac:dyDescent="0.25">
      <c r="A411" s="30">
        <v>53082</v>
      </c>
      <c r="B411" s="28">
        <v>28.927480700178599</v>
      </c>
      <c r="C411" s="28">
        <v>28.768501631874049</v>
      </c>
      <c r="D411" s="28">
        <v>28.760689131874049</v>
      </c>
      <c r="E411" s="28">
        <v>28.760689131874049</v>
      </c>
      <c r="F411" s="48">
        <v>28.927480700178599</v>
      </c>
      <c r="G411" s="28">
        <v>28.76693913187405</v>
      </c>
      <c r="H411" s="28">
        <v>28.76693913187405</v>
      </c>
      <c r="I411" s="28">
        <v>28.768501631874049</v>
      </c>
      <c r="J411" s="47">
        <v>225.52113618374824</v>
      </c>
    </row>
    <row r="412" spans="1:10" ht="15.75" x14ac:dyDescent="0.25">
      <c r="A412" s="30">
        <v>53113</v>
      </c>
      <c r="B412" s="28">
        <v>28.199083108895753</v>
      </c>
      <c r="C412" s="28">
        <v>28.040104040591203</v>
      </c>
      <c r="D412" s="28">
        <v>28.032291540591203</v>
      </c>
      <c r="E412" s="28">
        <v>28.032291540591203</v>
      </c>
      <c r="F412" s="48">
        <v>28.199083108895753</v>
      </c>
      <c r="G412" s="28">
        <v>28.038541540591204</v>
      </c>
      <c r="H412" s="28">
        <v>28.038541540591204</v>
      </c>
      <c r="I412" s="28">
        <v>28.040104040591203</v>
      </c>
      <c r="J412" s="47">
        <v>233.08917885577745</v>
      </c>
    </row>
    <row r="413" spans="1:10" ht="15.75" x14ac:dyDescent="0.25">
      <c r="A413" s="30">
        <v>53143</v>
      </c>
      <c r="B413" s="28">
        <v>27.687820916975131</v>
      </c>
      <c r="C413" s="28">
        <v>27.528841848670581</v>
      </c>
      <c r="D413" s="28">
        <v>27.521029348670581</v>
      </c>
      <c r="E413" s="28">
        <v>27.521029348670581</v>
      </c>
      <c r="F413" s="48">
        <v>27.687820916975131</v>
      </c>
      <c r="G413" s="28">
        <v>27.527279348670582</v>
      </c>
      <c r="H413" s="28">
        <v>27.527279348670582</v>
      </c>
      <c r="I413" s="28">
        <v>27.528841848670581</v>
      </c>
      <c r="J413" s="47">
        <v>236.44774287059249</v>
      </c>
    </row>
    <row r="414" spans="1:10" ht="15.75" x14ac:dyDescent="0.25">
      <c r="A414" s="30">
        <v>53174</v>
      </c>
      <c r="B414" s="28">
        <v>27.396056778816146</v>
      </c>
      <c r="C414" s="28">
        <v>27.237077710511596</v>
      </c>
      <c r="D414" s="28">
        <v>27.229265210511596</v>
      </c>
      <c r="E414" s="28">
        <v>27.229265210511596</v>
      </c>
      <c r="F414" s="48">
        <v>27.396056778816146</v>
      </c>
      <c r="G414" s="28">
        <v>27.235515210511597</v>
      </c>
      <c r="H414" s="28">
        <v>27.235515210511597</v>
      </c>
      <c r="I414" s="28">
        <v>27.237077710511596</v>
      </c>
      <c r="J414" s="47">
        <v>235.34194596203696</v>
      </c>
    </row>
    <row r="415" spans="1:10" ht="15.75" x14ac:dyDescent="0.25">
      <c r="A415" s="30">
        <v>53205</v>
      </c>
      <c r="B415" s="28">
        <v>27.540051672319017</v>
      </c>
      <c r="C415" s="28">
        <v>27.381072604014463</v>
      </c>
      <c r="D415" s="28">
        <v>27.373260104014463</v>
      </c>
      <c r="E415" s="28">
        <v>27.373260104014463</v>
      </c>
      <c r="F415" s="48">
        <v>27.540051672319017</v>
      </c>
      <c r="G415" s="28">
        <v>27.379510104014464</v>
      </c>
      <c r="H415" s="28">
        <v>27.379510104014464</v>
      </c>
      <c r="I415" s="28">
        <v>27.381072604014463</v>
      </c>
      <c r="J415" s="47">
        <v>229.86328432821824</v>
      </c>
    </row>
    <row r="416" spans="1:10" ht="15.75" x14ac:dyDescent="0.25">
      <c r="A416" s="30">
        <v>53235</v>
      </c>
      <c r="B416" s="28">
        <v>27.931158466943931</v>
      </c>
      <c r="C416" s="28">
        <v>27.772179398639381</v>
      </c>
      <c r="D416" s="28">
        <v>27.764366898639381</v>
      </c>
      <c r="E416" s="28">
        <v>27.764366898639381</v>
      </c>
      <c r="F416" s="48">
        <v>27.931158466943931</v>
      </c>
      <c r="G416" s="28">
        <v>27.770616898639382</v>
      </c>
      <c r="H416" s="28">
        <v>27.770616898639382</v>
      </c>
      <c r="I416" s="28">
        <v>27.772179398639381</v>
      </c>
      <c r="J416" s="47">
        <v>222.22302501411136</v>
      </c>
    </row>
    <row r="417" spans="1:10" ht="15.75" x14ac:dyDescent="0.25">
      <c r="A417" s="30">
        <v>53266</v>
      </c>
      <c r="B417" s="28">
        <v>28.257861088339656</v>
      </c>
      <c r="C417" s="28">
        <v>28.098882020035106</v>
      </c>
      <c r="D417" s="28">
        <v>28.091069520035106</v>
      </c>
      <c r="E417" s="28">
        <v>28.091069520035106</v>
      </c>
      <c r="F417" s="48">
        <v>28.257861088339656</v>
      </c>
      <c r="G417" s="28">
        <v>28.097319520035107</v>
      </c>
      <c r="H417" s="28">
        <v>28.097319520035107</v>
      </c>
      <c r="I417" s="28">
        <v>28.098882020035106</v>
      </c>
      <c r="J417" s="47">
        <v>214.53832468949517</v>
      </c>
    </row>
    <row r="418" spans="1:10" ht="15.75" x14ac:dyDescent="0.25">
      <c r="A418" s="30">
        <v>53296</v>
      </c>
      <c r="B418" s="28">
        <v>28.531189005397728</v>
      </c>
      <c r="C418" s="28">
        <v>28.372209937093174</v>
      </c>
      <c r="D418" s="28">
        <v>28.364397437093174</v>
      </c>
      <c r="E418" s="28">
        <v>28.364397437093174</v>
      </c>
      <c r="F418" s="48">
        <v>28.531189005397728</v>
      </c>
      <c r="G418" s="28">
        <v>28.370647437093176</v>
      </c>
      <c r="H418" s="28">
        <v>28.370647437093176</v>
      </c>
      <c r="I418" s="28">
        <v>28.372209937093174</v>
      </c>
      <c r="J418" s="47">
        <v>213.00968463682884</v>
      </c>
    </row>
    <row r="419" spans="1:10" ht="15.75" x14ac:dyDescent="0.25">
      <c r="A419" s="30">
        <v>53327</v>
      </c>
      <c r="B419" s="28">
        <v>29.373419107613085</v>
      </c>
      <c r="C419" s="28">
        <v>29.214440039308535</v>
      </c>
      <c r="D419" s="28">
        <v>29.206627539308535</v>
      </c>
      <c r="E419" s="28">
        <v>29.206627539308535</v>
      </c>
      <c r="F419" s="48">
        <v>29.373419107613085</v>
      </c>
      <c r="G419" s="28">
        <v>29.212877539308536</v>
      </c>
      <c r="H419" s="28">
        <v>29.212877539308536</v>
      </c>
      <c r="I419" s="28">
        <v>29.214440039308535</v>
      </c>
      <c r="J419" s="47">
        <v>206.68860443614949</v>
      </c>
    </row>
    <row r="420" spans="1:10" ht="15.75" x14ac:dyDescent="0.25">
      <c r="A420" s="30">
        <v>53358</v>
      </c>
      <c r="B420" s="28">
        <v>30.16912000719169</v>
      </c>
      <c r="C420" s="28">
        <v>30.010085794161959</v>
      </c>
      <c r="D420" s="28">
        <v>30.002273294161959</v>
      </c>
      <c r="E420" s="28">
        <v>30.002273294161959</v>
      </c>
      <c r="F420" s="48">
        <v>30.16912000719169</v>
      </c>
      <c r="G420" s="28">
        <v>30.008523294161961</v>
      </c>
      <c r="H420" s="28">
        <v>30.008523294161961</v>
      </c>
      <c r="I420" s="28">
        <v>30.010085794161959</v>
      </c>
      <c r="J420" s="47">
        <v>203.53910174888574</v>
      </c>
    </row>
    <row r="421" spans="1:10" ht="15.75" x14ac:dyDescent="0.25">
      <c r="A421" s="30">
        <v>53386</v>
      </c>
      <c r="B421" s="28">
        <v>30.481051681040661</v>
      </c>
      <c r="C421" s="28">
        <v>30.32201746801093</v>
      </c>
      <c r="D421" s="28">
        <v>30.31420496801093</v>
      </c>
      <c r="E421" s="28">
        <v>30.31420496801093</v>
      </c>
      <c r="F421" s="48">
        <v>30.481051681040661</v>
      </c>
      <c r="G421" s="28">
        <v>30.320454968010932</v>
      </c>
      <c r="H421" s="28">
        <v>30.320454968010932</v>
      </c>
      <c r="I421" s="28">
        <v>30.32201746801093</v>
      </c>
      <c r="J421" s="47">
        <v>202.97333161762748</v>
      </c>
    </row>
    <row r="422" spans="1:10" ht="15.75" x14ac:dyDescent="0.25">
      <c r="A422" s="30">
        <v>53417</v>
      </c>
      <c r="B422" s="28">
        <v>29.758976976121012</v>
      </c>
      <c r="C422" s="28">
        <v>29.599942763091278</v>
      </c>
      <c r="D422" s="28">
        <v>29.592130263091278</v>
      </c>
      <c r="E422" s="28">
        <v>29.592130263091278</v>
      </c>
      <c r="F422" s="48">
        <v>29.758976976121012</v>
      </c>
      <c r="G422" s="28">
        <v>29.598380263091279</v>
      </c>
      <c r="H422" s="28">
        <v>29.598380263091279</v>
      </c>
      <c r="I422" s="28">
        <v>29.599942763091278</v>
      </c>
      <c r="J422" s="47">
        <v>213.67120076036397</v>
      </c>
    </row>
    <row r="423" spans="1:10" ht="15.75" x14ac:dyDescent="0.25">
      <c r="A423" s="30">
        <v>53447</v>
      </c>
      <c r="B423" s="28">
        <v>29.059300275570212</v>
      </c>
      <c r="C423" s="28">
        <v>28.900266062540478</v>
      </c>
      <c r="D423" s="28">
        <v>28.892453562540478</v>
      </c>
      <c r="E423" s="28">
        <v>28.892453562540478</v>
      </c>
      <c r="F423" s="48">
        <v>29.059300275570212</v>
      </c>
      <c r="G423" s="28">
        <v>28.898703562540479</v>
      </c>
      <c r="H423" s="28">
        <v>28.898703562540479</v>
      </c>
      <c r="I423" s="28">
        <v>28.900266062540478</v>
      </c>
      <c r="J423" s="47">
        <v>227.5437788738962</v>
      </c>
    </row>
    <row r="424" spans="1:10" ht="15.75" x14ac:dyDescent="0.25">
      <c r="A424" s="30">
        <v>53478</v>
      </c>
      <c r="B424" s="28">
        <v>28.330902684287366</v>
      </c>
      <c r="C424" s="28">
        <v>28.171868471257632</v>
      </c>
      <c r="D424" s="28">
        <v>28.164055971257632</v>
      </c>
      <c r="E424" s="28">
        <v>28.164055971257632</v>
      </c>
      <c r="F424" s="48">
        <v>28.330902684287366</v>
      </c>
      <c r="G424" s="28">
        <v>28.170305971257633</v>
      </c>
      <c r="H424" s="28">
        <v>28.170305971257633</v>
      </c>
      <c r="I424" s="28">
        <v>28.171868471257632</v>
      </c>
      <c r="J424" s="47">
        <v>235.1796974286402</v>
      </c>
    </row>
    <row r="425" spans="1:10" ht="15.75" x14ac:dyDescent="0.25">
      <c r="A425" s="30">
        <v>53508</v>
      </c>
      <c r="B425" s="28">
        <v>27.819640492366741</v>
      </c>
      <c r="C425" s="28">
        <v>27.66060627933701</v>
      </c>
      <c r="D425" s="28">
        <v>27.65279377933701</v>
      </c>
      <c r="E425" s="28">
        <v>27.65279377933701</v>
      </c>
      <c r="F425" s="48">
        <v>27.819640492366741</v>
      </c>
      <c r="G425" s="28">
        <v>27.659043779337011</v>
      </c>
      <c r="H425" s="28">
        <v>27.659043779337011</v>
      </c>
      <c r="I425" s="28">
        <v>27.66060627933701</v>
      </c>
      <c r="J425" s="47">
        <v>238.56838356446312</v>
      </c>
    </row>
    <row r="426" spans="1:10" ht="15.75" x14ac:dyDescent="0.25">
      <c r="A426" s="30">
        <v>53539</v>
      </c>
      <c r="B426" s="28">
        <v>27.527876354207752</v>
      </c>
      <c r="C426" s="28">
        <v>27.368842141178025</v>
      </c>
      <c r="D426" s="28">
        <v>27.361029641178025</v>
      </c>
      <c r="E426" s="28">
        <v>27.361029641178025</v>
      </c>
      <c r="F426" s="48">
        <v>27.527876354207752</v>
      </c>
      <c r="G426" s="28">
        <v>27.367279641178026</v>
      </c>
      <c r="H426" s="28">
        <v>27.367279641178026</v>
      </c>
      <c r="I426" s="28">
        <v>27.368842141178025</v>
      </c>
      <c r="J426" s="47">
        <v>237.45266903988392</v>
      </c>
    </row>
    <row r="427" spans="1:10" ht="15.75" x14ac:dyDescent="0.25">
      <c r="A427" s="30">
        <v>53570</v>
      </c>
      <c r="B427" s="28">
        <v>27.671871247710623</v>
      </c>
      <c r="C427" s="28">
        <v>27.512837034680889</v>
      </c>
      <c r="D427" s="28">
        <v>27.505024534680889</v>
      </c>
      <c r="E427" s="28">
        <v>27.505024534680889</v>
      </c>
      <c r="F427" s="48">
        <v>27.671871247710623</v>
      </c>
      <c r="G427" s="28">
        <v>27.51127453468089</v>
      </c>
      <c r="H427" s="28">
        <v>27.51127453468089</v>
      </c>
      <c r="I427" s="28">
        <v>27.512837034680889</v>
      </c>
      <c r="J427" s="47">
        <v>231.92487065953691</v>
      </c>
    </row>
    <row r="428" spans="1:10" ht="15.75" x14ac:dyDescent="0.25">
      <c r="A428" s="30">
        <v>53600</v>
      </c>
      <c r="B428" s="28">
        <v>28.062978042335537</v>
      </c>
      <c r="C428" s="28">
        <v>27.90394382930581</v>
      </c>
      <c r="D428" s="28">
        <v>27.89613132930581</v>
      </c>
      <c r="E428" s="28">
        <v>27.89613132930581</v>
      </c>
      <c r="F428" s="48">
        <v>28.062978042335537</v>
      </c>
      <c r="G428" s="28">
        <v>27.902381329305811</v>
      </c>
      <c r="H428" s="28">
        <v>27.902381329305811</v>
      </c>
      <c r="I428" s="28">
        <v>27.90394382930581</v>
      </c>
      <c r="J428" s="47">
        <v>224.21608776970663</v>
      </c>
    </row>
    <row r="429" spans="1:10" ht="15.75" x14ac:dyDescent="0.25">
      <c r="A429" s="30">
        <v>53631</v>
      </c>
      <c r="B429" s="28">
        <v>28.389680663731269</v>
      </c>
      <c r="C429" s="28">
        <v>28.230646450701535</v>
      </c>
      <c r="D429" s="28">
        <v>28.222833950701535</v>
      </c>
      <c r="E429" s="28">
        <v>28.222833950701535</v>
      </c>
      <c r="F429" s="48">
        <v>28.389680663731269</v>
      </c>
      <c r="G429" s="28">
        <v>28.229083950701536</v>
      </c>
      <c r="H429" s="28">
        <v>28.229083950701536</v>
      </c>
      <c r="I429" s="28">
        <v>28.230646450701535</v>
      </c>
      <c r="J429" s="47">
        <v>216.46246528905405</v>
      </c>
    </row>
    <row r="430" spans="1:10" ht="15.75" x14ac:dyDescent="0.25">
      <c r="A430" s="30">
        <v>53661</v>
      </c>
      <c r="B430" s="28">
        <v>28.663008580789334</v>
      </c>
      <c r="C430" s="28">
        <v>28.503974367759607</v>
      </c>
      <c r="D430" s="28">
        <v>28.496161867759607</v>
      </c>
      <c r="E430" s="28">
        <v>28.496161867759607</v>
      </c>
      <c r="F430" s="48">
        <v>28.663008580789334</v>
      </c>
      <c r="G430" s="28">
        <v>28.502411867759609</v>
      </c>
      <c r="H430" s="28">
        <v>28.502411867759609</v>
      </c>
      <c r="I430" s="28">
        <v>28.503974367759607</v>
      </c>
      <c r="J430" s="47">
        <v>214.92011524591535</v>
      </c>
    </row>
    <row r="431" spans="1:10" ht="15.75" x14ac:dyDescent="0.25">
      <c r="A431" s="30">
        <v>53692</v>
      </c>
      <c r="B431" s="28">
        <v>29.505238683004691</v>
      </c>
      <c r="C431" s="28">
        <v>29.34620446997496</v>
      </c>
      <c r="D431" s="28">
        <v>29.33839196997496</v>
      </c>
      <c r="E431" s="28">
        <v>29.33839196997496</v>
      </c>
      <c r="F431" s="48">
        <v>29.505238683004691</v>
      </c>
      <c r="G431" s="28">
        <v>29.344641969974962</v>
      </c>
      <c r="H431" s="28">
        <v>29.344641969974962</v>
      </c>
      <c r="I431" s="28">
        <v>29.34620446997496</v>
      </c>
      <c r="J431" s="47">
        <v>208.54234285718618</v>
      </c>
    </row>
    <row r="432" spans="1:10" ht="15.75" x14ac:dyDescent="0.25">
      <c r="A432" s="30">
        <v>53723</v>
      </c>
      <c r="B432" s="28">
        <v>30.301559895845688</v>
      </c>
      <c r="C432" s="28">
        <v>30.142470278592107</v>
      </c>
      <c r="D432" s="28">
        <v>30.134657778592107</v>
      </c>
      <c r="E432" s="28">
        <v>30.134657778592107</v>
      </c>
      <c r="F432" s="48">
        <v>30.301559895845688</v>
      </c>
      <c r="G432" s="28">
        <v>30.140907778592108</v>
      </c>
      <c r="H432" s="28">
        <v>30.140907778592108</v>
      </c>
      <c r="I432" s="28">
        <v>30.142470278592107</v>
      </c>
      <c r="J432" s="47">
        <v>205.36459306769601</v>
      </c>
    </row>
    <row r="433" spans="1:10" ht="15.75" x14ac:dyDescent="0.25">
      <c r="A433" s="30">
        <v>53751</v>
      </c>
      <c r="B433" s="28">
        <v>30.613491569694659</v>
      </c>
      <c r="C433" s="28">
        <v>30.454401952441074</v>
      </c>
      <c r="D433" s="28">
        <v>30.446589452441074</v>
      </c>
      <c r="E433" s="28">
        <v>30.446589452441074</v>
      </c>
      <c r="F433" s="48">
        <v>30.613491569694659</v>
      </c>
      <c r="G433" s="28">
        <v>30.452839452441076</v>
      </c>
      <c r="H433" s="28">
        <v>30.452839452441076</v>
      </c>
      <c r="I433" s="28">
        <v>30.454401952441074</v>
      </c>
      <c r="J433" s="47">
        <v>204.79374868557309</v>
      </c>
    </row>
    <row r="434" spans="1:10" ht="15.75" x14ac:dyDescent="0.25">
      <c r="A434" s="30">
        <v>53782</v>
      </c>
      <c r="B434" s="28">
        <v>29.89141686477501</v>
      </c>
      <c r="C434" s="28">
        <v>29.732327247521425</v>
      </c>
      <c r="D434" s="28">
        <v>29.724514747521425</v>
      </c>
      <c r="E434" s="28">
        <v>29.724514747521425</v>
      </c>
      <c r="F434" s="48">
        <v>29.89141686477501</v>
      </c>
      <c r="G434" s="28">
        <v>29.730764747521427</v>
      </c>
      <c r="H434" s="28">
        <v>29.730764747521427</v>
      </c>
      <c r="I434" s="28">
        <v>29.732327247521425</v>
      </c>
      <c r="J434" s="47">
        <v>215.58756434218353</v>
      </c>
    </row>
    <row r="435" spans="1:10" ht="15.75" x14ac:dyDescent="0.25">
      <c r="A435" s="30">
        <v>53812</v>
      </c>
      <c r="B435" s="28">
        <v>29.19174016422421</v>
      </c>
      <c r="C435" s="28">
        <v>29.032650546970626</v>
      </c>
      <c r="D435" s="28">
        <v>29.024838046970626</v>
      </c>
      <c r="E435" s="28">
        <v>29.024838046970626</v>
      </c>
      <c r="F435" s="48">
        <v>29.19174016422421</v>
      </c>
      <c r="G435" s="28">
        <v>29.031088046970627</v>
      </c>
      <c r="H435" s="28">
        <v>29.031088046970627</v>
      </c>
      <c r="I435" s="28">
        <v>29.032650546970626</v>
      </c>
      <c r="J435" s="47">
        <v>229.58456214067149</v>
      </c>
    </row>
    <row r="436" spans="1:10" ht="15.75" x14ac:dyDescent="0.25">
      <c r="A436" s="30">
        <v>53843</v>
      </c>
      <c r="B436" s="28">
        <v>28.463342572941364</v>
      </c>
      <c r="C436" s="28">
        <v>28.30425295568778</v>
      </c>
      <c r="D436" s="28">
        <v>28.29644045568778</v>
      </c>
      <c r="E436" s="28">
        <v>28.29644045568778</v>
      </c>
      <c r="F436" s="48">
        <v>28.463342572941364</v>
      </c>
      <c r="G436" s="28">
        <v>28.302690455687781</v>
      </c>
      <c r="H436" s="28">
        <v>28.302690455687781</v>
      </c>
      <c r="I436" s="28">
        <v>28.30425295568778</v>
      </c>
      <c r="J436" s="47">
        <v>237.28896533995331</v>
      </c>
    </row>
    <row r="437" spans="1:10" ht="15.75" x14ac:dyDescent="0.25">
      <c r="A437" s="30">
        <v>53873</v>
      </c>
      <c r="B437" s="28">
        <v>27.952080381020743</v>
      </c>
      <c r="C437" s="28">
        <v>27.792990763767154</v>
      </c>
      <c r="D437" s="28">
        <v>27.785178263767154</v>
      </c>
      <c r="E437" s="28">
        <v>27.785178263767154</v>
      </c>
      <c r="F437" s="48">
        <v>27.952080381020743</v>
      </c>
      <c r="G437" s="28">
        <v>27.791428263767155</v>
      </c>
      <c r="H437" s="28">
        <v>27.791428263767155</v>
      </c>
      <c r="I437" s="28">
        <v>27.792990763767154</v>
      </c>
      <c r="J437" s="47">
        <v>240.70804375455688</v>
      </c>
    </row>
    <row r="438" spans="1:10" ht="15.75" x14ac:dyDescent="0.25">
      <c r="A438" s="30">
        <v>53904</v>
      </c>
      <c r="B438" s="28">
        <v>27.660316242861757</v>
      </c>
      <c r="C438" s="28">
        <v>27.501226625608169</v>
      </c>
      <c r="D438" s="28">
        <v>27.493414125608169</v>
      </c>
      <c r="E438" s="28">
        <v>27.493414125608169</v>
      </c>
      <c r="F438" s="48">
        <v>27.660316242861757</v>
      </c>
      <c r="G438" s="28">
        <v>27.49966412560817</v>
      </c>
      <c r="H438" s="28">
        <v>27.49966412560817</v>
      </c>
      <c r="I438" s="28">
        <v>27.501226625608169</v>
      </c>
      <c r="J438" s="47">
        <v>239.5823226653354</v>
      </c>
    </row>
    <row r="439" spans="1:10" ht="15.75" x14ac:dyDescent="0.25">
      <c r="A439" s="30">
        <v>53935</v>
      </c>
      <c r="B439" s="28">
        <v>27.804311136364621</v>
      </c>
      <c r="C439" s="28">
        <v>27.64522151911104</v>
      </c>
      <c r="D439" s="28">
        <v>27.63740901911104</v>
      </c>
      <c r="E439" s="28">
        <v>27.63740901911104</v>
      </c>
      <c r="F439" s="48">
        <v>27.804311136364621</v>
      </c>
      <c r="G439" s="28">
        <v>27.643659019111041</v>
      </c>
      <c r="H439" s="28">
        <v>27.643659019111041</v>
      </c>
      <c r="I439" s="28">
        <v>27.64522151911104</v>
      </c>
      <c r="J439" s="47">
        <v>234.00494684326463</v>
      </c>
    </row>
    <row r="440" spans="1:10" ht="15.75" x14ac:dyDescent="0.25">
      <c r="A440" s="30">
        <v>53965</v>
      </c>
      <c r="B440" s="28">
        <v>28.195417930989542</v>
      </c>
      <c r="C440" s="28">
        <v>28.036328313735957</v>
      </c>
      <c r="D440" s="28">
        <v>28.028515813735957</v>
      </c>
      <c r="E440" s="28">
        <v>28.028515813735957</v>
      </c>
      <c r="F440" s="48">
        <v>28.195417930989542</v>
      </c>
      <c r="G440" s="28">
        <v>28.034765813735959</v>
      </c>
      <c r="H440" s="28">
        <v>28.034765813735959</v>
      </c>
      <c r="I440" s="28">
        <v>28.036328313735957</v>
      </c>
      <c r="J440" s="47">
        <v>226.22702580689119</v>
      </c>
    </row>
    <row r="441" spans="1:10" ht="15.75" x14ac:dyDescent="0.25">
      <c r="A441" s="30">
        <v>53996</v>
      </c>
      <c r="B441" s="28">
        <v>28.522120552385267</v>
      </c>
      <c r="C441" s="28">
        <v>28.363030935131682</v>
      </c>
      <c r="D441" s="28">
        <v>28.355218435131682</v>
      </c>
      <c r="E441" s="28">
        <v>28.355218435131682</v>
      </c>
      <c r="F441" s="48">
        <v>28.522120552385267</v>
      </c>
      <c r="G441" s="28">
        <v>28.361468435131684</v>
      </c>
      <c r="H441" s="28">
        <v>28.361468435131684</v>
      </c>
      <c r="I441" s="28">
        <v>28.363030935131682</v>
      </c>
      <c r="J441" s="47">
        <v>218.40386302461528</v>
      </c>
    </row>
    <row r="442" spans="1:10" ht="15.75" x14ac:dyDescent="0.25">
      <c r="A442" s="30">
        <v>54026</v>
      </c>
      <c r="B442" s="28">
        <v>28.795448469443336</v>
      </c>
      <c r="C442" s="28">
        <v>28.636358852189751</v>
      </c>
      <c r="D442" s="28">
        <v>28.628546352189751</v>
      </c>
      <c r="E442" s="28">
        <v>28.628546352189751</v>
      </c>
      <c r="F442" s="48">
        <v>28.795448469443336</v>
      </c>
      <c r="G442" s="28">
        <v>28.634796352189753</v>
      </c>
      <c r="H442" s="28">
        <v>28.634796352189753</v>
      </c>
      <c r="I442" s="28">
        <v>28.636358852189751</v>
      </c>
      <c r="J442" s="47">
        <v>216.84768002952714</v>
      </c>
    </row>
    <row r="443" spans="1:10" ht="15.75" x14ac:dyDescent="0.25">
      <c r="A443" s="30">
        <v>54057</v>
      </c>
      <c r="B443" s="28">
        <v>29.637678571658689</v>
      </c>
      <c r="C443" s="28">
        <v>29.478588954405105</v>
      </c>
      <c r="D443" s="28">
        <v>29.470776454405105</v>
      </c>
      <c r="E443" s="28">
        <v>29.470776454405105</v>
      </c>
      <c r="F443" s="48">
        <v>29.637678571658689</v>
      </c>
      <c r="G443" s="28">
        <v>29.477026454405106</v>
      </c>
      <c r="H443" s="28">
        <v>29.477026454405106</v>
      </c>
      <c r="I443" s="28">
        <v>29.478588954405105</v>
      </c>
      <c r="J443" s="47">
        <v>210.4127069946866</v>
      </c>
    </row>
    <row r="444" spans="1:10" ht="15.75" x14ac:dyDescent="0.25">
      <c r="A444" s="30">
        <v>54088</v>
      </c>
      <c r="B444" s="28">
        <v>30.434623016816719</v>
      </c>
      <c r="C444" s="28">
        <v>30.275477734619475</v>
      </c>
      <c r="D444" s="28">
        <v>30.267665234619475</v>
      </c>
      <c r="E444" s="28">
        <v>30.267665234619475</v>
      </c>
      <c r="F444" s="48">
        <v>30.434623016816719</v>
      </c>
      <c r="G444" s="28">
        <v>30.273915234619476</v>
      </c>
      <c r="H444" s="28">
        <v>30.273915234619476</v>
      </c>
      <c r="I444" s="28">
        <v>30.275477734619475</v>
      </c>
      <c r="J444" s="47">
        <v>207.20645676177193</v>
      </c>
    </row>
    <row r="445" spans="1:10" ht="15.75" x14ac:dyDescent="0.25">
      <c r="A445" s="30">
        <v>54116</v>
      </c>
      <c r="B445" s="28">
        <v>30.74655469066569</v>
      </c>
      <c r="C445" s="28">
        <v>30.587409408468439</v>
      </c>
      <c r="D445" s="28">
        <v>30.579596908468439</v>
      </c>
      <c r="E445" s="28">
        <v>30.579596908468439</v>
      </c>
      <c r="F445" s="48">
        <v>30.74655469066569</v>
      </c>
      <c r="G445" s="28">
        <v>30.58584690846844</v>
      </c>
      <c r="H445" s="28">
        <v>30.58584690846844</v>
      </c>
      <c r="I445" s="28">
        <v>30.587409408468439</v>
      </c>
      <c r="J445" s="47">
        <v>206.63049261909683</v>
      </c>
    </row>
    <row r="446" spans="1:10" ht="15.75" x14ac:dyDescent="0.25">
      <c r="A446" s="30">
        <v>54148</v>
      </c>
      <c r="B446" s="28">
        <v>30.024479985746037</v>
      </c>
      <c r="C446" s="28">
        <v>29.86533470354879</v>
      </c>
      <c r="D446" s="28">
        <v>29.85752220354879</v>
      </c>
      <c r="E446" s="28">
        <v>29.85752220354879</v>
      </c>
      <c r="F446" s="48">
        <v>30.024479985746037</v>
      </c>
      <c r="G446" s="28">
        <v>29.863772203548791</v>
      </c>
      <c r="H446" s="28">
        <v>29.863772203548791</v>
      </c>
      <c r="I446" s="28">
        <v>29.86533470354879</v>
      </c>
      <c r="J446" s="47">
        <v>217.52111530987744</v>
      </c>
    </row>
    <row r="447" spans="1:10" ht="15.75" x14ac:dyDescent="0.25">
      <c r="A447" s="30">
        <v>54178</v>
      </c>
      <c r="B447" s="28">
        <v>29.324803285195237</v>
      </c>
      <c r="C447" s="28">
        <v>29.16565800299799</v>
      </c>
      <c r="D447" s="28">
        <v>29.15784550299799</v>
      </c>
      <c r="E447" s="28">
        <v>29.15784550299799</v>
      </c>
      <c r="F447" s="48">
        <v>29.324803285195237</v>
      </c>
      <c r="G447" s="28">
        <v>29.164095502997991</v>
      </c>
      <c r="H447" s="28">
        <v>29.164095502997991</v>
      </c>
      <c r="I447" s="28">
        <v>29.16565800299799</v>
      </c>
      <c r="J447" s="47">
        <v>231.64364868237061</v>
      </c>
    </row>
    <row r="448" spans="1:10" ht="15.75" x14ac:dyDescent="0.25">
      <c r="A448" s="30">
        <v>54209</v>
      </c>
      <c r="B448" s="28">
        <v>28.596405693912391</v>
      </c>
      <c r="C448" s="28">
        <v>28.437260411715144</v>
      </c>
      <c r="D448" s="28">
        <v>28.429447911715144</v>
      </c>
      <c r="E448" s="28">
        <v>28.429447911715144</v>
      </c>
      <c r="F448" s="48">
        <v>28.596405693912391</v>
      </c>
      <c r="G448" s="28">
        <v>28.435697911715145</v>
      </c>
      <c r="H448" s="28">
        <v>28.435697911715145</v>
      </c>
      <c r="I448" s="28">
        <v>28.437260411715144</v>
      </c>
      <c r="J448" s="47">
        <v>239.41715074784602</v>
      </c>
    </row>
    <row r="449" spans="1:10" ht="15.75" x14ac:dyDescent="0.25">
      <c r="A449" s="30">
        <v>54239</v>
      </c>
      <c r="B449" s="28">
        <v>28.085143501991769</v>
      </c>
      <c r="C449" s="28">
        <v>27.925998219794522</v>
      </c>
      <c r="D449" s="28">
        <v>27.918185719794522</v>
      </c>
      <c r="E449" s="28">
        <v>27.918185719794522</v>
      </c>
      <c r="F449" s="48">
        <v>28.085143501991769</v>
      </c>
      <c r="G449" s="28">
        <v>27.924435719794523</v>
      </c>
      <c r="H449" s="28">
        <v>27.924435719794523</v>
      </c>
      <c r="I449" s="28">
        <v>27.925998219794522</v>
      </c>
      <c r="J449" s="47">
        <v>242.86689402198056</v>
      </c>
    </row>
    <row r="450" spans="1:10" ht="15.75" x14ac:dyDescent="0.25">
      <c r="A450" s="30">
        <v>54270</v>
      </c>
      <c r="B450" s="28">
        <v>27.793379363832781</v>
      </c>
      <c r="C450" s="28">
        <v>27.634234081635537</v>
      </c>
      <c r="D450" s="28">
        <v>27.626421581635537</v>
      </c>
      <c r="E450" s="28">
        <v>27.626421581635537</v>
      </c>
      <c r="F450" s="48">
        <v>27.793379363832781</v>
      </c>
      <c r="G450" s="28">
        <v>27.632671581635538</v>
      </c>
      <c r="H450" s="28">
        <v>27.632671581635538</v>
      </c>
      <c r="I450" s="28">
        <v>27.634234081635537</v>
      </c>
      <c r="J450" s="47">
        <v>241.7310766217401</v>
      </c>
    </row>
    <row r="451" spans="1:10" ht="15.75" x14ac:dyDescent="0.25">
      <c r="A451" s="30">
        <v>54301</v>
      </c>
      <c r="B451" s="28">
        <v>27.937374257335652</v>
      </c>
      <c r="C451" s="28">
        <v>27.778228975138404</v>
      </c>
      <c r="D451" s="28">
        <v>27.770416475138404</v>
      </c>
      <c r="E451" s="28">
        <v>27.770416475138404</v>
      </c>
      <c r="F451" s="48">
        <v>27.937374257335652</v>
      </c>
      <c r="G451" s="28">
        <v>27.776666475138406</v>
      </c>
      <c r="H451" s="28">
        <v>27.776666475138406</v>
      </c>
      <c r="I451" s="28">
        <v>27.778228975138404</v>
      </c>
      <c r="J451" s="47">
        <v>236.10367871026514</v>
      </c>
    </row>
    <row r="452" spans="1:10" ht="15.75" x14ac:dyDescent="0.25">
      <c r="A452" s="30">
        <v>54331</v>
      </c>
      <c r="B452" s="28">
        <v>28.328481051960566</v>
      </c>
      <c r="C452" s="28">
        <v>28.169335769763322</v>
      </c>
      <c r="D452" s="28">
        <v>28.161523269763322</v>
      </c>
      <c r="E452" s="28">
        <v>28.161523269763322</v>
      </c>
      <c r="F452" s="48">
        <v>28.328481051960566</v>
      </c>
      <c r="G452" s="28">
        <v>28.167773269763323</v>
      </c>
      <c r="H452" s="28">
        <v>28.167773269763323</v>
      </c>
      <c r="I452" s="28">
        <v>28.169335769763322</v>
      </c>
      <c r="J452" s="47">
        <v>228.25599944459674</v>
      </c>
    </row>
    <row r="453" spans="1:10" ht="15.75" x14ac:dyDescent="0.25">
      <c r="A453" s="30">
        <v>54362</v>
      </c>
      <c r="B453" s="28">
        <v>28.655183673356294</v>
      </c>
      <c r="C453" s="28">
        <v>28.496038391159047</v>
      </c>
      <c r="D453" s="28">
        <v>28.488225891159047</v>
      </c>
      <c r="E453" s="28">
        <v>28.488225891159047</v>
      </c>
      <c r="F453" s="48">
        <v>28.655183673356294</v>
      </c>
      <c r="G453" s="28">
        <v>28.494475891159048</v>
      </c>
      <c r="H453" s="28">
        <v>28.494475891159048</v>
      </c>
      <c r="I453" s="28">
        <v>28.496038391159047</v>
      </c>
      <c r="J453" s="47">
        <v>220.36267267111728</v>
      </c>
    </row>
    <row r="454" spans="1:10" ht="15.75" x14ac:dyDescent="0.25">
      <c r="A454" s="30">
        <v>54392</v>
      </c>
      <c r="B454" s="28">
        <v>28.928511590414363</v>
      </c>
      <c r="C454" s="28">
        <v>28.769366308217116</v>
      </c>
      <c r="D454" s="28">
        <v>28.761553808217116</v>
      </c>
      <c r="E454" s="28">
        <v>28.761553808217116</v>
      </c>
      <c r="F454" s="48">
        <v>28.928511590414363</v>
      </c>
      <c r="G454" s="28">
        <v>28.767803808217117</v>
      </c>
      <c r="H454" s="28">
        <v>28.767803808217117</v>
      </c>
      <c r="I454" s="28">
        <v>28.769366308217116</v>
      </c>
      <c r="J454" s="47">
        <v>218.79253265979199</v>
      </c>
    </row>
    <row r="455" spans="1:10" ht="15.75" x14ac:dyDescent="0.25">
      <c r="A455" s="30">
        <v>54423</v>
      </c>
      <c r="B455" s="28">
        <v>29.77074169262972</v>
      </c>
      <c r="C455" s="28">
        <v>29.611596410432469</v>
      </c>
      <c r="D455" s="28">
        <v>29.603783910432469</v>
      </c>
      <c r="E455" s="28">
        <v>29.603783910432469</v>
      </c>
      <c r="F455" s="48">
        <v>29.77074169262972</v>
      </c>
      <c r="G455" s="28">
        <v>29.61003391043247</v>
      </c>
      <c r="H455" s="28">
        <v>29.61003391043247</v>
      </c>
      <c r="I455" s="28">
        <v>29.611596410432469</v>
      </c>
      <c r="J455" s="47">
        <v>212.29984596054516</v>
      </c>
    </row>
    <row r="456" spans="1:10" ht="15.75" x14ac:dyDescent="0.25">
      <c r="A456" s="30">
        <v>54454</v>
      </c>
      <c r="B456" s="28">
        <v>30.568312302895837</v>
      </c>
      <c r="C456" s="28">
        <v>30.409111093808228</v>
      </c>
      <c r="D456" s="28">
        <v>30.401298593808228</v>
      </c>
      <c r="E456" s="28">
        <v>30.401298593808228</v>
      </c>
      <c r="F456" s="48">
        <v>30.568312302895837</v>
      </c>
      <c r="G456" s="28">
        <v>30.407548593808229</v>
      </c>
      <c r="H456" s="28">
        <v>30.407548593808229</v>
      </c>
      <c r="I456" s="28">
        <v>30.409111093808228</v>
      </c>
      <c r="J456" s="47">
        <v>209.06483967085407</v>
      </c>
    </row>
    <row r="457" spans="1:10" ht="15.75" x14ac:dyDescent="0.25">
      <c r="A457" s="30">
        <v>54482</v>
      </c>
      <c r="B457" s="28">
        <v>30.880243976744801</v>
      </c>
      <c r="C457" s="28">
        <v>30.721042767657195</v>
      </c>
      <c r="D457" s="28">
        <v>30.713230267657195</v>
      </c>
      <c r="E457" s="28">
        <v>30.713230267657195</v>
      </c>
      <c r="F457" s="48">
        <v>30.880243976744801</v>
      </c>
      <c r="G457" s="28">
        <v>30.719480267657197</v>
      </c>
      <c r="H457" s="28">
        <v>30.719480267657197</v>
      </c>
      <c r="I457" s="28">
        <v>30.721042767657195</v>
      </c>
      <c r="J457" s="47">
        <v>208.48370984977433</v>
      </c>
    </row>
    <row r="458" spans="1:10" ht="15.75" x14ac:dyDescent="0.25">
      <c r="A458" s="30">
        <v>54513</v>
      </c>
      <c r="B458" s="28">
        <v>30.158169271825152</v>
      </c>
      <c r="C458" s="28">
        <v>29.998968062737543</v>
      </c>
      <c r="D458" s="28">
        <v>29.991155562737543</v>
      </c>
      <c r="E458" s="28">
        <v>29.991155562737543</v>
      </c>
      <c r="F458" s="48">
        <v>30.158169271825152</v>
      </c>
      <c r="G458" s="28">
        <v>29.997405562737544</v>
      </c>
      <c r="H458" s="28">
        <v>29.997405562737544</v>
      </c>
      <c r="I458" s="28">
        <v>29.998968062737543</v>
      </c>
      <c r="J458" s="47">
        <v>219.47200781281293</v>
      </c>
    </row>
    <row r="459" spans="1:10" ht="15.75" x14ac:dyDescent="0.25">
      <c r="A459" s="30">
        <v>54543</v>
      </c>
      <c r="B459" s="28">
        <v>29.458492571274355</v>
      </c>
      <c r="C459" s="28">
        <v>29.299291362186743</v>
      </c>
      <c r="D459" s="28">
        <v>29.291478862186743</v>
      </c>
      <c r="E459" s="28">
        <v>29.291478862186743</v>
      </c>
      <c r="F459" s="48">
        <v>29.458492571274355</v>
      </c>
      <c r="G459" s="28">
        <v>29.297728862186744</v>
      </c>
      <c r="H459" s="28">
        <v>29.297728862186744</v>
      </c>
      <c r="I459" s="28">
        <v>29.299291362186743</v>
      </c>
      <c r="J459" s="47">
        <v>233.72120265649062</v>
      </c>
    </row>
    <row r="460" spans="1:10" ht="15.75" x14ac:dyDescent="0.25">
      <c r="A460" s="30">
        <v>54574</v>
      </c>
      <c r="B460" s="28">
        <v>28.73009497999151</v>
      </c>
      <c r="C460" s="28">
        <v>28.570893770903897</v>
      </c>
      <c r="D460" s="28">
        <v>28.563081270903897</v>
      </c>
      <c r="E460" s="28">
        <v>28.563081270903897</v>
      </c>
      <c r="F460" s="48">
        <v>28.73009497999151</v>
      </c>
      <c r="G460" s="28">
        <v>28.569331270903898</v>
      </c>
      <c r="H460" s="28">
        <v>28.569331270903898</v>
      </c>
      <c r="I460" s="28">
        <v>28.570893770903897</v>
      </c>
      <c r="J460" s="47">
        <v>241.56442331861575</v>
      </c>
    </row>
    <row r="461" spans="1:10" ht="15.75" x14ac:dyDescent="0.25">
      <c r="A461" s="30">
        <v>54604</v>
      </c>
      <c r="B461" s="28">
        <v>28.218832788070884</v>
      </c>
      <c r="C461" s="28">
        <v>28.059631578983275</v>
      </c>
      <c r="D461" s="28">
        <v>28.051819078983275</v>
      </c>
      <c r="E461" s="28">
        <v>28.051819078983275</v>
      </c>
      <c r="F461" s="48">
        <v>28.218832788070884</v>
      </c>
      <c r="G461" s="28">
        <v>28.058069078983277</v>
      </c>
      <c r="H461" s="28">
        <v>28.058069078983277</v>
      </c>
      <c r="I461" s="28">
        <v>28.059631578983275</v>
      </c>
      <c r="J461" s="47">
        <v>245.04510647774018</v>
      </c>
    </row>
    <row r="462" spans="1:10" ht="15.75" x14ac:dyDescent="0.25">
      <c r="A462" s="30">
        <v>54635</v>
      </c>
      <c r="B462" s="28">
        <v>27.927068649911899</v>
      </c>
      <c r="C462" s="28">
        <v>27.76786744082429</v>
      </c>
      <c r="D462" s="28">
        <v>27.76005494082429</v>
      </c>
      <c r="E462" s="28">
        <v>27.76005494082429</v>
      </c>
      <c r="F462" s="48">
        <v>27.927068649911899</v>
      </c>
      <c r="G462" s="28">
        <v>27.766304940824291</v>
      </c>
      <c r="H462" s="28">
        <v>27.766304940824291</v>
      </c>
      <c r="I462" s="28">
        <v>27.76786744082429</v>
      </c>
      <c r="J462" s="47">
        <v>243.89910221519133</v>
      </c>
    </row>
    <row r="463" spans="1:10" ht="15.75" x14ac:dyDescent="0.25">
      <c r="A463" s="30">
        <v>54666</v>
      </c>
      <c r="B463" s="28">
        <v>28.071063543414766</v>
      </c>
      <c r="C463" s="28">
        <v>27.911862334327161</v>
      </c>
      <c r="D463" s="28">
        <v>27.904049834327161</v>
      </c>
      <c r="E463" s="28">
        <v>27.904049834327161</v>
      </c>
      <c r="F463" s="48">
        <v>28.071063543414766</v>
      </c>
      <c r="G463" s="28">
        <v>27.910299834327162</v>
      </c>
      <c r="H463" s="28">
        <v>27.910299834327162</v>
      </c>
      <c r="I463" s="28">
        <v>27.911862334327161</v>
      </c>
      <c r="J463" s="47">
        <v>238.22123357869782</v>
      </c>
    </row>
    <row r="464" spans="1:10" ht="15.75" x14ac:dyDescent="0.25">
      <c r="A464" s="30">
        <v>54696</v>
      </c>
      <c r="B464" s="28">
        <v>28.462170338039684</v>
      </c>
      <c r="C464" s="28">
        <v>28.302969128952075</v>
      </c>
      <c r="D464" s="28">
        <v>28.295156628952075</v>
      </c>
      <c r="E464" s="28">
        <v>28.295156628952075</v>
      </c>
      <c r="F464" s="48">
        <v>28.462170338039684</v>
      </c>
      <c r="G464" s="28">
        <v>28.301406628952076</v>
      </c>
      <c r="H464" s="28">
        <v>28.301406628952076</v>
      </c>
      <c r="I464" s="28">
        <v>28.302969128952075</v>
      </c>
      <c r="J464" s="47">
        <v>230.30317043961546</v>
      </c>
    </row>
    <row r="465" spans="1:10" ht="15.75" x14ac:dyDescent="0.25">
      <c r="A465" s="30">
        <v>54727</v>
      </c>
      <c r="B465" s="28">
        <v>28.788872959435412</v>
      </c>
      <c r="C465" s="28">
        <v>28.6296717503478</v>
      </c>
      <c r="D465" s="28">
        <v>28.6218592503478</v>
      </c>
      <c r="E465" s="28">
        <v>28.6218592503478</v>
      </c>
      <c r="F465" s="48">
        <v>28.788872959435412</v>
      </c>
      <c r="G465" s="28">
        <v>28.628109250347801</v>
      </c>
      <c r="H465" s="28">
        <v>28.628109250347801</v>
      </c>
      <c r="I465" s="28">
        <v>28.6296717503478</v>
      </c>
      <c r="J465" s="47">
        <v>222.33905039163633</v>
      </c>
    </row>
    <row r="466" spans="1:10" ht="15.75" x14ac:dyDescent="0.25">
      <c r="A466" s="30">
        <v>54757</v>
      </c>
      <c r="B466" s="28">
        <v>29.062200876493478</v>
      </c>
      <c r="C466" s="28">
        <v>28.902999667405872</v>
      </c>
      <c r="D466" s="28">
        <v>28.895187167405872</v>
      </c>
      <c r="E466" s="28">
        <v>28.895187167405872</v>
      </c>
      <c r="F466" s="48">
        <v>29.062200876493478</v>
      </c>
      <c r="G466" s="28">
        <v>28.901437167405874</v>
      </c>
      <c r="H466" s="28">
        <v>28.901437167405874</v>
      </c>
      <c r="I466" s="28">
        <v>28.902999667405872</v>
      </c>
      <c r="J466" s="47">
        <v>220.75482818708448</v>
      </c>
    </row>
    <row r="467" spans="1:10" ht="15.75" x14ac:dyDescent="0.25">
      <c r="A467" s="30">
        <v>54788</v>
      </c>
      <c r="B467" s="28">
        <v>29.904430978708831</v>
      </c>
      <c r="C467" s="28">
        <v>29.745229769621226</v>
      </c>
      <c r="D467" s="28">
        <v>29.737417269621226</v>
      </c>
      <c r="E467" s="28">
        <v>29.737417269621226</v>
      </c>
      <c r="F467" s="48">
        <v>29.904430978708831</v>
      </c>
      <c r="G467" s="28">
        <v>29.743667269621227</v>
      </c>
      <c r="H467" s="28">
        <v>29.743667269621227</v>
      </c>
      <c r="I467" s="28">
        <v>29.745229769621226</v>
      </c>
      <c r="J467" s="47">
        <v>214.20391020400382</v>
      </c>
    </row>
    <row r="468" spans="1:10" ht="15.75" x14ac:dyDescent="0.25">
      <c r="A468" s="30">
        <v>54819</v>
      </c>
      <c r="B468" s="28">
        <v>30.702630700675144</v>
      </c>
      <c r="C468" s="28">
        <v>30.543373301517814</v>
      </c>
      <c r="D468" s="28">
        <v>30.535560801517814</v>
      </c>
      <c r="E468" s="28">
        <v>30.535560801517814</v>
      </c>
      <c r="F468" s="48">
        <v>30.702630700675144</v>
      </c>
      <c r="G468" s="28">
        <v>30.541810801517816</v>
      </c>
      <c r="H468" s="28">
        <v>30.541810801517816</v>
      </c>
      <c r="I468" s="28">
        <v>30.543373301517814</v>
      </c>
      <c r="J468" s="47">
        <v>210.93988995165205</v>
      </c>
    </row>
    <row r="469" spans="1:10" ht="15.75" x14ac:dyDescent="0.25">
      <c r="A469" s="30">
        <v>54847</v>
      </c>
      <c r="B469" s="28">
        <v>31.014562374524115</v>
      </c>
      <c r="C469" s="28">
        <v>30.855304975366785</v>
      </c>
      <c r="D469" s="28">
        <v>30.847492475366785</v>
      </c>
      <c r="E469" s="28">
        <v>30.847492475366785</v>
      </c>
      <c r="F469" s="48">
        <v>31.014562374524115</v>
      </c>
      <c r="G469" s="28">
        <v>30.853742475366786</v>
      </c>
      <c r="H469" s="28">
        <v>30.853742475366786</v>
      </c>
      <c r="I469" s="28">
        <v>30.855304975366785</v>
      </c>
      <c r="J469" s="47">
        <v>210.35354812248951</v>
      </c>
    </row>
    <row r="470" spans="1:10" ht="15.75" x14ac:dyDescent="0.25">
      <c r="A470" s="30">
        <v>54878</v>
      </c>
      <c r="B470" s="28">
        <v>30.292487669604466</v>
      </c>
      <c r="C470" s="28">
        <v>30.133230270447136</v>
      </c>
      <c r="D470" s="28">
        <v>30.125417770447136</v>
      </c>
      <c r="E470" s="28">
        <v>30.125417770447136</v>
      </c>
      <c r="F470" s="48">
        <v>30.292487669604466</v>
      </c>
      <c r="G470" s="28">
        <v>30.131667770447137</v>
      </c>
      <c r="H470" s="28">
        <v>30.131667770447137</v>
      </c>
      <c r="I470" s="28">
        <v>30.133230270447136</v>
      </c>
      <c r="J470" s="47">
        <v>221.44039738288407</v>
      </c>
    </row>
    <row r="471" spans="1:10" ht="15.75" x14ac:dyDescent="0.25">
      <c r="A471" s="30">
        <v>54908</v>
      </c>
      <c r="B471" s="28">
        <v>29.592810969053666</v>
      </c>
      <c r="C471" s="28">
        <v>29.433553569896336</v>
      </c>
      <c r="D471" s="28">
        <v>29.425741069896336</v>
      </c>
      <c r="E471" s="28">
        <v>29.425741069896336</v>
      </c>
      <c r="F471" s="48">
        <v>29.592810969053666</v>
      </c>
      <c r="G471" s="28">
        <v>29.431991069896338</v>
      </c>
      <c r="H471" s="28">
        <v>29.431991069896338</v>
      </c>
      <c r="I471" s="28">
        <v>29.433553569896336</v>
      </c>
      <c r="J471" s="47">
        <v>235.81738969281602</v>
      </c>
    </row>
    <row r="472" spans="1:10" ht="15.75" x14ac:dyDescent="0.25">
      <c r="A472" s="30">
        <v>54939</v>
      </c>
      <c r="B472" s="28">
        <v>28.86441337777082</v>
      </c>
      <c r="C472" s="28">
        <v>28.70515597861349</v>
      </c>
      <c r="D472" s="28">
        <v>28.69734347861349</v>
      </c>
      <c r="E472" s="28">
        <v>28.69734347861349</v>
      </c>
      <c r="F472" s="48">
        <v>28.86441337777082</v>
      </c>
      <c r="G472" s="28">
        <v>28.703593478613492</v>
      </c>
      <c r="H472" s="28">
        <v>28.703593478613492</v>
      </c>
      <c r="I472" s="28">
        <v>28.70515597861349</v>
      </c>
      <c r="J472" s="47">
        <v>243.73095424025456</v>
      </c>
    </row>
    <row r="473" spans="1:10" ht="15.75" x14ac:dyDescent="0.25">
      <c r="A473" s="30">
        <v>54969</v>
      </c>
      <c r="B473" s="28">
        <v>28.353151185850198</v>
      </c>
      <c r="C473" s="28">
        <v>28.193893786692868</v>
      </c>
      <c r="D473" s="28">
        <v>28.186081286692868</v>
      </c>
      <c r="E473" s="28">
        <v>28.186081286692868</v>
      </c>
      <c r="F473" s="48">
        <v>28.353151185850198</v>
      </c>
      <c r="G473" s="28">
        <v>28.19233128669287</v>
      </c>
      <c r="H473" s="28">
        <v>28.19233128669287</v>
      </c>
      <c r="I473" s="28">
        <v>28.193893786692868</v>
      </c>
      <c r="J473" s="47">
        <v>247.24285477646239</v>
      </c>
    </row>
    <row r="474" spans="1:10" ht="15.75" x14ac:dyDescent="0.25">
      <c r="A474" s="30">
        <v>55000</v>
      </c>
      <c r="B474" s="28">
        <v>28.061387047691213</v>
      </c>
      <c r="C474" s="28">
        <v>27.902129648533876</v>
      </c>
      <c r="D474" s="28">
        <v>27.894317148533876</v>
      </c>
      <c r="E474" s="28">
        <v>27.894317148533876</v>
      </c>
      <c r="F474" s="48">
        <v>28.061387047691213</v>
      </c>
      <c r="G474" s="28">
        <v>27.900567148533877</v>
      </c>
      <c r="H474" s="28">
        <v>27.900567148533877</v>
      </c>
      <c r="I474" s="28">
        <v>27.902129648533876</v>
      </c>
      <c r="J474" s="47">
        <v>246.08657228818385</v>
      </c>
    </row>
    <row r="475" spans="1:10" ht="15.75" x14ac:dyDescent="0.25">
      <c r="A475" s="30">
        <v>55031</v>
      </c>
      <c r="B475" s="28">
        <v>28.205381941194076</v>
      </c>
      <c r="C475" s="28">
        <v>28.046124542036747</v>
      </c>
      <c r="D475" s="28">
        <v>28.038312042036747</v>
      </c>
      <c r="E475" s="28">
        <v>28.038312042036747</v>
      </c>
      <c r="F475" s="48">
        <v>28.205381941194076</v>
      </c>
      <c r="G475" s="28">
        <v>28.044562042036748</v>
      </c>
      <c r="H475" s="28">
        <v>28.044562042036748</v>
      </c>
      <c r="I475" s="28">
        <v>28.046124542036747</v>
      </c>
      <c r="J475" s="47">
        <v>240.35778026735676</v>
      </c>
    </row>
    <row r="476" spans="1:10" ht="15.75" x14ac:dyDescent="0.25">
      <c r="A476" s="30">
        <v>55061</v>
      </c>
      <c r="B476" s="28">
        <v>28.596488735818998</v>
      </c>
      <c r="C476" s="28">
        <v>28.437231336661664</v>
      </c>
      <c r="D476" s="28">
        <v>28.429418836661664</v>
      </c>
      <c r="E476" s="28">
        <v>28.429418836661664</v>
      </c>
      <c r="F476" s="48">
        <v>28.596488735818998</v>
      </c>
      <c r="G476" s="28">
        <v>28.435668836661666</v>
      </c>
      <c r="H476" s="28">
        <v>28.435668836661666</v>
      </c>
      <c r="I476" s="28">
        <v>28.437231336661664</v>
      </c>
      <c r="J476" s="47">
        <v>232.36870199949578</v>
      </c>
    </row>
    <row r="477" spans="1:10" ht="15.75" x14ac:dyDescent="0.25">
      <c r="A477" s="30">
        <v>55092</v>
      </c>
      <c r="B477" s="28">
        <v>28.923191357214723</v>
      </c>
      <c r="C477" s="28">
        <v>28.763933958057393</v>
      </c>
      <c r="D477" s="28">
        <v>28.756121458057393</v>
      </c>
      <c r="E477" s="28">
        <v>28.756121458057393</v>
      </c>
      <c r="F477" s="48">
        <v>28.923191357214723</v>
      </c>
      <c r="G477" s="28">
        <v>28.762371458057395</v>
      </c>
      <c r="H477" s="28">
        <v>28.762371458057395</v>
      </c>
      <c r="I477" s="28">
        <v>28.763933958057393</v>
      </c>
      <c r="J477" s="47">
        <v>224.33315374983633</v>
      </c>
    </row>
    <row r="478" spans="1:10" ht="15.75" x14ac:dyDescent="0.25">
      <c r="A478" s="30">
        <v>55122</v>
      </c>
      <c r="B478" s="28">
        <v>29.196519274272791</v>
      </c>
      <c r="C478" s="28">
        <v>29.037261875115458</v>
      </c>
      <c r="D478" s="28">
        <v>29.029449375115458</v>
      </c>
      <c r="E478" s="28">
        <v>29.029449375115458</v>
      </c>
      <c r="F478" s="48">
        <v>29.196519274272791</v>
      </c>
      <c r="G478" s="28">
        <v>29.03569937511546</v>
      </c>
      <c r="H478" s="28">
        <v>29.03569937511546</v>
      </c>
      <c r="I478" s="28">
        <v>29.037261875115458</v>
      </c>
      <c r="J478" s="47">
        <v>222.73472305238738</v>
      </c>
    </row>
    <row r="479" spans="1:10" ht="15.75" x14ac:dyDescent="0.25">
      <c r="A479" s="30">
        <v>55153</v>
      </c>
      <c r="B479" s="28">
        <v>30.038749376488145</v>
      </c>
      <c r="C479" s="28">
        <v>29.879491977330815</v>
      </c>
      <c r="D479" s="28">
        <v>29.871679477330815</v>
      </c>
      <c r="E479" s="28">
        <v>29.871679477330815</v>
      </c>
      <c r="F479" s="48">
        <v>30.038749376488145</v>
      </c>
      <c r="G479" s="28">
        <v>29.877929477330817</v>
      </c>
      <c r="H479" s="28">
        <v>29.877929477330817</v>
      </c>
      <c r="I479" s="28">
        <v>29.879491977330815</v>
      </c>
      <c r="J479" s="47">
        <v>216.12505152364596</v>
      </c>
    </row>
    <row r="480" spans="1:10" ht="15.75" x14ac:dyDescent="0.25">
      <c r="A480" s="30">
        <v>55184</v>
      </c>
      <c r="B480" s="28">
        <v>30.837581170612776</v>
      </c>
      <c r="C480" s="28">
        <v>30.67826731696789</v>
      </c>
      <c r="D480" s="28">
        <v>30.67045481696789</v>
      </c>
      <c r="E480" s="28">
        <v>30.67045481696789</v>
      </c>
      <c r="F480" s="48">
        <v>30.837581170612776</v>
      </c>
      <c r="G480" s="28">
        <v>30.676704816967892</v>
      </c>
      <c r="H480" s="28">
        <v>30.676704816967892</v>
      </c>
      <c r="I480" s="28">
        <v>30.67826731696789</v>
      </c>
      <c r="J480" s="47">
        <v>212.83175708965589</v>
      </c>
    </row>
    <row r="481" spans="1:10" ht="15.75" x14ac:dyDescent="0.25">
      <c r="A481" s="30">
        <v>55212</v>
      </c>
      <c r="B481" s="28">
        <v>31.149512844461739</v>
      </c>
      <c r="C481" s="28">
        <v>30.990198990816861</v>
      </c>
      <c r="D481" s="28">
        <v>30.982386490816861</v>
      </c>
      <c r="E481" s="28">
        <v>30.982386490816861</v>
      </c>
      <c r="F481" s="48">
        <v>31.149512844461739</v>
      </c>
      <c r="G481" s="28">
        <v>30.988636490816862</v>
      </c>
      <c r="H481" s="28">
        <v>30.988636490816862</v>
      </c>
      <c r="I481" s="28">
        <v>30.990198990816861</v>
      </c>
      <c r="J481" s="47">
        <v>212.24015650721307</v>
      </c>
    </row>
    <row r="482" spans="1:10" ht="15.75" x14ac:dyDescent="0.25">
      <c r="A482" s="30">
        <v>55243</v>
      </c>
      <c r="B482" s="28">
        <v>30.42743813954209</v>
      </c>
      <c r="C482" s="28">
        <v>30.268124285897208</v>
      </c>
      <c r="D482" s="28">
        <v>30.260311785897208</v>
      </c>
      <c r="E482" s="28">
        <v>30.260311785897208</v>
      </c>
      <c r="F482" s="48">
        <v>30.42743813954209</v>
      </c>
      <c r="G482" s="28">
        <v>30.26656178589721</v>
      </c>
      <c r="H482" s="28">
        <v>30.26656178589721</v>
      </c>
      <c r="I482" s="28">
        <v>30.268124285897208</v>
      </c>
      <c r="J482" s="47">
        <v>223.42644094691184</v>
      </c>
    </row>
    <row r="483" spans="1:10" ht="15.75" x14ac:dyDescent="0.25">
      <c r="A483" s="30">
        <v>55273</v>
      </c>
      <c r="B483" s="28">
        <v>29.727761438991294</v>
      </c>
      <c r="C483" s="28">
        <v>29.568447585346409</v>
      </c>
      <c r="D483" s="28">
        <v>29.560635085346409</v>
      </c>
      <c r="E483" s="28">
        <v>29.560635085346409</v>
      </c>
      <c r="F483" s="48">
        <v>29.727761438991294</v>
      </c>
      <c r="G483" s="28">
        <v>29.56688508534641</v>
      </c>
      <c r="H483" s="28">
        <v>29.56688508534641</v>
      </c>
      <c r="I483" s="28">
        <v>29.568447585346409</v>
      </c>
      <c r="J483" s="47">
        <v>237.93237690662349</v>
      </c>
    </row>
    <row r="484" spans="1:10" ht="15.75" x14ac:dyDescent="0.25">
      <c r="A484" s="30">
        <v>55304</v>
      </c>
      <c r="B484" s="28">
        <v>28.999363847708445</v>
      </c>
      <c r="C484" s="28">
        <v>28.840049994063559</v>
      </c>
      <c r="D484" s="28">
        <v>28.832237494063559</v>
      </c>
      <c r="E484" s="28">
        <v>28.832237494063559</v>
      </c>
      <c r="F484" s="48">
        <v>28.999363847708445</v>
      </c>
      <c r="G484" s="28">
        <v>28.83848749406356</v>
      </c>
      <c r="H484" s="28">
        <v>28.83848749406356</v>
      </c>
      <c r="I484" s="28">
        <v>28.840049994063559</v>
      </c>
      <c r="J484" s="47">
        <v>245.91691623609685</v>
      </c>
    </row>
    <row r="485" spans="1:10" ht="15.75" x14ac:dyDescent="0.25">
      <c r="A485" s="30">
        <v>55334</v>
      </c>
      <c r="B485" s="28">
        <v>28.488101655787823</v>
      </c>
      <c r="C485" s="28">
        <v>28.328787802142941</v>
      </c>
      <c r="D485" s="28">
        <v>28.320975302142941</v>
      </c>
      <c r="E485" s="28">
        <v>28.320975302142941</v>
      </c>
      <c r="F485" s="48">
        <v>28.488101655787823</v>
      </c>
      <c r="G485" s="28">
        <v>28.327225302142942</v>
      </c>
      <c r="H485" s="28">
        <v>28.327225302142942</v>
      </c>
      <c r="I485" s="28">
        <v>28.328787802142941</v>
      </c>
      <c r="J485" s="47">
        <v>249.4603141302388</v>
      </c>
    </row>
    <row r="486" spans="1:10" ht="15.75" x14ac:dyDescent="0.25">
      <c r="A486" s="30">
        <v>55365</v>
      </c>
      <c r="B486" s="28">
        <v>28.196337517628837</v>
      </c>
      <c r="C486" s="28">
        <v>28.037023663983952</v>
      </c>
      <c r="D486" s="28">
        <v>28.029211163983952</v>
      </c>
      <c r="E486" s="28">
        <v>28.029211163983952</v>
      </c>
      <c r="F486" s="48">
        <v>28.196337517628837</v>
      </c>
      <c r="G486" s="28">
        <v>28.035461163983953</v>
      </c>
      <c r="H486" s="28">
        <v>28.035461163983953</v>
      </c>
      <c r="I486" s="28">
        <v>28.037023663983952</v>
      </c>
      <c r="J486" s="47">
        <v>248.29366123339349</v>
      </c>
    </row>
    <row r="487" spans="1:10" ht="15.75" x14ac:dyDescent="0.25">
      <c r="A487" s="30">
        <v>55396</v>
      </c>
      <c r="B487" s="28">
        <v>28.340332411131705</v>
      </c>
      <c r="C487" s="28">
        <v>28.181018557486819</v>
      </c>
      <c r="D487" s="28">
        <v>28.173206057486819</v>
      </c>
      <c r="E487" s="28">
        <v>28.173206057486819</v>
      </c>
      <c r="F487" s="48">
        <v>28.340332411131705</v>
      </c>
      <c r="G487" s="28">
        <v>28.179456057486821</v>
      </c>
      <c r="H487" s="28">
        <v>28.179456057486821</v>
      </c>
      <c r="I487" s="28">
        <v>28.181018557486819</v>
      </c>
      <c r="J487" s="47">
        <v>242.51348910912964</v>
      </c>
    </row>
    <row r="488" spans="1:10" ht="15.75" x14ac:dyDescent="0.25">
      <c r="A488" s="30">
        <v>55426</v>
      </c>
      <c r="B488" s="28">
        <v>28.731439205756622</v>
      </c>
      <c r="C488" s="28">
        <v>28.57212535211174</v>
      </c>
      <c r="D488" s="28">
        <v>28.56431285211174</v>
      </c>
      <c r="E488" s="28">
        <v>28.56431285211174</v>
      </c>
      <c r="F488" s="48">
        <v>28.731439205756622</v>
      </c>
      <c r="G488" s="28">
        <v>28.570562852111742</v>
      </c>
      <c r="H488" s="28">
        <v>28.570562852111742</v>
      </c>
      <c r="I488" s="28">
        <v>28.57212535211174</v>
      </c>
      <c r="J488" s="47">
        <v>234.45275879555376</v>
      </c>
    </row>
    <row r="489" spans="1:10" ht="15.75" x14ac:dyDescent="0.25">
      <c r="A489" s="30">
        <v>55457</v>
      </c>
      <c r="B489" s="28">
        <v>29.058141827152348</v>
      </c>
      <c r="C489" s="28">
        <v>28.898827973507466</v>
      </c>
      <c r="D489" s="28">
        <v>28.891015473507466</v>
      </c>
      <c r="E489" s="28">
        <v>28.891015473507466</v>
      </c>
      <c r="F489" s="48">
        <v>29.058141827152348</v>
      </c>
      <c r="G489" s="28">
        <v>28.897265473507467</v>
      </c>
      <c r="H489" s="28">
        <v>28.897265473507467</v>
      </c>
      <c r="I489" s="28">
        <v>28.898827973507466</v>
      </c>
      <c r="J489" s="47">
        <v>226.3451417225302</v>
      </c>
    </row>
    <row r="490" spans="1:10" ht="15.75" x14ac:dyDescent="0.25">
      <c r="A490" s="30">
        <v>55487</v>
      </c>
      <c r="B490" s="28">
        <v>29.331469744210416</v>
      </c>
      <c r="C490" s="28">
        <v>29.172155890565538</v>
      </c>
      <c r="D490" s="28">
        <v>29.164343390565538</v>
      </c>
      <c r="E490" s="28">
        <v>29.164343390565538</v>
      </c>
      <c r="F490" s="48">
        <v>29.331469744210416</v>
      </c>
      <c r="G490" s="28">
        <v>29.170593390565539</v>
      </c>
      <c r="H490" s="28">
        <v>29.170593390565539</v>
      </c>
      <c r="I490" s="28">
        <v>29.172155890565538</v>
      </c>
      <c r="J490" s="47">
        <v>224.73237509976349</v>
      </c>
    </row>
    <row r="491" spans="1:10" ht="15.75" x14ac:dyDescent="0.25">
      <c r="A491" s="30">
        <v>55518</v>
      </c>
      <c r="B491" s="28">
        <v>30.17369984642577</v>
      </c>
      <c r="C491" s="28">
        <v>30.014385992780891</v>
      </c>
      <c r="D491" s="28">
        <v>30.006573492780891</v>
      </c>
      <c r="E491" s="28">
        <v>30.006573492780891</v>
      </c>
      <c r="F491" s="48">
        <v>30.17369984642577</v>
      </c>
      <c r="G491" s="28">
        <v>30.012823492780893</v>
      </c>
      <c r="H491" s="28">
        <v>30.012823492780893</v>
      </c>
      <c r="I491" s="28">
        <v>30.014385992780891</v>
      </c>
      <c r="J491" s="47">
        <v>218.06342307949865</v>
      </c>
    </row>
    <row r="492" spans="1:10" ht="15.75" x14ac:dyDescent="0.25">
      <c r="A492" s="30">
        <v>55549</v>
      </c>
      <c r="B492" s="28">
        <v>30.973166687098068</v>
      </c>
      <c r="C492" s="28">
        <v>30.813796113303521</v>
      </c>
      <c r="D492" s="28">
        <v>30.805983613303521</v>
      </c>
      <c r="E492" s="28">
        <v>30.805983613303521</v>
      </c>
      <c r="F492" s="48">
        <v>30.973166687098068</v>
      </c>
      <c r="G492" s="28">
        <v>30.812233613303523</v>
      </c>
      <c r="H492" s="28">
        <v>30.812233613303523</v>
      </c>
      <c r="I492" s="28">
        <v>30.813796113303521</v>
      </c>
      <c r="J492" s="47">
        <v>214.74059191105374</v>
      </c>
    </row>
    <row r="493" spans="1:10" ht="15.75" x14ac:dyDescent="0.25">
      <c r="A493" s="30">
        <v>55577</v>
      </c>
      <c r="B493" s="28">
        <v>31.285098360947039</v>
      </c>
      <c r="C493" s="28">
        <v>31.125727787152492</v>
      </c>
      <c r="D493" s="28">
        <v>31.117915287152492</v>
      </c>
      <c r="E493" s="28">
        <v>31.117915287152492</v>
      </c>
      <c r="F493" s="48">
        <v>31.285098360947039</v>
      </c>
      <c r="G493" s="28">
        <v>31.124165287152493</v>
      </c>
      <c r="H493" s="28">
        <v>31.124165287152493</v>
      </c>
      <c r="I493" s="28">
        <v>31.125727787152492</v>
      </c>
      <c r="J493" s="47">
        <v>214.14368541088714</v>
      </c>
    </row>
    <row r="494" spans="1:10" ht="15.75" x14ac:dyDescent="0.25">
      <c r="A494" s="30">
        <v>55609</v>
      </c>
      <c r="B494" s="28">
        <v>30.563023656027386</v>
      </c>
      <c r="C494" s="28">
        <v>30.403653082232839</v>
      </c>
      <c r="D494" s="28">
        <v>30.395840582232839</v>
      </c>
      <c r="E494" s="28">
        <v>30.395840582232839</v>
      </c>
      <c r="F494" s="48">
        <v>30.563023656027386</v>
      </c>
      <c r="G494" s="28">
        <v>30.402090582232841</v>
      </c>
      <c r="H494" s="28">
        <v>30.402090582232841</v>
      </c>
      <c r="I494" s="28">
        <v>30.403653082232839</v>
      </c>
      <c r="J494" s="47">
        <v>225.43029683915444</v>
      </c>
    </row>
    <row r="495" spans="1:10" ht="15.75" x14ac:dyDescent="0.25">
      <c r="A495" s="30">
        <v>55639</v>
      </c>
      <c r="B495" s="28">
        <v>29.863346955476587</v>
      </c>
      <c r="C495" s="28">
        <v>29.70397638168204</v>
      </c>
      <c r="D495" s="28">
        <v>29.69616388168204</v>
      </c>
      <c r="E495" s="28">
        <v>29.69616388168204</v>
      </c>
      <c r="F495" s="48">
        <v>29.863346955476587</v>
      </c>
      <c r="G495" s="28">
        <v>29.702413881682041</v>
      </c>
      <c r="H495" s="28">
        <v>29.702413881682041</v>
      </c>
      <c r="I495" s="28">
        <v>29.70397638168204</v>
      </c>
      <c r="J495" s="47">
        <v>240.06633291200473</v>
      </c>
    </row>
    <row r="496" spans="1:10" ht="15.75" x14ac:dyDescent="0.25">
      <c r="A496" s="30">
        <v>55670</v>
      </c>
      <c r="B496" s="28">
        <v>29.134949364193737</v>
      </c>
      <c r="C496" s="28">
        <v>28.97557879039919</v>
      </c>
      <c r="D496" s="28">
        <v>28.96776629039919</v>
      </c>
      <c r="E496" s="28">
        <v>28.96776629039919</v>
      </c>
      <c r="F496" s="48">
        <v>29.134949364193737</v>
      </c>
      <c r="G496" s="28">
        <v>28.974016290399192</v>
      </c>
      <c r="H496" s="28">
        <v>28.974016290399192</v>
      </c>
      <c r="I496" s="28">
        <v>28.97557879039919</v>
      </c>
      <c r="J496" s="47">
        <v>248.12248357858937</v>
      </c>
    </row>
    <row r="497" spans="1:10" ht="15.75" x14ac:dyDescent="0.25">
      <c r="A497" s="30">
        <v>55700</v>
      </c>
      <c r="B497" s="28">
        <v>28.623687172273119</v>
      </c>
      <c r="C497" s="28">
        <v>28.464316598478572</v>
      </c>
      <c r="D497" s="28">
        <v>28.456504098478572</v>
      </c>
      <c r="E497" s="28">
        <v>28.456504098478572</v>
      </c>
      <c r="F497" s="48">
        <v>28.623687172273119</v>
      </c>
      <c r="G497" s="28">
        <v>28.462754098478573</v>
      </c>
      <c r="H497" s="28">
        <v>28.462754098478573</v>
      </c>
      <c r="I497" s="28">
        <v>28.464316598478572</v>
      </c>
      <c r="J497" s="47">
        <v>251.6976613225944</v>
      </c>
    </row>
    <row r="498" spans="1:10" ht="15.75" x14ac:dyDescent="0.25">
      <c r="A498" s="30">
        <v>55731</v>
      </c>
      <c r="B498" s="28">
        <v>28.33192303411413</v>
      </c>
      <c r="C498" s="28">
        <v>28.172552460319586</v>
      </c>
      <c r="D498" s="28">
        <v>28.164739960319586</v>
      </c>
      <c r="E498" s="28">
        <v>28.164739960319586</v>
      </c>
      <c r="F498" s="48">
        <v>28.33192303411413</v>
      </c>
      <c r="G498" s="28">
        <v>28.170989960319588</v>
      </c>
      <c r="H498" s="28">
        <v>28.170989960319588</v>
      </c>
      <c r="I498" s="28">
        <v>28.172552460319586</v>
      </c>
      <c r="J498" s="47">
        <v>250.52054500758047</v>
      </c>
    </row>
    <row r="499" spans="1:10" ht="15.75" x14ac:dyDescent="0.25">
      <c r="A499" s="30">
        <v>55762</v>
      </c>
      <c r="B499" s="28">
        <v>28.475917927616997</v>
      </c>
      <c r="C499" s="28">
        <v>28.31654735382245</v>
      </c>
      <c r="D499" s="28">
        <v>28.30873485382245</v>
      </c>
      <c r="E499" s="28">
        <v>28.30873485382245</v>
      </c>
      <c r="F499" s="48">
        <v>28.475917927616997</v>
      </c>
      <c r="G499" s="28">
        <v>28.314984853822452</v>
      </c>
      <c r="H499" s="28">
        <v>28.314984853822452</v>
      </c>
      <c r="I499" s="28">
        <v>28.31654735382245</v>
      </c>
      <c r="J499" s="47">
        <v>244.68853196457712</v>
      </c>
    </row>
    <row r="500" spans="1:10" ht="15.75" x14ac:dyDescent="0.25">
      <c r="A500" s="30">
        <v>55792</v>
      </c>
      <c r="B500" s="28">
        <v>28.867024722241915</v>
      </c>
      <c r="C500" s="28">
        <v>28.707654148447372</v>
      </c>
      <c r="D500" s="28">
        <v>28.699841648447372</v>
      </c>
      <c r="E500" s="28">
        <v>28.699841648447372</v>
      </c>
      <c r="F500" s="48">
        <v>28.867024722241915</v>
      </c>
      <c r="G500" s="28">
        <v>28.706091648447373</v>
      </c>
      <c r="H500" s="28">
        <v>28.706091648447373</v>
      </c>
      <c r="I500" s="28">
        <v>28.707654148447372</v>
      </c>
      <c r="J500" s="47">
        <v>236.55550697600137</v>
      </c>
    </row>
    <row r="501" spans="1:10" ht="15.75" x14ac:dyDescent="0.25">
      <c r="A501" s="30">
        <v>55823</v>
      </c>
      <c r="B501" s="28">
        <v>29.193727343637644</v>
      </c>
      <c r="C501" s="28">
        <v>29.034356769843097</v>
      </c>
      <c r="D501" s="28">
        <v>29.026544269843097</v>
      </c>
      <c r="E501" s="28">
        <v>29.026544269843097</v>
      </c>
      <c r="F501" s="48">
        <v>29.193727343637644</v>
      </c>
      <c r="G501" s="28">
        <v>29.032794269843098</v>
      </c>
      <c r="H501" s="28">
        <v>29.032794269843098</v>
      </c>
      <c r="I501" s="28">
        <v>29.034356769843097</v>
      </c>
      <c r="J501" s="47">
        <v>228.37517471235412</v>
      </c>
    </row>
    <row r="502" spans="1:10" ht="15.75" x14ac:dyDescent="0.25">
      <c r="A502" s="30">
        <v>55853</v>
      </c>
      <c r="B502" s="28">
        <v>29.467055260695709</v>
      </c>
      <c r="C502" s="28">
        <v>29.307684686901169</v>
      </c>
      <c r="D502" s="28">
        <v>29.299872186901169</v>
      </c>
      <c r="E502" s="28">
        <v>29.299872186901169</v>
      </c>
      <c r="F502" s="48">
        <v>29.467055260695709</v>
      </c>
      <c r="G502" s="28">
        <v>29.30612218690117</v>
      </c>
      <c r="H502" s="28">
        <v>29.30612218690117</v>
      </c>
      <c r="I502" s="28">
        <v>29.307684686901169</v>
      </c>
      <c r="J502" s="47">
        <v>226.74794358893948</v>
      </c>
    </row>
    <row r="503" spans="1:10" ht="15.75" x14ac:dyDescent="0.25">
      <c r="A503" s="30">
        <v>55884</v>
      </c>
      <c r="B503" s="28">
        <v>30.309285362911069</v>
      </c>
      <c r="C503" s="28">
        <v>30.149914789116522</v>
      </c>
      <c r="D503" s="28">
        <v>30.142102289116522</v>
      </c>
      <c r="E503" s="28">
        <v>30.142102289116522</v>
      </c>
      <c r="F503" s="48">
        <v>30.309285362911069</v>
      </c>
      <c r="G503" s="28">
        <v>30.148352289116524</v>
      </c>
      <c r="H503" s="28">
        <v>30.148352289116524</v>
      </c>
      <c r="I503" s="28">
        <v>30.149914789116522</v>
      </c>
      <c r="J503" s="47">
        <v>220.01917940524291</v>
      </c>
    </row>
    <row r="504" spans="1:10" ht="15.75" x14ac:dyDescent="0.25">
      <c r="A504" s="30">
        <v>55915</v>
      </c>
      <c r="B504" s="28">
        <v>31.1093902385172</v>
      </c>
      <c r="C504" s="28">
        <v>30.949962677660729</v>
      </c>
      <c r="D504" s="28">
        <v>30.942150177660729</v>
      </c>
      <c r="E504" s="28">
        <v>30.942150177660729</v>
      </c>
      <c r="F504" s="48">
        <v>31.1093902385172</v>
      </c>
      <c r="G504" s="28">
        <v>30.94840017766073</v>
      </c>
      <c r="H504" s="28">
        <v>30.94840017766073</v>
      </c>
      <c r="I504" s="28">
        <v>30.949962677660729</v>
      </c>
      <c r="J504" s="47">
        <v>216.666546594756</v>
      </c>
    </row>
    <row r="505" spans="1:10" ht="15.75" x14ac:dyDescent="0.25">
      <c r="A505" s="30">
        <v>55943</v>
      </c>
      <c r="B505" s="28">
        <v>31.421321912366167</v>
      </c>
      <c r="C505" s="28">
        <v>31.261894351509699</v>
      </c>
      <c r="D505" s="28">
        <v>31.254081851509699</v>
      </c>
      <c r="E505" s="28">
        <v>31.254081851509699</v>
      </c>
      <c r="F505" s="48">
        <v>31.421321912366167</v>
      </c>
      <c r="G505" s="28">
        <v>31.260331851509701</v>
      </c>
      <c r="H505" s="28">
        <v>31.260331851509701</v>
      </c>
      <c r="I505" s="28">
        <v>31.261894351509699</v>
      </c>
      <c r="J505" s="47">
        <v>216.06428658941601</v>
      </c>
    </row>
    <row r="506" spans="1:10" ht="15.75" x14ac:dyDescent="0.25">
      <c r="A506" s="30">
        <v>55974</v>
      </c>
      <c r="B506" s="28">
        <v>30.699247207446518</v>
      </c>
      <c r="C506" s="28">
        <v>30.539819646590047</v>
      </c>
      <c r="D506" s="28">
        <v>30.532007146590047</v>
      </c>
      <c r="E506" s="28">
        <v>30.532007146590047</v>
      </c>
      <c r="F506" s="48">
        <v>30.699247207446518</v>
      </c>
      <c r="G506" s="28">
        <v>30.538257146590048</v>
      </c>
      <c r="H506" s="28">
        <v>30.538257146590048</v>
      </c>
      <c r="I506" s="28">
        <v>30.539819646590047</v>
      </c>
      <c r="J506" s="47">
        <v>227.4521248139306</v>
      </c>
    </row>
    <row r="507" spans="1:10" ht="15.75" x14ac:dyDescent="0.25">
      <c r="A507" s="30">
        <v>56004</v>
      </c>
      <c r="B507" s="28">
        <v>29.999570506895722</v>
      </c>
      <c r="C507" s="28">
        <v>29.840142946039247</v>
      </c>
      <c r="D507" s="28">
        <v>29.832330446039247</v>
      </c>
      <c r="E507" s="28">
        <v>29.832330446039247</v>
      </c>
      <c r="F507" s="48">
        <v>29.999570506895722</v>
      </c>
      <c r="G507" s="28">
        <v>29.838580446039249</v>
      </c>
      <c r="H507" s="28">
        <v>29.838580446039249</v>
      </c>
      <c r="I507" s="28">
        <v>29.840142946039247</v>
      </c>
      <c r="J507" s="47">
        <v>242.21942783530929</v>
      </c>
    </row>
    <row r="508" spans="1:10" ht="15.75" x14ac:dyDescent="0.25">
      <c r="A508" s="30">
        <v>56035</v>
      </c>
      <c r="B508" s="28">
        <v>29.271172915612873</v>
      </c>
      <c r="C508" s="28">
        <v>29.111745354756398</v>
      </c>
      <c r="D508" s="28">
        <v>29.103932854756398</v>
      </c>
      <c r="E508" s="28">
        <v>29.103932854756398</v>
      </c>
      <c r="F508" s="48">
        <v>29.271172915612873</v>
      </c>
      <c r="G508" s="28">
        <v>29.110182854756399</v>
      </c>
      <c r="H508" s="28">
        <v>29.110182854756399</v>
      </c>
      <c r="I508" s="28">
        <v>29.111745354756398</v>
      </c>
      <c r="J508" s="47">
        <v>250.3478321031848</v>
      </c>
    </row>
    <row r="509" spans="1:10" ht="15.75" x14ac:dyDescent="0.25">
      <c r="A509" s="30">
        <v>56065</v>
      </c>
      <c r="B509" s="28">
        <v>28.759910723692247</v>
      </c>
      <c r="C509" s="28">
        <v>28.600483162835779</v>
      </c>
      <c r="D509" s="28">
        <v>28.592670662835779</v>
      </c>
      <c r="E509" s="28">
        <v>28.592670662835779</v>
      </c>
      <c r="F509" s="48">
        <v>28.759910723692247</v>
      </c>
      <c r="G509" s="28">
        <v>28.598920662835781</v>
      </c>
      <c r="H509" s="28">
        <v>28.598920662835781</v>
      </c>
      <c r="I509" s="28">
        <v>28.600483162835779</v>
      </c>
      <c r="J509" s="47">
        <v>253.9550747225814</v>
      </c>
    </row>
    <row r="510" spans="1:10" ht="15.75" x14ac:dyDescent="0.25">
      <c r="A510" s="30">
        <v>56096</v>
      </c>
      <c r="B510" s="28">
        <v>28.468146585533262</v>
      </c>
      <c r="C510" s="28">
        <v>28.308719024676794</v>
      </c>
      <c r="D510" s="28">
        <v>28.300906524676794</v>
      </c>
      <c r="E510" s="28">
        <v>28.300906524676794</v>
      </c>
      <c r="F510" s="48">
        <v>28.468146585533262</v>
      </c>
      <c r="G510" s="28">
        <v>28.307156524676795</v>
      </c>
      <c r="H510" s="28">
        <v>28.307156524676795</v>
      </c>
      <c r="I510" s="28">
        <v>28.308719024676794</v>
      </c>
      <c r="J510" s="47">
        <v>252.76740114561721</v>
      </c>
    </row>
    <row r="511" spans="1:10" ht="15.75" x14ac:dyDescent="0.25">
      <c r="A511" s="30">
        <v>56127</v>
      </c>
      <c r="B511" s="28">
        <v>28.612141479036133</v>
      </c>
      <c r="C511" s="28">
        <v>28.452713918179658</v>
      </c>
      <c r="D511" s="28">
        <v>28.444901418179658</v>
      </c>
      <c r="E511" s="28">
        <v>28.444901418179658</v>
      </c>
      <c r="F511" s="48">
        <v>28.612141479036133</v>
      </c>
      <c r="G511" s="28">
        <v>28.451151418179659</v>
      </c>
      <c r="H511" s="28">
        <v>28.451151418179659</v>
      </c>
      <c r="I511" s="28">
        <v>28.452713918179658</v>
      </c>
      <c r="J511" s="47">
        <v>246.88308223563445</v>
      </c>
    </row>
    <row r="512" spans="1:10" ht="15.75" x14ac:dyDescent="0.25">
      <c r="A512" s="30">
        <v>56157</v>
      </c>
      <c r="B512" s="28">
        <v>29.00324827366105</v>
      </c>
      <c r="C512" s="28">
        <v>28.843820712804579</v>
      </c>
      <c r="D512" s="28">
        <v>28.836008212804579</v>
      </c>
      <c r="E512" s="28">
        <v>28.836008212804579</v>
      </c>
      <c r="F512" s="48">
        <v>29.00324827366105</v>
      </c>
      <c r="G512" s="28">
        <v>28.84225821280458</v>
      </c>
      <c r="H512" s="28">
        <v>28.84225821280458</v>
      </c>
      <c r="I512" s="28">
        <v>28.843820712804579</v>
      </c>
      <c r="J512" s="47">
        <v>238.67711417919239</v>
      </c>
    </row>
    <row r="513" spans="1:10" ht="15.75" x14ac:dyDescent="0.25">
      <c r="A513" s="30">
        <v>56188</v>
      </c>
      <c r="B513" s="28">
        <v>29.329950895056776</v>
      </c>
      <c r="C513" s="28">
        <v>29.170523334200304</v>
      </c>
      <c r="D513" s="28">
        <v>29.162710834200304</v>
      </c>
      <c r="E513" s="28">
        <v>29.162710834200304</v>
      </c>
      <c r="F513" s="48">
        <v>29.329950895056776</v>
      </c>
      <c r="G513" s="28">
        <v>29.168960834200305</v>
      </c>
      <c r="H513" s="28">
        <v>29.168960834200305</v>
      </c>
      <c r="I513" s="28">
        <v>29.170523334200304</v>
      </c>
      <c r="J513" s="47">
        <v>230.42341456055553</v>
      </c>
    </row>
    <row r="514" spans="1:10" ht="15.75" x14ac:dyDescent="0.25">
      <c r="A514" s="30">
        <v>56218</v>
      </c>
      <c r="B514" s="28">
        <v>29.603278812114844</v>
      </c>
      <c r="C514" s="28">
        <v>29.443851251258376</v>
      </c>
      <c r="D514" s="28">
        <v>29.436038751258376</v>
      </c>
      <c r="E514" s="28">
        <v>29.436038751258376</v>
      </c>
      <c r="F514" s="48">
        <v>29.603278812114844</v>
      </c>
      <c r="G514" s="28">
        <v>29.442288751258378</v>
      </c>
      <c r="H514" s="28">
        <v>29.442288751258378</v>
      </c>
      <c r="I514" s="28">
        <v>29.443851251258376</v>
      </c>
      <c r="J514" s="47">
        <v>228.78158920800277</v>
      </c>
    </row>
    <row r="515" spans="1:10" ht="15.75" x14ac:dyDescent="0.25">
      <c r="A515" s="30">
        <v>56249</v>
      </c>
      <c r="B515" s="28">
        <v>30.445508914330198</v>
      </c>
      <c r="C515" s="28">
        <v>30.28608135347373</v>
      </c>
      <c r="D515" s="28">
        <v>30.27826885347373</v>
      </c>
      <c r="E515" s="28">
        <v>30.27826885347373</v>
      </c>
      <c r="F515" s="48">
        <v>30.445508914330198</v>
      </c>
      <c r="G515" s="28">
        <v>30.284518853473731</v>
      </c>
      <c r="H515" s="28">
        <v>30.284518853473731</v>
      </c>
      <c r="I515" s="28">
        <v>30.28608135347373</v>
      </c>
      <c r="J515" s="47">
        <v>221.99247642053371</v>
      </c>
    </row>
    <row r="516" spans="1:10" ht="15.75" x14ac:dyDescent="0.25">
      <c r="A516" s="30">
        <v>56280</v>
      </c>
      <c r="B516" s="28">
        <v>31.246254827319014</v>
      </c>
      <c r="C516" s="28">
        <v>31.086770011232325</v>
      </c>
      <c r="D516" s="28">
        <v>31.078957511232325</v>
      </c>
      <c r="E516" s="28">
        <v>31.078957511232325</v>
      </c>
      <c r="F516" s="48">
        <v>31.246254827319014</v>
      </c>
      <c r="G516" s="28">
        <v>31.085207511232326</v>
      </c>
      <c r="H516" s="28">
        <v>31.085207511232326</v>
      </c>
      <c r="I516" s="28">
        <v>31.086770011232325</v>
      </c>
      <c r="J516" s="47">
        <v>218.60977468452771</v>
      </c>
    </row>
    <row r="517" spans="1:10" ht="15.75" x14ac:dyDescent="0.25">
      <c r="A517" s="30">
        <v>56308</v>
      </c>
      <c r="B517" s="28">
        <v>31.558186501167981</v>
      </c>
      <c r="C517" s="28">
        <v>31.398701685081292</v>
      </c>
      <c r="D517" s="28">
        <v>31.390889185081292</v>
      </c>
      <c r="E517" s="28">
        <v>31.390889185081292</v>
      </c>
      <c r="F517" s="48">
        <v>31.558186501167981</v>
      </c>
      <c r="G517" s="28">
        <v>31.397139185081294</v>
      </c>
      <c r="H517" s="28">
        <v>31.397139185081294</v>
      </c>
      <c r="I517" s="28">
        <v>31.398701685081292</v>
      </c>
      <c r="J517" s="47">
        <v>218.00211315976483</v>
      </c>
    </row>
    <row r="518" spans="1:10" ht="15.75" x14ac:dyDescent="0.25">
      <c r="A518" s="30">
        <v>56339</v>
      </c>
      <c r="B518" s="28">
        <v>30.836111796248328</v>
      </c>
      <c r="C518" s="28">
        <v>30.67662698016164</v>
      </c>
      <c r="D518" s="28">
        <v>30.66881448016164</v>
      </c>
      <c r="E518" s="28">
        <v>30.66881448016164</v>
      </c>
      <c r="F518" s="48">
        <v>30.836111796248328</v>
      </c>
      <c r="G518" s="28">
        <v>30.675064480161641</v>
      </c>
      <c r="H518" s="28">
        <v>30.675064480161641</v>
      </c>
      <c r="I518" s="28">
        <v>30.67662698016164</v>
      </c>
      <c r="J518" s="47">
        <v>229.49208605835551</v>
      </c>
    </row>
    <row r="519" spans="1:10" ht="15.75" x14ac:dyDescent="0.25">
      <c r="A519" s="30">
        <v>56369</v>
      </c>
      <c r="B519" s="28">
        <v>30.136435095697529</v>
      </c>
      <c r="C519" s="28">
        <v>29.976950279610847</v>
      </c>
      <c r="D519" s="28">
        <v>29.969137779610847</v>
      </c>
      <c r="E519" s="28">
        <v>29.969137779610847</v>
      </c>
      <c r="F519" s="48">
        <v>30.136435095697529</v>
      </c>
      <c r="G519" s="28">
        <v>29.975387779610848</v>
      </c>
      <c r="H519" s="28">
        <v>29.975387779610848</v>
      </c>
      <c r="I519" s="28">
        <v>29.976950279610847</v>
      </c>
      <c r="J519" s="47">
        <v>244.39183332870718</v>
      </c>
    </row>
    <row r="520" spans="1:10" ht="15.75" x14ac:dyDescent="0.25">
      <c r="A520" s="30">
        <v>56400</v>
      </c>
      <c r="B520" s="28">
        <v>29.408037504414683</v>
      </c>
      <c r="C520" s="28">
        <v>29.248552688327994</v>
      </c>
      <c r="D520" s="28">
        <v>29.240740188327994</v>
      </c>
      <c r="E520" s="28">
        <v>29.240740188327994</v>
      </c>
      <c r="F520" s="48">
        <v>29.408037504414683</v>
      </c>
      <c r="G520" s="28">
        <v>29.246990188327995</v>
      </c>
      <c r="H520" s="28">
        <v>29.246990188327995</v>
      </c>
      <c r="I520" s="28">
        <v>29.248552688327994</v>
      </c>
      <c r="J520" s="47">
        <v>252.59313922236024</v>
      </c>
    </row>
    <row r="521" spans="1:10" ht="15.75" x14ac:dyDescent="0.25">
      <c r="A521" s="30">
        <v>56430</v>
      </c>
      <c r="B521" s="28">
        <v>28.896775312494061</v>
      </c>
      <c r="C521" s="28">
        <v>28.737290496407372</v>
      </c>
      <c r="D521" s="28">
        <v>28.729477996407372</v>
      </c>
      <c r="E521" s="28">
        <v>28.729477996407372</v>
      </c>
      <c r="F521" s="48">
        <v>28.896775312494061</v>
      </c>
      <c r="G521" s="28">
        <v>28.735727996407373</v>
      </c>
      <c r="H521" s="28">
        <v>28.735727996407373</v>
      </c>
      <c r="I521" s="28">
        <v>28.737290496407372</v>
      </c>
      <c r="J521" s="47">
        <v>256.23273429899956</v>
      </c>
    </row>
    <row r="522" spans="1:10" ht="15.75" x14ac:dyDescent="0.25">
      <c r="A522" s="30">
        <v>56461</v>
      </c>
      <c r="B522" s="28">
        <v>28.605011174335075</v>
      </c>
      <c r="C522" s="28">
        <v>28.445526358248387</v>
      </c>
      <c r="D522" s="28">
        <v>28.437713858248387</v>
      </c>
      <c r="E522" s="28">
        <v>28.437713858248387</v>
      </c>
      <c r="F522" s="48">
        <v>28.605011174335075</v>
      </c>
      <c r="G522" s="28">
        <v>28.443963858248388</v>
      </c>
      <c r="H522" s="28">
        <v>28.443963858248388</v>
      </c>
      <c r="I522" s="28">
        <v>28.445526358248387</v>
      </c>
      <c r="J522" s="47">
        <v>255.03440877464195</v>
      </c>
    </row>
    <row r="523" spans="1:10" ht="15.75" x14ac:dyDescent="0.25">
      <c r="A523" s="30">
        <v>56492</v>
      </c>
      <c r="B523" s="28">
        <v>28.749006067837946</v>
      </c>
      <c r="C523" s="28">
        <v>28.589521251751258</v>
      </c>
      <c r="D523" s="28">
        <v>28.581708751751258</v>
      </c>
      <c r="E523" s="28">
        <v>28.581708751751258</v>
      </c>
      <c r="F523" s="48">
        <v>28.749006067837946</v>
      </c>
      <c r="G523" s="28">
        <v>28.587958751751259</v>
      </c>
      <c r="H523" s="28">
        <v>28.587958751751259</v>
      </c>
      <c r="I523" s="28">
        <v>28.589521251751258</v>
      </c>
      <c r="J523" s="47">
        <v>249.09731487943526</v>
      </c>
    </row>
    <row r="524" spans="1:10" ht="15.75" x14ac:dyDescent="0.25">
      <c r="A524" s="30">
        <v>56522</v>
      </c>
      <c r="B524" s="28">
        <v>29.14011286246286</v>
      </c>
      <c r="C524" s="28">
        <v>28.980628046376172</v>
      </c>
      <c r="D524" s="28">
        <v>28.972815546376172</v>
      </c>
      <c r="E524" s="28">
        <v>28.972815546376172</v>
      </c>
      <c r="F524" s="48">
        <v>29.14011286246286</v>
      </c>
      <c r="G524" s="28">
        <v>28.979065546376173</v>
      </c>
      <c r="H524" s="28">
        <v>28.979065546376173</v>
      </c>
      <c r="I524" s="28">
        <v>28.980628046376172</v>
      </c>
      <c r="J524" s="47">
        <v>240.81774954698699</v>
      </c>
    </row>
    <row r="525" spans="1:10" ht="15.75" x14ac:dyDescent="0.25">
      <c r="A525" s="30">
        <v>56553</v>
      </c>
      <c r="B525" s="28">
        <v>29.466815483858586</v>
      </c>
      <c r="C525" s="28">
        <v>29.307330667771897</v>
      </c>
      <c r="D525" s="28">
        <v>29.299518167771897</v>
      </c>
      <c r="E525" s="28">
        <v>29.299518167771897</v>
      </c>
      <c r="F525" s="48">
        <v>29.466815483858586</v>
      </c>
      <c r="G525" s="28">
        <v>29.305768167771898</v>
      </c>
      <c r="H525" s="28">
        <v>29.305768167771898</v>
      </c>
      <c r="I525" s="28">
        <v>29.307330667771897</v>
      </c>
      <c r="J525" s="47">
        <v>232.49002455989552</v>
      </c>
    </row>
    <row r="526" spans="1:10" ht="15.75" x14ac:dyDescent="0.25">
      <c r="A526" s="30">
        <v>56583</v>
      </c>
      <c r="B526" s="28">
        <v>29.740143400916658</v>
      </c>
      <c r="C526" s="28">
        <v>29.580658584829969</v>
      </c>
      <c r="D526" s="28">
        <v>29.572846084829969</v>
      </c>
      <c r="E526" s="28">
        <v>29.572846084829969</v>
      </c>
      <c r="F526" s="48">
        <v>29.740143400916658</v>
      </c>
      <c r="G526" s="28">
        <v>29.57909608482997</v>
      </c>
      <c r="H526" s="28">
        <v>29.57909608482997</v>
      </c>
      <c r="I526" s="28">
        <v>29.580658584829969</v>
      </c>
      <c r="J526" s="47">
        <v>230.83347408621205</v>
      </c>
    </row>
    <row r="527" spans="1:10" ht="15.75" x14ac:dyDescent="0.25">
      <c r="A527" s="30">
        <v>56614</v>
      </c>
      <c r="B527" s="28">
        <v>30.582373503132011</v>
      </c>
      <c r="C527" s="28">
        <v>30.422888687045322</v>
      </c>
      <c r="D527" s="28">
        <v>30.415076187045322</v>
      </c>
      <c r="E527" s="28">
        <v>30.415076187045322</v>
      </c>
      <c r="F527" s="48">
        <v>30.582373503132011</v>
      </c>
      <c r="G527" s="28">
        <v>30.421326187045324</v>
      </c>
      <c r="H527" s="28">
        <v>30.421326187045324</v>
      </c>
      <c r="I527" s="28">
        <v>30.422888687045322</v>
      </c>
      <c r="J527" s="47">
        <v>223.98347144343035</v>
      </c>
    </row>
    <row r="528" spans="1:10" ht="15.75" x14ac:dyDescent="0.25">
      <c r="A528" s="31">
        <v>56645</v>
      </c>
      <c r="B528" s="28">
        <v>31.383763470081199</v>
      </c>
      <c r="C528" s="28">
        <v>31.224221129334058</v>
      </c>
      <c r="D528" s="28">
        <v>31.216408629334058</v>
      </c>
      <c r="E528" s="28">
        <v>31.216408629334058</v>
      </c>
      <c r="F528" s="48">
        <v>31.383763470081199</v>
      </c>
      <c r="G528" s="28">
        <v>31.22265862933406</v>
      </c>
      <c r="H528" s="28">
        <v>31.22265862933406</v>
      </c>
      <c r="I528" s="28">
        <v>31.224221129334058</v>
      </c>
      <c r="J528" s="47">
        <v>220.57043110122959</v>
      </c>
    </row>
    <row r="529" spans="1:10" ht="15.75" x14ac:dyDescent="0.25">
      <c r="A529" s="31">
        <v>56673</v>
      </c>
      <c r="B529" s="28">
        <v>31.695695143930166</v>
      </c>
      <c r="C529" s="28">
        <v>31.536152803183025</v>
      </c>
      <c r="D529" s="28">
        <v>31.528340303183025</v>
      </c>
      <c r="E529" s="28">
        <v>31.528340303183025</v>
      </c>
      <c r="F529" s="48">
        <v>31.695695143930166</v>
      </c>
      <c r="G529" s="28">
        <v>31.534590303183027</v>
      </c>
      <c r="H529" s="28">
        <v>31.534590303183027</v>
      </c>
      <c r="I529" s="28">
        <v>31.536152803183025</v>
      </c>
      <c r="J529" s="47">
        <v>219.95731961216651</v>
      </c>
    </row>
    <row r="530" spans="1:10" ht="15.75" x14ac:dyDescent="0.25">
      <c r="A530" s="31">
        <v>56704</v>
      </c>
      <c r="B530" s="28">
        <v>30.973620439010514</v>
      </c>
      <c r="C530" s="28">
        <v>30.814078098263373</v>
      </c>
      <c r="D530" s="28">
        <v>30.806265598263373</v>
      </c>
      <c r="E530" s="28">
        <v>30.806265598263373</v>
      </c>
      <c r="F530" s="48">
        <v>30.973620439010514</v>
      </c>
      <c r="G530" s="28">
        <v>30.812515598263374</v>
      </c>
      <c r="H530" s="28">
        <v>30.812515598263374</v>
      </c>
      <c r="I530" s="28">
        <v>30.814078098263373</v>
      </c>
      <c r="J530" s="47">
        <v>231.55034320519141</v>
      </c>
    </row>
    <row r="531" spans="1:10" ht="15.75" x14ac:dyDescent="0.25">
      <c r="A531" s="31">
        <v>56734</v>
      </c>
      <c r="B531" s="28">
        <v>30.273943738459721</v>
      </c>
      <c r="C531" s="28">
        <v>30.114401397712577</v>
      </c>
      <c r="D531" s="28">
        <v>30.106588897712577</v>
      </c>
      <c r="E531" s="28">
        <v>30.106588897712577</v>
      </c>
      <c r="F531" s="48">
        <v>30.273943738459721</v>
      </c>
      <c r="G531" s="28">
        <v>30.112838897712578</v>
      </c>
      <c r="H531" s="28">
        <v>30.112838897712578</v>
      </c>
      <c r="I531" s="28">
        <v>30.114401397712577</v>
      </c>
      <c r="J531" s="47">
        <v>246.58372258387402</v>
      </c>
    </row>
    <row r="532" spans="1:10" ht="15.75" x14ac:dyDescent="0.25">
      <c r="A532" s="31">
        <v>56765</v>
      </c>
      <c r="B532" s="28">
        <v>29.545546147176868</v>
      </c>
      <c r="C532" s="28">
        <v>29.386003806429727</v>
      </c>
      <c r="D532" s="28">
        <v>29.378191306429727</v>
      </c>
      <c r="E532" s="28">
        <v>29.378191306429727</v>
      </c>
      <c r="F532" s="48">
        <v>29.545546147176868</v>
      </c>
      <c r="G532" s="28">
        <v>29.384441306429729</v>
      </c>
      <c r="H532" s="28">
        <v>29.384441306429729</v>
      </c>
      <c r="I532" s="28">
        <v>29.386003806429727</v>
      </c>
      <c r="J532" s="47">
        <v>254.85858393976079</v>
      </c>
    </row>
    <row r="533" spans="1:10" ht="15.75" x14ac:dyDescent="0.25">
      <c r="A533" s="31">
        <v>56795</v>
      </c>
      <c r="B533" s="28">
        <v>29.034283955256249</v>
      </c>
      <c r="C533" s="28">
        <v>28.874741614509109</v>
      </c>
      <c r="D533" s="28">
        <v>28.866929114509109</v>
      </c>
      <c r="E533" s="28">
        <v>28.866929114509109</v>
      </c>
      <c r="F533" s="48">
        <v>29.034283955256249</v>
      </c>
      <c r="G533" s="28">
        <v>28.87317911450911</v>
      </c>
      <c r="H533" s="28">
        <v>28.87317911450911</v>
      </c>
      <c r="I533" s="28">
        <v>28.874741614509109</v>
      </c>
      <c r="J533" s="47">
        <v>258.53082163474369</v>
      </c>
    </row>
    <row r="534" spans="1:10" ht="15.75" x14ac:dyDescent="0.25">
      <c r="A534" s="31">
        <v>56826</v>
      </c>
      <c r="B534" s="28">
        <v>28.742519817097261</v>
      </c>
      <c r="C534" s="28">
        <v>28.58297747635012</v>
      </c>
      <c r="D534" s="28">
        <v>28.57516497635012</v>
      </c>
      <c r="E534" s="28">
        <v>28.57516497635012</v>
      </c>
      <c r="F534" s="48">
        <v>28.742519817097261</v>
      </c>
      <c r="G534" s="28">
        <v>28.581414976350121</v>
      </c>
      <c r="H534" s="28">
        <v>28.581414976350121</v>
      </c>
      <c r="I534" s="28">
        <v>28.58297747635012</v>
      </c>
      <c r="J534" s="47">
        <v>257.32174862833955</v>
      </c>
    </row>
    <row r="535" spans="1:10" ht="15.75" x14ac:dyDescent="0.25">
      <c r="A535" s="31">
        <v>56857</v>
      </c>
      <c r="B535" s="28">
        <v>28.886514710600132</v>
      </c>
      <c r="C535" s="28">
        <v>28.726972369852991</v>
      </c>
      <c r="D535" s="28">
        <v>28.719159869852991</v>
      </c>
      <c r="E535" s="28">
        <v>28.719159869852991</v>
      </c>
      <c r="F535" s="48">
        <v>28.886514710600132</v>
      </c>
      <c r="G535" s="28">
        <v>28.725409869852992</v>
      </c>
      <c r="H535" s="28">
        <v>28.725409869852992</v>
      </c>
      <c r="I535" s="28">
        <v>28.726972369852991</v>
      </c>
      <c r="J535" s="47">
        <v>251.33140642226019</v>
      </c>
    </row>
    <row r="536" spans="1:10" ht="15.75" x14ac:dyDescent="0.25">
      <c r="A536" s="31">
        <v>56887</v>
      </c>
      <c r="B536" s="28">
        <v>29.277621505225046</v>
      </c>
      <c r="C536" s="28">
        <v>29.118079164477905</v>
      </c>
      <c r="D536" s="28">
        <v>29.110266664477905</v>
      </c>
      <c r="E536" s="28">
        <v>29.110266664477905</v>
      </c>
      <c r="F536" s="48">
        <v>29.277621505225046</v>
      </c>
      <c r="G536" s="28">
        <v>29.116516664477906</v>
      </c>
      <c r="H536" s="28">
        <v>29.116516664477906</v>
      </c>
      <c r="I536" s="28">
        <v>29.118079164477905</v>
      </c>
      <c r="J536" s="47">
        <v>242.97758373823652</v>
      </c>
    </row>
    <row r="537" spans="1:10" ht="15.75" x14ac:dyDescent="0.25">
      <c r="A537" s="31">
        <v>56918</v>
      </c>
      <c r="B537" s="28">
        <v>29.604324126620771</v>
      </c>
      <c r="C537" s="28">
        <v>29.444781785873634</v>
      </c>
      <c r="D537" s="28">
        <v>29.436969285873634</v>
      </c>
      <c r="E537" s="28">
        <v>29.436969285873634</v>
      </c>
      <c r="F537" s="48">
        <v>29.604324126620771</v>
      </c>
      <c r="G537" s="28">
        <v>29.443219285873635</v>
      </c>
      <c r="H537" s="28">
        <v>29.443219285873635</v>
      </c>
      <c r="I537" s="28">
        <v>29.444781785873634</v>
      </c>
      <c r="J537" s="47">
        <v>234.57516946766708</v>
      </c>
    </row>
    <row r="538" spans="1:10" ht="15.75" x14ac:dyDescent="0.25">
      <c r="A538" s="31">
        <v>56948</v>
      </c>
      <c r="B538" s="28">
        <v>29.877652043678843</v>
      </c>
      <c r="C538" s="28">
        <v>29.718109702931702</v>
      </c>
      <c r="D538" s="28">
        <v>29.710297202931702</v>
      </c>
      <c r="E538" s="28">
        <v>29.710297202931702</v>
      </c>
      <c r="F538" s="48">
        <v>29.877652043678843</v>
      </c>
      <c r="G538" s="28">
        <v>29.716547202931704</v>
      </c>
      <c r="H538" s="28">
        <v>29.716547202931704</v>
      </c>
      <c r="I538" s="28">
        <v>29.718109702931702</v>
      </c>
      <c r="J538" s="47">
        <v>232.90376180692277</v>
      </c>
    </row>
    <row r="539" spans="1:10" ht="15.75" x14ac:dyDescent="0.25">
      <c r="A539" s="31">
        <v>56979</v>
      </c>
      <c r="B539" s="28">
        <v>30.719882145894196</v>
      </c>
      <c r="C539" s="28">
        <v>30.560339805147056</v>
      </c>
      <c r="D539" s="28">
        <v>30.552527305147056</v>
      </c>
      <c r="E539" s="28">
        <v>30.552527305147056</v>
      </c>
      <c r="F539" s="48">
        <v>30.719882145894196</v>
      </c>
      <c r="G539" s="28">
        <v>30.558777305147057</v>
      </c>
      <c r="H539" s="28">
        <v>30.558777305147057</v>
      </c>
      <c r="I539" s="28">
        <v>30.560339805147056</v>
      </c>
      <c r="J539" s="47">
        <v>225.99232320293862</v>
      </c>
    </row>
    <row r="540" spans="1:10" ht="15.75" x14ac:dyDescent="0.25">
      <c r="A540" s="31">
        <v>57010</v>
      </c>
      <c r="B540" s="28">
        <v>31.521919197576775</v>
      </c>
      <c r="C540" s="28">
        <v>31.362319061471073</v>
      </c>
      <c r="D540" s="28">
        <v>31.354506561471073</v>
      </c>
      <c r="E540" s="28">
        <v>31.354506561471073</v>
      </c>
      <c r="F540" s="48">
        <v>31.521919197576775</v>
      </c>
      <c r="G540" s="28">
        <v>31.360756561471074</v>
      </c>
      <c r="H540" s="28">
        <v>31.360756561471074</v>
      </c>
      <c r="I540" s="28">
        <v>31.362319061471073</v>
      </c>
      <c r="J540" s="47">
        <v>222.5486721551687</v>
      </c>
    </row>
    <row r="541" spans="1:10" ht="15.75" x14ac:dyDescent="0.25">
      <c r="A541" s="31">
        <v>57038</v>
      </c>
      <c r="B541" s="28">
        <v>31.833850871425742</v>
      </c>
      <c r="C541" s="28">
        <v>31.67425073532004</v>
      </c>
      <c r="D541" s="28">
        <v>31.66643823532004</v>
      </c>
      <c r="E541" s="28">
        <v>31.66643823532004</v>
      </c>
      <c r="F541" s="48">
        <v>31.833850871425742</v>
      </c>
      <c r="G541" s="28">
        <v>31.672688235320042</v>
      </c>
      <c r="H541" s="28">
        <v>31.672688235320042</v>
      </c>
      <c r="I541" s="28">
        <v>31.67425073532004</v>
      </c>
      <c r="J541" s="47">
        <v>221.93006182243812</v>
      </c>
    </row>
    <row r="542" spans="1:10" ht="15.75" x14ac:dyDescent="0.25">
      <c r="A542" s="31">
        <v>57070</v>
      </c>
      <c r="B542" s="28">
        <v>31.111776166506093</v>
      </c>
      <c r="C542" s="28">
        <v>30.952176030400388</v>
      </c>
      <c r="D542" s="28">
        <v>30.944363530400388</v>
      </c>
      <c r="E542" s="28">
        <v>30.944363530400388</v>
      </c>
      <c r="F542" s="48">
        <v>31.111776166506093</v>
      </c>
      <c r="G542" s="28">
        <v>30.950613530400389</v>
      </c>
      <c r="H542" s="28">
        <v>30.950613530400389</v>
      </c>
      <c r="I542" s="28">
        <v>30.952176030400388</v>
      </c>
      <c r="J542" s="47">
        <v>233.62706034581296</v>
      </c>
    </row>
    <row r="543" spans="1:10" ht="15.75" x14ac:dyDescent="0.25">
      <c r="A543" s="31">
        <v>57100</v>
      </c>
      <c r="B543" s="28">
        <v>30.412099465955293</v>
      </c>
      <c r="C543" s="28">
        <v>30.252499329849595</v>
      </c>
      <c r="D543" s="28">
        <v>30.244686829849595</v>
      </c>
      <c r="E543" s="28">
        <v>30.244686829849595</v>
      </c>
      <c r="F543" s="48">
        <v>30.412099465955293</v>
      </c>
      <c r="G543" s="28">
        <v>30.250936829849596</v>
      </c>
      <c r="H543" s="28">
        <v>30.250936829849596</v>
      </c>
      <c r="I543" s="28">
        <v>30.252499329849595</v>
      </c>
      <c r="J543" s="47">
        <v>248.79527034579814</v>
      </c>
    </row>
    <row r="544" spans="1:10" ht="15.75" x14ac:dyDescent="0.25">
      <c r="A544" s="31">
        <v>57131</v>
      </c>
      <c r="B544" s="28">
        <v>29.683701874672447</v>
      </c>
      <c r="C544" s="28">
        <v>29.524101738566742</v>
      </c>
      <c r="D544" s="28">
        <v>29.516289238566742</v>
      </c>
      <c r="E544" s="28">
        <v>29.516289238566742</v>
      </c>
      <c r="F544" s="48">
        <v>29.683701874672447</v>
      </c>
      <c r="G544" s="28">
        <v>29.522539238566743</v>
      </c>
      <c r="H544" s="28">
        <v>29.522539238566743</v>
      </c>
      <c r="I544" s="28">
        <v>29.524101738566742</v>
      </c>
      <c r="J544" s="47">
        <v>257.14434686447055</v>
      </c>
    </row>
    <row r="545" spans="1:10" ht="15.75" x14ac:dyDescent="0.25">
      <c r="A545" s="31">
        <v>57161</v>
      </c>
      <c r="B545" s="28">
        <v>29.172439682751829</v>
      </c>
      <c r="C545" s="28">
        <v>29.012839546646124</v>
      </c>
      <c r="D545" s="28">
        <v>29.005027046646124</v>
      </c>
      <c r="E545" s="28">
        <v>29.005027046646124</v>
      </c>
      <c r="F545" s="48">
        <v>29.172439682751829</v>
      </c>
      <c r="G545" s="28">
        <v>29.011277046646125</v>
      </c>
      <c r="H545" s="28">
        <v>29.011277046646125</v>
      </c>
      <c r="I545" s="28">
        <v>29.012839546646124</v>
      </c>
      <c r="J545" s="47">
        <v>260.84951994128028</v>
      </c>
    </row>
    <row r="546" spans="1:10" ht="15.75" x14ac:dyDescent="0.25">
      <c r="A546" s="31">
        <v>57192</v>
      </c>
      <c r="B546" s="28">
        <v>28.880675544592837</v>
      </c>
      <c r="C546" s="28">
        <v>28.721075408487135</v>
      </c>
      <c r="D546" s="28">
        <v>28.713262908487135</v>
      </c>
      <c r="E546" s="28">
        <v>28.713262908487135</v>
      </c>
      <c r="F546" s="48">
        <v>28.880675544592837</v>
      </c>
      <c r="G546" s="28">
        <v>28.719512908487136</v>
      </c>
      <c r="H546" s="28">
        <v>28.719512908487136</v>
      </c>
      <c r="I546" s="28">
        <v>28.721075408487135</v>
      </c>
      <c r="J546" s="47">
        <v>259.62960306134994</v>
      </c>
    </row>
    <row r="547" spans="1:10" ht="15.75" x14ac:dyDescent="0.25">
      <c r="A547" s="31">
        <v>57223</v>
      </c>
      <c r="B547" s="28">
        <v>29.024670438095704</v>
      </c>
      <c r="C547" s="28">
        <v>28.865070301990009</v>
      </c>
      <c r="D547" s="28">
        <v>28.857257801990009</v>
      </c>
      <c r="E547" s="28">
        <v>28.857257801990009</v>
      </c>
      <c r="F547" s="48">
        <v>29.024670438095704</v>
      </c>
      <c r="G547" s="28">
        <v>28.863507801990011</v>
      </c>
      <c r="H547" s="28">
        <v>28.863507801990011</v>
      </c>
      <c r="I547" s="28">
        <v>28.865070301990009</v>
      </c>
      <c r="J547" s="47">
        <v>253.58553497360984</v>
      </c>
    </row>
    <row r="548" spans="1:10" ht="15.75" x14ac:dyDescent="0.25">
      <c r="A548" s="31">
        <v>57253</v>
      </c>
      <c r="B548" s="28">
        <v>29.415777232720625</v>
      </c>
      <c r="C548" s="28">
        <v>29.25617709661492</v>
      </c>
      <c r="D548" s="28">
        <v>29.24836459661492</v>
      </c>
      <c r="E548" s="28">
        <v>29.24836459661492</v>
      </c>
      <c r="F548" s="48">
        <v>29.415777232720625</v>
      </c>
      <c r="G548" s="28">
        <v>29.254614596614921</v>
      </c>
      <c r="H548" s="28">
        <v>29.254614596614921</v>
      </c>
      <c r="I548" s="28">
        <v>29.25617709661492</v>
      </c>
      <c r="J548" s="47">
        <v>245.15678894238886</v>
      </c>
    </row>
    <row r="549" spans="1:10" ht="15.75" x14ac:dyDescent="0.25">
      <c r="A549" s="31">
        <v>57284</v>
      </c>
      <c r="B549" s="28">
        <v>29.74247985411635</v>
      </c>
      <c r="C549" s="28">
        <v>29.582879718010645</v>
      </c>
      <c r="D549" s="28">
        <v>29.575067218010645</v>
      </c>
      <c r="E549" s="28">
        <v>29.575067218010645</v>
      </c>
      <c r="F549" s="48">
        <v>29.74247985411635</v>
      </c>
      <c r="G549" s="28">
        <v>29.581317218010646</v>
      </c>
      <c r="H549" s="28">
        <v>29.581317218010646</v>
      </c>
      <c r="I549" s="28">
        <v>29.582879718010645</v>
      </c>
      <c r="J549" s="47">
        <v>236.67901551883023</v>
      </c>
    </row>
    <row r="550" spans="1:10" ht="15.75" x14ac:dyDescent="0.25">
      <c r="A550" s="31">
        <v>57314</v>
      </c>
      <c r="B550" s="28">
        <v>30.015807771174419</v>
      </c>
      <c r="C550" s="28">
        <v>29.856207635068717</v>
      </c>
      <c r="D550" s="28">
        <v>29.848395135068717</v>
      </c>
      <c r="E550" s="28">
        <v>29.848395135068717</v>
      </c>
      <c r="F550" s="48">
        <v>30.015807771174419</v>
      </c>
      <c r="G550" s="28">
        <v>29.854645135068719</v>
      </c>
      <c r="H550" s="28">
        <v>29.854645135068719</v>
      </c>
      <c r="I550" s="28">
        <v>29.856207635068717</v>
      </c>
      <c r="J550" s="47">
        <v>234.99261742062862</v>
      </c>
    </row>
    <row r="551" spans="1:10" ht="15.75" x14ac:dyDescent="0.25">
      <c r="A551" s="31">
        <v>57345</v>
      </c>
      <c r="B551" s="28">
        <v>30.858037873389772</v>
      </c>
      <c r="C551" s="28">
        <v>30.69843773728407</v>
      </c>
      <c r="D551" s="28">
        <v>30.69062523728407</v>
      </c>
      <c r="E551" s="28">
        <v>30.69062523728407</v>
      </c>
      <c r="F551" s="48">
        <v>30.858037873389772</v>
      </c>
      <c r="G551" s="28">
        <v>30.696875237284072</v>
      </c>
      <c r="H551" s="28">
        <v>30.696875237284072</v>
      </c>
      <c r="I551" s="28">
        <v>30.69843773728407</v>
      </c>
      <c r="J551" s="47">
        <v>228.01919185166497</v>
      </c>
    </row>
    <row r="552" spans="1:10" ht="15.75" x14ac:dyDescent="0.25">
      <c r="A552" s="31">
        <v>57376</v>
      </c>
      <c r="B552" s="28">
        <v>31.660725054840906</v>
      </c>
      <c r="C552" s="28">
        <v>31.501066851404691</v>
      </c>
      <c r="D552" s="28">
        <v>31.493254351404691</v>
      </c>
      <c r="E552" s="28">
        <v>31.493254351404691</v>
      </c>
      <c r="F552" s="48">
        <v>31.660725054840906</v>
      </c>
      <c r="G552" s="28">
        <v>31.499504351404692</v>
      </c>
      <c r="H552" s="28">
        <v>31.499504351404692</v>
      </c>
      <c r="I552" s="28">
        <v>31.501066851404691</v>
      </c>
      <c r="J552" s="47">
        <v>224.54465555856038</v>
      </c>
    </row>
    <row r="553" spans="1:10" ht="15.75" x14ac:dyDescent="0.25">
      <c r="A553" s="31">
        <v>57404</v>
      </c>
      <c r="B553" s="28">
        <v>31.972656728689874</v>
      </c>
      <c r="C553" s="28">
        <v>31.812998525253661</v>
      </c>
      <c r="D553" s="28">
        <v>31.805186025253661</v>
      </c>
      <c r="E553" s="28">
        <v>31.805186025253661</v>
      </c>
      <c r="F553" s="48">
        <v>31.972656728689874</v>
      </c>
      <c r="G553" s="28">
        <v>31.811436025253663</v>
      </c>
      <c r="H553" s="28">
        <v>31.811436025253663</v>
      </c>
      <c r="I553" s="28">
        <v>31.812998525253661</v>
      </c>
      <c r="J553" s="47">
        <v>223.92049706440807</v>
      </c>
    </row>
    <row r="554" spans="1:10" ht="15.75" x14ac:dyDescent="0.25">
      <c r="A554" s="31">
        <v>57435</v>
      </c>
      <c r="B554" s="28">
        <v>31.250582023770221</v>
      </c>
      <c r="C554" s="28">
        <v>31.090923820334012</v>
      </c>
      <c r="D554" s="28">
        <v>31.083111320334012</v>
      </c>
      <c r="E554" s="28">
        <v>31.083111320334012</v>
      </c>
      <c r="F554" s="48">
        <v>31.250582023770221</v>
      </c>
      <c r="G554" s="28">
        <v>31.089361320334014</v>
      </c>
      <c r="H554" s="28">
        <v>31.089361320334014</v>
      </c>
      <c r="I554" s="28">
        <v>31.090923820334012</v>
      </c>
      <c r="J554" s="47">
        <v>235.72240304328943</v>
      </c>
    </row>
    <row r="555" spans="1:10" ht="15.75" x14ac:dyDescent="0.25">
      <c r="A555" s="31">
        <v>57465</v>
      </c>
      <c r="B555" s="28">
        <v>30.550905323219428</v>
      </c>
      <c r="C555" s="28">
        <v>30.391247119783213</v>
      </c>
      <c r="D555" s="28">
        <v>30.383434619783213</v>
      </c>
      <c r="E555" s="28">
        <v>30.383434619783213</v>
      </c>
      <c r="F555" s="48">
        <v>30.550905323219428</v>
      </c>
      <c r="G555" s="28">
        <v>30.389684619783214</v>
      </c>
      <c r="H555" s="28">
        <v>30.389684619783214</v>
      </c>
      <c r="I555" s="28">
        <v>30.391247119783213</v>
      </c>
      <c r="J555" s="47">
        <v>251.02665292671202</v>
      </c>
    </row>
    <row r="556" spans="1:10" ht="15.75" x14ac:dyDescent="0.25">
      <c r="A556" s="31">
        <v>57496</v>
      </c>
      <c r="B556" s="28">
        <v>29.822507731936575</v>
      </c>
      <c r="C556" s="28">
        <v>29.662849528500359</v>
      </c>
      <c r="D556" s="28">
        <v>29.655037028500359</v>
      </c>
      <c r="E556" s="28">
        <v>29.655037028500359</v>
      </c>
      <c r="F556" s="48">
        <v>29.822507731936575</v>
      </c>
      <c r="G556" s="28">
        <v>29.661287028500361</v>
      </c>
      <c r="H556" s="28">
        <v>29.661287028500361</v>
      </c>
      <c r="I556" s="28">
        <v>29.662849528500359</v>
      </c>
      <c r="J556" s="47">
        <v>259.4506102254112</v>
      </c>
    </row>
    <row r="557" spans="1:10" ht="15.75" x14ac:dyDescent="0.25">
      <c r="A557" s="31">
        <v>57526</v>
      </c>
      <c r="B557" s="28">
        <v>29.311245540015957</v>
      </c>
      <c r="C557" s="28">
        <v>29.151587336579741</v>
      </c>
      <c r="D557" s="28">
        <v>29.143774836579741</v>
      </c>
      <c r="E557" s="28">
        <v>29.143774836579741</v>
      </c>
      <c r="F557" s="48">
        <v>29.311245540015957</v>
      </c>
      <c r="G557" s="28">
        <v>29.150024836579743</v>
      </c>
      <c r="H557" s="28">
        <v>29.150024836579743</v>
      </c>
      <c r="I557" s="28">
        <v>29.151587336579741</v>
      </c>
      <c r="J557" s="47">
        <v>263.18901407325365</v>
      </c>
    </row>
    <row r="558" spans="1:10" ht="15.75" x14ac:dyDescent="0.25">
      <c r="A558" s="31">
        <v>57557</v>
      </c>
      <c r="B558" s="28">
        <v>29.019481401856968</v>
      </c>
      <c r="C558" s="28">
        <v>28.859823198420752</v>
      </c>
      <c r="D558" s="28">
        <v>28.852010698420752</v>
      </c>
      <c r="E558" s="28">
        <v>28.852010698420752</v>
      </c>
      <c r="F558" s="48">
        <v>29.019481401856968</v>
      </c>
      <c r="G558" s="28">
        <v>28.858260698420754</v>
      </c>
      <c r="H558" s="28">
        <v>28.858260698420754</v>
      </c>
      <c r="I558" s="28">
        <v>28.859823198420752</v>
      </c>
      <c r="J558" s="47">
        <v>261.95815606380637</v>
      </c>
    </row>
    <row r="559" spans="1:10" ht="15.75" x14ac:dyDescent="0.25">
      <c r="A559" s="31">
        <v>57588</v>
      </c>
      <c r="B559" s="28">
        <v>29.163476295359835</v>
      </c>
      <c r="C559" s="28">
        <v>29.003818091923627</v>
      </c>
      <c r="D559" s="28">
        <v>28.996005591923627</v>
      </c>
      <c r="E559" s="28">
        <v>28.996005591923627</v>
      </c>
      <c r="F559" s="48">
        <v>29.163476295359835</v>
      </c>
      <c r="G559" s="28">
        <v>29.002255591923628</v>
      </c>
      <c r="H559" s="28">
        <v>29.002255591923628</v>
      </c>
      <c r="I559" s="28">
        <v>29.003818091923627</v>
      </c>
      <c r="J559" s="47">
        <v>255.85988024040438</v>
      </c>
    </row>
    <row r="560" spans="1:10" ht="15.75" x14ac:dyDescent="0.25">
      <c r="A560" s="31">
        <v>57618</v>
      </c>
      <c r="B560" s="28">
        <v>29.554583089984753</v>
      </c>
      <c r="C560" s="28">
        <v>29.394924886548544</v>
      </c>
      <c r="D560" s="28">
        <v>29.387112386548544</v>
      </c>
      <c r="E560" s="28">
        <v>29.387112386548544</v>
      </c>
      <c r="F560" s="48">
        <v>29.554583089984753</v>
      </c>
      <c r="G560" s="28">
        <v>29.393362386548546</v>
      </c>
      <c r="H560" s="28">
        <v>29.393362386548546</v>
      </c>
      <c r="I560" s="28">
        <v>29.394924886548544</v>
      </c>
      <c r="J560" s="47">
        <v>247.35553889321585</v>
      </c>
    </row>
    <row r="561" spans="1:10" ht="15.75" x14ac:dyDescent="0.25">
      <c r="A561" s="31">
        <v>57649</v>
      </c>
      <c r="B561" s="28">
        <v>29.881285711380485</v>
      </c>
      <c r="C561" s="28">
        <v>29.72162750794427</v>
      </c>
      <c r="D561" s="28">
        <v>29.71381500794427</v>
      </c>
      <c r="E561" s="28">
        <v>29.71381500794427</v>
      </c>
      <c r="F561" s="48">
        <v>29.881285711380485</v>
      </c>
      <c r="G561" s="28">
        <v>29.720065007944271</v>
      </c>
      <c r="H561" s="28">
        <v>29.720065007944271</v>
      </c>
      <c r="I561" s="28">
        <v>29.72162750794427</v>
      </c>
      <c r="J561" s="47">
        <v>238.8017304392647</v>
      </c>
    </row>
    <row r="562" spans="1:10" ht="15.75" x14ac:dyDescent="0.25">
      <c r="A562" s="31">
        <v>57679</v>
      </c>
      <c r="B562" s="28">
        <v>30.15461362843855</v>
      </c>
      <c r="C562" s="28">
        <v>29.994955425002335</v>
      </c>
      <c r="D562" s="28">
        <v>29.987142925002335</v>
      </c>
      <c r="E562" s="28">
        <v>29.987142925002335</v>
      </c>
      <c r="F562" s="48">
        <v>30.15461362843855</v>
      </c>
      <c r="G562" s="28">
        <v>29.993392925002336</v>
      </c>
      <c r="H562" s="28">
        <v>29.993392925002336</v>
      </c>
      <c r="I562" s="28">
        <v>29.994955425002335</v>
      </c>
      <c r="J562" s="47">
        <v>237.10020745811985</v>
      </c>
    </row>
    <row r="563" spans="1:10" ht="15.75" x14ac:dyDescent="0.25">
      <c r="A563" s="31">
        <v>57710</v>
      </c>
      <c r="B563" s="28">
        <v>30.996843730653904</v>
      </c>
      <c r="C563" s="28">
        <v>30.837185527217692</v>
      </c>
      <c r="D563" s="28">
        <v>30.829373027217692</v>
      </c>
      <c r="E563" s="28">
        <v>30.829373027217692</v>
      </c>
      <c r="F563" s="48">
        <v>30.996843730653904</v>
      </c>
      <c r="G563" s="28">
        <v>30.835623027217693</v>
      </c>
      <c r="H563" s="28">
        <v>30.835623027217693</v>
      </c>
      <c r="I563" s="28">
        <v>30.837185527217692</v>
      </c>
      <c r="J563" s="47">
        <v>230.06423897858457</v>
      </c>
    </row>
    <row r="564" spans="1:10" ht="15.75" x14ac:dyDescent="0.25">
      <c r="A564" s="31">
        <v>57741</v>
      </c>
      <c r="B564" s="28">
        <v>31.800184101238006</v>
      </c>
      <c r="C564" s="28">
        <v>31.640467557219488</v>
      </c>
      <c r="D564" s="28">
        <v>31.632655057219488</v>
      </c>
      <c r="E564" s="28">
        <v>31.632655057219488</v>
      </c>
      <c r="F564" s="48">
        <v>31.800184101238006</v>
      </c>
      <c r="G564" s="28">
        <v>31.638905057219489</v>
      </c>
      <c r="H564" s="28">
        <v>31.638905057219489</v>
      </c>
      <c r="I564" s="28">
        <v>31.640467557219488</v>
      </c>
      <c r="J564" s="47">
        <v>226.55854043810123</v>
      </c>
    </row>
    <row r="565" spans="1:10" ht="15.75" x14ac:dyDescent="0.25">
      <c r="A565" s="31">
        <v>57769</v>
      </c>
      <c r="B565" s="28">
        <v>32.112115775086977</v>
      </c>
      <c r="C565" s="28">
        <v>31.952399231068458</v>
      </c>
      <c r="D565" s="28">
        <v>31.944586731068458</v>
      </c>
      <c r="E565" s="28">
        <v>31.944586731068458</v>
      </c>
      <c r="F565" s="48">
        <v>32.112115775086977</v>
      </c>
      <c r="G565" s="28">
        <v>31.95083673106846</v>
      </c>
      <c r="H565" s="28">
        <v>31.95083673106846</v>
      </c>
      <c r="I565" s="28">
        <v>31.952399231068458</v>
      </c>
      <c r="J565" s="47">
        <v>225.92878402245447</v>
      </c>
    </row>
    <row r="566" spans="1:10" ht="15.75" x14ac:dyDescent="0.25">
      <c r="A566" s="31">
        <v>57800</v>
      </c>
      <c r="B566" s="28">
        <v>31.390041070167321</v>
      </c>
      <c r="C566" s="28">
        <v>31.230324526148806</v>
      </c>
      <c r="D566" s="28">
        <v>31.222512026148806</v>
      </c>
      <c r="E566" s="28">
        <v>31.222512026148806</v>
      </c>
      <c r="F566" s="48">
        <v>31.390041070167321</v>
      </c>
      <c r="G566" s="28">
        <v>31.228762026148807</v>
      </c>
      <c r="H566" s="28">
        <v>31.228762026148807</v>
      </c>
      <c r="I566" s="28">
        <v>31.230324526148806</v>
      </c>
      <c r="J566" s="47">
        <v>237.83653834558393</v>
      </c>
    </row>
    <row r="567" spans="1:10" ht="15.75" x14ac:dyDescent="0.25">
      <c r="A567" s="31">
        <v>57830</v>
      </c>
      <c r="B567" s="28">
        <v>30.690364369616525</v>
      </c>
      <c r="C567" s="28">
        <v>30.530647825598006</v>
      </c>
      <c r="D567" s="28">
        <v>30.522835325598006</v>
      </c>
      <c r="E567" s="28">
        <v>30.522835325598006</v>
      </c>
      <c r="F567" s="48">
        <v>30.690364369616525</v>
      </c>
      <c r="G567" s="28">
        <v>30.529085325598007</v>
      </c>
      <c r="H567" s="28">
        <v>30.529085325598007</v>
      </c>
      <c r="I567" s="28">
        <v>30.530647825598006</v>
      </c>
      <c r="J567" s="47">
        <v>253.27804822014841</v>
      </c>
    </row>
    <row r="568" spans="1:10" ht="15.75" x14ac:dyDescent="0.25">
      <c r="A568" s="31">
        <v>57861</v>
      </c>
      <c r="B568" s="28">
        <v>29.961966778333675</v>
      </c>
      <c r="C568" s="28">
        <v>29.802250234315157</v>
      </c>
      <c r="D568" s="28">
        <v>29.794437734315157</v>
      </c>
      <c r="E568" s="28">
        <v>29.794437734315157</v>
      </c>
      <c r="F568" s="48">
        <v>29.961966778333675</v>
      </c>
      <c r="G568" s="28">
        <v>29.800687734315158</v>
      </c>
      <c r="H568" s="28">
        <v>29.800687734315158</v>
      </c>
      <c r="I568" s="28">
        <v>29.802250234315157</v>
      </c>
      <c r="J568" s="47">
        <v>261.77755788587035</v>
      </c>
    </row>
    <row r="569" spans="1:10" ht="15.75" x14ac:dyDescent="0.25">
      <c r="A569" s="31">
        <v>57891</v>
      </c>
      <c r="B569" s="28">
        <v>29.450704586413057</v>
      </c>
      <c r="C569" s="28">
        <v>29.290988042394538</v>
      </c>
      <c r="D569" s="28">
        <v>29.283175542394538</v>
      </c>
      <c r="E569" s="28">
        <v>29.283175542394538</v>
      </c>
      <c r="F569" s="48">
        <v>29.450704586413057</v>
      </c>
      <c r="G569" s="28">
        <v>29.28942554239454</v>
      </c>
      <c r="H569" s="28">
        <v>29.28942554239454</v>
      </c>
      <c r="I569" s="28">
        <v>29.290988042394538</v>
      </c>
      <c r="J569" s="47">
        <v>265.5494905432231</v>
      </c>
    </row>
    <row r="570" spans="1:10" ht="15.75" x14ac:dyDescent="0.25">
      <c r="A570" s="31">
        <v>57922</v>
      </c>
      <c r="B570" s="28">
        <v>29.158940448254068</v>
      </c>
      <c r="C570" s="28">
        <v>28.999223904235549</v>
      </c>
      <c r="D570" s="28">
        <v>28.991411404235549</v>
      </c>
      <c r="E570" s="28">
        <v>28.991411404235549</v>
      </c>
      <c r="F570" s="48">
        <v>29.158940448254068</v>
      </c>
      <c r="G570" s="28">
        <v>28.997661404235551</v>
      </c>
      <c r="H570" s="28">
        <v>28.997661404235551</v>
      </c>
      <c r="I570" s="28">
        <v>28.999223904235549</v>
      </c>
      <c r="J570" s="47">
        <v>264.30759327600367</v>
      </c>
    </row>
    <row r="571" spans="1:10" ht="15.75" x14ac:dyDescent="0.25">
      <c r="A571" s="31">
        <v>57953</v>
      </c>
      <c r="B571" s="28">
        <v>29.302935341756942</v>
      </c>
      <c r="C571" s="28">
        <v>29.143218797738413</v>
      </c>
      <c r="D571" s="28">
        <v>29.135406297738413</v>
      </c>
      <c r="E571" s="28">
        <v>29.135406297738413</v>
      </c>
      <c r="F571" s="48">
        <v>29.302935341756942</v>
      </c>
      <c r="G571" s="28">
        <v>29.141656297738415</v>
      </c>
      <c r="H571" s="28">
        <v>29.141656297738415</v>
      </c>
      <c r="I571" s="28">
        <v>29.143218797738413</v>
      </c>
      <c r="J571" s="47">
        <v>258.15462354131051</v>
      </c>
    </row>
    <row r="572" spans="1:10" ht="15.75" x14ac:dyDescent="0.25">
      <c r="A572" s="31">
        <v>57983</v>
      </c>
      <c r="B572" s="28">
        <v>29.694042136381853</v>
      </c>
      <c r="C572" s="28">
        <v>29.534325592363334</v>
      </c>
      <c r="D572" s="28">
        <v>29.526513092363334</v>
      </c>
      <c r="E572" s="28">
        <v>29.526513092363334</v>
      </c>
      <c r="F572" s="48">
        <v>29.694042136381853</v>
      </c>
      <c r="G572" s="28">
        <v>29.532763092363336</v>
      </c>
      <c r="H572" s="28">
        <v>29.532763092363336</v>
      </c>
      <c r="I572" s="28">
        <v>29.534325592363334</v>
      </c>
      <c r="J572" s="47">
        <v>249.57400888266437</v>
      </c>
    </row>
    <row r="573" spans="1:10" ht="15.75" x14ac:dyDescent="0.25">
      <c r="A573" s="31">
        <v>58014</v>
      </c>
      <c r="B573" s="28">
        <v>30.020744757777578</v>
      </c>
      <c r="C573" s="28">
        <v>29.861028213759063</v>
      </c>
      <c r="D573" s="28">
        <v>29.853215713759063</v>
      </c>
      <c r="E573" s="28">
        <v>29.853215713759063</v>
      </c>
      <c r="F573" s="48">
        <v>30.020744757777578</v>
      </c>
      <c r="G573" s="28">
        <v>29.859465713759064</v>
      </c>
      <c r="H573" s="28">
        <v>29.859465713759064</v>
      </c>
      <c r="I573" s="28">
        <v>29.861028213759063</v>
      </c>
      <c r="J573" s="47">
        <v>240.94348345914185</v>
      </c>
    </row>
    <row r="574" spans="1:10" ht="15.75" x14ac:dyDescent="0.25">
      <c r="A574" s="31">
        <v>58044</v>
      </c>
      <c r="B574" s="28">
        <v>30.29407267483565</v>
      </c>
      <c r="C574" s="28">
        <v>30.134356130817132</v>
      </c>
      <c r="D574" s="28">
        <v>30.126543630817132</v>
      </c>
      <c r="E574" s="28">
        <v>30.126543630817132</v>
      </c>
      <c r="F574" s="48">
        <v>30.29407267483565</v>
      </c>
      <c r="G574" s="28">
        <v>30.132793630817133</v>
      </c>
      <c r="H574" s="28">
        <v>30.132793630817133</v>
      </c>
      <c r="I574" s="28">
        <v>30.134356130817132</v>
      </c>
      <c r="J574" s="47">
        <v>239.22669994375983</v>
      </c>
    </row>
    <row r="575" spans="1:10" ht="15.75" x14ac:dyDescent="0.25">
      <c r="A575" s="31">
        <v>58075</v>
      </c>
      <c r="B575" s="28">
        <v>31.136302777051004</v>
      </c>
      <c r="C575" s="28">
        <v>30.976586233032489</v>
      </c>
      <c r="D575" s="28">
        <v>30.968773733032489</v>
      </c>
      <c r="E575" s="28">
        <v>30.968773733032489</v>
      </c>
      <c r="F575" s="48">
        <v>31.136302777051004</v>
      </c>
      <c r="G575" s="28">
        <v>30.97502373303249</v>
      </c>
      <c r="H575" s="28">
        <v>30.97502373303249</v>
      </c>
      <c r="I575" s="28">
        <v>30.976586233032489</v>
      </c>
      <c r="J575" s="47">
        <v>232.12762762192372</v>
      </c>
    </row>
    <row r="576" spans="1:10" ht="15.75" x14ac:dyDescent="0.25">
      <c r="A576" s="31">
        <v>58106</v>
      </c>
      <c r="B576" s="28">
        <v>31.940299410529164</v>
      </c>
      <c r="C576" s="28">
        <v>31.780524251390688</v>
      </c>
      <c r="D576" s="28">
        <v>31.772711751390688</v>
      </c>
      <c r="E576" s="28">
        <v>31.772711751390688</v>
      </c>
      <c r="F576" s="48">
        <v>31.940299410529164</v>
      </c>
      <c r="G576" s="28">
        <v>31.778961751390689</v>
      </c>
      <c r="H576" s="28">
        <v>31.778961751390689</v>
      </c>
      <c r="I576" s="28">
        <v>31.780524251390688</v>
      </c>
      <c r="J576" s="47">
        <v>228.5904873476554</v>
      </c>
    </row>
    <row r="577" spans="1:10" ht="15.75" x14ac:dyDescent="0.25">
      <c r="A577" s="31">
        <v>58134</v>
      </c>
      <c r="B577" s="28">
        <v>32.252231084378138</v>
      </c>
      <c r="C577" s="28">
        <v>32.092455925239655</v>
      </c>
      <c r="D577" s="28">
        <v>32.084643425239655</v>
      </c>
      <c r="E577" s="28">
        <v>32.084643425239655</v>
      </c>
      <c r="F577" s="48">
        <v>32.252231084378138</v>
      </c>
      <c r="G577" s="28">
        <v>32.090893425239656</v>
      </c>
      <c r="H577" s="28">
        <v>32.090893425239656</v>
      </c>
      <c r="I577" s="28">
        <v>32.092455925239655</v>
      </c>
      <c r="J577" s="47">
        <v>227.95508280415584</v>
      </c>
    </row>
    <row r="578" spans="1:10" ht="15.75" x14ac:dyDescent="0.25">
      <c r="A578" s="31">
        <v>58165</v>
      </c>
      <c r="B578" s="28">
        <v>31.530156379458479</v>
      </c>
      <c r="C578" s="28">
        <v>31.370381220320002</v>
      </c>
      <c r="D578" s="28">
        <v>31.362568720320002</v>
      </c>
      <c r="E578" s="28">
        <v>31.362568720320002</v>
      </c>
      <c r="F578" s="48">
        <v>31.530156379458479</v>
      </c>
      <c r="G578" s="28">
        <v>31.368818720320004</v>
      </c>
      <c r="H578" s="28">
        <v>31.368818720320004</v>
      </c>
      <c r="I578" s="28">
        <v>31.370381220320002</v>
      </c>
      <c r="J578" s="47">
        <v>239.96963479887089</v>
      </c>
    </row>
    <row r="579" spans="1:10" ht="15.75" x14ac:dyDescent="0.25">
      <c r="A579" s="31">
        <v>58195</v>
      </c>
      <c r="B579" s="28">
        <v>30.830479678907679</v>
      </c>
      <c r="C579" s="28">
        <v>30.670704519769206</v>
      </c>
      <c r="D579" s="28">
        <v>30.662892019769206</v>
      </c>
      <c r="E579" s="28">
        <v>30.662892019769206</v>
      </c>
      <c r="F579" s="48">
        <v>30.830479678907679</v>
      </c>
      <c r="G579" s="28">
        <v>30.669142019769208</v>
      </c>
      <c r="H579" s="28">
        <v>30.669142019769208</v>
      </c>
      <c r="I579" s="28">
        <v>30.670704519769206</v>
      </c>
      <c r="J579" s="47">
        <v>255.54963571512286</v>
      </c>
    </row>
    <row r="580" spans="1:10" ht="15.75" x14ac:dyDescent="0.25">
      <c r="A580" s="31">
        <v>58226</v>
      </c>
      <c r="B580" s="28">
        <v>30.102082087624833</v>
      </c>
      <c r="C580" s="28">
        <v>29.942306928486357</v>
      </c>
      <c r="D580" s="28">
        <v>29.934494428486357</v>
      </c>
      <c r="E580" s="28">
        <v>29.934494428486357</v>
      </c>
      <c r="F580" s="48">
        <v>30.102082087624833</v>
      </c>
      <c r="G580" s="28">
        <v>29.940744428486358</v>
      </c>
      <c r="H580" s="28">
        <v>29.940744428486358</v>
      </c>
      <c r="I580" s="28">
        <v>29.942306928486357</v>
      </c>
      <c r="J580" s="47">
        <v>264.12537535815926</v>
      </c>
    </row>
    <row r="581" spans="1:10" ht="15.75" x14ac:dyDescent="0.25">
      <c r="A581" s="31">
        <v>58256</v>
      </c>
      <c r="B581" s="28">
        <v>29.590819895704215</v>
      </c>
      <c r="C581" s="28">
        <v>29.431044736565738</v>
      </c>
      <c r="D581" s="28">
        <v>29.423232236565738</v>
      </c>
      <c r="E581" s="28">
        <v>29.423232236565738</v>
      </c>
      <c r="F581" s="48">
        <v>29.590819895704215</v>
      </c>
      <c r="G581" s="28">
        <v>29.42948223656574</v>
      </c>
      <c r="H581" s="28">
        <v>29.42948223656574</v>
      </c>
      <c r="I581" s="28">
        <v>29.431044736565738</v>
      </c>
      <c r="J581" s="47">
        <v>267.93113753653262</v>
      </c>
    </row>
    <row r="582" spans="1:10" ht="15.75" x14ac:dyDescent="0.25">
      <c r="A582" s="31">
        <v>58287</v>
      </c>
      <c r="B582" s="28">
        <v>29.299055757545226</v>
      </c>
      <c r="C582" s="28">
        <v>29.139280598406749</v>
      </c>
      <c r="D582" s="28">
        <v>29.131468098406749</v>
      </c>
      <c r="E582" s="28">
        <v>29.131468098406749</v>
      </c>
      <c r="F582" s="48">
        <v>29.299055757545226</v>
      </c>
      <c r="G582" s="28">
        <v>29.137718098406751</v>
      </c>
      <c r="H582" s="28">
        <v>29.137718098406751</v>
      </c>
      <c r="I582" s="28">
        <v>29.139280598406749</v>
      </c>
      <c r="J582" s="47">
        <v>266.67810200319781</v>
      </c>
    </row>
    <row r="583" spans="1:10" ht="15.75" x14ac:dyDescent="0.25">
      <c r="A583" s="31">
        <v>58318</v>
      </c>
      <c r="B583" s="28">
        <v>29.443050651048097</v>
      </c>
      <c r="C583" s="28">
        <v>29.283275491909624</v>
      </c>
      <c r="D583" s="28">
        <v>29.275462991909624</v>
      </c>
      <c r="E583" s="28">
        <v>29.275462991909624</v>
      </c>
      <c r="F583" s="48">
        <v>29.443050651048097</v>
      </c>
      <c r="G583" s="28">
        <v>29.281712991909625</v>
      </c>
      <c r="H583" s="28">
        <v>29.281712991909625</v>
      </c>
      <c r="I583" s="28">
        <v>29.283275491909624</v>
      </c>
      <c r="J583" s="47">
        <v>260.46994782119663</v>
      </c>
    </row>
    <row r="584" spans="1:10" ht="15.75" x14ac:dyDescent="0.25">
      <c r="A584" s="31">
        <v>58348</v>
      </c>
      <c r="B584" s="28">
        <v>29.834157445673011</v>
      </c>
      <c r="C584" s="28">
        <v>29.674382286534534</v>
      </c>
      <c r="D584" s="28">
        <v>29.666569786534534</v>
      </c>
      <c r="E584" s="28">
        <v>29.666569786534534</v>
      </c>
      <c r="F584" s="48">
        <v>29.834157445673011</v>
      </c>
      <c r="G584" s="28">
        <v>29.672819786534536</v>
      </c>
      <c r="H584" s="28">
        <v>29.672819786534536</v>
      </c>
      <c r="I584" s="28">
        <v>29.674382286534534</v>
      </c>
      <c r="J584" s="47">
        <v>251.81237577483077</v>
      </c>
    </row>
    <row r="585" spans="1:10" ht="15.75" x14ac:dyDescent="0.25">
      <c r="A585" s="31">
        <v>58379</v>
      </c>
      <c r="B585" s="28">
        <v>30.160860067068736</v>
      </c>
      <c r="C585" s="28">
        <v>30.00108490793026</v>
      </c>
      <c r="D585" s="28">
        <v>29.99327240793026</v>
      </c>
      <c r="E585" s="28">
        <v>29.99327240793026</v>
      </c>
      <c r="F585" s="48">
        <v>30.160860067068736</v>
      </c>
      <c r="G585" s="28">
        <v>29.999522407930261</v>
      </c>
      <c r="H585" s="28">
        <v>29.999522407930261</v>
      </c>
      <c r="I585" s="28">
        <v>30.00108490793026</v>
      </c>
      <c r="J585" s="47">
        <v>243.104445326416</v>
      </c>
    </row>
    <row r="586" spans="1:10" ht="15.75" x14ac:dyDescent="0.25">
      <c r="A586" s="31">
        <v>58409</v>
      </c>
      <c r="B586" s="28">
        <v>30.434187984126808</v>
      </c>
      <c r="C586" s="28">
        <v>30.274412824988332</v>
      </c>
      <c r="D586" s="28">
        <v>30.266600324988332</v>
      </c>
      <c r="E586" s="28">
        <v>30.266600324988332</v>
      </c>
      <c r="F586" s="48">
        <v>30.434187984126808</v>
      </c>
      <c r="G586" s="28">
        <v>30.272850324988333</v>
      </c>
      <c r="H586" s="28">
        <v>30.272850324988333</v>
      </c>
      <c r="I586" s="28">
        <v>30.274412824988332</v>
      </c>
      <c r="J586" s="47">
        <v>241.37226440888045</v>
      </c>
    </row>
    <row r="587" spans="1:10" ht="15.75" x14ac:dyDescent="0.25">
      <c r="A587" s="31">
        <v>58440</v>
      </c>
      <c r="B587" s="28">
        <v>31.276418086342161</v>
      </c>
      <c r="C587" s="28">
        <v>31.116642927203685</v>
      </c>
      <c r="D587" s="28">
        <v>31.108830427203685</v>
      </c>
      <c r="E587" s="28">
        <v>31.108830427203685</v>
      </c>
      <c r="F587" s="48">
        <v>31.276418086342161</v>
      </c>
      <c r="G587" s="28">
        <v>31.115080427203686</v>
      </c>
      <c r="H587" s="28">
        <v>31.115080427203686</v>
      </c>
      <c r="I587" s="28">
        <v>31.116642927203685</v>
      </c>
      <c r="J587" s="47">
        <v>234.20952228215782</v>
      </c>
    </row>
    <row r="588" spans="1:10" ht="15.75" x14ac:dyDescent="0.25">
      <c r="A588" s="31">
        <v>58471</v>
      </c>
      <c r="B588" s="28">
        <v>32.081074070939906</v>
      </c>
      <c r="C588" s="28">
        <v>31.921240020851901</v>
      </c>
      <c r="D588" s="28">
        <v>31.913427520851901</v>
      </c>
      <c r="E588" s="28">
        <v>31.913427520851901</v>
      </c>
      <c r="F588" s="48">
        <v>32.081074070939906</v>
      </c>
      <c r="G588" s="28">
        <v>31.919677520851902</v>
      </c>
      <c r="H588" s="28">
        <v>31.919677520851902</v>
      </c>
      <c r="I588" s="28">
        <v>31.921240020851901</v>
      </c>
      <c r="J588" s="47">
        <v>230.6406582810547</v>
      </c>
    </row>
    <row r="589" spans="1:10" ht="15.75" x14ac:dyDescent="0.25">
      <c r="A589" s="31">
        <v>58499</v>
      </c>
      <c r="B589" s="28">
        <v>32.393005744788873</v>
      </c>
      <c r="C589" s="28">
        <v>32.233171694700872</v>
      </c>
      <c r="D589" s="28">
        <v>32.225359194700864</v>
      </c>
      <c r="E589" s="28">
        <v>32.225359194700864</v>
      </c>
      <c r="F589" s="48">
        <v>32.393005744788873</v>
      </c>
      <c r="G589" s="28">
        <v>32.231609194700866</v>
      </c>
      <c r="H589" s="28">
        <v>32.231609194700866</v>
      </c>
      <c r="I589" s="28">
        <v>32.233171694700872</v>
      </c>
      <c r="J589" s="47">
        <v>229.99955495305562</v>
      </c>
    </row>
    <row r="590" spans="1:10" ht="15.75" x14ac:dyDescent="0.25">
      <c r="A590" s="31">
        <v>58531</v>
      </c>
      <c r="B590" s="28">
        <v>31.67093103986922</v>
      </c>
      <c r="C590" s="28">
        <v>31.511096989781219</v>
      </c>
      <c r="D590" s="28">
        <v>31.503284489781219</v>
      </c>
      <c r="E590" s="28">
        <v>31.503284489781219</v>
      </c>
      <c r="F590" s="48">
        <v>31.67093103986922</v>
      </c>
      <c r="G590" s="28">
        <v>31.50953448978122</v>
      </c>
      <c r="H590" s="28">
        <v>31.50953448978122</v>
      </c>
      <c r="I590" s="28">
        <v>31.511096989781219</v>
      </c>
      <c r="J590" s="47">
        <v>242.12186246097323</v>
      </c>
    </row>
    <row r="591" spans="1:10" ht="15.75" x14ac:dyDescent="0.25">
      <c r="A591" s="31">
        <v>58561</v>
      </c>
      <c r="B591" s="28">
        <v>30.971254339318421</v>
      </c>
      <c r="C591" s="28">
        <v>30.811420289230419</v>
      </c>
      <c r="D591" s="28">
        <v>30.803607789230419</v>
      </c>
      <c r="E591" s="28">
        <v>30.803607789230419</v>
      </c>
      <c r="F591" s="48">
        <v>30.971254339318421</v>
      </c>
      <c r="G591" s="28">
        <v>30.809857789230421</v>
      </c>
      <c r="H591" s="28">
        <v>30.809857789230421</v>
      </c>
      <c r="I591" s="28">
        <v>30.811420289230419</v>
      </c>
      <c r="J591" s="47">
        <v>257.84159651044286</v>
      </c>
    </row>
    <row r="592" spans="1:10" ht="15.75" x14ac:dyDescent="0.25">
      <c r="A592" s="31">
        <v>58592</v>
      </c>
      <c r="B592" s="28">
        <v>30.242856748035571</v>
      </c>
      <c r="C592" s="28">
        <v>30.083022697947573</v>
      </c>
      <c r="D592" s="28">
        <v>30.075210197947573</v>
      </c>
      <c r="E592" s="28">
        <v>30.075210197947573</v>
      </c>
      <c r="F592" s="48">
        <v>30.242856748035571</v>
      </c>
      <c r="G592" s="28">
        <v>30.081460197947575</v>
      </c>
      <c r="H592" s="28">
        <v>30.081460197947575</v>
      </c>
      <c r="I592" s="28">
        <v>30.083022697947573</v>
      </c>
      <c r="J592" s="47">
        <v>266.49424981840269</v>
      </c>
    </row>
    <row r="593" spans="1:10" ht="15.75" x14ac:dyDescent="0.25">
      <c r="A593" s="31">
        <v>58622</v>
      </c>
      <c r="B593" s="28">
        <v>29.731594556114956</v>
      </c>
      <c r="C593" s="28">
        <v>29.571760506026955</v>
      </c>
      <c r="D593" s="28">
        <v>29.563948006026955</v>
      </c>
      <c r="E593" s="28">
        <v>29.563948006026955</v>
      </c>
      <c r="F593" s="48">
        <v>29.731594556114956</v>
      </c>
      <c r="G593" s="28">
        <v>29.570198006026956</v>
      </c>
      <c r="H593" s="28">
        <v>29.570198006026956</v>
      </c>
      <c r="I593" s="28">
        <v>29.571760506026955</v>
      </c>
      <c r="J593" s="47">
        <v>270.3341449263134</v>
      </c>
    </row>
    <row r="594" spans="1:10" ht="15.75" x14ac:dyDescent="0.25">
      <c r="A594" s="31">
        <v>58653</v>
      </c>
      <c r="B594" s="28">
        <v>29.43983041795596</v>
      </c>
      <c r="C594" s="28">
        <v>29.279996367867962</v>
      </c>
      <c r="D594" s="28">
        <v>29.272183867867962</v>
      </c>
      <c r="E594" s="28">
        <v>29.272183867867962</v>
      </c>
      <c r="F594" s="48">
        <v>29.43983041795596</v>
      </c>
      <c r="G594" s="28">
        <v>29.278433867867964</v>
      </c>
      <c r="H594" s="28">
        <v>29.278433867867964</v>
      </c>
      <c r="I594" s="28">
        <v>29.279996367867962</v>
      </c>
      <c r="J594" s="47">
        <v>269.06987123053892</v>
      </c>
    </row>
    <row r="595" spans="1:10" ht="15.75" x14ac:dyDescent="0.25">
      <c r="A595" s="31">
        <v>58684</v>
      </c>
      <c r="B595" s="28">
        <v>29.583825311458835</v>
      </c>
      <c r="C595" s="28">
        <v>29.42399126137083</v>
      </c>
      <c r="D595" s="28">
        <v>29.41617876137083</v>
      </c>
      <c r="E595" s="28">
        <v>29.41617876137083</v>
      </c>
      <c r="F595" s="48">
        <v>29.583825311458835</v>
      </c>
      <c r="G595" s="28">
        <v>29.422428761370831</v>
      </c>
      <c r="H595" s="28">
        <v>29.422428761370831</v>
      </c>
      <c r="I595" s="28">
        <v>29.42399126137083</v>
      </c>
      <c r="J595" s="47">
        <v>262.80603766571795</v>
      </c>
    </row>
    <row r="596" spans="1:10" ht="15.75" x14ac:dyDescent="0.25">
      <c r="A596" s="31">
        <v>58714</v>
      </c>
      <c r="B596" s="28">
        <v>29.974932106083752</v>
      </c>
      <c r="C596" s="28">
        <v>29.815098055995751</v>
      </c>
      <c r="D596" s="28">
        <v>29.807285555995751</v>
      </c>
      <c r="E596" s="28">
        <v>29.807285555995751</v>
      </c>
      <c r="F596" s="48">
        <v>29.974932106083752</v>
      </c>
      <c r="G596" s="28">
        <v>29.813535555995752</v>
      </c>
      <c r="H596" s="28">
        <v>29.813535555995752</v>
      </c>
      <c r="I596" s="28">
        <v>29.815098055995751</v>
      </c>
      <c r="J596" s="47">
        <v>254.07081802006124</v>
      </c>
    </row>
    <row r="597" spans="1:10" ht="15.75" x14ac:dyDescent="0.25">
      <c r="A597" s="31">
        <v>58745</v>
      </c>
      <c r="B597" s="28">
        <v>30.301634727479478</v>
      </c>
      <c r="C597" s="28">
        <v>30.141800677391476</v>
      </c>
      <c r="D597" s="28">
        <v>30.133988177391476</v>
      </c>
      <c r="E597" s="28">
        <v>30.133988177391476</v>
      </c>
      <c r="F597" s="48">
        <v>30.301634727479478</v>
      </c>
      <c r="G597" s="28">
        <v>30.140238177391478</v>
      </c>
      <c r="H597" s="28">
        <v>30.140238177391478</v>
      </c>
      <c r="I597" s="28">
        <v>30.141800677391476</v>
      </c>
      <c r="J597" s="47">
        <v>245.28478832043729</v>
      </c>
    </row>
    <row r="598" spans="1:10" ht="15.75" x14ac:dyDescent="0.25">
      <c r="A598" s="31">
        <v>58775</v>
      </c>
      <c r="B598" s="28">
        <v>30.574962644537546</v>
      </c>
      <c r="C598" s="28">
        <v>30.415128594449545</v>
      </c>
      <c r="D598" s="28">
        <v>30.407316094449545</v>
      </c>
      <c r="E598" s="28">
        <v>30.407316094449545</v>
      </c>
      <c r="F598" s="48">
        <v>30.574962644537546</v>
      </c>
      <c r="G598" s="28">
        <v>30.413566094449546</v>
      </c>
      <c r="H598" s="28">
        <v>30.413566094449546</v>
      </c>
      <c r="I598" s="28">
        <v>30.415128594449545</v>
      </c>
      <c r="J598" s="47">
        <v>243.53707190529758</v>
      </c>
    </row>
    <row r="599" spans="1:10" ht="15.75" x14ac:dyDescent="0.25">
      <c r="A599" s="31">
        <v>58806</v>
      </c>
      <c r="B599" s="28">
        <v>31.4171927467529</v>
      </c>
      <c r="C599" s="28">
        <v>31.257358696664898</v>
      </c>
      <c r="D599" s="28">
        <v>31.249546196664898</v>
      </c>
      <c r="E599" s="28">
        <v>31.249546196664898</v>
      </c>
      <c r="F599" s="48">
        <v>31.4171927467529</v>
      </c>
      <c r="G599" s="28">
        <v>31.2557961966649</v>
      </c>
      <c r="H599" s="28">
        <v>31.2557961966649</v>
      </c>
      <c r="I599" s="28">
        <v>31.257358696664898</v>
      </c>
      <c r="J599" s="47">
        <v>236.31008893512592</v>
      </c>
    </row>
    <row r="600" spans="1:10" ht="15.75" x14ac:dyDescent="0.25">
      <c r="A600" s="31">
        <v>58837</v>
      </c>
      <c r="B600" s="28">
        <v>32.222511185228242</v>
      </c>
      <c r="C600" s="28">
        <v>32.062617967063154</v>
      </c>
      <c r="D600" s="28">
        <v>32.054805467063154</v>
      </c>
      <c r="E600" s="28">
        <v>32.054805467063154</v>
      </c>
      <c r="F600" s="48">
        <v>32.222511185228242</v>
      </c>
      <c r="G600" s="28">
        <v>32.061055467063156</v>
      </c>
      <c r="H600" s="28">
        <v>32.061055467063156</v>
      </c>
      <c r="I600" s="28">
        <v>32.062617967063154</v>
      </c>
      <c r="J600" s="47">
        <v>232.70921668501288</v>
      </c>
    </row>
    <row r="601" spans="1:10" ht="15.75" x14ac:dyDescent="0.25">
      <c r="A601" s="31">
        <v>58865</v>
      </c>
      <c r="B601" s="28">
        <v>32.53444285907721</v>
      </c>
      <c r="C601" s="28">
        <v>32.374549640912122</v>
      </c>
      <c r="D601" s="28">
        <v>32.366737140912122</v>
      </c>
      <c r="E601" s="28">
        <v>32.366737140912122</v>
      </c>
      <c r="F601" s="48">
        <v>32.53444285907721</v>
      </c>
      <c r="G601" s="28">
        <v>32.372987140912123</v>
      </c>
      <c r="H601" s="28">
        <v>32.372987140912123</v>
      </c>
      <c r="I601" s="28">
        <v>32.374549640912122</v>
      </c>
      <c r="J601" s="47">
        <v>232.06236346154083</v>
      </c>
    </row>
    <row r="602" spans="1:10" ht="15.75" x14ac:dyDescent="0.25">
      <c r="A602" s="31">
        <v>58893</v>
      </c>
      <c r="B602" s="28">
        <v>31.812368154157554</v>
      </c>
      <c r="C602" s="28">
        <v>31.652474935992469</v>
      </c>
      <c r="D602" s="28">
        <v>31.644662435992469</v>
      </c>
      <c r="E602" s="28">
        <v>31.644662435992469</v>
      </c>
      <c r="F602" s="48">
        <v>31.812368154157554</v>
      </c>
      <c r="G602" s="28">
        <v>31.650912435992471</v>
      </c>
      <c r="H602" s="28">
        <v>31.650912435992471</v>
      </c>
      <c r="I602" s="28">
        <v>31.652474935992469</v>
      </c>
      <c r="J602" s="47">
        <v>244.29339291492008</v>
      </c>
    </row>
    <row r="603" spans="1:10" ht="15.75" x14ac:dyDescent="0.25">
      <c r="A603" s="31">
        <v>58926</v>
      </c>
      <c r="B603" s="28">
        <v>31.112691453606754</v>
      </c>
      <c r="C603" s="28">
        <v>30.952798235441673</v>
      </c>
      <c r="D603" s="28">
        <v>30.944985735441673</v>
      </c>
      <c r="E603" s="28">
        <v>30.944985735441673</v>
      </c>
      <c r="F603" s="48">
        <v>31.112691453606754</v>
      </c>
      <c r="G603" s="28">
        <v>30.951235735441674</v>
      </c>
      <c r="H603" s="28">
        <v>30.951235735441674</v>
      </c>
      <c r="I603" s="28">
        <v>30.952798235441673</v>
      </c>
      <c r="J603" s="47">
        <v>260.1541133291459</v>
      </c>
    </row>
    <row r="604" spans="1:10" ht="15.75" x14ac:dyDescent="0.25">
      <c r="A604" s="31">
        <v>58957</v>
      </c>
      <c r="B604" s="28">
        <v>30.384293862323904</v>
      </c>
      <c r="C604" s="28">
        <v>30.224400644158823</v>
      </c>
      <c r="D604" s="28">
        <v>30.216588144158823</v>
      </c>
      <c r="E604" s="28">
        <v>30.216588144158823</v>
      </c>
      <c r="F604" s="48">
        <v>30.384293862323904</v>
      </c>
      <c r="G604" s="28">
        <v>30.222838144158825</v>
      </c>
      <c r="H604" s="28">
        <v>30.222838144158825</v>
      </c>
      <c r="I604" s="28">
        <v>30.224400644158823</v>
      </c>
      <c r="J604" s="47">
        <v>268.88437012146147</v>
      </c>
    </row>
    <row r="605" spans="1:10" ht="15.75" x14ac:dyDescent="0.25">
      <c r="A605" s="31">
        <v>58987</v>
      </c>
      <c r="B605" s="28">
        <v>29.873031670403286</v>
      </c>
      <c r="C605" s="28">
        <v>29.713138452238205</v>
      </c>
      <c r="D605" s="28">
        <v>29.705325952238205</v>
      </c>
      <c r="E605" s="28">
        <v>29.705325952238205</v>
      </c>
      <c r="F605" s="48">
        <v>29.873031670403286</v>
      </c>
      <c r="G605" s="28">
        <v>29.711575952238206</v>
      </c>
      <c r="H605" s="28">
        <v>29.711575952238206</v>
      </c>
      <c r="I605" s="28">
        <v>29.713138452238205</v>
      </c>
      <c r="J605" s="47">
        <v>272.75870428862123</v>
      </c>
    </row>
    <row r="606" spans="1:10" ht="15.75" x14ac:dyDescent="0.25">
      <c r="A606" s="31">
        <v>59018</v>
      </c>
      <c r="B606" s="28">
        <v>29.581267532244297</v>
      </c>
      <c r="C606" s="28">
        <v>29.421374314079216</v>
      </c>
      <c r="D606" s="28">
        <v>29.413561814079216</v>
      </c>
      <c r="E606" s="28">
        <v>29.413561814079216</v>
      </c>
      <c r="F606" s="48">
        <v>29.581267532244297</v>
      </c>
      <c r="G606" s="28">
        <v>29.419811814079218</v>
      </c>
      <c r="H606" s="28">
        <v>29.419811814079218</v>
      </c>
      <c r="I606" s="28">
        <v>29.421374314079216</v>
      </c>
      <c r="J606" s="47">
        <v>271.48309163813786</v>
      </c>
    </row>
    <row r="607" spans="1:10" ht="15.75" x14ac:dyDescent="0.25">
      <c r="A607" s="31">
        <v>59049</v>
      </c>
      <c r="B607" s="28">
        <v>29.725262425747161</v>
      </c>
      <c r="C607" s="28">
        <v>29.565369207582087</v>
      </c>
      <c r="D607" s="28">
        <v>29.557556707582087</v>
      </c>
      <c r="E607" s="28">
        <v>29.557556707582087</v>
      </c>
      <c r="F607" s="48">
        <v>29.725262425747161</v>
      </c>
      <c r="G607" s="28">
        <v>29.563806707582089</v>
      </c>
      <c r="H607" s="28">
        <v>29.563806707582089</v>
      </c>
      <c r="I607" s="28">
        <v>29.565369207582087</v>
      </c>
      <c r="J607" s="47">
        <v>265.16307931603234</v>
      </c>
    </row>
    <row r="608" spans="1:10" ht="15.75" x14ac:dyDescent="0.25">
      <c r="A608" s="31">
        <v>59079</v>
      </c>
      <c r="B608" s="28">
        <v>30.116369220372082</v>
      </c>
      <c r="C608" s="28">
        <v>29.956476002207001</v>
      </c>
      <c r="D608" s="28">
        <v>29.948663502207001</v>
      </c>
      <c r="E608" s="28">
        <v>29.948663502207001</v>
      </c>
      <c r="F608" s="48">
        <v>30.116369220372082</v>
      </c>
      <c r="G608" s="28">
        <v>29.954913502207003</v>
      </c>
      <c r="H608" s="28">
        <v>29.954913502207003</v>
      </c>
      <c r="I608" s="28">
        <v>29.956476002207001</v>
      </c>
      <c r="J608" s="47">
        <v>256.34951566917863</v>
      </c>
    </row>
    <row r="609" spans="1:11" ht="15.75" x14ac:dyDescent="0.25">
      <c r="A609" s="31">
        <v>59110</v>
      </c>
      <c r="B609" s="28">
        <v>30.443071841767811</v>
      </c>
      <c r="C609" s="28">
        <v>30.283178623602726</v>
      </c>
      <c r="D609" s="28">
        <v>30.275366123602726</v>
      </c>
      <c r="E609" s="28">
        <v>30.275366123602726</v>
      </c>
      <c r="F609" s="48">
        <v>30.443071841767811</v>
      </c>
      <c r="G609" s="28">
        <v>30.281616123602728</v>
      </c>
      <c r="H609" s="28">
        <v>30.281616123602728</v>
      </c>
      <c r="I609" s="28">
        <v>30.283178623602726</v>
      </c>
      <c r="J609" s="47">
        <v>247.48468626568618</v>
      </c>
    </row>
    <row r="610" spans="1:11" ht="15.75" x14ac:dyDescent="0.25">
      <c r="A610" s="31">
        <v>59140</v>
      </c>
      <c r="B610" s="28">
        <v>30.716399758825876</v>
      </c>
      <c r="C610" s="28">
        <v>30.556506540660799</v>
      </c>
      <c r="D610" s="28">
        <v>30.548694040660799</v>
      </c>
      <c r="E610" s="28">
        <v>30.548694040660799</v>
      </c>
      <c r="F610" s="48">
        <v>30.716399758825876</v>
      </c>
      <c r="G610" s="28">
        <v>30.5549440406608</v>
      </c>
      <c r="H610" s="28">
        <v>30.5549440406608</v>
      </c>
      <c r="I610" s="28">
        <v>30.556506540660799</v>
      </c>
      <c r="J610" s="47">
        <v>245.72129501894818</v>
      </c>
    </row>
    <row r="611" spans="1:11" ht="15.75" x14ac:dyDescent="0.25">
      <c r="A611" s="31">
        <v>59171</v>
      </c>
      <c r="B611" s="28">
        <v>31.558629861041236</v>
      </c>
      <c r="C611" s="28">
        <v>31.398736642876152</v>
      </c>
      <c r="D611" s="28">
        <v>31.390924142876152</v>
      </c>
      <c r="E611" s="28">
        <v>31.390924142876152</v>
      </c>
      <c r="F611" s="48">
        <v>31.558629861041236</v>
      </c>
      <c r="G611" s="28">
        <v>31.397174142876153</v>
      </c>
      <c r="H611" s="28">
        <v>31.397174142876153</v>
      </c>
      <c r="I611" s="28">
        <v>31.398736642876152</v>
      </c>
      <c r="J611" s="47">
        <v>238.42949504526283</v>
      </c>
    </row>
    <row r="612" spans="1:11" ht="15" x14ac:dyDescent="0.2">
      <c r="A612" s="32"/>
      <c r="B612" s="28"/>
      <c r="C612" s="28"/>
      <c r="D612" s="28"/>
      <c r="E612" s="28"/>
      <c r="F612" s="28"/>
      <c r="G612" s="28"/>
      <c r="H612" s="28"/>
      <c r="I612" s="28"/>
    </row>
    <row r="613" spans="1:11" ht="15" x14ac:dyDescent="0.2">
      <c r="A613" s="33">
        <v>2012</v>
      </c>
      <c r="B613" s="42">
        <f>AVERAGE(B12:B23)</f>
        <v>17.947851507779209</v>
      </c>
      <c r="C613" s="42">
        <f t="shared" ref="C613:I613" si="0">AVERAGE(C12:C23)</f>
        <v>17.133323799025849</v>
      </c>
      <c r="D613" s="42">
        <f t="shared" si="0"/>
        <v>17.125511299025849</v>
      </c>
      <c r="E613" s="42">
        <f t="shared" si="0"/>
        <v>17.125511299025849</v>
      </c>
      <c r="F613" s="42">
        <f t="shared" si="0"/>
        <v>17.072386299025844</v>
      </c>
      <c r="G613" s="42">
        <f t="shared" si="0"/>
        <v>17.13176129902585</v>
      </c>
      <c r="H613" s="42">
        <f t="shared" si="0"/>
        <v>17.13176129902585</v>
      </c>
      <c r="I613" s="42">
        <f t="shared" si="0"/>
        <v>17.133323799025849</v>
      </c>
      <c r="J613" s="42">
        <f>AVERAGE(J12:J23)</f>
        <v>98.847500000000011</v>
      </c>
      <c r="K613" s="28"/>
    </row>
    <row r="614" spans="1:11" ht="15" x14ac:dyDescent="0.2">
      <c r="A614" s="33">
        <v>2013</v>
      </c>
      <c r="B614" s="42">
        <f>AVERAGE(B24:B35)</f>
        <v>17.176893764020885</v>
      </c>
      <c r="C614" s="42">
        <f t="shared" ref="C614:I614" si="1">AVERAGE(C24:C35)</f>
        <v>16.365570717145886</v>
      </c>
      <c r="D614" s="42">
        <f t="shared" si="1"/>
        <v>16.357758217145886</v>
      </c>
      <c r="E614" s="42">
        <f t="shared" si="1"/>
        <v>16.357758217145886</v>
      </c>
      <c r="F614" s="42">
        <f t="shared" si="1"/>
        <v>16.951521596052132</v>
      </c>
      <c r="G614" s="42">
        <f t="shared" si="1"/>
        <v>16.364008217145884</v>
      </c>
      <c r="H614" s="42">
        <f t="shared" si="1"/>
        <v>16.364008217145884</v>
      </c>
      <c r="I614" s="42">
        <f t="shared" si="1"/>
        <v>16.365570717145886</v>
      </c>
      <c r="J614" s="42">
        <f>AVERAGE(J24:J35)</f>
        <v>99.605833333333351</v>
      </c>
      <c r="K614" s="28"/>
    </row>
    <row r="615" spans="1:11" ht="15" x14ac:dyDescent="0.2">
      <c r="A615" s="33">
        <v>2014</v>
      </c>
      <c r="B615" s="42">
        <f>AVERAGE(B36:B47)</f>
        <v>16.699289727562547</v>
      </c>
      <c r="C615" s="42">
        <f t="shared" ref="C615:I615" si="2">AVERAGE(C36:C47)</f>
        <v>15.70150821714588</v>
      </c>
      <c r="D615" s="42">
        <f t="shared" si="2"/>
        <v>15.69369571714588</v>
      </c>
      <c r="E615" s="42">
        <f t="shared" si="2"/>
        <v>15.69369571714588</v>
      </c>
      <c r="F615" s="42">
        <f t="shared" si="2"/>
        <v>16.699289727562547</v>
      </c>
      <c r="G615" s="42">
        <f t="shared" si="2"/>
        <v>15.699945717145885</v>
      </c>
      <c r="H615" s="42">
        <f t="shared" si="2"/>
        <v>15.699945717145885</v>
      </c>
      <c r="I615" s="42">
        <f t="shared" si="2"/>
        <v>15.70150821714588</v>
      </c>
      <c r="J615" s="42">
        <f>AVERAGE(J36:J47)</f>
        <v>96.549166666666679</v>
      </c>
      <c r="K615" s="28"/>
    </row>
    <row r="616" spans="1:11" ht="15" x14ac:dyDescent="0.2">
      <c r="A616" s="33">
        <v>2015</v>
      </c>
      <c r="B616" s="42">
        <f>AVERAGE(B48:B59)</f>
        <v>16.249550144229215</v>
      </c>
      <c r="C616" s="42">
        <f t="shared" ref="C616:I616" si="3">AVERAGE(C48:C59)</f>
        <v>15.251773842145885</v>
      </c>
      <c r="D616" s="42">
        <f t="shared" si="3"/>
        <v>15.243961342145885</v>
      </c>
      <c r="E616" s="42">
        <f t="shared" si="3"/>
        <v>15.243961342145885</v>
      </c>
      <c r="F616" s="42">
        <f t="shared" si="3"/>
        <v>16.249550144229215</v>
      </c>
      <c r="G616" s="42">
        <f t="shared" si="3"/>
        <v>15.250211342145882</v>
      </c>
      <c r="H616" s="42">
        <f t="shared" si="3"/>
        <v>15.250211342145882</v>
      </c>
      <c r="I616" s="42">
        <f t="shared" si="3"/>
        <v>15.251773842145885</v>
      </c>
      <c r="J616" s="42">
        <f>AVERAGE(J48:J59)</f>
        <v>93.670833333333334</v>
      </c>
      <c r="K616" s="28"/>
    </row>
    <row r="617" spans="1:11" ht="15" x14ac:dyDescent="0.2">
      <c r="A617" s="33">
        <v>2016</v>
      </c>
      <c r="B617" s="42">
        <f>AVERAGE(B60:B71)</f>
        <v>15.975722019229217</v>
      </c>
      <c r="C617" s="42">
        <f t="shared" ref="C617:I617" si="4">AVERAGE(C60:C71)</f>
        <v>14.97794050881255</v>
      </c>
      <c r="D617" s="42">
        <f t="shared" si="4"/>
        <v>14.97012800881255</v>
      </c>
      <c r="E617" s="42">
        <f t="shared" si="4"/>
        <v>14.97012800881255</v>
      </c>
      <c r="F617" s="42">
        <f t="shared" si="4"/>
        <v>15.975722019229217</v>
      </c>
      <c r="G617" s="42">
        <f t="shared" si="4"/>
        <v>14.976378008812548</v>
      </c>
      <c r="H617" s="42">
        <f t="shared" si="4"/>
        <v>14.976378008812548</v>
      </c>
      <c r="I617" s="42">
        <f t="shared" si="4"/>
        <v>14.97794050881255</v>
      </c>
      <c r="J617" s="42">
        <f>AVERAGE(J60:J71)</f>
        <v>91.918333333333337</v>
      </c>
      <c r="K617" s="28"/>
    </row>
    <row r="618" spans="1:11" ht="15" x14ac:dyDescent="0.2">
      <c r="A618" s="33">
        <v>2017</v>
      </c>
      <c r="B618" s="42">
        <f>AVERAGE(B72:B83)</f>
        <v>22.044329387836925</v>
      </c>
      <c r="C618" s="42">
        <f t="shared" ref="C618:I618" si="5">AVERAGE(C72:C83)</f>
        <v>22.146608398616042</v>
      </c>
      <c r="D618" s="42">
        <f t="shared" si="5"/>
        <v>22.138795898616042</v>
      </c>
      <c r="E618" s="42">
        <f t="shared" si="5"/>
        <v>22.138795898616042</v>
      </c>
      <c r="F618" s="42">
        <f t="shared" si="5"/>
        <v>22.044329387836925</v>
      </c>
      <c r="G618" s="42">
        <f t="shared" si="5"/>
        <v>22.145045898616043</v>
      </c>
      <c r="H618" s="42">
        <f t="shared" si="5"/>
        <v>22.145045898616043</v>
      </c>
      <c r="I618" s="42">
        <f t="shared" si="5"/>
        <v>22.146608398616042</v>
      </c>
      <c r="J618" s="42">
        <f>AVERAGE(J72:J83)</f>
        <v>149.2043595237117</v>
      </c>
      <c r="K618" s="28"/>
    </row>
    <row r="619" spans="1:11" ht="15" x14ac:dyDescent="0.2">
      <c r="A619" s="33">
        <v>2018</v>
      </c>
      <c r="B619" s="42">
        <f>AVERAGE(B84:B95)</f>
        <v>22.792671958763055</v>
      </c>
      <c r="C619" s="42">
        <f t="shared" ref="C619:I619" si="6">AVERAGE(C84:C95)</f>
        <v>22.895326033394728</v>
      </c>
      <c r="D619" s="42">
        <f t="shared" si="6"/>
        <v>22.887513533394728</v>
      </c>
      <c r="E619" s="42">
        <f t="shared" si="6"/>
        <v>22.887513533394728</v>
      </c>
      <c r="F619" s="42">
        <f t="shared" si="6"/>
        <v>22.792671958763055</v>
      </c>
      <c r="G619" s="42">
        <f t="shared" si="6"/>
        <v>22.893763533394733</v>
      </c>
      <c r="H619" s="42">
        <f t="shared" si="6"/>
        <v>22.893763533394733</v>
      </c>
      <c r="I619" s="42">
        <f t="shared" si="6"/>
        <v>22.895326033394728</v>
      </c>
      <c r="J619" s="42">
        <f>AVERAGE(J84:J95)</f>
        <v>154.21883710751905</v>
      </c>
      <c r="K619" s="28"/>
    </row>
    <row r="620" spans="1:11" ht="15" x14ac:dyDescent="0.2">
      <c r="A620" s="33">
        <v>2019</v>
      </c>
      <c r="B620" s="42">
        <f>AVERAGE(B96:B107)</f>
        <v>23.394841053615053</v>
      </c>
      <c r="C620" s="42">
        <f t="shared" ref="C620:I620" si="7">AVERAGE(C96:C107)</f>
        <v>23.495574668078074</v>
      </c>
      <c r="D620" s="42">
        <f t="shared" si="7"/>
        <v>23.487762168078074</v>
      </c>
      <c r="E620" s="42">
        <f t="shared" si="7"/>
        <v>23.487762168078074</v>
      </c>
      <c r="F620" s="42">
        <f t="shared" si="7"/>
        <v>23.394841053615053</v>
      </c>
      <c r="G620" s="42">
        <f t="shared" si="7"/>
        <v>23.494012168078076</v>
      </c>
      <c r="H620" s="42">
        <f t="shared" si="7"/>
        <v>23.494012168078076</v>
      </c>
      <c r="I620" s="42">
        <f t="shared" si="7"/>
        <v>23.495574668078074</v>
      </c>
      <c r="J620" s="42">
        <f>AVERAGE(J96:J107)</f>
        <v>158.57698154510038</v>
      </c>
      <c r="K620" s="28"/>
    </row>
    <row r="621" spans="1:11" ht="15" x14ac:dyDescent="0.2">
      <c r="A621" s="33">
        <v>2020</v>
      </c>
      <c r="B621" s="42">
        <f>AVERAGE(B108:B119)</f>
        <v>23.963272832238555</v>
      </c>
      <c r="C621" s="42">
        <f t="shared" ref="C621:I621" si="8">AVERAGE(C108:C119)</f>
        <v>23.892744939384897</v>
      </c>
      <c r="D621" s="42">
        <f t="shared" si="8"/>
        <v>23.884932439384897</v>
      </c>
      <c r="E621" s="42">
        <f t="shared" si="8"/>
        <v>23.884932439384897</v>
      </c>
      <c r="F621" s="42">
        <f t="shared" si="8"/>
        <v>23.963272832238555</v>
      </c>
      <c r="G621" s="42">
        <f t="shared" si="8"/>
        <v>23.891182439384902</v>
      </c>
      <c r="H621" s="42">
        <f t="shared" si="8"/>
        <v>23.891182439384902</v>
      </c>
      <c r="I621" s="42">
        <f t="shared" si="8"/>
        <v>23.892744939384897</v>
      </c>
      <c r="J621" s="42">
        <f>AVERAGE(J108:J119)</f>
        <v>162.23176621718787</v>
      </c>
      <c r="K621" s="28"/>
    </row>
    <row r="622" spans="1:11" ht="15" x14ac:dyDescent="0.2">
      <c r="A622" s="33">
        <v>2021</v>
      </c>
      <c r="B622" s="42">
        <f>AVERAGE(B120:B131)</f>
        <v>24.316612108882833</v>
      </c>
      <c r="C622" s="42">
        <f t="shared" ref="C622:I622" si="9">AVERAGE(C120:C131)</f>
        <v>24.195960322805576</v>
      </c>
      <c r="D622" s="42">
        <f t="shared" si="9"/>
        <v>24.188147822805576</v>
      </c>
      <c r="E622" s="42">
        <f t="shared" si="9"/>
        <v>24.188147822805576</v>
      </c>
      <c r="F622" s="42">
        <f t="shared" si="9"/>
        <v>24.316612108882833</v>
      </c>
      <c r="G622" s="42">
        <f t="shared" si="9"/>
        <v>24.19439782280557</v>
      </c>
      <c r="H622" s="42">
        <f t="shared" si="9"/>
        <v>24.19439782280557</v>
      </c>
      <c r="I622" s="42">
        <f t="shared" si="9"/>
        <v>24.195960322805576</v>
      </c>
      <c r="J622" s="42">
        <f>AVERAGE(J120:J131)</f>
        <v>166.04177647174819</v>
      </c>
      <c r="K622" s="28"/>
    </row>
    <row r="623" spans="1:11" ht="15" x14ac:dyDescent="0.2">
      <c r="A623" s="33">
        <v>2022</v>
      </c>
      <c r="B623" s="42">
        <f>AVERAGE(B132:B143)</f>
        <v>24.671797517616572</v>
      </c>
      <c r="C623" s="42">
        <f t="shared" ref="C623:I623" si="10">AVERAGE(C132:C143)</f>
        <v>24.534368989928854</v>
      </c>
      <c r="D623" s="42">
        <f t="shared" si="10"/>
        <v>24.526556489928854</v>
      </c>
      <c r="E623" s="42">
        <f t="shared" si="10"/>
        <v>24.526556489928854</v>
      </c>
      <c r="F623" s="42">
        <f t="shared" si="10"/>
        <v>24.671797517616572</v>
      </c>
      <c r="G623" s="42">
        <f t="shared" si="10"/>
        <v>24.532806489928848</v>
      </c>
      <c r="H623" s="42">
        <f t="shared" si="10"/>
        <v>24.532806489928848</v>
      </c>
      <c r="I623" s="42">
        <f t="shared" si="10"/>
        <v>24.534368989928854</v>
      </c>
      <c r="J623" s="42">
        <f>AVERAGE(J132:J143)</f>
        <v>170.01783636744744</v>
      </c>
      <c r="K623" s="28"/>
    </row>
    <row r="624" spans="1:11" ht="15" x14ac:dyDescent="0.2">
      <c r="A624" s="33">
        <v>2023</v>
      </c>
      <c r="B624" s="42">
        <f>AVERAGE(B144:B155)</f>
        <v>25.129824773146158</v>
      </c>
      <c r="C624" s="42">
        <f t="shared" ref="C624:I624" si="11">AVERAGE(C144:C155)</f>
        <v>24.979805588805323</v>
      </c>
      <c r="D624" s="42">
        <f t="shared" si="11"/>
        <v>24.971993088805323</v>
      </c>
      <c r="E624" s="42">
        <f t="shared" si="11"/>
        <v>24.971993088805323</v>
      </c>
      <c r="F624" s="42">
        <f t="shared" si="11"/>
        <v>25.129824773146158</v>
      </c>
      <c r="G624" s="42">
        <f t="shared" si="11"/>
        <v>24.978243088805328</v>
      </c>
      <c r="H624" s="42">
        <f t="shared" si="11"/>
        <v>24.978243088805328</v>
      </c>
      <c r="I624" s="42">
        <f t="shared" si="11"/>
        <v>24.979805588805323</v>
      </c>
      <c r="J624" s="42">
        <f>AVERAGE(J144:J155)</f>
        <v>174.29363632339812</v>
      </c>
      <c r="K624" s="28"/>
    </row>
    <row r="625" spans="1:11" ht="15" x14ac:dyDescent="0.2">
      <c r="A625" s="33">
        <v>2024</v>
      </c>
      <c r="B625" s="42">
        <f>AVERAGE(B156:B167)</f>
        <v>25.682544683684807</v>
      </c>
      <c r="C625" s="42">
        <f t="shared" ref="C625:I625" si="12">AVERAGE(C156:C167)</f>
        <v>25.526759833525272</v>
      </c>
      <c r="D625" s="42">
        <f t="shared" si="12"/>
        <v>25.518947333525272</v>
      </c>
      <c r="E625" s="42">
        <f t="shared" si="12"/>
        <v>25.518947333525272</v>
      </c>
      <c r="F625" s="42">
        <f t="shared" si="12"/>
        <v>25.682544683684807</v>
      </c>
      <c r="G625" s="42">
        <f t="shared" si="12"/>
        <v>25.525197333525274</v>
      </c>
      <c r="H625" s="42">
        <f t="shared" si="12"/>
        <v>25.525197333525274</v>
      </c>
      <c r="I625" s="42">
        <f t="shared" si="12"/>
        <v>25.526759833525272</v>
      </c>
      <c r="J625" s="42">
        <f>AVERAGE(J156:J167)</f>
        <v>178.74657133925689</v>
      </c>
      <c r="K625" s="28"/>
    </row>
    <row r="626" spans="1:11" ht="15" x14ac:dyDescent="0.2">
      <c r="A626" s="33">
        <v>2025</v>
      </c>
      <c r="B626" s="42">
        <f>AVERAGE(B168:B179)</f>
        <v>26.049549185122263</v>
      </c>
      <c r="C626" s="42">
        <f t="shared" ref="C626:I626" si="13">AVERAGE(C168:C179)</f>
        <v>25.891658593273835</v>
      </c>
      <c r="D626" s="42">
        <f t="shared" si="13"/>
        <v>25.883846093273835</v>
      </c>
      <c r="E626" s="42">
        <f t="shared" si="13"/>
        <v>25.883846093273835</v>
      </c>
      <c r="F626" s="42">
        <f t="shared" si="13"/>
        <v>26.049549185122263</v>
      </c>
      <c r="G626" s="42">
        <f t="shared" si="13"/>
        <v>25.890096093273836</v>
      </c>
      <c r="H626" s="42">
        <f t="shared" si="13"/>
        <v>25.890096093273836</v>
      </c>
      <c r="I626" s="42">
        <f t="shared" si="13"/>
        <v>25.891658593273835</v>
      </c>
      <c r="J626" s="42">
        <f>AVERAGE(J168:J179)</f>
        <v>182.78709130017398</v>
      </c>
      <c r="K626" s="28"/>
    </row>
    <row r="627" spans="1:11" ht="15" x14ac:dyDescent="0.2">
      <c r="A627" s="33">
        <v>2026</v>
      </c>
      <c r="B627" s="42">
        <f>AVERAGE(B180:B191)</f>
        <v>26.264321157091612</v>
      </c>
      <c r="C627" s="42">
        <f t="shared" ref="C627:I627" si="14">AVERAGE(C180:C191)</f>
        <v>26.106342116795677</v>
      </c>
      <c r="D627" s="42">
        <f t="shared" si="14"/>
        <v>26.098529616795677</v>
      </c>
      <c r="E627" s="42">
        <f t="shared" si="14"/>
        <v>26.098529616795677</v>
      </c>
      <c r="F627" s="42">
        <f t="shared" si="14"/>
        <v>26.264321157091612</v>
      </c>
      <c r="G627" s="42">
        <f t="shared" si="14"/>
        <v>26.104779616795682</v>
      </c>
      <c r="H627" s="42">
        <f t="shared" si="14"/>
        <v>26.104779616795682</v>
      </c>
      <c r="I627" s="42">
        <f t="shared" si="14"/>
        <v>26.106342116795677</v>
      </c>
      <c r="J627" s="42">
        <f>AVERAGE(J180:J191)</f>
        <v>185.06657926062965</v>
      </c>
      <c r="K627" s="28"/>
    </row>
    <row r="628" spans="1:11" ht="15" x14ac:dyDescent="0.2">
      <c r="A628" s="33">
        <v>2027</v>
      </c>
      <c r="B628" s="42">
        <f>AVERAGE(B192:B203)</f>
        <v>26.384891594247861</v>
      </c>
      <c r="C628" s="42">
        <f t="shared" ref="C628:I628" si="15">AVERAGE(C192:C203)</f>
        <v>26.226862115133546</v>
      </c>
      <c r="D628" s="42">
        <f t="shared" si="15"/>
        <v>26.219049615133546</v>
      </c>
      <c r="E628" s="42">
        <f t="shared" si="15"/>
        <v>26.219049615133546</v>
      </c>
      <c r="F628" s="42">
        <f t="shared" si="15"/>
        <v>26.384891594247861</v>
      </c>
      <c r="G628" s="42">
        <f t="shared" si="15"/>
        <v>26.225299615133547</v>
      </c>
      <c r="H628" s="42">
        <f t="shared" si="15"/>
        <v>26.225299615133547</v>
      </c>
      <c r="I628" s="42">
        <f t="shared" si="15"/>
        <v>26.226862115133546</v>
      </c>
      <c r="J628" s="42">
        <f>AVERAGE(J192:J203)</f>
        <v>186.72639514337342</v>
      </c>
      <c r="K628" s="28"/>
    </row>
    <row r="629" spans="1:11" ht="15" x14ac:dyDescent="0.2">
      <c r="A629" s="33">
        <v>2028</v>
      </c>
      <c r="B629" s="42">
        <f>AVERAGE(B204:B215)</f>
        <v>26.506029408753022</v>
      </c>
      <c r="C629" s="42">
        <f t="shared" ref="C629:I629" si="16">AVERAGE(C204:C215)</f>
        <v>26.347949253466599</v>
      </c>
      <c r="D629" s="42">
        <f t="shared" si="16"/>
        <v>26.340136753466599</v>
      </c>
      <c r="E629" s="42">
        <f t="shared" si="16"/>
        <v>26.340136753466599</v>
      </c>
      <c r="F629" s="42">
        <f t="shared" si="16"/>
        <v>26.506029408753022</v>
      </c>
      <c r="G629" s="42">
        <f t="shared" si="16"/>
        <v>26.346386753466593</v>
      </c>
      <c r="H629" s="42">
        <f t="shared" si="16"/>
        <v>26.346386753466593</v>
      </c>
      <c r="I629" s="42">
        <f t="shared" si="16"/>
        <v>26.347949253466599</v>
      </c>
      <c r="J629" s="42">
        <f>AVERAGE(J204:J215)</f>
        <v>188.40109749981556</v>
      </c>
      <c r="K629" s="28"/>
    </row>
    <row r="630" spans="1:11" ht="15" x14ac:dyDescent="0.2">
      <c r="A630" s="33">
        <v>2029</v>
      </c>
      <c r="B630" s="42">
        <f>AVERAGE(B216:B227)</f>
        <v>26.62773727055723</v>
      </c>
      <c r="C630" s="42">
        <f t="shared" ref="C630:I630" si="17">AVERAGE(C216:C227)</f>
        <v>26.469606200628036</v>
      </c>
      <c r="D630" s="42">
        <f t="shared" si="17"/>
        <v>26.461793700628036</v>
      </c>
      <c r="E630" s="42">
        <f t="shared" si="17"/>
        <v>26.461793700628036</v>
      </c>
      <c r="F630" s="42">
        <f t="shared" si="17"/>
        <v>26.62773727055723</v>
      </c>
      <c r="G630" s="42">
        <f t="shared" si="17"/>
        <v>26.468043700628041</v>
      </c>
      <c r="H630" s="42">
        <f t="shared" si="17"/>
        <v>26.468043700628041</v>
      </c>
      <c r="I630" s="42">
        <f t="shared" si="17"/>
        <v>26.469606200628036</v>
      </c>
      <c r="J630" s="42">
        <f>AVERAGE(J216:J227)</f>
        <v>190.09081984301704</v>
      </c>
      <c r="K630" s="28"/>
    </row>
    <row r="631" spans="1:11" ht="15" x14ac:dyDescent="0.2">
      <c r="A631" s="33">
        <v>2030</v>
      </c>
      <c r="B631" s="42">
        <f>AVERAGE(B228:B239)</f>
        <v>26.750017862174818</v>
      </c>
      <c r="C631" s="42">
        <f t="shared" ref="C631:I631" si="18">AVERAGE(C228:C239)</f>
        <v>26.591835638010007</v>
      </c>
      <c r="D631" s="42">
        <f t="shared" si="18"/>
        <v>26.584023138010007</v>
      </c>
      <c r="E631" s="42">
        <f t="shared" si="18"/>
        <v>26.584023138010007</v>
      </c>
      <c r="F631" s="42">
        <f t="shared" si="18"/>
        <v>26.750017862174818</v>
      </c>
      <c r="G631" s="42">
        <f t="shared" si="18"/>
        <v>26.590273138010009</v>
      </c>
      <c r="H631" s="42">
        <f t="shared" si="18"/>
        <v>26.590273138010009</v>
      </c>
      <c r="I631" s="42">
        <f t="shared" si="18"/>
        <v>26.591835638010007</v>
      </c>
      <c r="J631" s="42">
        <f>AVERAGE(J228:J239)</f>
        <v>191.79569688348406</v>
      </c>
      <c r="K631" s="28"/>
    </row>
    <row r="632" spans="1:11" ht="15" x14ac:dyDescent="0.2">
      <c r="A632" s="33">
        <v>2031</v>
      </c>
      <c r="B632" s="42">
        <f>AVERAGE(B240:B251)</f>
        <v>26.872873878743437</v>
      </c>
      <c r="C632" s="42">
        <f t="shared" ref="C632:I632" si="19">AVERAGE(C240:C251)</f>
        <v>26.714640259622669</v>
      </c>
      <c r="D632" s="42">
        <f t="shared" si="19"/>
        <v>26.706827759622669</v>
      </c>
      <c r="E632" s="42">
        <f t="shared" si="19"/>
        <v>26.706827759622669</v>
      </c>
      <c r="F632" s="42">
        <f t="shared" si="19"/>
        <v>26.872873878743437</v>
      </c>
      <c r="G632" s="42">
        <f t="shared" si="19"/>
        <v>26.713077759622667</v>
      </c>
      <c r="H632" s="42">
        <f t="shared" si="19"/>
        <v>26.713077759622667</v>
      </c>
      <c r="I632" s="42">
        <f t="shared" si="19"/>
        <v>26.714640259622669</v>
      </c>
      <c r="J632" s="42">
        <f>AVERAGE(J240:J251)</f>
        <v>193.51586453990782</v>
      </c>
      <c r="K632" s="28"/>
    </row>
    <row r="633" spans="1:11" ht="15" x14ac:dyDescent="0.2">
      <c r="A633" s="33">
        <v>2032</v>
      </c>
      <c r="B633" s="42">
        <f>AVERAGE(B252:B263)</f>
        <v>26.996308028083416</v>
      </c>
      <c r="C633" s="42">
        <f t="shared" ref="C633:I633" si="20">AVERAGE(C252:C263)</f>
        <v>26.838022772153604</v>
      </c>
      <c r="D633" s="42">
        <f t="shared" si="20"/>
        <v>26.830210272153604</v>
      </c>
      <c r="E633" s="42">
        <f t="shared" si="20"/>
        <v>26.830210272153604</v>
      </c>
      <c r="F633" s="42">
        <f t="shared" si="20"/>
        <v>26.996308028083416</v>
      </c>
      <c r="G633" s="42">
        <f t="shared" si="20"/>
        <v>26.836460272153605</v>
      </c>
      <c r="H633" s="42">
        <f t="shared" si="20"/>
        <v>26.836460272153605</v>
      </c>
      <c r="I633" s="42">
        <f t="shared" si="20"/>
        <v>26.838022772153604</v>
      </c>
      <c r="J633" s="42">
        <f>AVERAGE(J252:J263)</f>
        <v>195.25145995000005</v>
      </c>
      <c r="K633" s="28"/>
    </row>
    <row r="634" spans="1:11" ht="15" x14ac:dyDescent="0.2">
      <c r="A634" s="33">
        <v>2033</v>
      </c>
      <c r="B634" s="42">
        <f>AVERAGE(B264:B275)</f>
        <v>27.120323030757508</v>
      </c>
      <c r="C634" s="42">
        <f t="shared" ref="C634:I634" si="21">AVERAGE(C264:C275)</f>
        <v>26.961985895027443</v>
      </c>
      <c r="D634" s="42">
        <f t="shared" si="21"/>
        <v>26.954173395027443</v>
      </c>
      <c r="E634" s="42">
        <f t="shared" si="21"/>
        <v>26.954173395027443</v>
      </c>
      <c r="F634" s="42">
        <f t="shared" si="21"/>
        <v>27.120323030757508</v>
      </c>
      <c r="G634" s="42">
        <f t="shared" si="21"/>
        <v>26.960423395027444</v>
      </c>
      <c r="H634" s="42">
        <f t="shared" si="21"/>
        <v>26.960423395027444</v>
      </c>
      <c r="I634" s="42">
        <f t="shared" si="21"/>
        <v>26.961985895027443</v>
      </c>
      <c r="J634" s="42">
        <f>AVERAGE(J264:J275)</f>
        <v>197.00262148142667</v>
      </c>
      <c r="K634" s="28"/>
    </row>
    <row r="635" spans="1:11" ht="15" x14ac:dyDescent="0.2">
      <c r="A635" s="33">
        <v>2034</v>
      </c>
      <c r="B635" s="42">
        <f>AVERAGE(B276:B287)</f>
        <v>27.244921620130807</v>
      </c>
      <c r="C635" s="42">
        <f t="shared" ref="C635:I635" si="22">AVERAGE(C276:C287)</f>
        <v>27.086532360465828</v>
      </c>
      <c r="D635" s="42">
        <f t="shared" si="22"/>
        <v>27.078719860465828</v>
      </c>
      <c r="E635" s="42">
        <f t="shared" si="22"/>
        <v>27.078719860465828</v>
      </c>
      <c r="F635" s="42">
        <f t="shared" si="22"/>
        <v>27.244921620130807</v>
      </c>
      <c r="G635" s="42">
        <f t="shared" si="22"/>
        <v>27.084969860465822</v>
      </c>
      <c r="H635" s="42">
        <f t="shared" si="22"/>
        <v>27.084969860465822</v>
      </c>
      <c r="I635" s="42">
        <f t="shared" si="22"/>
        <v>27.086532360465828</v>
      </c>
      <c r="J635" s="42">
        <f>AVERAGE(J276:J287)</f>
        <v>198.76948874283821</v>
      </c>
      <c r="K635" s="28"/>
    </row>
    <row r="636" spans="1:11" ht="15" x14ac:dyDescent="0.2">
      <c r="A636" s="33">
        <v>2035</v>
      </c>
      <c r="B636" s="42">
        <f>AVERAGE(B288:B299)</f>
        <v>27.370106542431017</v>
      </c>
      <c r="C636" s="42">
        <f t="shared" ref="C636:I636" si="23">AVERAGE(C288:C299)</f>
        <v>27.211664913547605</v>
      </c>
      <c r="D636" s="42">
        <f t="shared" si="23"/>
        <v>27.203852413547605</v>
      </c>
      <c r="E636" s="42">
        <f t="shared" si="23"/>
        <v>27.203852413547605</v>
      </c>
      <c r="F636" s="42">
        <f t="shared" si="23"/>
        <v>27.370106542431017</v>
      </c>
      <c r="G636" s="42">
        <f t="shared" si="23"/>
        <v>27.210102413547606</v>
      </c>
      <c r="H636" s="42">
        <f t="shared" si="23"/>
        <v>27.210102413547606</v>
      </c>
      <c r="I636" s="42">
        <f t="shared" si="23"/>
        <v>27.211664913547605</v>
      </c>
      <c r="J636" s="42">
        <f>AVERAGE(J288:J299)</f>
        <v>200.55220259500052</v>
      </c>
      <c r="K636" s="28"/>
    </row>
    <row r="637" spans="1:11" ht="15" x14ac:dyDescent="0.2">
      <c r="A637" s="33">
        <v>2036</v>
      </c>
      <c r="B637" s="42">
        <f>AVERAGE(B300:B311)</f>
        <v>27.495880556808959</v>
      </c>
      <c r="C637" s="42">
        <f t="shared" ref="C637:I637" si="24">AVERAGE(C300:C311)</f>
        <v>27.337386312269363</v>
      </c>
      <c r="D637" s="42">
        <f t="shared" si="24"/>
        <v>27.329573812269363</v>
      </c>
      <c r="E637" s="42">
        <f t="shared" si="24"/>
        <v>27.329573812269363</v>
      </c>
      <c r="F637" s="42">
        <f t="shared" si="24"/>
        <v>27.495880556808959</v>
      </c>
      <c r="G637" s="42">
        <f t="shared" si="24"/>
        <v>27.335823812269364</v>
      </c>
      <c r="H637" s="42">
        <f t="shared" si="24"/>
        <v>27.335823812269364</v>
      </c>
      <c r="I637" s="42">
        <f t="shared" si="24"/>
        <v>27.337386312269363</v>
      </c>
      <c r="J637" s="42">
        <f>AVERAGE(J300:J311)</f>
        <v>202.35090516202442</v>
      </c>
      <c r="K637" s="28"/>
    </row>
    <row r="638" spans="1:11" ht="15" x14ac:dyDescent="0.2">
      <c r="A638" s="33">
        <v>2037</v>
      </c>
      <c r="B638" s="42">
        <f>AVERAGE(B312:B323)</f>
        <v>27.622246435399422</v>
      </c>
      <c r="C638" s="42">
        <f t="shared" ref="C638:I638" si="25">AVERAGE(C312:C323)</f>
        <v>27.463699327606189</v>
      </c>
      <c r="D638" s="42">
        <f t="shared" si="25"/>
        <v>27.455886827606189</v>
      </c>
      <c r="E638" s="42">
        <f t="shared" si="25"/>
        <v>27.455886827606189</v>
      </c>
      <c r="F638" s="42">
        <f t="shared" si="25"/>
        <v>27.622246435399422</v>
      </c>
      <c r="G638" s="42">
        <f t="shared" si="25"/>
        <v>27.462136827606191</v>
      </c>
      <c r="H638" s="42">
        <f t="shared" si="25"/>
        <v>27.462136827606191</v>
      </c>
      <c r="I638" s="42">
        <f t="shared" si="25"/>
        <v>27.463699327606189</v>
      </c>
      <c r="J638" s="42">
        <f>AVERAGE(J312:J323)</f>
        <v>204.16573984269633</v>
      </c>
      <c r="K638" s="28"/>
    </row>
    <row r="639" spans="1:11" ht="15" x14ac:dyDescent="0.2">
      <c r="A639" s="33">
        <f>A638+1</f>
        <v>2038</v>
      </c>
      <c r="B639" s="42">
        <f>AVERAGE(B324:B335)</f>
        <v>27.749206963382196</v>
      </c>
      <c r="C639" s="42">
        <f t="shared" ref="C639:I639" si="26">AVERAGE(C324:C335)</f>
        <v>27.59060674357276</v>
      </c>
      <c r="D639" s="42">
        <f t="shared" si="26"/>
        <v>27.58279424357276</v>
      </c>
      <c r="E639" s="42">
        <f t="shared" si="26"/>
        <v>27.58279424357276</v>
      </c>
      <c r="F639" s="42">
        <f t="shared" si="26"/>
        <v>27.749206963382196</v>
      </c>
      <c r="G639" s="42">
        <f t="shared" si="26"/>
        <v>27.589044243572761</v>
      </c>
      <c r="H639" s="42">
        <f t="shared" si="26"/>
        <v>27.589044243572761</v>
      </c>
      <c r="I639" s="42">
        <f t="shared" si="26"/>
        <v>27.59060674357276</v>
      </c>
      <c r="J639" s="42">
        <f>AVERAGE(J324:J335)</f>
        <v>205.9968513219105</v>
      </c>
    </row>
    <row r="640" spans="1:11" ht="15" x14ac:dyDescent="0.2">
      <c r="A640" s="33">
        <f t="shared" ref="A640:A662" si="27">A639+1</f>
        <v>2039</v>
      </c>
      <c r="B640" s="42">
        <f>AVERAGE(B336:B347)</f>
        <v>27.87676493904355</v>
      </c>
      <c r="C640" s="42">
        <f t="shared" ref="C640:I640" si="28">AVERAGE(C336:C347)</f>
        <v>27.718111357284702</v>
      </c>
      <c r="D640" s="42">
        <f t="shared" si="28"/>
        <v>27.710298857284702</v>
      </c>
      <c r="E640" s="42">
        <f t="shared" si="28"/>
        <v>27.710298857284702</v>
      </c>
      <c r="F640" s="42">
        <f t="shared" si="28"/>
        <v>27.87676493904355</v>
      </c>
      <c r="G640" s="42">
        <f t="shared" si="28"/>
        <v>27.716548857284707</v>
      </c>
      <c r="H640" s="42">
        <f t="shared" si="28"/>
        <v>27.716548857284707</v>
      </c>
      <c r="I640" s="42">
        <f t="shared" si="28"/>
        <v>27.718111357284702</v>
      </c>
      <c r="J640" s="42">
        <f>AVERAGE(J336:J347)</f>
        <v>207.84438558220384</v>
      </c>
    </row>
    <row r="641" spans="1:10" ht="15" x14ac:dyDescent="0.2">
      <c r="A641" s="33">
        <f t="shared" si="27"/>
        <v>2040</v>
      </c>
      <c r="B641" s="42">
        <f>AVERAGE(B348:B359)</f>
        <v>28.00492317383781</v>
      </c>
      <c r="C641" s="42">
        <f t="shared" ref="C641:I641" si="29">AVERAGE(C348:C359)</f>
        <v>27.84621597902024</v>
      </c>
      <c r="D641" s="42">
        <f t="shared" si="29"/>
        <v>27.83840347902024</v>
      </c>
      <c r="E641" s="42">
        <f t="shared" si="29"/>
        <v>27.83840347902024</v>
      </c>
      <c r="F641" s="42">
        <f t="shared" si="29"/>
        <v>28.00492317383781</v>
      </c>
      <c r="G641" s="42">
        <f t="shared" si="29"/>
        <v>27.844653479020241</v>
      </c>
      <c r="H641" s="42">
        <f t="shared" si="29"/>
        <v>27.844653479020241</v>
      </c>
      <c r="I641" s="42">
        <f t="shared" si="29"/>
        <v>27.84621597902024</v>
      </c>
      <c r="J641" s="42">
        <f>AVERAGE(J348:J359)</f>
        <v>209.70848991539432</v>
      </c>
    </row>
    <row r="642" spans="1:10" ht="15" x14ac:dyDescent="0.2">
      <c r="A642" s="33">
        <f t="shared" si="27"/>
        <v>2041</v>
      </c>
      <c r="B642" s="42">
        <f>AVERAGE(B360:B371)</f>
        <v>28.133684492449415</v>
      </c>
      <c r="C642" s="42">
        <f t="shared" ref="C642:I642" si="30">AVERAGE(C360:C371)</f>
        <v>27.974923432282115</v>
      </c>
      <c r="D642" s="42">
        <f t="shared" si="30"/>
        <v>27.967110932282115</v>
      </c>
      <c r="E642" s="42">
        <f t="shared" si="30"/>
        <v>27.967110932282115</v>
      </c>
      <c r="F642" s="42">
        <f t="shared" si="30"/>
        <v>28.133684492449415</v>
      </c>
      <c r="G642" s="42">
        <f t="shared" si="30"/>
        <v>27.973360932282123</v>
      </c>
      <c r="H642" s="42">
        <f t="shared" si="30"/>
        <v>27.973360932282123</v>
      </c>
      <c r="I642" s="42">
        <f t="shared" si="30"/>
        <v>27.974923432282115</v>
      </c>
      <c r="J642" s="42">
        <f>AVERAGE(J360:J371)</f>
        <v>211.58931293432298</v>
      </c>
    </row>
    <row r="643" spans="1:10" ht="15" x14ac:dyDescent="0.2">
      <c r="A643" s="33">
        <f t="shared" si="27"/>
        <v>2042</v>
      </c>
      <c r="B643" s="42">
        <f>AVERAGE(B372:B383)</f>
        <v>28.263051732855107</v>
      </c>
      <c r="C643" s="42">
        <f t="shared" ref="C643:I643" si="31">AVERAGE(C372:C383)</f>
        <v>28.104236553859874</v>
      </c>
      <c r="D643" s="42">
        <f t="shared" si="31"/>
        <v>28.096424053859874</v>
      </c>
      <c r="E643" s="42">
        <f t="shared" si="31"/>
        <v>28.096424053859874</v>
      </c>
      <c r="F643" s="42">
        <f t="shared" si="31"/>
        <v>28.263051732855107</v>
      </c>
      <c r="G643" s="42">
        <f t="shared" si="31"/>
        <v>28.102674053859875</v>
      </c>
      <c r="H643" s="42">
        <f t="shared" si="31"/>
        <v>28.102674053859875</v>
      </c>
      <c r="I643" s="42">
        <f t="shared" si="31"/>
        <v>28.104236553859874</v>
      </c>
      <c r="J643" s="42">
        <f>AVERAGE(J372:J383)</f>
        <v>213.4870045847027</v>
      </c>
    </row>
    <row r="644" spans="1:10" ht="15" x14ac:dyDescent="0.2">
      <c r="A644" s="33">
        <f t="shared" si="27"/>
        <v>2043</v>
      </c>
      <c r="B644" s="42">
        <f>AVERAGE(B384:B395)</f>
        <v>28.393027746386526</v>
      </c>
      <c r="C644" s="42">
        <f t="shared" ref="C644:I644" si="32">AVERAGE(C384:C395)</f>
        <v>28.234158193892323</v>
      </c>
      <c r="D644" s="42">
        <f t="shared" si="32"/>
        <v>28.226345693892323</v>
      </c>
      <c r="E644" s="42">
        <f t="shared" si="32"/>
        <v>28.226345693892323</v>
      </c>
      <c r="F644" s="42">
        <f t="shared" si="32"/>
        <v>28.393027746386526</v>
      </c>
      <c r="G644" s="42">
        <f t="shared" si="32"/>
        <v>28.232595693892321</v>
      </c>
      <c r="H644" s="42">
        <f t="shared" si="32"/>
        <v>28.232595693892321</v>
      </c>
      <c r="I644" s="42">
        <f t="shared" si="32"/>
        <v>28.234158193892323</v>
      </c>
      <c r="J644" s="42">
        <f>AVERAGE(J384:J395)</f>
        <v>215.40171615707166</v>
      </c>
    </row>
    <row r="645" spans="1:10" ht="15" x14ac:dyDescent="0.2">
      <c r="A645" s="33">
        <f t="shared" si="27"/>
        <v>2044</v>
      </c>
      <c r="B645" s="42">
        <f>AVERAGE(B396:B407)</f>
        <v>28.523615397793012</v>
      </c>
      <c r="C645" s="42">
        <f t="shared" ref="C645:I645" si="33">AVERAGE(C396:C407)</f>
        <v>28.364691215930392</v>
      </c>
      <c r="D645" s="42">
        <f t="shared" si="33"/>
        <v>28.356878715930392</v>
      </c>
      <c r="E645" s="42">
        <f t="shared" si="33"/>
        <v>28.356878715930392</v>
      </c>
      <c r="F645" s="42">
        <f t="shared" si="33"/>
        <v>28.523615397793012</v>
      </c>
      <c r="G645" s="42">
        <f t="shared" si="33"/>
        <v>28.36312871593039</v>
      </c>
      <c r="H645" s="42">
        <f t="shared" si="33"/>
        <v>28.36312871593039</v>
      </c>
      <c r="I645" s="42">
        <f t="shared" si="33"/>
        <v>28.364691215930392</v>
      </c>
      <c r="J645" s="42">
        <f>AVERAGE(J396:J407)</f>
        <v>217.33360029885546</v>
      </c>
    </row>
    <row r="646" spans="1:10" ht="15" x14ac:dyDescent="0.2">
      <c r="A646" s="33">
        <f t="shared" si="27"/>
        <v>2045</v>
      </c>
      <c r="B646" s="42">
        <f>AVERAGE(B408:B419)</f>
        <v>28.6548175653048</v>
      </c>
      <c r="C646" s="42">
        <f t="shared" ref="C646:I646" si="34">AVERAGE(C408:C419)</f>
        <v>28.49583849700025</v>
      </c>
      <c r="D646" s="42">
        <f t="shared" si="34"/>
        <v>28.48802599700025</v>
      </c>
      <c r="E646" s="42">
        <f t="shared" si="34"/>
        <v>28.48802599700025</v>
      </c>
      <c r="F646" s="42">
        <f t="shared" si="34"/>
        <v>28.6548175653048</v>
      </c>
      <c r="G646" s="42">
        <f t="shared" si="34"/>
        <v>28.494275997000248</v>
      </c>
      <c r="H646" s="42">
        <f t="shared" si="34"/>
        <v>28.494275997000248</v>
      </c>
      <c r="I646" s="42">
        <f t="shared" si="34"/>
        <v>28.49583849700025</v>
      </c>
      <c r="J646" s="42">
        <f>AVERAGE(J408:J419)</f>
        <v>219.28281102653577</v>
      </c>
    </row>
    <row r="647" spans="1:10" ht="15" x14ac:dyDescent="0.2">
      <c r="A647" s="33">
        <f t="shared" si="27"/>
        <v>2046</v>
      </c>
      <c r="B647" s="42">
        <f>AVERAGE(B420:B431)</f>
        <v>28.786637140696403</v>
      </c>
      <c r="C647" s="42">
        <f t="shared" ref="C647:I647" si="35">AVERAGE(C420:C431)</f>
        <v>28.627602927666683</v>
      </c>
      <c r="D647" s="42">
        <f t="shared" si="35"/>
        <v>28.619790427666683</v>
      </c>
      <c r="E647" s="42">
        <f t="shared" si="35"/>
        <v>28.619790427666683</v>
      </c>
      <c r="F647" s="42">
        <f t="shared" si="35"/>
        <v>28.786637140696403</v>
      </c>
      <c r="G647" s="42">
        <f t="shared" si="35"/>
        <v>28.62604042766668</v>
      </c>
      <c r="H647" s="42">
        <f t="shared" si="35"/>
        <v>28.62604042766668</v>
      </c>
      <c r="I647" s="42">
        <f t="shared" si="35"/>
        <v>28.627602927666683</v>
      </c>
      <c r="J647" s="42">
        <f>AVERAGE(J420:J431)</f>
        <v>221.24950373792998</v>
      </c>
    </row>
    <row r="648" spans="1:10" ht="15" x14ac:dyDescent="0.2">
      <c r="A648" s="33">
        <f t="shared" si="27"/>
        <v>2047</v>
      </c>
      <c r="B648" s="42">
        <f>AVERAGE(B432:B443)</f>
        <v>28.919077029350408</v>
      </c>
      <c r="C648" s="42">
        <f t="shared" ref="C648:I648" si="36">AVERAGE(C432:C443)</f>
        <v>28.759987412096823</v>
      </c>
      <c r="D648" s="42">
        <f t="shared" si="36"/>
        <v>28.752174912096823</v>
      </c>
      <c r="E648" s="42">
        <f t="shared" si="36"/>
        <v>28.752174912096823</v>
      </c>
      <c r="F648" s="42">
        <f t="shared" si="36"/>
        <v>28.919077029350408</v>
      </c>
      <c r="G648" s="42">
        <f t="shared" si="36"/>
        <v>28.758424912096824</v>
      </c>
      <c r="H648" s="42">
        <f t="shared" si="36"/>
        <v>28.758424912096824</v>
      </c>
      <c r="I648" s="42">
        <f t="shared" si="36"/>
        <v>28.759987412096823</v>
      </c>
      <c r="J648" s="42">
        <f>AVERAGE(J432:J443)</f>
        <v>223.23383522457956</v>
      </c>
    </row>
    <row r="649" spans="1:10" ht="15" x14ac:dyDescent="0.2">
      <c r="A649" s="33">
        <f t="shared" si="27"/>
        <v>2048</v>
      </c>
      <c r="B649" s="42">
        <f>AVERAGE(B444:B455)</f>
        <v>29.052140150321435</v>
      </c>
      <c r="C649" s="42">
        <f t="shared" ref="C649:I649" si="37">AVERAGE(C444:C455)</f>
        <v>28.892994868124187</v>
      </c>
      <c r="D649" s="42">
        <f t="shared" si="37"/>
        <v>28.885182368124187</v>
      </c>
      <c r="E649" s="42">
        <f t="shared" si="37"/>
        <v>28.885182368124187</v>
      </c>
      <c r="F649" s="42">
        <f t="shared" si="37"/>
        <v>29.052140150321435</v>
      </c>
      <c r="G649" s="42">
        <f t="shared" si="37"/>
        <v>28.891432368124189</v>
      </c>
      <c r="H649" s="42">
        <f t="shared" si="37"/>
        <v>28.891432368124189</v>
      </c>
      <c r="I649" s="42">
        <f t="shared" si="37"/>
        <v>28.892994868124187</v>
      </c>
      <c r="J649" s="42">
        <f>AVERAGE(J444:J455)</f>
        <v>225.23596368424998</v>
      </c>
    </row>
    <row r="650" spans="1:10" ht="15" x14ac:dyDescent="0.2">
      <c r="A650" s="33">
        <f t="shared" si="27"/>
        <v>2049</v>
      </c>
      <c r="B650" s="42">
        <f>AVERAGE(B456:B467)</f>
        <v>29.185829436400549</v>
      </c>
      <c r="C650" s="42">
        <f t="shared" ref="C650:I650" si="38">AVERAGE(C456:C467)</f>
        <v>29.026628227312944</v>
      </c>
      <c r="D650" s="42">
        <f t="shared" si="38"/>
        <v>29.018815727312944</v>
      </c>
      <c r="E650" s="42">
        <f t="shared" si="38"/>
        <v>29.018815727312944</v>
      </c>
      <c r="F650" s="42">
        <f t="shared" si="38"/>
        <v>29.185829436400549</v>
      </c>
      <c r="G650" s="42">
        <f t="shared" si="38"/>
        <v>29.025065727312938</v>
      </c>
      <c r="H650" s="42">
        <f t="shared" si="38"/>
        <v>29.025065727312938</v>
      </c>
      <c r="I650" s="42">
        <f t="shared" si="38"/>
        <v>29.026628227312944</v>
      </c>
      <c r="J650" s="42">
        <f>AVERAGE(J456:J467)</f>
        <v>227.25604873354305</v>
      </c>
    </row>
    <row r="651" spans="1:10" ht="15" x14ac:dyDescent="0.2">
      <c r="A651" s="33">
        <f t="shared" si="27"/>
        <v>2050</v>
      </c>
      <c r="B651" s="42">
        <f>AVERAGE(B468:B479)</f>
        <v>29.320147834179867</v>
      </c>
      <c r="C651" s="42">
        <f t="shared" ref="C651:I651" si="39">AVERAGE(C468:C479)</f>
        <v>29.160890435022534</v>
      </c>
      <c r="D651" s="42">
        <f t="shared" si="39"/>
        <v>29.153077935022534</v>
      </c>
      <c r="E651" s="42">
        <f t="shared" si="39"/>
        <v>29.153077935022534</v>
      </c>
      <c r="F651" s="42">
        <f t="shared" si="39"/>
        <v>29.320147834179867</v>
      </c>
      <c r="G651" s="42">
        <f t="shared" si="39"/>
        <v>29.159327935022535</v>
      </c>
      <c r="H651" s="42">
        <f t="shared" si="39"/>
        <v>29.159327935022535</v>
      </c>
      <c r="I651" s="42">
        <f t="shared" si="39"/>
        <v>29.160890435022534</v>
      </c>
      <c r="J651" s="42">
        <f>AVERAGE(J468:J479)</f>
        <v>229.29425142062203</v>
      </c>
    </row>
    <row r="652" spans="1:10" ht="15" x14ac:dyDescent="0.2">
      <c r="A652" s="33">
        <f t="shared" si="27"/>
        <v>2051</v>
      </c>
      <c r="B652" s="42">
        <f>AVERAGE(B480:B491)</f>
        <v>29.455098304117488</v>
      </c>
      <c r="C652" s="42">
        <f t="shared" ref="C652:I652" si="40">AVERAGE(C480:C491)</f>
        <v>29.295784450472606</v>
      </c>
      <c r="D652" s="42">
        <f t="shared" si="40"/>
        <v>29.287971950472606</v>
      </c>
      <c r="E652" s="42">
        <f t="shared" si="40"/>
        <v>29.287971950472606</v>
      </c>
      <c r="F652" s="42">
        <f t="shared" si="40"/>
        <v>29.455098304117488</v>
      </c>
      <c r="G652" s="42">
        <f t="shared" si="40"/>
        <v>29.294221950472608</v>
      </c>
      <c r="H652" s="42">
        <f t="shared" si="40"/>
        <v>29.294221950472608</v>
      </c>
      <c r="I652" s="42">
        <f t="shared" si="40"/>
        <v>29.295784450472606</v>
      </c>
      <c r="J652" s="42">
        <f>AVERAGE(J480:J491)</f>
        <v>231.35073423805076</v>
      </c>
    </row>
    <row r="653" spans="1:10" ht="15" x14ac:dyDescent="0.2">
      <c r="A653" s="33">
        <f t="shared" si="27"/>
        <v>2052</v>
      </c>
      <c r="B653" s="42">
        <f>AVERAGE(B492:B503)</f>
        <v>29.590683820602781</v>
      </c>
      <c r="C653" s="42">
        <f t="shared" ref="C653:I653" si="41">AVERAGE(C492:C503)</f>
        <v>29.431313246808234</v>
      </c>
      <c r="D653" s="42">
        <f t="shared" si="41"/>
        <v>29.423500746808234</v>
      </c>
      <c r="E653" s="42">
        <f t="shared" si="41"/>
        <v>29.423500746808234</v>
      </c>
      <c r="F653" s="42">
        <f t="shared" si="41"/>
        <v>29.590683820602781</v>
      </c>
      <c r="G653" s="42">
        <f t="shared" si="41"/>
        <v>29.429750746808242</v>
      </c>
      <c r="H653" s="42">
        <f t="shared" si="41"/>
        <v>29.429750746808242</v>
      </c>
      <c r="I653" s="42">
        <f t="shared" si="41"/>
        <v>29.431313246808234</v>
      </c>
      <c r="J653" s="42">
        <f>AVERAGE(J492:J503)</f>
        <v>233.4256611357483</v>
      </c>
    </row>
    <row r="654" spans="1:10" ht="15" x14ac:dyDescent="0.2">
      <c r="A654" s="33">
        <f t="shared" si="27"/>
        <v>2053</v>
      </c>
      <c r="B654" s="42">
        <f>AVERAGE(B504:B515)</f>
        <v>29.726907372021916</v>
      </c>
      <c r="C654" s="42">
        <f t="shared" ref="C654:I654" si="42">AVERAGE(C504:C515)</f>
        <v>29.567479811165445</v>
      </c>
      <c r="D654" s="42">
        <f t="shared" si="42"/>
        <v>29.559667311165445</v>
      </c>
      <c r="E654" s="42">
        <f t="shared" si="42"/>
        <v>29.559667311165445</v>
      </c>
      <c r="F654" s="42">
        <f t="shared" si="42"/>
        <v>29.726907372021916</v>
      </c>
      <c r="G654" s="42">
        <f t="shared" si="42"/>
        <v>29.565917311165446</v>
      </c>
      <c r="H654" s="42">
        <f t="shared" si="42"/>
        <v>29.565917311165446</v>
      </c>
      <c r="I654" s="42">
        <f t="shared" si="42"/>
        <v>29.567479811165445</v>
      </c>
      <c r="J654" s="42">
        <f>AVERAGE(J504:J515)</f>
        <v>235.51919753405957</v>
      </c>
    </row>
    <row r="655" spans="1:10" ht="15" x14ac:dyDescent="0.2">
      <c r="A655" s="33">
        <f t="shared" si="27"/>
        <v>2054</v>
      </c>
      <c r="B655" s="42">
        <f>AVERAGE(B516:B527)</f>
        <v>29.86377196082373</v>
      </c>
      <c r="C655" s="42">
        <f t="shared" ref="C655:I655" si="43">AVERAGE(C516:C527)</f>
        <v>29.704287144737041</v>
      </c>
      <c r="D655" s="42">
        <f t="shared" si="43"/>
        <v>29.696474644737041</v>
      </c>
      <c r="E655" s="42">
        <f t="shared" si="43"/>
        <v>29.696474644737041</v>
      </c>
      <c r="F655" s="42">
        <f t="shared" si="43"/>
        <v>29.86377196082373</v>
      </c>
      <c r="G655" s="42">
        <f t="shared" si="43"/>
        <v>29.702724644737042</v>
      </c>
      <c r="H655" s="42">
        <f t="shared" si="43"/>
        <v>29.702724644737042</v>
      </c>
      <c r="I655" s="42">
        <f t="shared" si="43"/>
        <v>29.704287144737041</v>
      </c>
      <c r="J655" s="42">
        <f>AVERAGE(J516:J527)</f>
        <v>237.63151033694308</v>
      </c>
    </row>
    <row r="656" spans="1:10" ht="15" x14ac:dyDescent="0.2">
      <c r="A656" s="33">
        <f t="shared" si="27"/>
        <v>2055</v>
      </c>
      <c r="B656" s="42">
        <f>AVERAGE(B528:B539)</f>
        <v>30.001280603585915</v>
      </c>
      <c r="C656" s="42">
        <f>AVERAGE(C528:C539)</f>
        <v>29.841738262838778</v>
      </c>
      <c r="D656" s="42">
        <f t="shared" ref="D656:I656" si="44">AVERAGE(D528:D539)</f>
        <v>29.833925762838778</v>
      </c>
      <c r="E656" s="42">
        <f t="shared" si="44"/>
        <v>29.833925762838778</v>
      </c>
      <c r="F656" s="42">
        <f t="shared" si="44"/>
        <v>30.001280603585915</v>
      </c>
      <c r="G656" s="42">
        <f t="shared" si="44"/>
        <v>29.840175762838768</v>
      </c>
      <c r="H656" s="42">
        <f t="shared" si="44"/>
        <v>29.840175762838768</v>
      </c>
      <c r="I656" s="42">
        <f t="shared" si="44"/>
        <v>29.841738262838778</v>
      </c>
      <c r="J656" s="42">
        <f>AVERAGE(J528:J539)</f>
        <v>239.76276794527757</v>
      </c>
    </row>
    <row r="657" spans="1:10" ht="15" x14ac:dyDescent="0.2">
      <c r="A657" s="33">
        <f t="shared" si="27"/>
        <v>2056</v>
      </c>
      <c r="B657" s="42">
        <f>AVERAGE(B540:B551)</f>
        <v>30.139436331081495</v>
      </c>
      <c r="C657" s="42">
        <f>AVERAGE(C540:C551)</f>
        <v>29.979836194975785</v>
      </c>
      <c r="D657" s="42">
        <f t="shared" ref="D657:I657" si="45">AVERAGE(D540:D551)</f>
        <v>29.972023694975785</v>
      </c>
      <c r="E657" s="42">
        <f t="shared" si="45"/>
        <v>29.972023694975785</v>
      </c>
      <c r="F657" s="42">
        <f t="shared" si="45"/>
        <v>30.139436331081495</v>
      </c>
      <c r="G657" s="42">
        <f t="shared" si="45"/>
        <v>29.978273694975794</v>
      </c>
      <c r="H657" s="42">
        <f t="shared" si="45"/>
        <v>29.978273694975794</v>
      </c>
      <c r="I657" s="42">
        <f t="shared" si="45"/>
        <v>29.979836194975785</v>
      </c>
      <c r="J657" s="42">
        <f>AVERAGE(J540:J551)</f>
        <v>241.9131402702867</v>
      </c>
    </row>
    <row r="658" spans="1:10" ht="15" x14ac:dyDescent="0.2">
      <c r="A658" s="33">
        <f t="shared" si="27"/>
        <v>2057</v>
      </c>
      <c r="B658" s="42">
        <f>AVERAGE(B552:B563)</f>
        <v>30.278242188345619</v>
      </c>
      <c r="C658" s="42">
        <f>AVERAGE(C552:C563)</f>
        <v>30.118583984909407</v>
      </c>
      <c r="D658" s="42">
        <f t="shared" ref="D658:I658" si="46">AVERAGE(D552:D563)</f>
        <v>30.110771484909407</v>
      </c>
      <c r="E658" s="42">
        <f t="shared" si="46"/>
        <v>30.110771484909407</v>
      </c>
      <c r="F658" s="42">
        <f t="shared" si="46"/>
        <v>30.278242188345619</v>
      </c>
      <c r="G658" s="42">
        <f t="shared" si="46"/>
        <v>30.117021484909412</v>
      </c>
      <c r="H658" s="42">
        <f t="shared" si="46"/>
        <v>30.117021484909412</v>
      </c>
      <c r="I658" s="42">
        <f t="shared" si="46"/>
        <v>30.118583984909407</v>
      </c>
      <c r="J658" s="42">
        <f>AVERAGE(J552:J563)</f>
        <v>244.08279874708583</v>
      </c>
    </row>
    <row r="659" spans="1:10" ht="15" x14ac:dyDescent="0.2">
      <c r="A659" s="33">
        <f t="shared" si="27"/>
        <v>2058</v>
      </c>
      <c r="B659" s="42">
        <f>AVERAGE(B564:B575)</f>
        <v>30.417701234742726</v>
      </c>
      <c r="C659" s="42">
        <f>AVERAGE(C564:C575)</f>
        <v>30.257984690724211</v>
      </c>
      <c r="D659" s="42">
        <f t="shared" ref="D659:I659" si="47">AVERAGE(D564:D575)</f>
        <v>30.250172190724211</v>
      </c>
      <c r="E659" s="42">
        <f t="shared" si="47"/>
        <v>30.250172190724211</v>
      </c>
      <c r="F659" s="42">
        <f t="shared" si="47"/>
        <v>30.417701234742726</v>
      </c>
      <c r="G659" s="42">
        <f t="shared" si="47"/>
        <v>30.256422190724205</v>
      </c>
      <c r="H659" s="42">
        <f t="shared" si="47"/>
        <v>30.256422190724205</v>
      </c>
      <c r="I659" s="42">
        <f t="shared" si="47"/>
        <v>30.257984690724211</v>
      </c>
      <c r="J659" s="42">
        <f>AVERAGE(J564:J575)</f>
        <v>246.27191634834878</v>
      </c>
    </row>
    <row r="660" spans="1:10" ht="15" x14ac:dyDescent="0.2">
      <c r="A660" s="33">
        <f t="shared" si="27"/>
        <v>2059</v>
      </c>
      <c r="B660" s="42">
        <f>AVERAGE(B576:B587)</f>
        <v>30.55781654403388</v>
      </c>
      <c r="C660" s="42">
        <f>AVERAGE(C576:C587)</f>
        <v>30.398041384895397</v>
      </c>
      <c r="D660" s="42">
        <f t="shared" ref="D660:J660" si="48">AVERAGE(D576:D587)</f>
        <v>30.390228884895397</v>
      </c>
      <c r="E660" s="42">
        <f t="shared" si="48"/>
        <v>30.390228884895397</v>
      </c>
      <c r="F660" s="42">
        <f t="shared" si="48"/>
        <v>30.55781654403388</v>
      </c>
      <c r="G660" s="42">
        <f t="shared" si="48"/>
        <v>30.396478884895405</v>
      </c>
      <c r="H660" s="42">
        <f t="shared" si="48"/>
        <v>30.396478884895405</v>
      </c>
      <c r="I660" s="42">
        <f t="shared" si="48"/>
        <v>30.398041384895397</v>
      </c>
      <c r="J660" s="42">
        <f t="shared" si="48"/>
        <v>248.48066759809797</v>
      </c>
    </row>
    <row r="661" spans="1:10" ht="15" x14ac:dyDescent="0.2">
      <c r="A661" s="33">
        <f t="shared" si="27"/>
        <v>2060</v>
      </c>
      <c r="B661" s="42">
        <f>AVERAGE(B588:B599)</f>
        <v>30.698591204444622</v>
      </c>
      <c r="C661" s="42">
        <f>AVERAGE(C588:C599)</f>
        <v>30.538757154356613</v>
      </c>
      <c r="D661" s="42">
        <f t="shared" ref="D661:I661" si="49">AVERAGE(D588:D599)</f>
        <v>30.530944654356613</v>
      </c>
      <c r="E661" s="42">
        <f t="shared" si="49"/>
        <v>30.530944654356613</v>
      </c>
      <c r="F661" s="42">
        <f t="shared" si="49"/>
        <v>30.698591204444622</v>
      </c>
      <c r="G661" s="42">
        <f t="shared" si="49"/>
        <v>30.537194654356622</v>
      </c>
      <c r="H661" s="42">
        <f t="shared" si="49"/>
        <v>30.537194654356622</v>
      </c>
      <c r="I661" s="42">
        <f t="shared" si="49"/>
        <v>30.538757154356613</v>
      </c>
      <c r="J661" s="42">
        <f>AVERAGE(J588:J599)</f>
        <v>250.70922858561843</v>
      </c>
    </row>
    <row r="662" spans="1:10" ht="15" x14ac:dyDescent="0.2">
      <c r="A662" s="33">
        <f t="shared" si="27"/>
        <v>2061</v>
      </c>
      <c r="B662" s="42">
        <f>AVERAGE(B600:B611)</f>
        <v>30.840028318732951</v>
      </c>
      <c r="C662" s="42">
        <f>AVERAGE(C600:C611)</f>
        <v>30.68013510056787</v>
      </c>
      <c r="D662" s="42">
        <f t="shared" ref="D662:I662" si="50">AVERAGE(D600:D611)</f>
        <v>30.67232260056787</v>
      </c>
      <c r="E662" s="42">
        <f t="shared" si="50"/>
        <v>30.67232260056787</v>
      </c>
      <c r="F662" s="42">
        <f t="shared" si="50"/>
        <v>30.840028318732951</v>
      </c>
      <c r="G662" s="42">
        <f t="shared" si="50"/>
        <v>30.678572600567865</v>
      </c>
      <c r="H662" s="42">
        <f t="shared" si="50"/>
        <v>30.678572600567865</v>
      </c>
      <c r="I662" s="42">
        <f t="shared" si="50"/>
        <v>30.68013510056787</v>
      </c>
      <c r="J662" s="42">
        <f>AVERAGE(J600:J611)</f>
        <v>252.95777697949572</v>
      </c>
    </row>
    <row r="663" spans="1:10" ht="15" x14ac:dyDescent="0.2">
      <c r="A663" s="49"/>
    </row>
    <row r="664" spans="1:10" x14ac:dyDescent="0.2">
      <c r="A664" s="8"/>
    </row>
    <row r="665" spans="1:10" x14ac:dyDescent="0.2">
      <c r="A665" s="8"/>
    </row>
    <row r="666" spans="1:10" x14ac:dyDescent="0.2">
      <c r="A666" s="8"/>
    </row>
    <row r="667" spans="1:10" x14ac:dyDescent="0.2">
      <c r="A667" s="8"/>
    </row>
    <row r="668" spans="1:10" x14ac:dyDescent="0.2">
      <c r="A668" s="8"/>
    </row>
    <row r="669" spans="1:10" x14ac:dyDescent="0.2">
      <c r="A669" s="8"/>
    </row>
    <row r="670" spans="1:10" x14ac:dyDescent="0.2">
      <c r="A670" s="8"/>
    </row>
    <row r="671" spans="1:10" x14ac:dyDescent="0.2">
      <c r="A671" s="8"/>
    </row>
    <row r="672" spans="1:10" x14ac:dyDescent="0.2">
      <c r="A672" s="8"/>
    </row>
    <row r="673" spans="1:1" x14ac:dyDescent="0.2">
      <c r="A673" s="8"/>
    </row>
    <row r="674" spans="1:1" x14ac:dyDescent="0.2">
      <c r="A674" s="8"/>
    </row>
    <row r="675" spans="1:1" x14ac:dyDescent="0.2">
      <c r="A675" s="8"/>
    </row>
    <row r="676" spans="1:1" x14ac:dyDescent="0.2">
      <c r="A676" s="8"/>
    </row>
    <row r="677" spans="1:1" x14ac:dyDescent="0.2">
      <c r="A677" s="8"/>
    </row>
    <row r="678" spans="1:1" x14ac:dyDescent="0.2">
      <c r="A678" s="8"/>
    </row>
    <row r="679" spans="1:1" x14ac:dyDescent="0.2">
      <c r="A679" s="8"/>
    </row>
    <row r="680" spans="1:1" x14ac:dyDescent="0.2">
      <c r="A680" s="8"/>
    </row>
    <row r="681" spans="1:1" x14ac:dyDescent="0.2">
      <c r="A681" s="8"/>
    </row>
    <row r="682" spans="1:1" x14ac:dyDescent="0.2">
      <c r="A682" s="8"/>
    </row>
    <row r="683" spans="1:1" x14ac:dyDescent="0.2">
      <c r="A683" s="8"/>
    </row>
    <row r="684" spans="1:1" x14ac:dyDescent="0.2">
      <c r="A684" s="8"/>
    </row>
    <row r="685" spans="1:1" x14ac:dyDescent="0.2">
      <c r="A685" s="8"/>
    </row>
    <row r="686" spans="1:1" x14ac:dyDescent="0.2">
      <c r="A686" s="8"/>
    </row>
    <row r="687" spans="1:1" x14ac:dyDescent="0.2">
      <c r="A687" s="8"/>
    </row>
    <row r="688" spans="1:1" x14ac:dyDescent="0.2">
      <c r="A688" s="8"/>
    </row>
    <row r="689" spans="1:1" x14ac:dyDescent="0.2">
      <c r="A689" s="8"/>
    </row>
    <row r="690" spans="1:1" x14ac:dyDescent="0.2">
      <c r="A690" s="8"/>
    </row>
    <row r="691" spans="1:1" x14ac:dyDescent="0.2">
      <c r="A691" s="8"/>
    </row>
    <row r="692" spans="1:1" x14ac:dyDescent="0.2">
      <c r="A692" s="8"/>
    </row>
    <row r="693" spans="1:1" x14ac:dyDescent="0.2">
      <c r="A693" s="8"/>
    </row>
    <row r="694" spans="1:1" x14ac:dyDescent="0.2">
      <c r="A694" s="8"/>
    </row>
    <row r="695" spans="1:1" x14ac:dyDescent="0.2">
      <c r="A695" s="8"/>
    </row>
    <row r="696" spans="1:1" x14ac:dyDescent="0.2">
      <c r="A696" s="8"/>
    </row>
    <row r="697" spans="1:1" x14ac:dyDescent="0.2">
      <c r="A697" s="8"/>
    </row>
    <row r="698" spans="1:1" x14ac:dyDescent="0.2">
      <c r="A698" s="8"/>
    </row>
    <row r="699" spans="1:1" x14ac:dyDescent="0.2">
      <c r="A699" s="8"/>
    </row>
    <row r="700" spans="1:1" x14ac:dyDescent="0.2">
      <c r="A700" s="8"/>
    </row>
    <row r="701" spans="1:1" x14ac:dyDescent="0.2">
      <c r="A701" s="8"/>
    </row>
    <row r="702" spans="1:1" x14ac:dyDescent="0.2">
      <c r="A702" s="8"/>
    </row>
    <row r="703" spans="1:1" x14ac:dyDescent="0.2">
      <c r="A703" s="8"/>
    </row>
    <row r="704" spans="1:1" x14ac:dyDescent="0.2">
      <c r="A704" s="8"/>
    </row>
    <row r="705" spans="1:1" x14ac:dyDescent="0.2">
      <c r="A705" s="8"/>
    </row>
    <row r="706" spans="1:1" x14ac:dyDescent="0.2">
      <c r="A706" s="8"/>
    </row>
    <row r="707" spans="1:1" x14ac:dyDescent="0.2">
      <c r="A707" s="8"/>
    </row>
    <row r="708" spans="1:1" x14ac:dyDescent="0.2">
      <c r="A708" s="8"/>
    </row>
    <row r="709" spans="1:1" x14ac:dyDescent="0.2">
      <c r="A709" s="8"/>
    </row>
    <row r="710" spans="1:1" x14ac:dyDescent="0.2">
      <c r="A710" s="8"/>
    </row>
    <row r="711" spans="1:1" x14ac:dyDescent="0.2">
      <c r="A711" s="8"/>
    </row>
    <row r="712" spans="1:1" x14ac:dyDescent="0.2">
      <c r="A712" s="8"/>
    </row>
    <row r="713" spans="1:1" x14ac:dyDescent="0.2">
      <c r="A713" s="8"/>
    </row>
    <row r="714" spans="1:1" x14ac:dyDescent="0.2">
      <c r="A714" s="8"/>
    </row>
    <row r="715" spans="1:1" x14ac:dyDescent="0.2">
      <c r="A715" s="8"/>
    </row>
    <row r="716" spans="1:1" x14ac:dyDescent="0.2">
      <c r="A716" s="8"/>
    </row>
    <row r="717" spans="1:1" x14ac:dyDescent="0.2">
      <c r="A717" s="8"/>
    </row>
    <row r="718" spans="1:1" x14ac:dyDescent="0.2">
      <c r="A718" s="8"/>
    </row>
    <row r="719" spans="1:1" x14ac:dyDescent="0.2">
      <c r="A719" s="8"/>
    </row>
    <row r="720" spans="1:1" x14ac:dyDescent="0.2">
      <c r="A720" s="8"/>
    </row>
    <row r="721" spans="1:1" x14ac:dyDescent="0.2">
      <c r="A721" s="8"/>
    </row>
  </sheetData>
  <pageMargins left="0.25" right="0.25" top="0.5" bottom="0.5" header="0.25" footer="0.25"/>
  <pageSetup scale="80" orientation="landscape" r:id="rId1"/>
  <headerFooter alignWithMargins="0">
    <oddFooter>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locked="0" defaultSize="0" autoLine="0" autoPict="0">
                <anchor moveWithCells="1">
                  <from>
                    <xdr:col>7</xdr:col>
                    <xdr:colOff>180975</xdr:colOff>
                    <xdr:row>7</xdr:row>
                    <xdr:rowOff>142875</xdr:rowOff>
                  </from>
                  <to>
                    <xdr:col>8</xdr:col>
                    <xdr:colOff>314325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locked="0" defaultSize="0" autoLine="0" autoPict="0">
                <anchor moveWithCells="1">
                  <from>
                    <xdr:col>8</xdr:col>
                    <xdr:colOff>447675</xdr:colOff>
                    <xdr:row>7</xdr:row>
                    <xdr:rowOff>142875</xdr:rowOff>
                  </from>
                  <to>
                    <xdr:col>9</xdr:col>
                    <xdr:colOff>581025</xdr:colOff>
                    <xdr:row>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>
    <tabColor rgb="FFFFFF00"/>
  </sheetPr>
  <dimension ref="A1:Y669"/>
  <sheetViews>
    <sheetView zoomScale="75" workbookViewId="0">
      <pane xSplit="1" ySplit="12" topLeftCell="B13" activePane="bottomRight" state="frozen"/>
      <selection activeCell="E4" sqref="E4"/>
      <selection pane="topRight" activeCell="E4" sqref="E4"/>
      <selection pane="bottomLeft" activeCell="E4" sqref="E4"/>
      <selection pane="bottomRight" activeCell="E4" sqref="E4"/>
    </sheetView>
  </sheetViews>
  <sheetFormatPr defaultColWidth="7.109375" defaultRowHeight="12.75" x14ac:dyDescent="0.2"/>
  <cols>
    <col min="1" max="1" width="18.21875" style="44" customWidth="1"/>
    <col min="2" max="8" width="13" style="44" customWidth="1"/>
    <col min="9" max="9" width="18.6640625" style="44" customWidth="1"/>
    <col min="10" max="10" width="13" style="44" customWidth="1"/>
    <col min="11" max="13" width="20.6640625" style="44" customWidth="1"/>
    <col min="14" max="14" width="15.5546875" style="44" customWidth="1"/>
    <col min="15" max="15" width="16.21875" style="44" customWidth="1"/>
    <col min="16" max="16" width="13" style="8" customWidth="1"/>
    <col min="17" max="21" width="17.6640625" style="8" customWidth="1"/>
    <col min="22" max="22" width="15.5546875" style="8" customWidth="1"/>
    <col min="23" max="23" width="16.88671875" style="8" customWidth="1"/>
    <col min="24" max="25" width="14.77734375" style="8" customWidth="1"/>
    <col min="26" max="26" width="14" style="8" customWidth="1"/>
    <col min="27" max="27" width="10.21875" style="8" customWidth="1"/>
    <col min="28" max="28" width="11.77734375" style="8" customWidth="1"/>
    <col min="29" max="29" width="7.109375" style="8" customWidth="1"/>
    <col min="30" max="30" width="8.77734375" style="8" customWidth="1"/>
    <col min="31" max="31" width="9.21875" style="8" customWidth="1"/>
    <col min="32" max="32" width="11.77734375" style="8" customWidth="1"/>
    <col min="33" max="33" width="7.109375" style="8" customWidth="1"/>
    <col min="34" max="34" width="9.21875" style="8" customWidth="1"/>
    <col min="35" max="35" width="9.33203125" style="8" customWidth="1"/>
    <col min="36" max="36" width="8.21875" style="8" customWidth="1"/>
    <col min="37" max="37" width="9" style="8" customWidth="1"/>
    <col min="38" max="16384" width="7.109375" style="8"/>
  </cols>
  <sheetData>
    <row r="1" spans="1:25" ht="15.75" x14ac:dyDescent="0.25">
      <c r="A1" s="111" t="s">
        <v>88</v>
      </c>
    </row>
    <row r="2" spans="1:25" ht="15.75" x14ac:dyDescent="0.25">
      <c r="A2" s="111" t="s">
        <v>89</v>
      </c>
    </row>
    <row r="3" spans="1:25" ht="15.75" x14ac:dyDescent="0.25">
      <c r="A3" s="111" t="s">
        <v>90</v>
      </c>
    </row>
    <row r="4" spans="1:25" ht="15.75" x14ac:dyDescent="0.25">
      <c r="A4" s="111" t="s">
        <v>91</v>
      </c>
    </row>
    <row r="5" spans="1:25" ht="15.75" x14ac:dyDescent="0.25">
      <c r="A5" s="111" t="s">
        <v>93</v>
      </c>
    </row>
    <row r="6" spans="1:25" ht="15.75" x14ac:dyDescent="0.25">
      <c r="A6" s="111" t="s">
        <v>97</v>
      </c>
    </row>
    <row r="8" spans="1:25" ht="15.75" x14ac:dyDescent="0.25">
      <c r="A8" s="34" t="str">
        <f>'RAP-SOLID FUEL PRICES'!A8</f>
        <v>February 06, 2012 - EUGENE UNGAR</v>
      </c>
      <c r="K8" s="50"/>
      <c r="L8" s="51"/>
      <c r="M8" s="51"/>
    </row>
    <row r="9" spans="1:25" ht="15.75" x14ac:dyDescent="0.25">
      <c r="A9" s="34"/>
      <c r="B9" s="36" t="s">
        <v>15</v>
      </c>
      <c r="C9" s="52">
        <f>1-0.208</f>
        <v>0.79200000000000004</v>
      </c>
      <c r="D9" s="36"/>
      <c r="E9" s="52">
        <v>1.208</v>
      </c>
      <c r="F9" s="2"/>
      <c r="G9" s="2"/>
      <c r="H9" s="2"/>
      <c r="I9" s="2"/>
      <c r="J9" s="2"/>
      <c r="K9" s="2"/>
      <c r="L9" s="2"/>
      <c r="M9" s="2"/>
      <c r="Q9" s="120" t="s">
        <v>48</v>
      </c>
      <c r="R9" s="120"/>
      <c r="S9" s="120"/>
      <c r="T9" s="120"/>
      <c r="U9" s="120"/>
      <c r="V9" s="115"/>
      <c r="W9" s="115"/>
      <c r="X9" s="2"/>
    </row>
    <row r="10" spans="1:25" ht="15.75" x14ac:dyDescent="0.25">
      <c r="B10" s="53"/>
      <c r="C10" s="54"/>
      <c r="D10" s="53"/>
      <c r="E10" s="54"/>
      <c r="F10" s="2"/>
      <c r="G10" s="2"/>
      <c r="H10" s="2"/>
      <c r="I10" s="2"/>
      <c r="J10" s="2"/>
      <c r="K10" s="2"/>
      <c r="L10" s="2"/>
      <c r="M10" s="2"/>
      <c r="Q10" s="120" t="s">
        <v>49</v>
      </c>
      <c r="R10" s="120"/>
      <c r="S10" s="120"/>
      <c r="T10" s="120"/>
      <c r="U10" s="120"/>
      <c r="V10" s="51"/>
      <c r="W10" s="51"/>
      <c r="X10" s="2"/>
    </row>
    <row r="11" spans="1:25" s="38" customFormat="1" ht="112.5" customHeight="1" x14ac:dyDescent="0.25">
      <c r="B11" s="55" t="s">
        <v>50</v>
      </c>
      <c r="C11" s="56" t="s">
        <v>51</v>
      </c>
      <c r="D11" s="55" t="s">
        <v>52</v>
      </c>
      <c r="E11" s="55" t="s">
        <v>53</v>
      </c>
      <c r="F11" s="56" t="s">
        <v>54</v>
      </c>
      <c r="G11" s="56" t="s">
        <v>55</v>
      </c>
      <c r="H11" s="56" t="s">
        <v>56</v>
      </c>
      <c r="I11" s="57" t="s">
        <v>57</v>
      </c>
      <c r="J11" s="39" t="s">
        <v>58</v>
      </c>
      <c r="K11" s="58" t="s">
        <v>59</v>
      </c>
      <c r="L11" s="58" t="s">
        <v>60</v>
      </c>
      <c r="M11" s="58" t="s">
        <v>61</v>
      </c>
      <c r="N11" s="39" t="s">
        <v>62</v>
      </c>
      <c r="O11" s="40" t="s">
        <v>63</v>
      </c>
      <c r="P11" s="39" t="s">
        <v>64</v>
      </c>
      <c r="Q11" s="59" t="s">
        <v>65</v>
      </c>
      <c r="R11" s="59" t="s">
        <v>66</v>
      </c>
      <c r="S11" s="59" t="s">
        <v>67</v>
      </c>
      <c r="T11" s="59" t="s">
        <v>68</v>
      </c>
      <c r="U11" s="59" t="s">
        <v>69</v>
      </c>
      <c r="V11" s="40" t="s">
        <v>70</v>
      </c>
      <c r="W11" s="40" t="s">
        <v>71</v>
      </c>
      <c r="X11" s="55" t="s">
        <v>72</v>
      </c>
      <c r="Y11" s="60" t="s">
        <v>73</v>
      </c>
    </row>
    <row r="12" spans="1:25" s="38" customFormat="1" ht="15.75" x14ac:dyDescent="0.25">
      <c r="A12" s="41" t="s">
        <v>25</v>
      </c>
      <c r="B12" s="39" t="s">
        <v>26</v>
      </c>
      <c r="C12" s="39" t="s">
        <v>26</v>
      </c>
      <c r="D12" s="39" t="s">
        <v>26</v>
      </c>
      <c r="E12" s="39" t="s">
        <v>26</v>
      </c>
      <c r="F12" s="39" t="s">
        <v>26</v>
      </c>
      <c r="G12" s="39" t="s">
        <v>26</v>
      </c>
      <c r="H12" s="39" t="s">
        <v>26</v>
      </c>
      <c r="I12" s="57" t="s">
        <v>26</v>
      </c>
      <c r="J12" s="39" t="s">
        <v>26</v>
      </c>
      <c r="K12" s="39" t="s">
        <v>26</v>
      </c>
      <c r="L12" s="39" t="s">
        <v>26</v>
      </c>
      <c r="M12" s="39" t="s">
        <v>26</v>
      </c>
      <c r="N12" s="39" t="s">
        <v>26</v>
      </c>
      <c r="O12" s="39" t="s">
        <v>26</v>
      </c>
      <c r="P12" s="39" t="s">
        <v>26</v>
      </c>
      <c r="Q12" s="59" t="s">
        <v>74</v>
      </c>
      <c r="R12" s="59" t="s">
        <v>74</v>
      </c>
      <c r="S12" s="59" t="s">
        <v>74</v>
      </c>
      <c r="T12" s="59" t="s">
        <v>74</v>
      </c>
      <c r="U12" s="59" t="s">
        <v>74</v>
      </c>
      <c r="V12" s="39" t="s">
        <v>26</v>
      </c>
      <c r="W12" s="39" t="s">
        <v>74</v>
      </c>
      <c r="X12" s="55" t="s">
        <v>26</v>
      </c>
      <c r="Y12" s="59" t="s">
        <v>26</v>
      </c>
    </row>
    <row r="13" spans="1:25" ht="15" x14ac:dyDescent="0.2">
      <c r="A13" s="25">
        <v>40909</v>
      </c>
      <c r="B13" s="61">
        <v>3.0936493767391129</v>
      </c>
      <c r="C13" s="61">
        <v>3.1657487162757909</v>
      </c>
      <c r="D13" s="61">
        <v>3.2367812593820631</v>
      </c>
      <c r="E13" s="61">
        <v>3.2808449963622737</v>
      </c>
      <c r="F13" s="61">
        <v>3.2697230023713786</v>
      </c>
      <c r="G13" s="61">
        <v>3.2052682119205298</v>
      </c>
      <c r="H13" s="61">
        <v>3.1414458466132631</v>
      </c>
      <c r="I13" s="62"/>
      <c r="J13" s="61">
        <v>3.8567230023713788</v>
      </c>
      <c r="K13" s="61">
        <v>3.1476393725117173</v>
      </c>
      <c r="L13" s="61">
        <v>3.2749191815856777</v>
      </c>
      <c r="M13" s="61">
        <v>3.2109252566735109</v>
      </c>
      <c r="N13" s="61">
        <v>3.8695191815856775</v>
      </c>
      <c r="O13" s="61">
        <v>4.4661929795396418</v>
      </c>
      <c r="P13" s="61">
        <v>3.0840000000000001</v>
      </c>
      <c r="Q13" s="63">
        <v>29.013411000000001</v>
      </c>
      <c r="R13" s="63">
        <v>12.063650000000001</v>
      </c>
      <c r="S13" s="63">
        <v>4.9444999999999997</v>
      </c>
      <c r="T13" s="63">
        <v>0.56798199999999999</v>
      </c>
      <c r="U13" s="63">
        <v>0.39</v>
      </c>
      <c r="V13" s="61">
        <v>3.1863784032753326</v>
      </c>
      <c r="W13" s="64">
        <v>0.78900000000000003</v>
      </c>
      <c r="X13" s="65">
        <v>3.1824987966296598</v>
      </c>
      <c r="Y13" s="66">
        <v>3.2180755791893407</v>
      </c>
    </row>
    <row r="14" spans="1:25" ht="15" x14ac:dyDescent="0.2">
      <c r="A14" s="25">
        <v>40940</v>
      </c>
      <c r="B14" s="61">
        <v>2.6750495210838907</v>
      </c>
      <c r="C14" s="61">
        <v>2.7471488606205687</v>
      </c>
      <c r="D14" s="61">
        <v>2.8130262330906928</v>
      </c>
      <c r="E14" s="61">
        <v>2.8570899700709034</v>
      </c>
      <c r="F14" s="61">
        <v>2.8459679760800083</v>
      </c>
      <c r="G14" s="61">
        <v>2.7592831125827812</v>
      </c>
      <c r="H14" s="61">
        <v>2.7221421036565352</v>
      </c>
      <c r="I14" s="62"/>
      <c r="J14" s="61">
        <v>3.4329679760800085</v>
      </c>
      <c r="K14" s="61">
        <v>2.7315956893467757</v>
      </c>
      <c r="L14" s="61">
        <v>2.8544588235294115</v>
      </c>
      <c r="M14" s="61">
        <v>2.7684201232032852</v>
      </c>
      <c r="N14" s="61">
        <v>3.4490588235294113</v>
      </c>
      <c r="O14" s="61">
        <v>4.0446814705882348</v>
      </c>
      <c r="P14" s="61">
        <v>2.6779999999999999</v>
      </c>
      <c r="Q14" s="63">
        <v>27.193942</v>
      </c>
      <c r="R14" s="63">
        <v>11.285349999999999</v>
      </c>
      <c r="S14" s="63">
        <v>4.6254999999999997</v>
      </c>
      <c r="T14" s="63">
        <v>0.53133799999999998</v>
      </c>
      <c r="U14" s="63">
        <v>0.39</v>
      </c>
      <c r="V14" s="61">
        <v>2.74267318321392</v>
      </c>
      <c r="W14" s="64">
        <v>0.78900000000000003</v>
      </c>
      <c r="X14" s="65">
        <v>2.7607850655227066</v>
      </c>
      <c r="Y14" s="66">
        <v>2.7946997296452532</v>
      </c>
    </row>
    <row r="15" spans="1:25" ht="15" x14ac:dyDescent="0.2">
      <c r="A15" s="25">
        <v>40969</v>
      </c>
      <c r="B15" s="28">
        <v>2.5437318910630391</v>
      </c>
      <c r="C15" s="28">
        <v>2.6158312305997171</v>
      </c>
      <c r="D15" s="28">
        <v>2.6739758471156194</v>
      </c>
      <c r="E15" s="28">
        <v>2.71803958409583</v>
      </c>
      <c r="F15" s="28">
        <v>2.7069175901049349</v>
      </c>
      <c r="G15" s="28">
        <v>2.6326637320392963</v>
      </c>
      <c r="H15" s="28">
        <v>2.5871752832637691</v>
      </c>
      <c r="I15" s="67"/>
      <c r="J15" s="28">
        <v>3.2939175901049351</v>
      </c>
      <c r="K15" s="28">
        <v>2.5976782273529713</v>
      </c>
      <c r="L15" s="28">
        <v>2.7164895454146047</v>
      </c>
      <c r="M15" s="28">
        <v>2.6427887378262587</v>
      </c>
      <c r="N15" s="28">
        <v>3.3110895454146045</v>
      </c>
      <c r="O15" s="28">
        <v>3.9063672692781415</v>
      </c>
      <c r="P15" s="28">
        <v>2.5506350306427761</v>
      </c>
      <c r="Q15" s="68">
        <v>29.123911000000003</v>
      </c>
      <c r="R15" s="69">
        <v>12.063650000000001</v>
      </c>
      <c r="S15" s="69">
        <v>4.9444999999999997</v>
      </c>
      <c r="T15" s="69">
        <v>0.56798199999999999</v>
      </c>
      <c r="U15" s="69">
        <f t="shared" ref="U15:U39" si="0">(0.195*2000000)/1000000</f>
        <v>0.39</v>
      </c>
      <c r="V15" s="28">
        <v>2.6212146680069357</v>
      </c>
      <c r="W15" s="64">
        <f>(131500*'RAP TEMPLATE-GAS AVAILABILITY'!B14*(6/'RAP TEMPLATE-GAS AVAILABILITY'!B14))/1000000</f>
        <v>0.78900000000000003</v>
      </c>
      <c r="X15" s="70">
        <f>(B15*'RAP TEMPLATE-GAS AVAILABILITY'!C14+C15*'RAP TEMPLATE-GAS AVAILABILITY'!D14+D15*'RAP TEMPLATE-GAS AVAILABILITY'!E14+E15*'RAP TEMPLATE-GAS AVAILABILITY'!F14+F15*'RAP TEMPLATE-GAS AVAILABILITY'!G14+G15*'RAP TEMPLATE-GAS AVAILABILITY'!H14+H15*'RAP TEMPLATE-GAS AVAILABILITY'!I14)/('RAP TEMPLATE-GAS AVAILABILITY'!C14+'RAP TEMPLATE-GAS AVAILABILITY'!D14+'RAP TEMPLATE-GAS AVAILABILITY'!E14+'RAP TEMPLATE-GAS AVAILABILITY'!F14+'RAP TEMPLATE-GAS AVAILABILITY'!G14+'RAP TEMPLATE-GAS AVAILABILITY'!H14+'RAP TEMPLATE-GAS AVAILABILITY'!I14)</f>
        <v>2.6264182090176376</v>
      </c>
      <c r="Y15" s="48">
        <f>(K15*'RAP TEMPLATE-GAS AVAILABILITY'!M14+L15*'RAP TEMPLATE-GAS AVAILABILITY'!N14+M15*'RAP TEMPLATE-GAS AVAILABILITY'!O14)/('RAP TEMPLATE-GAS AVAILABILITY'!M14+'RAP TEMPLATE-GAS AVAILABILITY'!N14+'RAP TEMPLATE-GAS AVAILABILITY'!O14)</f>
        <v>2.6606149707424316</v>
      </c>
    </row>
    <row r="16" spans="1:25" ht="15" x14ac:dyDescent="0.2">
      <c r="A16" s="25">
        <v>41000</v>
      </c>
      <c r="B16" s="28">
        <v>2.7383314379378483</v>
      </c>
      <c r="C16" s="28">
        <v>2.8150162507479641</v>
      </c>
      <c r="D16" s="28">
        <v>2.9258974233370112</v>
      </c>
      <c r="E16" s="28">
        <v>2.9680044899210434</v>
      </c>
      <c r="F16" s="28">
        <v>2.9574588830217303</v>
      </c>
      <c r="G16" s="28">
        <v>2.8285453545558528</v>
      </c>
      <c r="H16" s="28">
        <v>2.7847562180068488</v>
      </c>
      <c r="I16" s="67"/>
      <c r="J16" s="28">
        <v>3.5444588830217305</v>
      </c>
      <c r="K16" s="28">
        <v>2.7937229829614756</v>
      </c>
      <c r="L16" s="28">
        <v>2.9650828957982363</v>
      </c>
      <c r="M16" s="28">
        <v>2.8371419205777988</v>
      </c>
      <c r="N16" s="28">
        <v>3.559682895798236</v>
      </c>
      <c r="O16" s="28">
        <v>4.155582103037732</v>
      </c>
      <c r="P16" s="28">
        <v>2.7386350306427762</v>
      </c>
      <c r="Q16" s="68">
        <v>29.864126500000001</v>
      </c>
      <c r="R16" s="69">
        <v>11.6745</v>
      </c>
      <c r="S16" s="69">
        <v>4.7850000000000001</v>
      </c>
      <c r="T16" s="69">
        <v>0.54966000000000004</v>
      </c>
      <c r="U16" s="69">
        <f t="shared" si="0"/>
        <v>0.39</v>
      </c>
      <c r="V16" s="28">
        <v>2.8161993148851345</v>
      </c>
      <c r="W16" s="64">
        <f>(131500*'RAP TEMPLATE-GAS AVAILABILITY'!B15*(6/'RAP TEMPLATE-GAS AVAILABILITY'!B15))/1000000</f>
        <v>0.78900000000000003</v>
      </c>
      <c r="X16" s="70">
        <f>(B16*'RAP TEMPLATE-GAS AVAILABILITY'!C15+C16*'RAP TEMPLATE-GAS AVAILABILITY'!D15+D16*'RAP TEMPLATE-GAS AVAILABILITY'!E15+E16*'RAP TEMPLATE-GAS AVAILABILITY'!F15+F16*'RAP TEMPLATE-GAS AVAILABILITY'!G15+G16*'RAP TEMPLATE-GAS AVAILABILITY'!H15+H16*'RAP TEMPLATE-GAS AVAILABILITY'!I15)/('RAP TEMPLATE-GAS AVAILABILITY'!C15+'RAP TEMPLATE-GAS AVAILABILITY'!D15+'RAP TEMPLATE-GAS AVAILABILITY'!E15+'RAP TEMPLATE-GAS AVAILABILITY'!F15+'RAP TEMPLATE-GAS AVAILABILITY'!G15+'RAP TEMPLATE-GAS AVAILABILITY'!H15+'RAP TEMPLATE-GAS AVAILABILITY'!I15)</f>
        <v>2.8477737242571695</v>
      </c>
      <c r="Y16" s="48">
        <f>(K16*'RAP TEMPLATE-GAS AVAILABILITY'!M15+L16*'RAP TEMPLATE-GAS AVAILABILITY'!N15+M16*'RAP TEMPLATE-GAS AVAILABILITY'!O15)/('RAP TEMPLATE-GAS AVAILABILITY'!M15+'RAP TEMPLATE-GAS AVAILABILITY'!N15+'RAP TEMPLATE-GAS AVAILABILITY'!O15)</f>
        <v>2.8801359668605615</v>
      </c>
    </row>
    <row r="17" spans="1:25" ht="15" x14ac:dyDescent="0.2">
      <c r="A17" s="25">
        <v>41030</v>
      </c>
      <c r="B17" s="28">
        <v>2.8642161166667606</v>
      </c>
      <c r="C17" s="28">
        <v>2.9443691704459227</v>
      </c>
      <c r="D17" s="28">
        <v>3.0521718051232147</v>
      </c>
      <c r="E17" s="28">
        <v>3.0936514401410675</v>
      </c>
      <c r="F17" s="28">
        <v>3.0819780176105089</v>
      </c>
      <c r="G17" s="28">
        <v>2.9535154586925008</v>
      </c>
      <c r="H17" s="28">
        <v>2.9108668607592025</v>
      </c>
      <c r="I17" s="67"/>
      <c r="J17" s="28">
        <v>3.6689780176105091</v>
      </c>
      <c r="K17" s="28">
        <v>2.9188531235297703</v>
      </c>
      <c r="L17" s="28">
        <v>3.0886339020771691</v>
      </c>
      <c r="M17" s="28">
        <v>2.9611368986452082</v>
      </c>
      <c r="N17" s="28">
        <v>3.6832339020771689</v>
      </c>
      <c r="O17" s="28">
        <v>4.2794419868323619</v>
      </c>
      <c r="P17" s="28">
        <v>2.8594061392804329</v>
      </c>
      <c r="Q17" s="68">
        <v>30.4256575</v>
      </c>
      <c r="R17" s="69">
        <v>12.063650000000001</v>
      </c>
      <c r="S17" s="69">
        <v>4.9444999999999997</v>
      </c>
      <c r="T17" s="69">
        <v>0.56798199999999999</v>
      </c>
      <c r="U17" s="69">
        <f t="shared" si="0"/>
        <v>0.39</v>
      </c>
      <c r="V17" s="28">
        <v>2.9398135509523367</v>
      </c>
      <c r="W17" s="64">
        <f>(131500*'RAP TEMPLATE-GAS AVAILABILITY'!B16*(6/'RAP TEMPLATE-GAS AVAILABILITY'!B16))/1000000</f>
        <v>0.78900000000000003</v>
      </c>
      <c r="X17" s="70">
        <f>(B17*'RAP TEMPLATE-GAS AVAILABILITY'!C16+C17*'RAP TEMPLATE-GAS AVAILABILITY'!D16+D17*'RAP TEMPLATE-GAS AVAILABILITY'!E16+E17*'RAP TEMPLATE-GAS AVAILABILITY'!F16+F17*'RAP TEMPLATE-GAS AVAILABILITY'!G16+G17*'RAP TEMPLATE-GAS AVAILABILITY'!H16+H17*'RAP TEMPLATE-GAS AVAILABILITY'!I16)/('RAP TEMPLATE-GAS AVAILABILITY'!C16+'RAP TEMPLATE-GAS AVAILABILITY'!D16+'RAP TEMPLATE-GAS AVAILABILITY'!E16+'RAP TEMPLATE-GAS AVAILABILITY'!F16+'RAP TEMPLATE-GAS AVAILABILITY'!G16+'RAP TEMPLATE-GAS AVAILABILITY'!H16+'RAP TEMPLATE-GAS AVAILABILITY'!I16)</f>
        <v>2.9675979266659329</v>
      </c>
      <c r="Y17" s="48">
        <f>(K17*'RAP TEMPLATE-GAS AVAILABILITY'!M16+L17*'RAP TEMPLATE-GAS AVAILABILITY'!N16+M17*'RAP TEMPLATE-GAS AVAILABILITY'!O16)/('RAP TEMPLATE-GAS AVAILABILITY'!M16+'RAP TEMPLATE-GAS AVAILABILITY'!N16+'RAP TEMPLATE-GAS AVAILABILITY'!O16)</f>
        <v>3.004321718865874</v>
      </c>
    </row>
    <row r="18" spans="1:25" ht="15" x14ac:dyDescent="0.2">
      <c r="A18" s="25">
        <v>41061</v>
      </c>
      <c r="B18" s="28">
        <v>2.9611333246263438</v>
      </c>
      <c r="C18" s="28">
        <v>3.041286378405506</v>
      </c>
      <c r="D18" s="28">
        <v>3.149089013082798</v>
      </c>
      <c r="E18" s="28">
        <v>3.1905686481006508</v>
      </c>
      <c r="F18" s="28">
        <v>3.1788952255700922</v>
      </c>
      <c r="G18" s="28">
        <v>3.0507836706130305</v>
      </c>
      <c r="H18" s="28">
        <v>3.0090307501135869</v>
      </c>
      <c r="I18" s="67"/>
      <c r="J18" s="28">
        <v>3.7658952255700924</v>
      </c>
      <c r="K18" s="28">
        <v>3.0162537949208876</v>
      </c>
      <c r="L18" s="28">
        <v>3.1847975849416188</v>
      </c>
      <c r="M18" s="28">
        <v>3.0576461388916143</v>
      </c>
      <c r="N18" s="28">
        <v>3.7793975849416186</v>
      </c>
      <c r="O18" s="28">
        <v>4.3758460789039724</v>
      </c>
      <c r="P18" s="28">
        <v>2.9534061392804327</v>
      </c>
      <c r="Q18" s="68">
        <v>29.456401499999998</v>
      </c>
      <c r="R18" s="69">
        <v>11.6745</v>
      </c>
      <c r="S18" s="69">
        <v>4.7850000000000001</v>
      </c>
      <c r="T18" s="69">
        <v>0.54966000000000004</v>
      </c>
      <c r="U18" s="69">
        <f t="shared" si="0"/>
        <v>0.39</v>
      </c>
      <c r="V18" s="28">
        <v>3.0360264475746499</v>
      </c>
      <c r="W18" s="64">
        <f>(131500*'RAP TEMPLATE-GAS AVAILABILITY'!B17*(6/'RAP TEMPLATE-GAS AVAILABILITY'!B17))/1000000</f>
        <v>0.78900000000000003</v>
      </c>
      <c r="X18" s="70">
        <f>(B18*'RAP TEMPLATE-GAS AVAILABILITY'!C17+C18*'RAP TEMPLATE-GAS AVAILABILITY'!D17+D18*'RAP TEMPLATE-GAS AVAILABILITY'!E17+E18*'RAP TEMPLATE-GAS AVAILABILITY'!F17+F18*'RAP TEMPLATE-GAS AVAILABILITY'!G17+G18*'RAP TEMPLATE-GAS AVAILABILITY'!H17+H18*'RAP TEMPLATE-GAS AVAILABILITY'!I17)/('RAP TEMPLATE-GAS AVAILABILITY'!C17+'RAP TEMPLATE-GAS AVAILABILITY'!D17+'RAP TEMPLATE-GAS AVAILABILITY'!E17+'RAP TEMPLATE-GAS AVAILABILITY'!F17+'RAP TEMPLATE-GAS AVAILABILITY'!G17+'RAP TEMPLATE-GAS AVAILABILITY'!H17+'RAP TEMPLATE-GAS AVAILABILITY'!I17)</f>
        <v>3.0648643747447379</v>
      </c>
      <c r="Y18" s="48">
        <f>(K18*'RAP TEMPLATE-GAS AVAILABILITY'!M17+L18*'RAP TEMPLATE-GAS AVAILABILITY'!N17+M18*'RAP TEMPLATE-GAS AVAILABILITY'!O17)/('RAP TEMPLATE-GAS AVAILABILITY'!M17+'RAP TEMPLATE-GAS AVAILABILITY'!N17+'RAP TEMPLATE-GAS AVAILABILITY'!O17)</f>
        <v>3.1009821719171931</v>
      </c>
    </row>
    <row r="19" spans="1:25" ht="15" x14ac:dyDescent="0.2">
      <c r="A19" s="25">
        <v>41091</v>
      </c>
      <c r="B19" s="28">
        <v>3.0446470889319426</v>
      </c>
      <c r="C19" s="28">
        <v>3.1248001427111043</v>
      </c>
      <c r="D19" s="28">
        <v>3.2326027773883967</v>
      </c>
      <c r="E19" s="28">
        <v>3.2740824124062495</v>
      </c>
      <c r="F19" s="28">
        <v>3.2624089898756909</v>
      </c>
      <c r="G19" s="28">
        <v>3.1345998957785932</v>
      </c>
      <c r="H19" s="28">
        <v>3.0936187824295986</v>
      </c>
      <c r="I19" s="67"/>
      <c r="J19" s="28">
        <v>3.8494089898756911</v>
      </c>
      <c r="K19" s="28">
        <v>3.1001841606940843</v>
      </c>
      <c r="L19" s="28">
        <v>3.2676620350694963</v>
      </c>
      <c r="M19" s="28">
        <v>3.1408083565507519</v>
      </c>
      <c r="N19" s="28">
        <v>3.8622620350694961</v>
      </c>
      <c r="O19" s="28">
        <v>4.4589176901571701</v>
      </c>
      <c r="P19" s="28">
        <v>3.0344061392804327</v>
      </c>
      <c r="Q19" s="68">
        <v>30.441508500000001</v>
      </c>
      <c r="R19" s="69">
        <v>12.063650000000001</v>
      </c>
      <c r="S19" s="69">
        <v>4.9444999999999997</v>
      </c>
      <c r="T19" s="69">
        <v>0.56798199999999999</v>
      </c>
      <c r="U19" s="69">
        <f t="shared" si="0"/>
        <v>0.39</v>
      </c>
      <c r="V19" s="28">
        <v>3.1189333053023875</v>
      </c>
      <c r="W19" s="64">
        <f>(131500*'RAP TEMPLATE-GAS AVAILABILITY'!B18*(6/'RAP TEMPLATE-GAS AVAILABILITY'!B18))/1000000</f>
        <v>0.78900000000000003</v>
      </c>
      <c r="X19" s="70">
        <f>(B19*'RAP TEMPLATE-GAS AVAILABILITY'!C18+C19*'RAP TEMPLATE-GAS AVAILABILITY'!D18+D19*'RAP TEMPLATE-GAS AVAILABILITY'!E18+E19*'RAP TEMPLATE-GAS AVAILABILITY'!F18+F19*'RAP TEMPLATE-GAS AVAILABILITY'!G18+G19*'RAP TEMPLATE-GAS AVAILABILITY'!H18+H19*'RAP TEMPLATE-GAS AVAILABILITY'!I18)/('RAP TEMPLATE-GAS AVAILABILITY'!C18+'RAP TEMPLATE-GAS AVAILABILITY'!D18+'RAP TEMPLATE-GAS AVAILABILITY'!E18+'RAP TEMPLATE-GAS AVAILABILITY'!F18+'RAP TEMPLATE-GAS AVAILABILITY'!G18+'RAP TEMPLATE-GAS AVAILABILITY'!H18+'RAP TEMPLATE-GAS AVAILABILITY'!I18)</f>
        <v>3.1486790800041344</v>
      </c>
      <c r="Y19" s="48">
        <f>(K19*'RAP TEMPLATE-GAS AVAILABILITY'!M18+L19*'RAP TEMPLATE-GAS AVAILABILITY'!N18+M19*'RAP TEMPLATE-GAS AVAILABILITY'!O18)/('RAP TEMPLATE-GAS AVAILABILITY'!M18+'RAP TEMPLATE-GAS AVAILABILITY'!N18+'RAP TEMPLATE-GAS AVAILABILITY'!O18)</f>
        <v>3.1842746899720527</v>
      </c>
    </row>
    <row r="20" spans="1:25" ht="15" x14ac:dyDescent="0.2">
      <c r="A20" s="25">
        <v>41122</v>
      </c>
      <c r="B20" s="28">
        <v>3.080733283384979</v>
      </c>
      <c r="C20" s="28">
        <v>3.1608863371641411</v>
      </c>
      <c r="D20" s="28">
        <v>3.2686889718414331</v>
      </c>
      <c r="E20" s="28">
        <v>3.3101686068592859</v>
      </c>
      <c r="F20" s="28">
        <v>3.2984951843287273</v>
      </c>
      <c r="G20" s="28">
        <v>3.1708167831958121</v>
      </c>
      <c r="H20" s="28">
        <v>3.130169166763678</v>
      </c>
      <c r="I20" s="67"/>
      <c r="J20" s="28">
        <v>3.8854951843287275</v>
      </c>
      <c r="K20" s="28">
        <v>3.1364503681269476</v>
      </c>
      <c r="L20" s="28">
        <v>3.3034676616679617</v>
      </c>
      <c r="M20" s="28">
        <v>3.176742648131861</v>
      </c>
      <c r="N20" s="28">
        <v>3.8980676616679615</v>
      </c>
      <c r="O20" s="28">
        <v>4.4948128308221316</v>
      </c>
      <c r="P20" s="28">
        <v>3.0694061392804328</v>
      </c>
      <c r="Q20" s="68">
        <v>30.465101499999999</v>
      </c>
      <c r="R20" s="69">
        <v>12.063650000000001</v>
      </c>
      <c r="S20" s="69">
        <v>4.9444999999999997</v>
      </c>
      <c r="T20" s="69">
        <v>0.56798199999999999</v>
      </c>
      <c r="U20" s="69">
        <f t="shared" si="0"/>
        <v>0.39</v>
      </c>
      <c r="V20" s="28">
        <v>3.154757256172398</v>
      </c>
      <c r="W20" s="64">
        <f>(131500*'RAP TEMPLATE-GAS AVAILABILITY'!B19*(6/'RAP TEMPLATE-GAS AVAILABILITY'!B19))/1000000</f>
        <v>0.78900000000000003</v>
      </c>
      <c r="X20" s="70">
        <f>(B20*'RAP TEMPLATE-GAS AVAILABILITY'!C19+C20*'RAP TEMPLATE-GAS AVAILABILITY'!D19+D20*'RAP TEMPLATE-GAS AVAILABILITY'!E19+E20*'RAP TEMPLATE-GAS AVAILABILITY'!F19+F20*'RAP TEMPLATE-GAS AVAILABILITY'!G19+G20*'RAP TEMPLATE-GAS AVAILABILITY'!H19+H20*'RAP TEMPLATE-GAS AVAILABILITY'!I19)/('RAP TEMPLATE-GAS AVAILABILITY'!C19+'RAP TEMPLATE-GAS AVAILABILITY'!D19+'RAP TEMPLATE-GAS AVAILABILITY'!E19+'RAP TEMPLATE-GAS AVAILABILITY'!F19+'RAP TEMPLATE-GAS AVAILABILITY'!G19+'RAP TEMPLATE-GAS AVAILABILITY'!H19+'RAP TEMPLATE-GAS AVAILABILITY'!I19)</f>
        <v>3.1848953106717746</v>
      </c>
      <c r="Y20" s="48">
        <f>(K20*'RAP TEMPLATE-GAS AVAILABILITY'!M19+L20*'RAP TEMPLATE-GAS AVAILABILITY'!N19+M20*'RAP TEMPLATE-GAS AVAILABILITY'!O19)/('RAP TEMPLATE-GAS AVAILABILITY'!M19+'RAP TEMPLATE-GAS AVAILABILITY'!N19+'RAP TEMPLATE-GAS AVAILABILITY'!O19)</f>
        <v>3.2202652841932888</v>
      </c>
    </row>
    <row r="21" spans="1:25" ht="15.75" x14ac:dyDescent="0.25">
      <c r="A21" s="25">
        <v>41153</v>
      </c>
      <c r="B21" s="28">
        <v>3.0931056929117342</v>
      </c>
      <c r="C21" s="28">
        <v>3.1732587466908964</v>
      </c>
      <c r="D21" s="28">
        <v>3.2810613813681884</v>
      </c>
      <c r="E21" s="28">
        <v>3.3225410163860412</v>
      </c>
      <c r="F21" s="28">
        <v>3.3108675938554826</v>
      </c>
      <c r="G21" s="28">
        <v>3.1832340017388585</v>
      </c>
      <c r="H21" s="28">
        <v>3.1427007271067908</v>
      </c>
      <c r="I21" s="71"/>
      <c r="J21" s="28">
        <v>3.8978675938554828</v>
      </c>
      <c r="K21" s="28">
        <v>3.1488844963896434</v>
      </c>
      <c r="L21" s="28">
        <v>3.3157438765017213</v>
      </c>
      <c r="M21" s="28">
        <v>3.1890629766739553</v>
      </c>
      <c r="N21" s="28">
        <v>3.9103438765017211</v>
      </c>
      <c r="O21" s="28">
        <v>4.5071197361929753</v>
      </c>
      <c r="P21" s="28">
        <v>3.0814061392804328</v>
      </c>
      <c r="Q21" s="68">
        <v>29.475395499999998</v>
      </c>
      <c r="R21" s="69">
        <v>11.6745</v>
      </c>
      <c r="S21" s="69">
        <v>4.7850000000000001</v>
      </c>
      <c r="T21" s="69">
        <v>0.54966000000000004</v>
      </c>
      <c r="U21" s="69">
        <f t="shared" si="0"/>
        <v>0.39</v>
      </c>
      <c r="V21" s="28">
        <v>3.1670397536135444</v>
      </c>
      <c r="W21" s="64">
        <f>(131500*'RAP TEMPLATE-GAS AVAILABILITY'!B20*(6/'RAP TEMPLATE-GAS AVAILABILITY'!B20))/1000000</f>
        <v>0.78900000000000003</v>
      </c>
      <c r="X21" s="70">
        <f>(B21*'RAP TEMPLATE-GAS AVAILABILITY'!C20+C21*'RAP TEMPLATE-GAS AVAILABILITY'!D20+D21*'RAP TEMPLATE-GAS AVAILABILITY'!E20+E21*'RAP TEMPLATE-GAS AVAILABILITY'!F20+F21*'RAP TEMPLATE-GAS AVAILABILITY'!G20+G21*'RAP TEMPLATE-GAS AVAILABILITY'!H20+H21*'RAP TEMPLATE-GAS AVAILABILITY'!I20)/('RAP TEMPLATE-GAS AVAILABILITY'!C20+'RAP TEMPLATE-GAS AVAILABILITY'!D20+'RAP TEMPLATE-GAS AVAILABILITY'!E20+'RAP TEMPLATE-GAS AVAILABILITY'!F20+'RAP TEMPLATE-GAS AVAILABILITY'!G20+'RAP TEMPLATE-GAS AVAILABILITY'!H20+'RAP TEMPLATE-GAS AVAILABILITY'!I20)</f>
        <v>3.1973123040435376</v>
      </c>
      <c r="Y21" s="48">
        <f>(K21*'RAP TEMPLATE-GAS AVAILABILITY'!M20+L21*'RAP TEMPLATE-GAS AVAILABILITY'!N20+M21*'RAP TEMPLATE-GAS AVAILABILITY'!O20)/('RAP TEMPLATE-GAS AVAILABILITY'!M20+'RAP TEMPLATE-GAS AVAILABILITY'!N20+'RAP TEMPLATE-GAS AVAILABILITY'!O20)</f>
        <v>3.2326049164977126</v>
      </c>
    </row>
    <row r="22" spans="1:25" ht="15.75" x14ac:dyDescent="0.25">
      <c r="A22" s="25">
        <v>41183</v>
      </c>
      <c r="B22" s="28">
        <v>3.1369839511723701</v>
      </c>
      <c r="C22" s="28">
        <v>3.2144905026891646</v>
      </c>
      <c r="D22" s="28">
        <v>3.3271558612351497</v>
      </c>
      <c r="E22" s="28">
        <v>3.3663456081920553</v>
      </c>
      <c r="F22" s="28">
        <v>3.3564690902595897</v>
      </c>
      <c r="G22" s="28">
        <v>3.229000652569098</v>
      </c>
      <c r="H22" s="28">
        <v>3.1888990390722389</v>
      </c>
      <c r="I22" s="71"/>
      <c r="J22" s="28">
        <v>3.9434690902595899</v>
      </c>
      <c r="K22" s="28">
        <v>3.1947236194334163</v>
      </c>
      <c r="L22" s="28">
        <v>3.3609908241869833</v>
      </c>
      <c r="M22" s="28">
        <v>3.2344725160603449</v>
      </c>
      <c r="N22" s="28">
        <v>3.955590824186983</v>
      </c>
      <c r="O22" s="28">
        <v>4.5524798012474506</v>
      </c>
      <c r="P22" s="28">
        <v>3.1256350306427763</v>
      </c>
      <c r="Q22" s="68">
        <v>30.810744000000003</v>
      </c>
      <c r="R22" s="69">
        <v>12.063650000000001</v>
      </c>
      <c r="S22" s="69">
        <v>4.9444999999999997</v>
      </c>
      <c r="T22" s="69">
        <v>0.56798199999999999</v>
      </c>
      <c r="U22" s="69">
        <f t="shared" si="0"/>
        <v>0.39</v>
      </c>
      <c r="V22" s="28">
        <v>3.2123098573621047</v>
      </c>
      <c r="W22" s="64">
        <f>(131500*'RAP TEMPLATE-GAS AVAILABILITY'!B21*(6/'RAP TEMPLATE-GAS AVAILABILITY'!B21))/1000000</f>
        <v>0.78900000000000003</v>
      </c>
      <c r="X22" s="70">
        <f>(B22*'RAP TEMPLATE-GAS AVAILABILITY'!C21+C22*'RAP TEMPLATE-GAS AVAILABILITY'!D21+D22*'RAP TEMPLATE-GAS AVAILABILITY'!E21+E22*'RAP TEMPLATE-GAS AVAILABILITY'!F21+F22*'RAP TEMPLATE-GAS AVAILABILITY'!G21+G22*'RAP TEMPLATE-GAS AVAILABILITY'!H21+H22*'RAP TEMPLATE-GAS AVAILABILITY'!I21)/('RAP TEMPLATE-GAS AVAILABILITY'!C21+'RAP TEMPLATE-GAS AVAILABILITY'!D21+'RAP TEMPLATE-GAS AVAILABILITY'!E21+'RAP TEMPLATE-GAS AVAILABILITY'!F21+'RAP TEMPLATE-GAS AVAILABILITY'!G21+'RAP TEMPLATE-GAS AVAILABILITY'!H21+'RAP TEMPLATE-GAS AVAILABILITY'!I21)</f>
        <v>3.2501153218774466</v>
      </c>
      <c r="Y22" s="48">
        <f>(K22*'RAP TEMPLATE-GAS AVAILABILITY'!M21+L22*'RAP TEMPLATE-GAS AVAILABILITY'!N21+M22*'RAP TEMPLATE-GAS AVAILABILITY'!O21)/('RAP TEMPLATE-GAS AVAILABILITY'!M21+'RAP TEMPLATE-GAS AVAILABILITY'!N21+'RAP TEMPLATE-GAS AVAILABILITY'!O21)</f>
        <v>3.2780891086782273</v>
      </c>
    </row>
    <row r="23" spans="1:25" ht="15.75" x14ac:dyDescent="0.25">
      <c r="A23" s="25">
        <v>41214</v>
      </c>
      <c r="B23" s="28">
        <v>3.301541974576804</v>
      </c>
      <c r="C23" s="28">
        <v>3.373641314113482</v>
      </c>
      <c r="D23" s="28">
        <v>3.4485917869032261</v>
      </c>
      <c r="E23" s="28">
        <v>3.4926555238834367</v>
      </c>
      <c r="F23" s="28">
        <v>3.4815335298925416</v>
      </c>
      <c r="G23" s="28">
        <v>3.40097912939029</v>
      </c>
      <c r="H23" s="28">
        <v>3.3612079937900408</v>
      </c>
      <c r="I23" s="71"/>
      <c r="J23" s="28">
        <v>4.0685335298925418</v>
      </c>
      <c r="K23" s="28">
        <v>3.365692883045484</v>
      </c>
      <c r="L23" s="28">
        <v>3.4850828957982367</v>
      </c>
      <c r="M23" s="28">
        <v>3.4051090663683534</v>
      </c>
      <c r="N23" s="28">
        <v>4.0796828957982365</v>
      </c>
      <c r="O23" s="28">
        <v>4.6768821030377321</v>
      </c>
      <c r="P23" s="28">
        <v>3.2856350306427764</v>
      </c>
      <c r="Q23" s="68">
        <v>28.077900500000002</v>
      </c>
      <c r="R23" s="69">
        <v>11.6745</v>
      </c>
      <c r="S23" s="69">
        <v>4.7850000000000001</v>
      </c>
      <c r="T23" s="69">
        <v>0.54966000000000004</v>
      </c>
      <c r="U23" s="69">
        <f t="shared" si="0"/>
        <v>0.39</v>
      </c>
      <c r="V23" s="28">
        <v>3.3799659474337531</v>
      </c>
      <c r="W23" s="64">
        <f>(131500*'RAP TEMPLATE-GAS AVAILABILITY'!B22*(6/'RAP TEMPLATE-GAS AVAILABILITY'!B22))/1000000</f>
        <v>0.78900000000000003</v>
      </c>
      <c r="X23" s="70">
        <f>(B23*'RAP TEMPLATE-GAS AVAILABILITY'!C22+C23*'RAP TEMPLATE-GAS AVAILABILITY'!D22+D23*'RAP TEMPLATE-GAS AVAILABILITY'!E22+E23*'RAP TEMPLATE-GAS AVAILABILITY'!F22+F23*'RAP TEMPLATE-GAS AVAILABILITY'!G22+G23*'RAP TEMPLATE-GAS AVAILABILITY'!H22+H23*'RAP TEMPLATE-GAS AVAILABILITY'!I22)/('RAP TEMPLATE-GAS AVAILABILITY'!C22+'RAP TEMPLATE-GAS AVAILABILITY'!D22+'RAP TEMPLATE-GAS AVAILABILITY'!E22+'RAP TEMPLATE-GAS AVAILABILITY'!F22+'RAP TEMPLATE-GAS AVAILABILITY'!G22+'RAP TEMPLATE-GAS AVAILABILITY'!H22+'RAP TEMPLATE-GAS AVAILABILITY'!I22)</f>
        <v>3.3943875870824765</v>
      </c>
      <c r="Y23" s="48">
        <f>(K23*'RAP TEMPLATE-GAS AVAILABILITY'!M22+L23*'RAP TEMPLATE-GAS AVAILABILITY'!N22+M23*'RAP TEMPLATE-GAS AVAILABILITY'!O22)/('RAP TEMPLATE-GAS AVAILABILITY'!M22+'RAP TEMPLATE-GAS AVAILABILITY'!N22+'RAP TEMPLATE-GAS AVAILABILITY'!O22)</f>
        <v>3.4277448538114106</v>
      </c>
    </row>
    <row r="24" spans="1:25" ht="15.75" x14ac:dyDescent="0.25">
      <c r="A24" s="25">
        <v>41244</v>
      </c>
      <c r="B24" s="28">
        <v>3.6087901444912278</v>
      </c>
      <c r="C24" s="28">
        <v>3.6808894840279063</v>
      </c>
      <c r="D24" s="28">
        <v>3.7558399568176504</v>
      </c>
      <c r="E24" s="28">
        <v>3.799903693797861</v>
      </c>
      <c r="F24" s="28">
        <v>3.7887816998069659</v>
      </c>
      <c r="G24" s="28">
        <v>3.709340056542608</v>
      </c>
      <c r="H24" s="28">
        <v>3.6724084089773439</v>
      </c>
      <c r="I24" s="71"/>
      <c r="J24" s="28">
        <v>4.3757816998069661</v>
      </c>
      <c r="K24" s="28">
        <v>3.6744737349024303</v>
      </c>
      <c r="L24" s="28">
        <v>3.7899422308366</v>
      </c>
      <c r="M24" s="28">
        <v>3.7110638918303658</v>
      </c>
      <c r="N24" s="28">
        <v>4.3845422308366002</v>
      </c>
      <c r="O24" s="28">
        <v>4.9825035864136913</v>
      </c>
      <c r="P24" s="28">
        <v>3.5836350306427764</v>
      </c>
      <c r="Q24" s="68">
        <v>29.003962000000001</v>
      </c>
      <c r="R24" s="69">
        <v>12.063650000000001</v>
      </c>
      <c r="S24" s="69">
        <v>4.9444999999999997</v>
      </c>
      <c r="T24" s="69">
        <v>0.56798199999999999</v>
      </c>
      <c r="U24" s="69">
        <f t="shared" si="0"/>
        <v>0.39</v>
      </c>
      <c r="V24" s="28">
        <v>3.6849813005555543</v>
      </c>
      <c r="W24" s="64">
        <f>(131500*'RAP TEMPLATE-GAS AVAILABILITY'!B23*(6/'RAP TEMPLATE-GAS AVAILABILITY'!B23))/1000000</f>
        <v>0.78900000000000003</v>
      </c>
      <c r="X24" s="70">
        <f>(B24*'RAP TEMPLATE-GAS AVAILABILITY'!C23+C24*'RAP TEMPLATE-GAS AVAILABILITY'!D23+D24*'RAP TEMPLATE-GAS AVAILABILITY'!E23+E24*'RAP TEMPLATE-GAS AVAILABILITY'!F23+F24*'RAP TEMPLATE-GAS AVAILABILITY'!G23+G24*'RAP TEMPLATE-GAS AVAILABILITY'!H23+H24*'RAP TEMPLATE-GAS AVAILABILITY'!I23)/('RAP TEMPLATE-GAS AVAILABILITY'!C23+'RAP TEMPLATE-GAS AVAILABILITY'!D23+'RAP TEMPLATE-GAS AVAILABILITY'!E23+'RAP TEMPLATE-GAS AVAILABILITY'!F23+'RAP TEMPLATE-GAS AVAILABILITY'!G23+'RAP TEMPLATE-GAS AVAILABILITY'!H23+'RAP TEMPLATE-GAS AVAILABILITY'!I23)</f>
        <v>3.7028623038030335</v>
      </c>
      <c r="Y24" s="48">
        <f>(K24*'RAP TEMPLATE-GAS AVAILABILITY'!M23+L24*'RAP TEMPLATE-GAS AVAILABILITY'!N23+M24*'RAP TEMPLATE-GAS AVAILABILITY'!O23)/('RAP TEMPLATE-GAS AVAILABILITY'!M23+'RAP TEMPLATE-GAS AVAILABILITY'!N23+'RAP TEMPLATE-GAS AVAILABILITY'!O23)</f>
        <v>3.7341790560379331</v>
      </c>
    </row>
    <row r="25" spans="1:25" ht="15.75" x14ac:dyDescent="0.25">
      <c r="A25" s="25">
        <v>41275</v>
      </c>
      <c r="B25" s="28">
        <v>3.7448866492855366</v>
      </c>
      <c r="C25" s="28">
        <v>3.8169859888222146</v>
      </c>
      <c r="D25" s="28">
        <v>3.8919364616119587</v>
      </c>
      <c r="E25" s="28">
        <v>3.9360001985921693</v>
      </c>
      <c r="F25" s="28">
        <v>3.9248782046012742</v>
      </c>
      <c r="G25" s="28">
        <v>3.8459294605161176</v>
      </c>
      <c r="H25" s="28">
        <v>3.810255572751585</v>
      </c>
      <c r="I25" s="71"/>
      <c r="J25" s="28">
        <v>4.511878204601274</v>
      </c>
      <c r="K25" s="28">
        <v>3.8112491457920838</v>
      </c>
      <c r="L25" s="28">
        <v>3.924980594007955</v>
      </c>
      <c r="M25" s="28">
        <v>3.8465875057934045</v>
      </c>
      <c r="N25" s="28">
        <v>4.5195805940079552</v>
      </c>
      <c r="O25" s="28">
        <v>5.1178795454929746</v>
      </c>
      <c r="P25" s="28">
        <v>3.7156350306427761</v>
      </c>
      <c r="Q25" s="68">
        <v>29.013411000000001</v>
      </c>
      <c r="R25" s="69">
        <v>12.063650000000001</v>
      </c>
      <c r="S25" s="69">
        <v>4.9444999999999997</v>
      </c>
      <c r="T25" s="69">
        <v>0.56798199999999999</v>
      </c>
      <c r="U25" s="69">
        <f t="shared" si="0"/>
        <v>0.39</v>
      </c>
      <c r="V25" s="28">
        <v>3.8200887724081642</v>
      </c>
      <c r="W25" s="64">
        <f>(131500*'RAP TEMPLATE-GAS AVAILABILITY'!B24*(6/'RAP TEMPLATE-GAS AVAILABILITY'!B24))/1000000</f>
        <v>0.78900000000000003</v>
      </c>
      <c r="X25" s="70">
        <f>(B25*'RAP TEMPLATE-GAS AVAILABILITY'!C24+C25*'RAP TEMPLATE-GAS AVAILABILITY'!D24+D25*'RAP TEMPLATE-GAS AVAILABILITY'!E24+E25*'RAP TEMPLATE-GAS AVAILABILITY'!F24+F25*'RAP TEMPLATE-GAS AVAILABILITY'!G24+G25*'RAP TEMPLATE-GAS AVAILABILITY'!H24+H25*'RAP TEMPLATE-GAS AVAILABILITY'!I24)/('RAP TEMPLATE-GAS AVAILABILITY'!C24+'RAP TEMPLATE-GAS AVAILABILITY'!D24+'RAP TEMPLATE-GAS AVAILABILITY'!E24+'RAP TEMPLATE-GAS AVAILABILITY'!F24+'RAP TEMPLATE-GAS AVAILABILITY'!G24+'RAP TEMPLATE-GAS AVAILABILITY'!H24+'RAP TEMPLATE-GAS AVAILABILITY'!I24)</f>
        <v>3.8395021112094536</v>
      </c>
      <c r="Y25" s="48">
        <f>(K25*'RAP TEMPLATE-GAS AVAILABILITY'!M24+L25*'RAP TEMPLATE-GAS AVAILABILITY'!N24+M25*'RAP TEMPLATE-GAS AVAILABILITY'!O24)/('RAP TEMPLATE-GAS AVAILABILITY'!M24+'RAP TEMPLATE-GAS AVAILABILITY'!N24+'RAP TEMPLATE-GAS AVAILABILITY'!O24)</f>
        <v>3.8699150113865928</v>
      </c>
    </row>
    <row r="26" spans="1:25" ht="15.75" x14ac:dyDescent="0.25">
      <c r="A26" s="25">
        <v>41306</v>
      </c>
      <c r="B26" s="28">
        <v>3.7500418199216847</v>
      </c>
      <c r="C26" s="28">
        <v>3.8221411594583627</v>
      </c>
      <c r="D26" s="28">
        <v>3.8970916322481073</v>
      </c>
      <c r="E26" s="28">
        <v>3.9411553692283179</v>
      </c>
      <c r="F26" s="28">
        <v>3.9300333752374228</v>
      </c>
      <c r="G26" s="28">
        <v>3.8511033015757206</v>
      </c>
      <c r="H26" s="28">
        <v>3.8154770562278824</v>
      </c>
      <c r="I26" s="71"/>
      <c r="J26" s="28">
        <v>4.517033375237423</v>
      </c>
      <c r="K26" s="28">
        <v>3.8164300325682077</v>
      </c>
      <c r="L26" s="28">
        <v>3.9300956835220218</v>
      </c>
      <c r="M26" s="28">
        <v>3.8517209760192777</v>
      </c>
      <c r="N26" s="28">
        <v>4.5246956835220216</v>
      </c>
      <c r="O26" s="28">
        <v>5.1230074227308267</v>
      </c>
      <c r="P26" s="28">
        <v>3.7206350306427765</v>
      </c>
      <c r="Q26" s="68">
        <v>26.262587500000002</v>
      </c>
      <c r="R26" s="69">
        <v>10.8962</v>
      </c>
      <c r="S26" s="69">
        <v>4.4660000000000002</v>
      </c>
      <c r="T26" s="69">
        <v>0.51301600000000003</v>
      </c>
      <c r="U26" s="69">
        <f t="shared" si="0"/>
        <v>0.39</v>
      </c>
      <c r="V26" s="28">
        <v>3.8252064796753089</v>
      </c>
      <c r="W26" s="64">
        <f>(131500*'RAP TEMPLATE-GAS AVAILABILITY'!B25*(6/'RAP TEMPLATE-GAS AVAILABILITY'!B25))/1000000</f>
        <v>0.78900000000000003</v>
      </c>
      <c r="X26" s="70">
        <f>(B26*'RAP TEMPLATE-GAS AVAILABILITY'!C25+C26*'RAP TEMPLATE-GAS AVAILABILITY'!D25+D26*'RAP TEMPLATE-GAS AVAILABILITY'!E25+E26*'RAP TEMPLATE-GAS AVAILABILITY'!F25+F26*'RAP TEMPLATE-GAS AVAILABILITY'!G25+G26*'RAP TEMPLATE-GAS AVAILABILITY'!H25+H26*'RAP TEMPLATE-GAS AVAILABILITY'!I25)/('RAP TEMPLATE-GAS AVAILABILITY'!C25+'RAP TEMPLATE-GAS AVAILABILITY'!D25+'RAP TEMPLATE-GAS AVAILABILITY'!E25+'RAP TEMPLATE-GAS AVAILABILITY'!F25+'RAP TEMPLATE-GAS AVAILABILITY'!G25+'RAP TEMPLATE-GAS AVAILABILITY'!H25+'RAP TEMPLATE-GAS AVAILABILITY'!I25)</f>
        <v>3.8446778614900001</v>
      </c>
      <c r="Y26" s="48">
        <f>(K26*'RAP TEMPLATE-GAS AVAILABILITY'!M25+L26*'RAP TEMPLATE-GAS AVAILABILITY'!N25+M26*'RAP TEMPLATE-GAS AVAILABILITY'!O25)/('RAP TEMPLATE-GAS AVAILABILITY'!M25+'RAP TEMPLATE-GAS AVAILABILITY'!N25+'RAP TEMPLATE-GAS AVAILABILITY'!O25)</f>
        <v>3.8750565248467703</v>
      </c>
    </row>
    <row r="27" spans="1:25" ht="15.75" x14ac:dyDescent="0.25">
      <c r="A27" s="25">
        <v>41334</v>
      </c>
      <c r="B27" s="28">
        <v>3.7294211373770927</v>
      </c>
      <c r="C27" s="28">
        <v>3.8015204769137707</v>
      </c>
      <c r="D27" s="28">
        <v>3.8764709497035152</v>
      </c>
      <c r="E27" s="28">
        <v>3.9205346866837254</v>
      </c>
      <c r="F27" s="28">
        <v>3.9094126926928303</v>
      </c>
      <c r="G27" s="28">
        <v>3.8304079373373101</v>
      </c>
      <c r="H27" s="28">
        <v>3.7945911223226942</v>
      </c>
      <c r="I27" s="71"/>
      <c r="J27" s="28">
        <v>4.4964126926928305</v>
      </c>
      <c r="K27" s="28">
        <v>3.7957064854637146</v>
      </c>
      <c r="L27" s="28">
        <v>3.9096353254657559</v>
      </c>
      <c r="M27" s="28">
        <v>3.8311870951157867</v>
      </c>
      <c r="N27" s="28">
        <v>4.5042353254657561</v>
      </c>
      <c r="O27" s="28">
        <v>5.1024959137794204</v>
      </c>
      <c r="P27" s="28">
        <v>3.7006350306427764</v>
      </c>
      <c r="Q27" s="68">
        <v>29.123911000000003</v>
      </c>
      <c r="R27" s="69">
        <v>12.063650000000001</v>
      </c>
      <c r="S27" s="69">
        <v>4.9444999999999997</v>
      </c>
      <c r="T27" s="69">
        <v>0.56798199999999999</v>
      </c>
      <c r="U27" s="69">
        <f t="shared" si="0"/>
        <v>0.39</v>
      </c>
      <c r="V27" s="28">
        <v>3.8047356506067316</v>
      </c>
      <c r="W27" s="64">
        <f>(131500*'RAP TEMPLATE-GAS AVAILABILITY'!B26*(6/'RAP TEMPLATE-GAS AVAILABILITY'!B26))/1000000</f>
        <v>0.78900000000000003</v>
      </c>
      <c r="X27" s="70">
        <f>(B27*'RAP TEMPLATE-GAS AVAILABILITY'!C26+C27*'RAP TEMPLATE-GAS AVAILABILITY'!D26+D27*'RAP TEMPLATE-GAS AVAILABILITY'!E26+E27*'RAP TEMPLATE-GAS AVAILABILITY'!F26+F27*'RAP TEMPLATE-GAS AVAILABILITY'!G26+G27*'RAP TEMPLATE-GAS AVAILABILITY'!H26+H27*'RAP TEMPLATE-GAS AVAILABILITY'!I26)/('RAP TEMPLATE-GAS AVAILABILITY'!C26+'RAP TEMPLATE-GAS AVAILABILITY'!D26+'RAP TEMPLATE-GAS AVAILABILITY'!E26+'RAP TEMPLATE-GAS AVAILABILITY'!F26+'RAP TEMPLATE-GAS AVAILABILITY'!G26+'RAP TEMPLATE-GAS AVAILABILITY'!H26+'RAP TEMPLATE-GAS AVAILABILITY'!I26)</f>
        <v>3.8239748603678154</v>
      </c>
      <c r="Y27" s="48">
        <f>(K27*'RAP TEMPLATE-GAS AVAILABILITY'!M26+L27*'RAP TEMPLATE-GAS AVAILABILITY'!N26+M27*'RAP TEMPLATE-GAS AVAILABILITY'!O26)/('RAP TEMPLATE-GAS AVAILABILITY'!M26+'RAP TEMPLATE-GAS AVAILABILITY'!N26+'RAP TEMPLATE-GAS AVAILABILITY'!O26)</f>
        <v>3.8544904710060646</v>
      </c>
    </row>
    <row r="28" spans="1:25" ht="15.75" x14ac:dyDescent="0.25">
      <c r="A28" s="25">
        <v>41365</v>
      </c>
      <c r="B28" s="28">
        <v>3.684820766734632</v>
      </c>
      <c r="C28" s="28">
        <v>3.7615055795447478</v>
      </c>
      <c r="D28" s="28">
        <v>3.8852746787241648</v>
      </c>
      <c r="E28" s="28">
        <v>3.9273817453081969</v>
      </c>
      <c r="F28" s="28">
        <v>3.9168361384088839</v>
      </c>
      <c r="G28" s="28">
        <v>3.7797042949532043</v>
      </c>
      <c r="H28" s="28">
        <v>3.7381991007786866</v>
      </c>
      <c r="I28" s="71"/>
      <c r="J28" s="28">
        <v>4.5038361384088841</v>
      </c>
      <c r="K28" s="28">
        <v>3.7397529082815835</v>
      </c>
      <c r="L28" s="28">
        <v>3.9170010543660116</v>
      </c>
      <c r="M28" s="28">
        <v>3.7808790869022344</v>
      </c>
      <c r="N28" s="28">
        <v>4.5116010543660119</v>
      </c>
      <c r="O28" s="28">
        <v>5.1098800570019272</v>
      </c>
      <c r="P28" s="28">
        <v>3.6566350306427764</v>
      </c>
      <c r="Q28" s="68">
        <v>29.864126500000001</v>
      </c>
      <c r="R28" s="69">
        <v>11.6745</v>
      </c>
      <c r="S28" s="69">
        <v>4.7850000000000001</v>
      </c>
      <c r="T28" s="69">
        <v>0.54966000000000004</v>
      </c>
      <c r="U28" s="69">
        <f t="shared" si="0"/>
        <v>0.39</v>
      </c>
      <c r="V28" s="28">
        <v>3.7520232657551444</v>
      </c>
      <c r="W28" s="64">
        <f>(131500*'RAP TEMPLATE-GAS AVAILABILITY'!B27*(6/'RAP TEMPLATE-GAS AVAILABILITY'!B27))/1000000</f>
        <v>0.78900000000000003</v>
      </c>
      <c r="X28" s="70">
        <f>(B28*'RAP TEMPLATE-GAS AVAILABILITY'!C27+C28*'RAP TEMPLATE-GAS AVAILABILITY'!D27+D28*'RAP TEMPLATE-GAS AVAILABILITY'!E27+E28*'RAP TEMPLATE-GAS AVAILABILITY'!F27+F28*'RAP TEMPLATE-GAS AVAILABILITY'!G27+G28*'RAP TEMPLATE-GAS AVAILABILITY'!H27+H28*'RAP TEMPLATE-GAS AVAILABILITY'!I27)/('RAP TEMPLATE-GAS AVAILABILITY'!C27+'RAP TEMPLATE-GAS AVAILABILITY'!D27+'RAP TEMPLATE-GAS AVAILABILITY'!E27+'RAP TEMPLATE-GAS AVAILABILITY'!F27+'RAP TEMPLATE-GAS AVAILABILITY'!G27+'RAP TEMPLATE-GAS AVAILABILITY'!H27+'RAP TEMPLATE-GAS AVAILABILITY'!I27)</f>
        <v>3.8008671753577521</v>
      </c>
      <c r="Y28" s="48">
        <f>(K28*'RAP TEMPLATE-GAS AVAILABILITY'!M27+L28*'RAP TEMPLATE-GAS AVAILABILITY'!N27+M28*'RAP TEMPLATE-GAS AVAILABILITY'!O27)/('RAP TEMPLATE-GAS AVAILABILITY'!M27+'RAP TEMPLATE-GAS AVAILABILITY'!N27+'RAP TEMPLATE-GAS AVAILABILITY'!O27)</f>
        <v>3.8283728090348008</v>
      </c>
    </row>
    <row r="29" spans="1:25" ht="15.75" x14ac:dyDescent="0.25">
      <c r="A29" s="25">
        <v>41395</v>
      </c>
      <c r="B29" s="28">
        <v>3.7137882375039601</v>
      </c>
      <c r="C29" s="28">
        <v>3.7939412912831223</v>
      </c>
      <c r="D29" s="28">
        <v>3.9146318525507846</v>
      </c>
      <c r="E29" s="28">
        <v>3.9561114875686374</v>
      </c>
      <c r="F29" s="28">
        <v>3.9444380650380788</v>
      </c>
      <c r="G29" s="28">
        <v>3.8074061871693221</v>
      </c>
      <c r="H29" s="28">
        <v>3.7661458541766564</v>
      </c>
      <c r="I29" s="71"/>
      <c r="J29" s="28">
        <v>4.5314380650380786</v>
      </c>
      <c r="K29" s="28">
        <v>3.7674823774587609</v>
      </c>
      <c r="L29" s="28">
        <v>3.9443883777804936</v>
      </c>
      <c r="M29" s="28">
        <v>3.8083648247232369</v>
      </c>
      <c r="N29" s="28">
        <v>4.5389883777804938</v>
      </c>
      <c r="O29" s="28">
        <v>5.1373358487249448</v>
      </c>
      <c r="P29" s="28">
        <v>3.6834061392804327</v>
      </c>
      <c r="Q29" s="72">
        <v>31.3370575</v>
      </c>
      <c r="R29" s="69">
        <v>12.063650000000001</v>
      </c>
      <c r="S29" s="69">
        <v>4.9444999999999997</v>
      </c>
      <c r="T29" s="69">
        <v>0.56798199999999999</v>
      </c>
      <c r="U29" s="69">
        <f t="shared" si="0"/>
        <v>0.39</v>
      </c>
      <c r="V29" s="28">
        <v>3.7794246052000333</v>
      </c>
      <c r="W29" s="64">
        <f>(131500*'RAP TEMPLATE-GAS AVAILABILITY'!B28*(6/'RAP TEMPLATE-GAS AVAILABILITY'!B28))/1000000</f>
        <v>0.78900000000000003</v>
      </c>
      <c r="X29" s="70">
        <f>(B29*'RAP TEMPLATE-GAS AVAILABILITY'!C28+C29*'RAP TEMPLATE-GAS AVAILABILITY'!D28+D29*'RAP TEMPLATE-GAS AVAILABILITY'!E28+E29*'RAP TEMPLATE-GAS AVAILABILITY'!F28+F29*'RAP TEMPLATE-GAS AVAILABILITY'!G28+G29*'RAP TEMPLATE-GAS AVAILABILITY'!H28+H29*'RAP TEMPLATE-GAS AVAILABILITY'!I28)/('RAP TEMPLATE-GAS AVAILABILITY'!C28+'RAP TEMPLATE-GAS AVAILABILITY'!D28+'RAP TEMPLATE-GAS AVAILABILITY'!E28+'RAP TEMPLATE-GAS AVAILABILITY'!F28+'RAP TEMPLATE-GAS AVAILABILITY'!G28+'RAP TEMPLATE-GAS AVAILABILITY'!H28+'RAP TEMPLATE-GAS AVAILABILITY'!I28)</f>
        <v>3.8258598937798141</v>
      </c>
      <c r="Y29" s="48">
        <f>(K29*'RAP TEMPLATE-GAS AVAILABILITY'!M28+L29*'RAP TEMPLATE-GAS AVAILABILITY'!N28+M29*'RAP TEMPLATE-GAS AVAILABILITY'!O28)/('RAP TEMPLATE-GAS AVAILABILITY'!M28+'RAP TEMPLATE-GAS AVAILABILITY'!N28+'RAP TEMPLATE-GAS AVAILABILITY'!O28)</f>
        <v>3.8558981079887933</v>
      </c>
    </row>
    <row r="30" spans="1:25" ht="15.75" x14ac:dyDescent="0.25">
      <c r="A30" s="25">
        <v>41426</v>
      </c>
      <c r="B30" s="28">
        <v>3.7478123637025371</v>
      </c>
      <c r="C30" s="28">
        <v>3.8279654174816993</v>
      </c>
      <c r="D30" s="28">
        <v>3.948655978749362</v>
      </c>
      <c r="E30" s="28">
        <v>3.9901356137672144</v>
      </c>
      <c r="F30" s="28">
        <v>3.9784621912366558</v>
      </c>
      <c r="G30" s="28">
        <v>3.8415535381626995</v>
      </c>
      <c r="H30" s="28">
        <v>3.8006076451202162</v>
      </c>
      <c r="I30" s="71"/>
      <c r="J30" s="28">
        <v>4.565462191236656</v>
      </c>
      <c r="K30" s="28">
        <v>3.8016762301811742</v>
      </c>
      <c r="L30" s="28">
        <v>3.9781479685733325</v>
      </c>
      <c r="M30" s="28">
        <v>3.8422457282139968</v>
      </c>
      <c r="N30" s="28">
        <v>4.5727479685733323</v>
      </c>
      <c r="O30" s="28">
        <v>5.1711798384947656</v>
      </c>
      <c r="P30" s="28">
        <v>3.7164061392804326</v>
      </c>
      <c r="Q30" s="72">
        <v>30.3384015</v>
      </c>
      <c r="R30" s="69">
        <v>11.6745</v>
      </c>
      <c r="S30" s="69">
        <v>4.7850000000000001</v>
      </c>
      <c r="T30" s="69">
        <v>0.54966000000000004</v>
      </c>
      <c r="U30" s="69">
        <f t="shared" si="0"/>
        <v>0.39</v>
      </c>
      <c r="V30" s="28">
        <v>3.8132014731631858</v>
      </c>
      <c r="W30" s="64">
        <f>(131500*'RAP TEMPLATE-GAS AVAILABILITY'!B29*(6/'RAP TEMPLATE-GAS AVAILABILITY'!B29))/1000000</f>
        <v>0.78900000000000003</v>
      </c>
      <c r="X30" s="70">
        <f>(B30*'RAP TEMPLATE-GAS AVAILABILITY'!C29+C30*'RAP TEMPLATE-GAS AVAILABILITY'!D29+D30*'RAP TEMPLATE-GAS AVAILABILITY'!E29+E30*'RAP TEMPLATE-GAS AVAILABILITY'!F29+F30*'RAP TEMPLATE-GAS AVAILABILITY'!G29+G30*'RAP TEMPLATE-GAS AVAILABILITY'!H29+H30*'RAP TEMPLATE-GAS AVAILABILITY'!I29)/('RAP TEMPLATE-GAS AVAILABILITY'!C29+'RAP TEMPLATE-GAS AVAILABILITY'!D29+'RAP TEMPLATE-GAS AVAILABILITY'!E29+'RAP TEMPLATE-GAS AVAILABILITY'!F29+'RAP TEMPLATE-GAS AVAILABILITY'!G29+'RAP TEMPLATE-GAS AVAILABILITY'!H29+'RAP TEMPLATE-GAS AVAILABILITY'!I29)</f>
        <v>3.860003804871782</v>
      </c>
      <c r="Y30" s="48">
        <f>(K30*'RAP TEMPLATE-GAS AVAILABILITY'!M29+L30*'RAP TEMPLATE-GAS AVAILABILITY'!N29+M30*'RAP TEMPLATE-GAS AVAILABILITY'!O29)/('RAP TEMPLATE-GAS AVAILABILITY'!M29+'RAP TEMPLATE-GAS AVAILABILITY'!N29+'RAP TEMPLATE-GAS AVAILABILITY'!O29)</f>
        <v>3.8898320968259585</v>
      </c>
    </row>
    <row r="31" spans="1:25" ht="15.75" x14ac:dyDescent="0.25">
      <c r="A31" s="25">
        <v>41456</v>
      </c>
      <c r="B31" s="28">
        <v>3.7921468311734108</v>
      </c>
      <c r="C31" s="28">
        <v>3.8722998849525729</v>
      </c>
      <c r="D31" s="28">
        <v>3.9929904462202357</v>
      </c>
      <c r="E31" s="28">
        <v>4.034470081238088</v>
      </c>
      <c r="F31" s="28">
        <v>4.0227966587075299</v>
      </c>
      <c r="G31" s="28">
        <v>3.8860485712752824</v>
      </c>
      <c r="H31" s="28">
        <v>3.8455124030163712</v>
      </c>
      <c r="I31" s="71"/>
      <c r="J31" s="28">
        <v>4.6097966587075296</v>
      </c>
      <c r="K31" s="28">
        <v>3.8462318564558347</v>
      </c>
      <c r="L31" s="28">
        <v>4.0221377383943038</v>
      </c>
      <c r="M31" s="28">
        <v>3.8863935721565017</v>
      </c>
      <c r="N31" s="28">
        <v>4.6167377383943045</v>
      </c>
      <c r="O31" s="28">
        <v>5.2152795827402905</v>
      </c>
      <c r="P31" s="28">
        <v>3.7594061392804328</v>
      </c>
      <c r="Q31" s="72">
        <v>31.352908500000002</v>
      </c>
      <c r="R31" s="69">
        <v>12.063650000000001</v>
      </c>
      <c r="S31" s="69">
        <v>4.9444999999999997</v>
      </c>
      <c r="T31" s="69">
        <v>0.56798199999999999</v>
      </c>
      <c r="U31" s="69">
        <f t="shared" si="0"/>
        <v>0.39</v>
      </c>
      <c r="V31" s="28">
        <v>3.8572137556606272</v>
      </c>
      <c r="W31" s="64">
        <f>(131500*'RAP TEMPLATE-GAS AVAILABILITY'!B30*(6/'RAP TEMPLATE-GAS AVAILABILITY'!B30))/1000000</f>
        <v>0.78900000000000003</v>
      </c>
      <c r="X31" s="70">
        <f>(B31*'RAP TEMPLATE-GAS AVAILABILITY'!C30+C31*'RAP TEMPLATE-GAS AVAILABILITY'!D30+D31*'RAP TEMPLATE-GAS AVAILABILITY'!E30+E31*'RAP TEMPLATE-GAS AVAILABILITY'!F30+F31*'RAP TEMPLATE-GAS AVAILABILITY'!G30+G31*'RAP TEMPLATE-GAS AVAILABILITY'!H30+H31*'RAP TEMPLATE-GAS AVAILABILITY'!I30)/('RAP TEMPLATE-GAS AVAILABILITY'!C30+'RAP TEMPLATE-GAS AVAILABILITY'!D30+'RAP TEMPLATE-GAS AVAILABILITY'!E30+'RAP TEMPLATE-GAS AVAILABILITY'!F30+'RAP TEMPLATE-GAS AVAILABILITY'!G30+'RAP TEMPLATE-GAS AVAILABILITY'!H30+'RAP TEMPLATE-GAS AVAILABILITY'!I30)</f>
        <v>3.9044943556885894</v>
      </c>
      <c r="Y31" s="48">
        <f>(K31*'RAP TEMPLATE-GAS AVAILABILITY'!M30+L31*'RAP TEMPLATE-GAS AVAILABILITY'!N30+M31*'RAP TEMPLATE-GAS AVAILABILITY'!O30)/('RAP TEMPLATE-GAS AVAILABILITY'!M30+'RAP TEMPLATE-GAS AVAILABILITY'!N30+'RAP TEMPLATE-GAS AVAILABILITY'!O30)</f>
        <v>3.9340491125834762</v>
      </c>
    </row>
    <row r="32" spans="1:25" ht="15.75" x14ac:dyDescent="0.25">
      <c r="A32" s="25">
        <v>41487</v>
      </c>
      <c r="B32" s="28">
        <v>3.8096744113363141</v>
      </c>
      <c r="C32" s="28">
        <v>3.8898274651154763</v>
      </c>
      <c r="D32" s="28">
        <v>4.0105180263831386</v>
      </c>
      <c r="E32" s="28">
        <v>4.0519976614009909</v>
      </c>
      <c r="F32" s="28">
        <v>4.0403242388704328</v>
      </c>
      <c r="G32" s="28">
        <v>3.9036396308779313</v>
      </c>
      <c r="H32" s="28">
        <v>3.8632654468357805</v>
      </c>
      <c r="I32" s="71"/>
      <c r="J32" s="28">
        <v>4.6273242388704325</v>
      </c>
      <c r="K32" s="28">
        <v>3.8638468714946534</v>
      </c>
      <c r="L32" s="28">
        <v>4.0395290427421298</v>
      </c>
      <c r="M32" s="28">
        <v>3.9038473709244688</v>
      </c>
      <c r="N32" s="28">
        <v>4.6341290427421304</v>
      </c>
      <c r="O32" s="28">
        <v>5.2327143653489854</v>
      </c>
      <c r="P32" s="28">
        <v>3.7764061392804327</v>
      </c>
      <c r="Q32" s="72">
        <v>31.3765015</v>
      </c>
      <c r="R32" s="69">
        <v>12.063650000000001</v>
      </c>
      <c r="S32" s="69">
        <v>4.9444999999999997</v>
      </c>
      <c r="T32" s="69">
        <v>0.56798199999999999</v>
      </c>
      <c r="U32" s="69">
        <f t="shared" si="0"/>
        <v>0.39</v>
      </c>
      <c r="V32" s="28">
        <v>3.8746139603689178</v>
      </c>
      <c r="W32" s="64">
        <f>(131500*'RAP TEMPLATE-GAS AVAILABILITY'!B31*(6/'RAP TEMPLATE-GAS AVAILABILITY'!B31))/1000000</f>
        <v>0.78900000000000003</v>
      </c>
      <c r="X32" s="70">
        <f>(B32*'RAP TEMPLATE-GAS AVAILABILITY'!C31+C32*'RAP TEMPLATE-GAS AVAILABILITY'!D31+D32*'RAP TEMPLATE-GAS AVAILABILITY'!E31+E32*'RAP TEMPLATE-GAS AVAILABILITY'!F31+F32*'RAP TEMPLATE-GAS AVAILABILITY'!G31+G32*'RAP TEMPLATE-GAS AVAILABILITY'!H31+H32*'RAP TEMPLATE-GAS AVAILABILITY'!I31)/('RAP TEMPLATE-GAS AVAILABILITY'!C31+'RAP TEMPLATE-GAS AVAILABILITY'!D31+'RAP TEMPLATE-GAS AVAILABILITY'!E31+'RAP TEMPLATE-GAS AVAILABILITY'!F31+'RAP TEMPLATE-GAS AVAILABILITY'!G31+'RAP TEMPLATE-GAS AVAILABILITY'!H31+'RAP TEMPLATE-GAS AVAILABILITY'!I31)</f>
        <v>3.9220836432208159</v>
      </c>
      <c r="Y32" s="48">
        <f>(K32*'RAP TEMPLATE-GAS AVAILABILITY'!M31+L32*'RAP TEMPLATE-GAS AVAILABILITY'!N31+M32*'RAP TEMPLATE-GAS AVAILABILITY'!O31)/('RAP TEMPLATE-GAS AVAILABILITY'!M31+'RAP TEMPLATE-GAS AVAILABILITY'!N31+'RAP TEMPLATE-GAS AVAILABILITY'!O31)</f>
        <v>3.9515302583480767</v>
      </c>
    </row>
    <row r="33" spans="1:25" ht="15.75" x14ac:dyDescent="0.25">
      <c r="A33" s="25">
        <v>41518</v>
      </c>
      <c r="B33" s="28">
        <v>3.8107054454635434</v>
      </c>
      <c r="C33" s="28">
        <v>3.8908584992427055</v>
      </c>
      <c r="D33" s="28">
        <v>4.0115490605103679</v>
      </c>
      <c r="E33" s="28">
        <v>4.0530286955282211</v>
      </c>
      <c r="F33" s="28">
        <v>4.041355272997663</v>
      </c>
      <c r="G33" s="28">
        <v>3.9046743990898518</v>
      </c>
      <c r="H33" s="28">
        <v>3.8643097435310398</v>
      </c>
      <c r="I33" s="71"/>
      <c r="J33" s="28">
        <v>4.6283552729976627</v>
      </c>
      <c r="K33" s="28">
        <v>3.8648830488498778</v>
      </c>
      <c r="L33" s="28">
        <v>4.0405520606449432</v>
      </c>
      <c r="M33" s="28">
        <v>3.9048740649696434</v>
      </c>
      <c r="N33" s="28">
        <v>4.6351520606449439</v>
      </c>
      <c r="O33" s="28">
        <v>5.2337399407965561</v>
      </c>
      <c r="P33" s="28">
        <v>3.7774061392804326</v>
      </c>
      <c r="Q33" s="72">
        <v>30.357395499999999</v>
      </c>
      <c r="R33" s="69">
        <v>11.6745</v>
      </c>
      <c r="S33" s="69">
        <v>4.7850000000000001</v>
      </c>
      <c r="T33" s="69">
        <v>0.54966000000000004</v>
      </c>
      <c r="U33" s="69">
        <f t="shared" si="0"/>
        <v>0.39</v>
      </c>
      <c r="V33" s="28">
        <v>3.8756375018223466</v>
      </c>
      <c r="W33" s="64">
        <f>(131500*'RAP TEMPLATE-GAS AVAILABILITY'!B32*(6/'RAP TEMPLATE-GAS AVAILABILITY'!B32))/1000000</f>
        <v>0.78900000000000003</v>
      </c>
      <c r="X33" s="70">
        <f>(B33*'RAP TEMPLATE-GAS AVAILABILITY'!C32+C33*'RAP TEMPLATE-GAS AVAILABILITY'!D32+D33*'RAP TEMPLATE-GAS AVAILABILITY'!E32+E33*'RAP TEMPLATE-GAS AVAILABILITY'!F32+F33*'RAP TEMPLATE-GAS AVAILABILITY'!G32+G33*'RAP TEMPLATE-GAS AVAILABILITY'!H32+H33*'RAP TEMPLATE-GAS AVAILABILITY'!I32)/('RAP TEMPLATE-GAS AVAILABILITY'!C32+'RAP TEMPLATE-GAS AVAILABILITY'!D32+'RAP TEMPLATE-GAS AVAILABILITY'!E32+'RAP TEMPLATE-GAS AVAILABILITY'!F32+'RAP TEMPLATE-GAS AVAILABILITY'!G32+'RAP TEMPLATE-GAS AVAILABILITY'!H32+'RAP TEMPLATE-GAS AVAILABILITY'!I32)</f>
        <v>3.9231183071933002</v>
      </c>
      <c r="Y33" s="48">
        <f>(K33*'RAP TEMPLATE-GAS AVAILABILITY'!M32+L33*'RAP TEMPLATE-GAS AVAILABILITY'!N32+M33*'RAP TEMPLATE-GAS AVAILABILITY'!O32)/('RAP TEMPLATE-GAS AVAILABILITY'!M32+'RAP TEMPLATE-GAS AVAILABILITY'!N32+'RAP TEMPLATE-GAS AVAILABILITY'!O32)</f>
        <v>3.9525585610401124</v>
      </c>
    </row>
    <row r="34" spans="1:25" ht="15.75" x14ac:dyDescent="0.25">
      <c r="A34" s="25">
        <v>41548</v>
      </c>
      <c r="B34" s="28">
        <v>3.8483974989608019</v>
      </c>
      <c r="C34" s="28">
        <v>3.9259040504775964</v>
      </c>
      <c r="D34" s="28">
        <v>4.0514573356139527</v>
      </c>
      <c r="E34" s="28">
        <v>4.0906470825708574</v>
      </c>
      <c r="F34" s="28">
        <v>4.0807705646383923</v>
      </c>
      <c r="G34" s="28">
        <v>3.9442324406485683</v>
      </c>
      <c r="H34" s="28">
        <v>3.9042422753249317</v>
      </c>
      <c r="I34" s="71"/>
      <c r="J34" s="28">
        <v>4.667770564638392</v>
      </c>
      <c r="K34" s="28">
        <v>3.904505107762303</v>
      </c>
      <c r="L34" s="28">
        <v>4.0796609009133258</v>
      </c>
      <c r="M34" s="28">
        <v>3.9441234400849861</v>
      </c>
      <c r="N34" s="28">
        <v>4.6742609009133265</v>
      </c>
      <c r="O34" s="28">
        <v>5.2729465531656095</v>
      </c>
      <c r="P34" s="28">
        <v>3.8156350306427762</v>
      </c>
      <c r="Q34" s="68">
        <v>30.810744000000003</v>
      </c>
      <c r="R34" s="69">
        <v>12.063650000000001</v>
      </c>
      <c r="S34" s="69">
        <v>4.9444999999999997</v>
      </c>
      <c r="T34" s="69">
        <v>0.56798199999999999</v>
      </c>
      <c r="U34" s="69">
        <f t="shared" si="0"/>
        <v>0.39</v>
      </c>
      <c r="V34" s="28">
        <v>3.9147663568503339</v>
      </c>
      <c r="W34" s="64">
        <f>(131500*'RAP TEMPLATE-GAS AVAILABILITY'!B33*(6/'RAP TEMPLATE-GAS AVAILABILITY'!B33))/1000000</f>
        <v>0.78900000000000003</v>
      </c>
      <c r="X34" s="70">
        <f>(B34*'RAP TEMPLATE-GAS AVAILABILITY'!C33+C34*'RAP TEMPLATE-GAS AVAILABILITY'!D33+D34*'RAP TEMPLATE-GAS AVAILABILITY'!E33+E34*'RAP TEMPLATE-GAS AVAILABILITY'!F33+F34*'RAP TEMPLATE-GAS AVAILABILITY'!G33+G34*'RAP TEMPLATE-GAS AVAILABILITY'!H33+H34*'RAP TEMPLATE-GAS AVAILABILITY'!I33)/('RAP TEMPLATE-GAS AVAILABILITY'!C33+'RAP TEMPLATE-GAS AVAILABILITY'!D33+'RAP TEMPLATE-GAS AVAILABILITY'!E33+'RAP TEMPLATE-GAS AVAILABILITY'!F33+'RAP TEMPLATE-GAS AVAILABILITY'!G33+'RAP TEMPLATE-GAS AVAILABILITY'!H33+'RAP TEMPLATE-GAS AVAILABILITY'!I33)</f>
        <v>3.967264445379111</v>
      </c>
      <c r="Y34" s="48">
        <f>(K34*'RAP TEMPLATE-GAS AVAILABILITY'!M33+L34*'RAP TEMPLATE-GAS AVAILABILITY'!N33+M34*'RAP TEMPLATE-GAS AVAILABILITY'!O33)/('RAP TEMPLATE-GAS AVAILABILITY'!M33+'RAP TEMPLATE-GAS AVAILABILITY'!N33+'RAP TEMPLATE-GAS AVAILABILITY'!O33)</f>
        <v>3.9918729370684147</v>
      </c>
    </row>
    <row r="35" spans="1:25" ht="15.75" x14ac:dyDescent="0.25">
      <c r="A35" s="25">
        <v>41579</v>
      </c>
      <c r="B35" s="28">
        <v>3.9449072699680809</v>
      </c>
      <c r="C35" s="28">
        <v>4.017006609504759</v>
      </c>
      <c r="D35" s="28">
        <v>4.0906167379291052</v>
      </c>
      <c r="E35" s="28">
        <v>4.1346804749093149</v>
      </c>
      <c r="F35" s="28">
        <v>4.1235584809184207</v>
      </c>
      <c r="G35" s="28">
        <v>4.040258930714792</v>
      </c>
      <c r="H35" s="28">
        <v>3.9985422669068567</v>
      </c>
      <c r="I35" s="71"/>
      <c r="J35" s="28">
        <v>4.7105584809184204</v>
      </c>
      <c r="K35" s="28">
        <v>3.9980719229390891</v>
      </c>
      <c r="L35" s="28">
        <v>4.1221161438800769</v>
      </c>
      <c r="M35" s="28">
        <v>4.0394006474771826</v>
      </c>
      <c r="N35" s="28">
        <v>4.7167161438800775</v>
      </c>
      <c r="O35" s="28">
        <v>5.3155079342397773</v>
      </c>
      <c r="P35" s="28">
        <v>3.9096350306427761</v>
      </c>
      <c r="Q35" s="68">
        <v>28.077900500000002</v>
      </c>
      <c r="R35" s="69">
        <v>11.6745</v>
      </c>
      <c r="S35" s="69">
        <v>4.7850000000000001</v>
      </c>
      <c r="T35" s="69">
        <v>0.54966000000000004</v>
      </c>
      <c r="U35" s="69">
        <f t="shared" si="0"/>
        <v>0.39</v>
      </c>
      <c r="V35" s="28">
        <v>4.0186558143733642</v>
      </c>
      <c r="W35" s="64">
        <f>(131500*'RAP TEMPLATE-GAS AVAILABILITY'!B34*(6/'RAP TEMPLATE-GAS AVAILABILITY'!B34))/1000000</f>
        <v>0.78900000000000003</v>
      </c>
      <c r="X35" s="70">
        <f>(B35*'RAP TEMPLATE-GAS AVAILABILITY'!C34+C35*'RAP TEMPLATE-GAS AVAILABILITY'!D34+D35*'RAP TEMPLATE-GAS AVAILABILITY'!E34+E35*'RAP TEMPLATE-GAS AVAILABILITY'!F34+F35*'RAP TEMPLATE-GAS AVAILABILITY'!G34+G35*'RAP TEMPLATE-GAS AVAILABILITY'!H34+H35*'RAP TEMPLATE-GAS AVAILABILITY'!I34)/('RAP TEMPLATE-GAS AVAILABILITY'!C34+'RAP TEMPLATE-GAS AVAILABILITY'!D34+'RAP TEMPLATE-GAS AVAILABILITY'!E34+'RAP TEMPLATE-GAS AVAILABILITY'!F34+'RAP TEMPLATE-GAS AVAILABILITY'!G34+'RAP TEMPLATE-GAS AVAILABILITY'!H34+'RAP TEMPLATE-GAS AVAILABILITY'!I34)</f>
        <v>4.0353726280924569</v>
      </c>
      <c r="Y35" s="48">
        <f>(K35*'RAP TEMPLATE-GAS AVAILABILITY'!M34+L35*'RAP TEMPLATE-GAS AVAILABILITY'!N34+M35*'RAP TEMPLATE-GAS AVAILABILITY'!O34)/('RAP TEMPLATE-GAS AVAILABILITY'!M34+'RAP TEMPLATE-GAS AVAILABILITY'!N34+'RAP TEMPLATE-GAS AVAILABILITY'!O34)</f>
        <v>4.062618615071095</v>
      </c>
    </row>
    <row r="36" spans="1:25" ht="15.75" x14ac:dyDescent="0.25">
      <c r="A36" s="25">
        <v>41609</v>
      </c>
      <c r="B36" s="28">
        <v>4.1480209930323149</v>
      </c>
      <c r="C36" s="28">
        <v>4.2201203325689924</v>
      </c>
      <c r="D36" s="28">
        <v>4.2937304609933387</v>
      </c>
      <c r="E36" s="28">
        <v>4.3377941979735484</v>
      </c>
      <c r="F36" s="28">
        <v>4.3266722039826542</v>
      </c>
      <c r="G36" s="28">
        <v>4.2441082684631377</v>
      </c>
      <c r="H36" s="28">
        <v>4.2042687158729599</v>
      </c>
      <c r="I36" s="71"/>
      <c r="J36" s="28">
        <v>4.9136722039826539</v>
      </c>
      <c r="K36" s="28">
        <v>4.2021988619183457</v>
      </c>
      <c r="L36" s="28">
        <v>4.3236506707342972</v>
      </c>
      <c r="M36" s="28">
        <v>4.2416593743765674</v>
      </c>
      <c r="N36" s="28">
        <v>4.9182506707342979</v>
      </c>
      <c r="O36" s="28">
        <v>5.5175462974111333</v>
      </c>
      <c r="P36" s="28">
        <v>4.1066350306427761</v>
      </c>
      <c r="Q36" s="68">
        <v>29.003962000000001</v>
      </c>
      <c r="R36" s="69">
        <v>12.063650000000001</v>
      </c>
      <c r="S36" s="69">
        <v>4.9444999999999997</v>
      </c>
      <c r="T36" s="69">
        <v>0.56798199999999999</v>
      </c>
      <c r="U36" s="69">
        <f t="shared" si="0"/>
        <v>0.39</v>
      </c>
      <c r="V36" s="28">
        <v>4.2202934806988495</v>
      </c>
      <c r="W36" s="64">
        <f>(131500*'RAP TEMPLATE-GAS AVAILABILITY'!B35*(6/'RAP TEMPLATE-GAS AVAILABILITY'!B35))/1000000</f>
        <v>0.78900000000000003</v>
      </c>
      <c r="X36" s="70">
        <f>(B36*'RAP TEMPLATE-GAS AVAILABILITY'!C35+C36*'RAP TEMPLATE-GAS AVAILABILITY'!D35+D36*'RAP TEMPLATE-GAS AVAILABILITY'!E35+E36*'RAP TEMPLATE-GAS AVAILABILITY'!F35+F36*'RAP TEMPLATE-GAS AVAILABILITY'!G35+G36*'RAP TEMPLATE-GAS AVAILABILITY'!H35+H36*'RAP TEMPLATE-GAS AVAILABILITY'!I35)/('RAP TEMPLATE-GAS AVAILABILITY'!C35+'RAP TEMPLATE-GAS AVAILABILITY'!D35+'RAP TEMPLATE-GAS AVAILABILITY'!E35+'RAP TEMPLATE-GAS AVAILABILITY'!F35+'RAP TEMPLATE-GAS AVAILABILITY'!G35+'RAP TEMPLATE-GAS AVAILABILITY'!H35+'RAP TEMPLATE-GAS AVAILABILITY'!I35)</f>
        <v>4.2392971891459794</v>
      </c>
      <c r="Y36" s="48">
        <f>(K36*'RAP TEMPLATE-GAS AVAILABILITY'!M35+L36*'RAP TEMPLATE-GAS AVAILABILITY'!N35+M36*'RAP TEMPLATE-GAS AVAILABILITY'!O35)/('RAP TEMPLATE-GAS AVAILABILITY'!M35+'RAP TEMPLATE-GAS AVAILABILITY'!N35+'RAP TEMPLATE-GAS AVAILABILITY'!O35)</f>
        <v>4.2651942454020517</v>
      </c>
    </row>
    <row r="37" spans="1:25" ht="15" x14ac:dyDescent="0.2">
      <c r="A37" s="25">
        <v>41640</v>
      </c>
      <c r="B37" s="28">
        <v>4.2552485422641944</v>
      </c>
      <c r="C37" s="28">
        <v>4.3273478818008719</v>
      </c>
      <c r="D37" s="28">
        <v>4.4022983545906174</v>
      </c>
      <c r="E37" s="28">
        <v>4.4463620915708271</v>
      </c>
      <c r="F37" s="28">
        <v>4.4352400975799329</v>
      </c>
      <c r="G37" s="28">
        <v>4.3581397254167795</v>
      </c>
      <c r="H37" s="28">
        <v>4.3206174657302432</v>
      </c>
      <c r="I37" s="67"/>
      <c r="J37" s="28">
        <v>5.0222400975799326</v>
      </c>
      <c r="K37" s="28">
        <v>4.3176430076846675</v>
      </c>
      <c r="L37" s="28">
        <v>4.4313744559005386</v>
      </c>
      <c r="M37" s="28">
        <v>4.3548010581548011</v>
      </c>
      <c r="N37" s="28">
        <v>5.0259744559005393</v>
      </c>
      <c r="O37" s="28">
        <v>5.6255393920402899</v>
      </c>
      <c r="P37" s="28">
        <v>4.2106350306427762</v>
      </c>
      <c r="Q37" s="68">
        <v>29.013411000000001</v>
      </c>
      <c r="R37" s="69">
        <v>12.063650000000001</v>
      </c>
      <c r="S37" s="69">
        <v>4.9444999999999997</v>
      </c>
      <c r="T37" s="69">
        <v>0.56798199999999999</v>
      </c>
      <c r="U37" s="69">
        <f t="shared" si="0"/>
        <v>0.39</v>
      </c>
      <c r="V37" s="28">
        <v>4.3267417918554516</v>
      </c>
      <c r="W37" s="64">
        <f>(131500*'RAP TEMPLATE-GAS AVAILABILITY'!B36*(6/'RAP TEMPLATE-GAS AVAILABILITY'!B36))/1000000</f>
        <v>0.78900000000000003</v>
      </c>
      <c r="X37" s="70">
        <f>(B37*'RAP TEMPLATE-GAS AVAILABILITY'!C36+C37*'RAP TEMPLATE-GAS AVAILABILITY'!D36+D37*'RAP TEMPLATE-GAS AVAILABILITY'!E36+E37*'RAP TEMPLATE-GAS AVAILABILITY'!F36+F37*'RAP TEMPLATE-GAS AVAILABILITY'!G36+G37*'RAP TEMPLATE-GAS AVAILABILITY'!H36+H37*'RAP TEMPLATE-GAS AVAILABILITY'!I36)/('RAP TEMPLATE-GAS AVAILABILITY'!C36+'RAP TEMPLATE-GAS AVAILABILITY'!D36+'RAP TEMPLATE-GAS AVAILABILITY'!E36+'RAP TEMPLATE-GAS AVAILABILITY'!F36+'RAP TEMPLATE-GAS AVAILABILITY'!G36+'RAP TEMPLATE-GAS AVAILABILITY'!H36+'RAP TEMPLATE-GAS AVAILABILITY'!I36)</f>
        <v>4.3499604409840424</v>
      </c>
      <c r="Y37" s="48">
        <f>(K37*'RAP TEMPLATE-GAS AVAILABILITY'!M36+L37*'RAP TEMPLATE-GAS AVAILABILITY'!N36+M37*'RAP TEMPLATE-GAS AVAILABILITY'!O36)/('RAP TEMPLATE-GAS AVAILABILITY'!M36+'RAP TEMPLATE-GAS AVAILABILITY'!N36+'RAP TEMPLATE-GAS AVAILABILITY'!O36)</f>
        <v>4.3766754296326074</v>
      </c>
    </row>
    <row r="38" spans="1:25" ht="15" x14ac:dyDescent="0.2">
      <c r="A38" s="25">
        <v>41671</v>
      </c>
      <c r="B38" s="28">
        <v>4.2428761327374396</v>
      </c>
      <c r="C38" s="28">
        <v>4.3149754722741172</v>
      </c>
      <c r="D38" s="28">
        <v>4.3899259450638626</v>
      </c>
      <c r="E38" s="28">
        <v>4.4339896820440723</v>
      </c>
      <c r="F38" s="28">
        <v>4.4228676880531781</v>
      </c>
      <c r="G38" s="28">
        <v>4.3457225068737335</v>
      </c>
      <c r="H38" s="28">
        <v>4.3083113690436381</v>
      </c>
      <c r="I38" s="67"/>
      <c r="J38" s="28">
        <v>5.0098676880531778</v>
      </c>
      <c r="K38" s="28">
        <v>4.3054325901129653</v>
      </c>
      <c r="L38" s="28">
        <v>4.419098241066779</v>
      </c>
      <c r="M38" s="28">
        <v>4.3424807296127073</v>
      </c>
      <c r="N38" s="28">
        <v>5.0136982410667796</v>
      </c>
      <c r="O38" s="28">
        <v>5.6132324866694461</v>
      </c>
      <c r="P38" s="28">
        <v>4.1986350306427767</v>
      </c>
      <c r="Q38" s="68">
        <v>26.262587500000002</v>
      </c>
      <c r="R38" s="69">
        <v>10.8962</v>
      </c>
      <c r="S38" s="69">
        <v>4.4660000000000002</v>
      </c>
      <c r="T38" s="69">
        <v>0.51301600000000003</v>
      </c>
      <c r="U38" s="69">
        <f t="shared" si="0"/>
        <v>0.39</v>
      </c>
      <c r="V38" s="28">
        <v>4.3144592944143056</v>
      </c>
      <c r="W38" s="64">
        <f>(131500*'RAP TEMPLATE-GAS AVAILABILITY'!B37*(6/'RAP TEMPLATE-GAS AVAILABILITY'!B37))/1000000</f>
        <v>0.78900000000000003</v>
      </c>
      <c r="X38" s="70">
        <f>(B38*'RAP TEMPLATE-GAS AVAILABILITY'!C37+C38*'RAP TEMPLATE-GAS AVAILABILITY'!D37+D38*'RAP TEMPLATE-GAS AVAILABILITY'!E37+E38*'RAP TEMPLATE-GAS AVAILABILITY'!F37+F38*'RAP TEMPLATE-GAS AVAILABILITY'!G37+G38*'RAP TEMPLATE-GAS AVAILABILITY'!H37+H38*'RAP TEMPLATE-GAS AVAILABILITY'!I37)/('RAP TEMPLATE-GAS AVAILABILITY'!C37+'RAP TEMPLATE-GAS AVAILABILITY'!D37+'RAP TEMPLATE-GAS AVAILABILITY'!E37+'RAP TEMPLATE-GAS AVAILABILITY'!F37+'RAP TEMPLATE-GAS AVAILABILITY'!G37+'RAP TEMPLATE-GAS AVAILABILITY'!H37+'RAP TEMPLATE-GAS AVAILABILITY'!I37)</f>
        <v>4.3376052991309164</v>
      </c>
      <c r="Y38" s="48">
        <f>(K38*'RAP TEMPLATE-GAS AVAILABILITY'!M37+L38*'RAP TEMPLATE-GAS AVAILABILITY'!N37+M38*'RAP TEMPLATE-GAS AVAILABILITY'!O37)/('RAP TEMPLATE-GAS AVAILABILITY'!M37+'RAP TEMPLATE-GAS AVAILABILITY'!N37+'RAP TEMPLATE-GAS AVAILABILITY'!O37)</f>
        <v>4.3644130499409011</v>
      </c>
    </row>
    <row r="39" spans="1:25" ht="15" x14ac:dyDescent="0.2">
      <c r="A39" s="25">
        <v>41699</v>
      </c>
      <c r="B39" s="28">
        <v>4.203696835902714</v>
      </c>
      <c r="C39" s="28">
        <v>4.2757961754393916</v>
      </c>
      <c r="D39" s="28">
        <v>4.350746648229137</v>
      </c>
      <c r="E39" s="28">
        <v>4.3948103852093467</v>
      </c>
      <c r="F39" s="28">
        <v>4.3836883912184526</v>
      </c>
      <c r="G39" s="28">
        <v>4.3064013148207536</v>
      </c>
      <c r="H39" s="28">
        <v>4.2688668208483165</v>
      </c>
      <c r="I39" s="67"/>
      <c r="J39" s="28">
        <v>4.9706883912184523</v>
      </c>
      <c r="K39" s="28">
        <v>4.2662947207578323</v>
      </c>
      <c r="L39" s="28">
        <v>4.3802235607598732</v>
      </c>
      <c r="M39" s="28">
        <v>4.3034663558960746</v>
      </c>
      <c r="N39" s="28">
        <v>4.9748235607598739</v>
      </c>
      <c r="O39" s="28">
        <v>5.5742606196617732</v>
      </c>
      <c r="P39" s="28">
        <v>4.1606350306427764</v>
      </c>
      <c r="Q39" s="68">
        <v>29.123911000000003</v>
      </c>
      <c r="R39" s="69">
        <v>12.063650000000001</v>
      </c>
      <c r="S39" s="69">
        <v>4.9444999999999997</v>
      </c>
      <c r="T39" s="69">
        <v>0.56798199999999999</v>
      </c>
      <c r="U39" s="69">
        <f t="shared" si="0"/>
        <v>0.39</v>
      </c>
      <c r="V39" s="28">
        <v>4.2755647191840085</v>
      </c>
      <c r="W39" s="64">
        <f>(131500*'RAP TEMPLATE-GAS AVAILABILITY'!B38*(6/'RAP TEMPLATE-GAS AVAILABILITY'!B38))/1000000</f>
        <v>0.78900000000000003</v>
      </c>
      <c r="X39" s="70">
        <f>(B39*'RAP TEMPLATE-GAS AVAILABILITY'!C38+C39*'RAP TEMPLATE-GAS AVAILABILITY'!D38+D39*'RAP TEMPLATE-GAS AVAILABILITY'!E38+E39*'RAP TEMPLATE-GAS AVAILABILITY'!F38+F39*'RAP TEMPLATE-GAS AVAILABILITY'!G38+G39*'RAP TEMPLATE-GAS AVAILABILITY'!H38+H39*'RAP TEMPLATE-GAS AVAILABILITY'!I38)/('RAP TEMPLATE-GAS AVAILABILITY'!C38+'RAP TEMPLATE-GAS AVAILABILITY'!D38+'RAP TEMPLATE-GAS AVAILABILITY'!E38+'RAP TEMPLATE-GAS AVAILABILITY'!F38+'RAP TEMPLATE-GAS AVAILABILITY'!G38+'RAP TEMPLATE-GAS AVAILABILITY'!H38+'RAP TEMPLATE-GAS AVAILABILITY'!I38)</f>
        <v>4.2983401769260192</v>
      </c>
      <c r="Y39" s="48">
        <f>(K39*'RAP TEMPLATE-GAS AVAILABILITY'!M38+L39*'RAP TEMPLATE-GAS AVAILABILITY'!N38+M39*'RAP TEMPLATE-GAS AVAILABILITY'!O38)/('RAP TEMPLATE-GAS AVAILABILITY'!M38+'RAP TEMPLATE-GAS AVAILABILITY'!N38+'RAP TEMPLATE-GAS AVAILABILITY'!O38)</f>
        <v>4.3254193445276119</v>
      </c>
    </row>
    <row r="40" spans="1:25" ht="15" x14ac:dyDescent="0.2">
      <c r="A40" s="25">
        <v>41730</v>
      </c>
      <c r="B40" s="28">
        <v>4.0755827009546541</v>
      </c>
      <c r="C40" s="28">
        <v>4.1522675137647695</v>
      </c>
      <c r="D40" s="28">
        <v>4.2760366129441882</v>
      </c>
      <c r="E40" s="28">
        <v>4.3181436795282195</v>
      </c>
      <c r="F40" s="28">
        <v>4.3075980726289069</v>
      </c>
      <c r="G40" s="28">
        <v>4.1718814472710841</v>
      </c>
      <c r="H40" s="28">
        <v>4.1289610349987091</v>
      </c>
      <c r="I40" s="67"/>
      <c r="J40" s="28">
        <v>4.8945980726289067</v>
      </c>
      <c r="K40" s="28">
        <v>4.1274766934478233</v>
      </c>
      <c r="L40" s="28">
        <v>4.3047248395322519</v>
      </c>
      <c r="M40" s="28">
        <v>4.1699961300233843</v>
      </c>
      <c r="N40" s="28">
        <v>4.8993248395322526</v>
      </c>
      <c r="O40" s="28">
        <v>5.4985731516310832</v>
      </c>
      <c r="P40" s="28">
        <v>4.0356350306427764</v>
      </c>
      <c r="Q40" s="68">
        <v>29.864126500000001</v>
      </c>
      <c r="R40" s="69">
        <v>11.6745</v>
      </c>
      <c r="S40" s="69">
        <v>4.7850000000000001</v>
      </c>
      <c r="T40" s="69">
        <v>0.54966000000000004</v>
      </c>
      <c r="U40" s="69"/>
      <c r="V40" s="28">
        <v>4.1399454766046837</v>
      </c>
      <c r="W40" s="64">
        <f>(131500*'RAP TEMPLATE-GAS AVAILABILITY'!B39*(6/'RAP TEMPLATE-GAS AVAILABILITY'!B39))/1000000</f>
        <v>0.78900000000000003</v>
      </c>
      <c r="X40" s="70">
        <f>(B40*'RAP TEMPLATE-GAS AVAILABILITY'!C39+C40*'RAP TEMPLATE-GAS AVAILABILITY'!D39+D40*'RAP TEMPLATE-GAS AVAILABILITY'!E39+E40*'RAP TEMPLATE-GAS AVAILABILITY'!F39+F40*'RAP TEMPLATE-GAS AVAILABILITY'!G39+G40*'RAP TEMPLATE-GAS AVAILABILITY'!H39+H40*'RAP TEMPLATE-GAS AVAILABILITY'!I39)/('RAP TEMPLATE-GAS AVAILABILITY'!C39+'RAP TEMPLATE-GAS AVAILABILITY'!D39+'RAP TEMPLATE-GAS AVAILABILITY'!E39+'RAP TEMPLATE-GAS AVAILABILITY'!F39+'RAP TEMPLATE-GAS AVAILABILITY'!G39+'RAP TEMPLATE-GAS AVAILABILITY'!H39+'RAP TEMPLATE-GAS AVAILABILITY'!I39)</f>
        <v>4.1916976431418353</v>
      </c>
      <c r="Y40" s="48">
        <f>(K40*'RAP TEMPLATE-GAS AVAILABILITY'!M39+L40*'RAP TEMPLATE-GAS AVAILABILITY'!N39+M40*'RAP TEMPLATE-GAS AVAILABILITY'!O39)/('RAP TEMPLATE-GAS AVAILABILITY'!M39+'RAP TEMPLATE-GAS AVAILABILITY'!N39+'RAP TEMPLATE-GAS AVAILABILITY'!O39)</f>
        <v>4.2163772504797272</v>
      </c>
    </row>
    <row r="41" spans="1:25" ht="15" x14ac:dyDescent="0.2">
      <c r="A41" s="25">
        <v>41760</v>
      </c>
      <c r="B41" s="28">
        <v>4.0932087963244568</v>
      </c>
      <c r="C41" s="28">
        <v>4.1733618501036194</v>
      </c>
      <c r="D41" s="28">
        <v>4.2940524113712817</v>
      </c>
      <c r="E41" s="28">
        <v>4.335532046389134</v>
      </c>
      <c r="F41" s="28">
        <v>4.3238586238585759</v>
      </c>
      <c r="G41" s="28">
        <v>4.188200889156076</v>
      </c>
      <c r="H41" s="28">
        <v>4.1455664129971534</v>
      </c>
      <c r="I41" s="67"/>
      <c r="J41" s="28">
        <v>4.9108586238585756</v>
      </c>
      <c r="K41" s="28">
        <v>4.1439529656940541</v>
      </c>
      <c r="L41" s="28">
        <v>4.3208589660157877</v>
      </c>
      <c r="M41" s="28">
        <v>4.1861882333474671</v>
      </c>
      <c r="N41" s="28">
        <v>4.9154589660157884</v>
      </c>
      <c r="O41" s="28">
        <v>5.5147476134308278</v>
      </c>
      <c r="P41" s="28">
        <v>4.0514061392804326</v>
      </c>
      <c r="Q41" s="72">
        <v>31.944657499999998</v>
      </c>
      <c r="R41" s="69">
        <v>12.063650000000001</v>
      </c>
      <c r="S41" s="69">
        <v>4.9444999999999997</v>
      </c>
      <c r="T41" s="69">
        <v>0.56798199999999999</v>
      </c>
      <c r="U41" s="69"/>
      <c r="V41" s="28">
        <v>4.1560878600618549</v>
      </c>
      <c r="W41" s="64">
        <f>(131500*'RAP TEMPLATE-GAS AVAILABILITY'!B40*(6/'RAP TEMPLATE-GAS AVAILABILITY'!B40))/1000000</f>
        <v>0.78900000000000003</v>
      </c>
      <c r="X41" s="70">
        <f>(B41*'RAP TEMPLATE-GAS AVAILABILITY'!C40+C41*'RAP TEMPLATE-GAS AVAILABILITY'!D40+D41*'RAP TEMPLATE-GAS AVAILABILITY'!E40+E41*'RAP TEMPLATE-GAS AVAILABILITY'!F40+F41*'RAP TEMPLATE-GAS AVAILABILITY'!G40+G41*'RAP TEMPLATE-GAS AVAILABILITY'!H40+H41*'RAP TEMPLATE-GAS AVAILABILITY'!I40)/('RAP TEMPLATE-GAS AVAILABILITY'!C40+'RAP TEMPLATE-GAS AVAILABILITY'!D40+'RAP TEMPLATE-GAS AVAILABILITY'!E40+'RAP TEMPLATE-GAS AVAILABILITY'!F40+'RAP TEMPLATE-GAS AVAILABILITY'!G40+'RAP TEMPLATE-GAS AVAILABILITY'!H40+'RAP TEMPLATE-GAS AVAILABILITY'!I40)</f>
        <v>4.2071339359954329</v>
      </c>
      <c r="Y41" s="48">
        <f>(K41*'RAP TEMPLATE-GAS AVAILABILITY'!M40+L41*'RAP TEMPLATE-GAS AVAILABILITY'!N40+M41*'RAP TEMPLATE-GAS AVAILABILITY'!O40)/('RAP TEMPLATE-GAS AVAILABILITY'!M40+'RAP TEMPLATE-GAS AVAILABILITY'!N40+'RAP TEMPLATE-GAS AVAILABILITY'!O40)</f>
        <v>4.2326412068060311</v>
      </c>
    </row>
    <row r="42" spans="1:25" ht="15" x14ac:dyDescent="0.2">
      <c r="A42" s="25">
        <v>41791</v>
      </c>
      <c r="B42" s="28">
        <v>4.1189846495051974</v>
      </c>
      <c r="C42" s="28">
        <v>4.19913770328436</v>
      </c>
      <c r="D42" s="28">
        <v>4.3198282645520223</v>
      </c>
      <c r="E42" s="28">
        <v>4.3613078995698746</v>
      </c>
      <c r="F42" s="28">
        <v>4.3496344770393165</v>
      </c>
      <c r="G42" s="28">
        <v>4.2140700944540903</v>
      </c>
      <c r="H42" s="28">
        <v>4.1717799309228774</v>
      </c>
      <c r="I42" s="67"/>
      <c r="J42" s="28">
        <v>4.9366344770393162</v>
      </c>
      <c r="K42" s="28">
        <v>4.169962675193962</v>
      </c>
      <c r="L42" s="28">
        <v>4.3464344135861204</v>
      </c>
      <c r="M42" s="28">
        <v>4.2118555844768304</v>
      </c>
      <c r="N42" s="28">
        <v>4.9410344135861211</v>
      </c>
      <c r="O42" s="28">
        <v>5.5403869996200861</v>
      </c>
      <c r="P42" s="28">
        <v>4.0764061392804329</v>
      </c>
      <c r="Q42" s="72">
        <v>30.926401500000001</v>
      </c>
      <c r="R42" s="69">
        <v>11.6745</v>
      </c>
      <c r="S42" s="69">
        <v>4.7850000000000001</v>
      </c>
      <c r="T42" s="69">
        <v>0.54966000000000004</v>
      </c>
      <c r="U42" s="69"/>
      <c r="V42" s="28">
        <v>4.1816763963975774</v>
      </c>
      <c r="W42" s="64">
        <f>(131500*'RAP TEMPLATE-GAS AVAILABILITY'!B41*(6/'RAP TEMPLATE-GAS AVAILABILITY'!B41))/1000000</f>
        <v>0.78900000000000003</v>
      </c>
      <c r="X42" s="70">
        <f>(B42*'RAP TEMPLATE-GAS AVAILABILITY'!C41+C42*'RAP TEMPLATE-GAS AVAILABILITY'!D41+D42*'RAP TEMPLATE-GAS AVAILABILITY'!E41+E42*'RAP TEMPLATE-GAS AVAILABILITY'!F41+F42*'RAP TEMPLATE-GAS AVAILABILITY'!G41+G42*'RAP TEMPLATE-GAS AVAILABILITY'!H41+H42*'RAP TEMPLATE-GAS AVAILABILITY'!I41)/('RAP TEMPLATE-GAS AVAILABILITY'!C41+'RAP TEMPLATE-GAS AVAILABILITY'!D41+'RAP TEMPLATE-GAS AVAILABILITY'!E41+'RAP TEMPLATE-GAS AVAILABILITY'!F41+'RAP TEMPLATE-GAS AVAILABILITY'!G41+'RAP TEMPLATE-GAS AVAILABILITY'!H41+'RAP TEMPLATE-GAS AVAILABILITY'!I41)</f>
        <v>4.2330264108833715</v>
      </c>
      <c r="Y42" s="48">
        <f>(K42*'RAP TEMPLATE-GAS AVAILABILITY'!M41+L42*'RAP TEMPLATE-GAS AVAILABILITY'!N41+M42*'RAP TEMPLATE-GAS AVAILABILITY'!O41)/('RAP TEMPLATE-GAS AVAILABILITY'!M41+'RAP TEMPLATE-GAS AVAILABILITY'!N41+'RAP TEMPLATE-GAS AVAILABILITY'!O41)</f>
        <v>4.2583851282776042</v>
      </c>
    </row>
    <row r="43" spans="1:25" ht="15" x14ac:dyDescent="0.2">
      <c r="A43" s="25">
        <v>41821</v>
      </c>
      <c r="B43" s="28">
        <v>4.1561018780854626</v>
      </c>
      <c r="C43" s="28">
        <v>4.2362549318646252</v>
      </c>
      <c r="D43" s="28">
        <v>4.3569454931322875</v>
      </c>
      <c r="E43" s="28">
        <v>4.3984251281501408</v>
      </c>
      <c r="F43" s="28">
        <v>4.3867517056195826</v>
      </c>
      <c r="G43" s="28">
        <v>4.2513217500832283</v>
      </c>
      <c r="H43" s="28">
        <v>4.2094674499284244</v>
      </c>
      <c r="I43" s="67"/>
      <c r="J43" s="28">
        <v>4.9737517056195824</v>
      </c>
      <c r="K43" s="28">
        <v>4.2073571761489283</v>
      </c>
      <c r="L43" s="28">
        <v>4.3832630580873984</v>
      </c>
      <c r="M43" s="28">
        <v>4.2488165701031138</v>
      </c>
      <c r="N43" s="28">
        <v>4.977863058087399</v>
      </c>
      <c r="O43" s="28">
        <v>5.5773077157326174</v>
      </c>
      <c r="P43" s="28">
        <v>4.1124061392804325</v>
      </c>
      <c r="Q43" s="72">
        <v>31.9605085</v>
      </c>
      <c r="R43" s="69">
        <v>12.063650000000001</v>
      </c>
      <c r="S43" s="69">
        <v>4.9444999999999997</v>
      </c>
      <c r="T43" s="69">
        <v>0.56798199999999999</v>
      </c>
      <c r="U43" s="69"/>
      <c r="V43" s="28">
        <v>4.2185238887210161</v>
      </c>
      <c r="W43" s="64">
        <f>(131500*'RAP TEMPLATE-GAS AVAILABILITY'!B42*(6/'RAP TEMPLATE-GAS AVAILABILITY'!B42))/1000000</f>
        <v>0.78900000000000003</v>
      </c>
      <c r="X43" s="70">
        <f>(B43*'RAP TEMPLATE-GAS AVAILABILITY'!C42+C43*'RAP TEMPLATE-GAS AVAILABILITY'!D42+D43*'RAP TEMPLATE-GAS AVAILABILITY'!E42+E43*'RAP TEMPLATE-GAS AVAILABILITY'!F42+F43*'RAP TEMPLATE-GAS AVAILABILITY'!G42+G43*'RAP TEMPLATE-GAS AVAILABILITY'!H42+H43*'RAP TEMPLATE-GAS AVAILABILITY'!I42)/('RAP TEMPLATE-GAS AVAILABILITY'!C42+'RAP TEMPLATE-GAS AVAILABILITY'!D42+'RAP TEMPLATE-GAS AVAILABILITY'!E42+'RAP TEMPLATE-GAS AVAILABILITY'!F42+'RAP TEMPLATE-GAS AVAILABILITY'!G42+'RAP TEMPLATE-GAS AVAILABILITY'!H42+'RAP TEMPLATE-GAS AVAILABILITY'!I42)</f>
        <v>4.2702961805267243</v>
      </c>
      <c r="Y43" s="48">
        <f>(K43*'RAP TEMPLATE-GAS AVAILABILITY'!M42+L43*'RAP TEMPLATE-GAS AVAILABILITY'!N42+M43*'RAP TEMPLATE-GAS AVAILABILITY'!O42)/('RAP TEMPLATE-GAS AVAILABILITY'!M42+'RAP TEMPLATE-GAS AVAILABILITY'!N42+'RAP TEMPLATE-GAS AVAILABILITY'!O42)</f>
        <v>4.2954358350902293</v>
      </c>
    </row>
    <row r="44" spans="1:25" ht="15" x14ac:dyDescent="0.2">
      <c r="A44" s="25">
        <v>41852</v>
      </c>
      <c r="B44" s="28">
        <v>4.1736294582483664</v>
      </c>
      <c r="C44" s="28">
        <v>4.253782512027529</v>
      </c>
      <c r="D44" s="28">
        <v>4.3744730732951913</v>
      </c>
      <c r="E44" s="28">
        <v>4.4159527083130445</v>
      </c>
      <c r="F44" s="28">
        <v>4.4042792857824864</v>
      </c>
      <c r="G44" s="28">
        <v>4.2689128096858777</v>
      </c>
      <c r="H44" s="28">
        <v>4.2272204937478346</v>
      </c>
      <c r="I44" s="67"/>
      <c r="J44" s="28">
        <v>4.9912792857824861</v>
      </c>
      <c r="K44" s="28">
        <v>4.2249721911877476</v>
      </c>
      <c r="L44" s="28">
        <v>4.4006543624352252</v>
      </c>
      <c r="M44" s="28">
        <v>4.2662703688710808</v>
      </c>
      <c r="N44" s="28">
        <v>4.9952543624352259</v>
      </c>
      <c r="O44" s="28">
        <v>5.5947424983413132</v>
      </c>
      <c r="P44" s="28">
        <v>4.1294061392804329</v>
      </c>
      <c r="Q44" s="72">
        <v>31.984101499999998</v>
      </c>
      <c r="R44" s="69">
        <v>12.063650000000001</v>
      </c>
      <c r="S44" s="69">
        <v>4.9444999999999997</v>
      </c>
      <c r="T44" s="69">
        <v>0.56798199999999999</v>
      </c>
      <c r="U44" s="69"/>
      <c r="V44" s="28">
        <v>4.2359240934293068</v>
      </c>
      <c r="W44" s="64">
        <f>(131500*'RAP TEMPLATE-GAS AVAILABILITY'!B43*(6/'RAP TEMPLATE-GAS AVAILABILITY'!B43))/1000000</f>
        <v>0.78900000000000003</v>
      </c>
      <c r="X44" s="70">
        <f>(B44*'RAP TEMPLATE-GAS AVAILABILITY'!C43+C44*'RAP TEMPLATE-GAS AVAILABILITY'!D43+D44*'RAP TEMPLATE-GAS AVAILABILITY'!E43+E44*'RAP TEMPLATE-GAS AVAILABILITY'!F43+F44*'RAP TEMPLATE-GAS AVAILABILITY'!G43+G44*'RAP TEMPLATE-GAS AVAILABILITY'!H43+H44*'RAP TEMPLATE-GAS AVAILABILITY'!I43)/('RAP TEMPLATE-GAS AVAILABILITY'!C43+'RAP TEMPLATE-GAS AVAILABILITY'!D43+'RAP TEMPLATE-GAS AVAILABILITY'!E43+'RAP TEMPLATE-GAS AVAILABILITY'!F43+'RAP TEMPLATE-GAS AVAILABILITY'!G43+'RAP TEMPLATE-GAS AVAILABILITY'!H43+'RAP TEMPLATE-GAS AVAILABILITY'!I43)</f>
        <v>4.287884535923463</v>
      </c>
      <c r="Y44" s="48">
        <f>(K44*'RAP TEMPLATE-GAS AVAILABILITY'!M43+L44*'RAP TEMPLATE-GAS AVAILABILITY'!N43+M44*'RAP TEMPLATE-GAS AVAILABILITY'!O43)/('RAP TEMPLATE-GAS AVAILABILITY'!M43+'RAP TEMPLATE-GAS AVAILABILITY'!N43+'RAP TEMPLATE-GAS AVAILABILITY'!O43)</f>
        <v>4.3129169808548298</v>
      </c>
    </row>
    <row r="45" spans="1:25" ht="15" x14ac:dyDescent="0.2">
      <c r="A45" s="25">
        <v>41883</v>
      </c>
      <c r="B45" s="28">
        <v>4.1756915265028258</v>
      </c>
      <c r="C45" s="28">
        <v>4.2558445802819884</v>
      </c>
      <c r="D45" s="28">
        <v>4.3765351415496507</v>
      </c>
      <c r="E45" s="28">
        <v>4.4180147765675031</v>
      </c>
      <c r="F45" s="28">
        <v>4.4063413540369449</v>
      </c>
      <c r="G45" s="28">
        <v>4.2709823461097187</v>
      </c>
      <c r="H45" s="28">
        <v>4.2292958245703227</v>
      </c>
      <c r="I45" s="67"/>
      <c r="J45" s="28">
        <v>4.9933413540369447</v>
      </c>
      <c r="K45" s="28">
        <v>4.2270313864457849</v>
      </c>
      <c r="L45" s="28">
        <v>4.4027003982408512</v>
      </c>
      <c r="M45" s="28">
        <v>4.2683237569614301</v>
      </c>
      <c r="N45" s="28">
        <v>4.9973003982408519</v>
      </c>
      <c r="O45" s="28">
        <v>5.5967936492364538</v>
      </c>
      <c r="P45" s="28">
        <v>4.1314061392804327</v>
      </c>
      <c r="Q45" s="72">
        <v>30.9453955</v>
      </c>
      <c r="R45" s="69">
        <v>11.6745</v>
      </c>
      <c r="S45" s="69">
        <v>4.7850000000000001</v>
      </c>
      <c r="T45" s="69">
        <v>0.54966000000000004</v>
      </c>
      <c r="U45" s="69"/>
      <c r="V45" s="28">
        <v>4.2379711763361643</v>
      </c>
      <c r="W45" s="64">
        <f>(131500*'RAP TEMPLATE-GAS AVAILABILITY'!B44*(6/'RAP TEMPLATE-GAS AVAILABILITY'!B44))/1000000</f>
        <v>0.78900000000000003</v>
      </c>
      <c r="X45" s="70">
        <f>(B45*'RAP TEMPLATE-GAS AVAILABILITY'!C44+C45*'RAP TEMPLATE-GAS AVAILABILITY'!D44+D45*'RAP TEMPLATE-GAS AVAILABILITY'!E44+E45*'RAP TEMPLATE-GAS AVAILABILITY'!F44+F45*'RAP TEMPLATE-GAS AVAILABILITY'!G44+G45*'RAP TEMPLATE-GAS AVAILABILITY'!H44+H45*'RAP TEMPLATE-GAS AVAILABILITY'!I44)/('RAP TEMPLATE-GAS AVAILABILITY'!C44+'RAP TEMPLATE-GAS AVAILABILITY'!D44+'RAP TEMPLATE-GAS AVAILABILITY'!E44+'RAP TEMPLATE-GAS AVAILABILITY'!F44+'RAP TEMPLATE-GAS AVAILABILITY'!G44+'RAP TEMPLATE-GAS AVAILABILITY'!H44+'RAP TEMPLATE-GAS AVAILABILITY'!I44)</f>
        <v>4.2899503484100157</v>
      </c>
      <c r="Y45" s="48">
        <f>(K45*'RAP TEMPLATE-GAS AVAILABILITY'!M44+L45*'RAP TEMPLATE-GAS AVAILABILITY'!N44+M45*'RAP TEMPLATE-GAS AVAILABILITY'!O44)/('RAP TEMPLATE-GAS AVAILABILITY'!M44+'RAP TEMPLATE-GAS AVAILABILITY'!N44+'RAP TEMPLATE-GAS AVAILABILITY'!O44)</f>
        <v>4.3149690419675633</v>
      </c>
    </row>
    <row r="46" spans="1:25" ht="15" x14ac:dyDescent="0.2">
      <c r="A46" s="25">
        <v>41913</v>
      </c>
      <c r="B46" s="28">
        <v>4.2061663411094763</v>
      </c>
      <c r="C46" s="28">
        <v>4.2836728926262717</v>
      </c>
      <c r="D46" s="28">
        <v>4.4092261777626272</v>
      </c>
      <c r="E46" s="28">
        <v>4.4484159247195327</v>
      </c>
      <c r="F46" s="28">
        <v>4.4385394067870676</v>
      </c>
      <c r="G46" s="28">
        <v>4.3032970101849912</v>
      </c>
      <c r="H46" s="28">
        <v>4.2620111174736071</v>
      </c>
      <c r="I46" s="67"/>
      <c r="J46" s="28">
        <v>5.0255394067870673</v>
      </c>
      <c r="K46" s="28">
        <v>4.2594923200385173</v>
      </c>
      <c r="L46" s="28">
        <v>4.4346481131895406</v>
      </c>
      <c r="M46" s="28">
        <v>4.3003862737605507</v>
      </c>
      <c r="N46" s="28">
        <v>5.0292481131895412</v>
      </c>
      <c r="O46" s="28">
        <v>5.6288212334725145</v>
      </c>
      <c r="P46" s="28">
        <v>4.1626350306427762</v>
      </c>
      <c r="Q46" s="68">
        <v>30.810744000000003</v>
      </c>
      <c r="R46" s="69">
        <v>12.063650000000001</v>
      </c>
      <c r="S46" s="69">
        <v>4.9444999999999997</v>
      </c>
      <c r="T46" s="69">
        <v>0.56798199999999999</v>
      </c>
      <c r="U46" s="69"/>
      <c r="V46" s="28">
        <v>4.2699352411901499</v>
      </c>
      <c r="W46" s="64">
        <f>(131500*'RAP TEMPLATE-GAS AVAILABILITY'!B45*(6/'RAP TEMPLATE-GAS AVAILABILITY'!B45))/1000000</f>
        <v>0.78900000000000003</v>
      </c>
      <c r="X46" s="70">
        <f>(B46*'RAP TEMPLATE-GAS AVAILABILITY'!C45+C46*'RAP TEMPLATE-GAS AVAILABILITY'!D45+D46*'RAP TEMPLATE-GAS AVAILABILITY'!E45+E46*'RAP TEMPLATE-GAS AVAILABILITY'!F45+F46*'RAP TEMPLATE-GAS AVAILABILITY'!G45+G46*'RAP TEMPLATE-GAS AVAILABILITY'!H45+H46*'RAP TEMPLATE-GAS AVAILABILITY'!I45)/('RAP TEMPLATE-GAS AVAILABILITY'!C45+'RAP TEMPLATE-GAS AVAILABILITY'!D45+'RAP TEMPLATE-GAS AVAILABILITY'!E45+'RAP TEMPLATE-GAS AVAILABILITY'!F45+'RAP TEMPLATE-GAS AVAILABILITY'!G45+'RAP TEMPLATE-GAS AVAILABILITY'!H45+'RAP TEMPLATE-GAS AVAILABILITY'!I45)</f>
        <v>4.3250960346167799</v>
      </c>
      <c r="Y46" s="48">
        <f>(K46*'RAP TEMPLATE-GAS AVAILABILITY'!M45+L46*'RAP TEMPLATE-GAS AVAILABILITY'!N45+M46*'RAP TEMPLATE-GAS AVAILABILITY'!O45)/('RAP TEMPLATE-GAS AVAILABILITY'!M45+'RAP TEMPLATE-GAS AVAILABILITY'!N45+'RAP TEMPLATE-GAS AVAILABILITY'!O45)</f>
        <v>4.3471171090509735</v>
      </c>
    </row>
    <row r="47" spans="1:25" ht="15" x14ac:dyDescent="0.2">
      <c r="A47" s="25">
        <v>41944</v>
      </c>
      <c r="B47" s="28">
        <v>4.2923657708444605</v>
      </c>
      <c r="C47" s="28">
        <v>4.364465110381138</v>
      </c>
      <c r="D47" s="28">
        <v>4.4380752388054843</v>
      </c>
      <c r="E47" s="28">
        <v>4.4821389757856949</v>
      </c>
      <c r="F47" s="28">
        <v>4.4710169817948007</v>
      </c>
      <c r="G47" s="28">
        <v>4.3889758181320122</v>
      </c>
      <c r="H47" s="28">
        <v>4.3460007677832362</v>
      </c>
      <c r="I47" s="67"/>
      <c r="J47" s="28">
        <v>5.0580169817948004</v>
      </c>
      <c r="K47" s="28">
        <v>4.3428289561871711</v>
      </c>
      <c r="L47" s="28">
        <v>4.4668731771281598</v>
      </c>
      <c r="M47" s="28">
        <v>4.3853965407010032</v>
      </c>
      <c r="N47" s="28">
        <v>5.0614731771281605</v>
      </c>
      <c r="O47" s="28">
        <v>5.661126860070981</v>
      </c>
      <c r="P47" s="28">
        <v>4.2466350306427767</v>
      </c>
      <c r="Q47" s="68">
        <v>28.077900500000002</v>
      </c>
      <c r="R47" s="69">
        <v>11.6745</v>
      </c>
      <c r="S47" s="69">
        <v>4.7850000000000001</v>
      </c>
      <c r="T47" s="69">
        <v>0.54966000000000004</v>
      </c>
      <c r="U47" s="69"/>
      <c r="V47" s="28">
        <v>4.3635892841788912</v>
      </c>
      <c r="W47" s="64">
        <f>(131500*'RAP TEMPLATE-GAS AVAILABILITY'!B46*(6/'RAP TEMPLATE-GAS AVAILABILITY'!B46))/1000000</f>
        <v>0.78900000000000003</v>
      </c>
      <c r="X47" s="70">
        <f>(B47*'RAP TEMPLATE-GAS AVAILABILITY'!C46+C47*'RAP TEMPLATE-GAS AVAILABILITY'!D46+D47*'RAP TEMPLATE-GAS AVAILABILITY'!E46+E47*'RAP TEMPLATE-GAS AVAILABILITY'!F46+F47*'RAP TEMPLATE-GAS AVAILABILITY'!G46+G47*'RAP TEMPLATE-GAS AVAILABILITY'!H46+H47*'RAP TEMPLATE-GAS AVAILABILITY'!I46)/('RAP TEMPLATE-GAS AVAILABILITY'!C46+'RAP TEMPLATE-GAS AVAILABILITY'!D46+'RAP TEMPLATE-GAS AVAILABILITY'!E46+'RAP TEMPLATE-GAS AVAILABILITY'!F46+'RAP TEMPLATE-GAS AVAILABILITY'!G46+'RAP TEMPLATE-GAS AVAILABILITY'!H46+'RAP TEMPLATE-GAS AVAILABILITY'!I46)</f>
        <v>4.3828967839187936</v>
      </c>
      <c r="Y47" s="48">
        <f>(K47*'RAP TEMPLATE-GAS AVAILABILITY'!M46+L47*'RAP TEMPLATE-GAS AVAILABILITY'!N46+M47*'RAP TEMPLATE-GAS AVAILABILITY'!O46)/('RAP TEMPLATE-GAS AVAILABILITY'!M46+'RAP TEMPLATE-GAS AVAILABILITY'!N46+'RAP TEMPLATE-GAS AVAILABILITY'!O46)</f>
        <v>4.4076252028466643</v>
      </c>
    </row>
    <row r="48" spans="1:25" ht="15" x14ac:dyDescent="0.2">
      <c r="A48" s="25">
        <v>41974</v>
      </c>
      <c r="B48" s="28">
        <v>4.4882622550180864</v>
      </c>
      <c r="C48" s="28">
        <v>4.560361594554764</v>
      </c>
      <c r="D48" s="28">
        <v>4.6339717229791102</v>
      </c>
      <c r="E48" s="28">
        <v>4.6780354599593199</v>
      </c>
      <c r="F48" s="28">
        <v>4.6669134659684257</v>
      </c>
      <c r="G48" s="28">
        <v>4.5855817783969126</v>
      </c>
      <c r="H48" s="28">
        <v>4.5445099778587315</v>
      </c>
      <c r="I48" s="67"/>
      <c r="J48" s="28">
        <v>5.2539134659684255</v>
      </c>
      <c r="K48" s="28">
        <v>4.5397947698467345</v>
      </c>
      <c r="L48" s="28">
        <v>4.661246578662686</v>
      </c>
      <c r="M48" s="28">
        <v>4.5804684092841645</v>
      </c>
      <c r="N48" s="28">
        <v>5.2558465786626867</v>
      </c>
      <c r="O48" s="28">
        <v>5.8559861951093435</v>
      </c>
      <c r="P48" s="28">
        <v>4.4366350306427762</v>
      </c>
      <c r="Q48" s="68">
        <v>29.003962000000001</v>
      </c>
      <c r="R48" s="69">
        <v>12.063650000000001</v>
      </c>
      <c r="S48" s="69">
        <v>4.9444999999999997</v>
      </c>
      <c r="T48" s="69">
        <v>0.56798199999999999</v>
      </c>
      <c r="U48" s="69"/>
      <c r="V48" s="28">
        <v>4.5580621603303753</v>
      </c>
      <c r="W48" s="64">
        <f>(131500*'RAP TEMPLATE-GAS AVAILABILITY'!B47*(6/'RAP TEMPLATE-GAS AVAILABILITY'!B47))/1000000</f>
        <v>0.78900000000000003</v>
      </c>
      <c r="X48" s="70">
        <f>(B48*'RAP TEMPLATE-GAS AVAILABILITY'!C47+C48*'RAP TEMPLATE-GAS AVAILABILITY'!D47+D48*'RAP TEMPLATE-GAS AVAILABILITY'!E47+E48*'RAP TEMPLATE-GAS AVAILABILITY'!F47+F48*'RAP TEMPLATE-GAS AVAILABILITY'!G47+G48*'RAP TEMPLATE-GAS AVAILABILITY'!H47+H48*'RAP TEMPLATE-GAS AVAILABILITY'!I47)/('RAP TEMPLATE-GAS AVAILABILITY'!C47+'RAP TEMPLATE-GAS AVAILABILITY'!D47+'RAP TEMPLATE-GAS AVAILABILITY'!E47+'RAP TEMPLATE-GAS AVAILABILITY'!F47+'RAP TEMPLATE-GAS AVAILABILITY'!G47+'RAP TEMPLATE-GAS AVAILABILITY'!H47+'RAP TEMPLATE-GAS AVAILABILITY'!I47)</f>
        <v>4.5796027423290377</v>
      </c>
      <c r="Y48" s="48">
        <f>(K48*'RAP TEMPLATE-GAS AVAILABILITY'!M47+L48*'RAP TEMPLATE-GAS AVAILABILITY'!N47+M48*'RAP TEMPLATE-GAS AVAILABILITY'!O47)/('RAP TEMPLATE-GAS AVAILABILITY'!M47+'RAP TEMPLATE-GAS AVAILABILITY'!N47+'RAP TEMPLATE-GAS AVAILABILITY'!O47)</f>
        <v>4.6030345242327275</v>
      </c>
    </row>
    <row r="49" spans="1:25" ht="15.75" x14ac:dyDescent="0.25">
      <c r="A49" s="25">
        <v>42005</v>
      </c>
      <c r="B49" s="28">
        <v>4.591365667741047</v>
      </c>
      <c r="C49" s="28">
        <v>4.6634650072777246</v>
      </c>
      <c r="D49" s="28">
        <v>4.73841548006747</v>
      </c>
      <c r="E49" s="28">
        <v>4.7824792170476798</v>
      </c>
      <c r="F49" s="28">
        <v>4.7713572230567856</v>
      </c>
      <c r="G49" s="28">
        <v>4.6954741625028715</v>
      </c>
      <c r="H49" s="28">
        <v>4.6567345912070968</v>
      </c>
      <c r="I49" s="71"/>
      <c r="J49" s="28">
        <v>5.3583572230567853</v>
      </c>
      <c r="K49" s="28">
        <v>4.6511468440018024</v>
      </c>
      <c r="L49" s="28">
        <v>4.7648782922176736</v>
      </c>
      <c r="M49" s="28">
        <v>4.6895033168816997</v>
      </c>
      <c r="N49" s="28">
        <v>5.3594782922176742</v>
      </c>
      <c r="O49" s="28">
        <v>5.9598769879482179</v>
      </c>
      <c r="P49" s="28">
        <v>4.5366350306427758</v>
      </c>
      <c r="Q49" s="68">
        <v>29.013411000000001</v>
      </c>
      <c r="R49" s="69">
        <v>12.063650000000001</v>
      </c>
      <c r="S49" s="69">
        <v>4.9444999999999997</v>
      </c>
      <c r="T49" s="69">
        <v>0.56798199999999999</v>
      </c>
      <c r="U49" s="69"/>
      <c r="V49" s="28">
        <v>4.6604163056732615</v>
      </c>
      <c r="W49" s="64">
        <f>(131500*'RAP TEMPLATE-GAS AVAILABILITY'!B48*(6/'RAP TEMPLATE-GAS AVAILABILITY'!B48))/1000000</f>
        <v>0.78900000000000003</v>
      </c>
      <c r="X49" s="70">
        <f>(B49*'RAP TEMPLATE-GAS AVAILABILITY'!C48+C49*'RAP TEMPLATE-GAS AVAILABILITY'!D48+D49*'RAP TEMPLATE-GAS AVAILABILITY'!E48+E49*'RAP TEMPLATE-GAS AVAILABILITY'!F48+F49*'RAP TEMPLATE-GAS AVAILABILITY'!G48+G49*'RAP TEMPLATE-GAS AVAILABILITY'!H48+H49*'RAP TEMPLATE-GAS AVAILABILITY'!I48)/('RAP TEMPLATE-GAS AVAILABILITY'!C48+'RAP TEMPLATE-GAS AVAILABILITY'!D48+'RAP TEMPLATE-GAS AVAILABILITY'!E48+'RAP TEMPLATE-GAS AVAILABILITY'!F48+'RAP TEMPLATE-GAS AVAILABILITY'!G48+'RAP TEMPLATE-GAS AVAILABILITY'!H48+'RAP TEMPLATE-GAS AVAILABILITY'!I48)</f>
        <v>4.6861410783709427</v>
      </c>
      <c r="Y49" s="48">
        <f>(K49*'RAP TEMPLATE-GAS AVAILABILITY'!M48+L49*'RAP TEMPLATE-GAS AVAILABILITY'!N48+M49*'RAP TEMPLATE-GAS AVAILABILITY'!O48)/('RAP TEMPLATE-GAS AVAILABILITY'!M48+'RAP TEMPLATE-GAS AVAILABILITY'!N48+'RAP TEMPLATE-GAS AVAILABILITY'!O48)</f>
        <v>4.7104206747804858</v>
      </c>
    </row>
    <row r="50" spans="1:25" ht="15.75" x14ac:dyDescent="0.25">
      <c r="A50" s="25">
        <v>42036</v>
      </c>
      <c r="B50" s="28">
        <v>4.5645587804330772</v>
      </c>
      <c r="C50" s="28">
        <v>4.6366581199697547</v>
      </c>
      <c r="D50" s="28">
        <v>4.7116085927595002</v>
      </c>
      <c r="E50" s="28">
        <v>4.7556723297397108</v>
      </c>
      <c r="F50" s="28">
        <v>4.7445503357488166</v>
      </c>
      <c r="G50" s="28">
        <v>4.6685701889929385</v>
      </c>
      <c r="H50" s="28">
        <v>4.6299940167392757</v>
      </c>
      <c r="I50" s="71"/>
      <c r="J50" s="28">
        <v>5.3315503357488163</v>
      </c>
      <c r="K50" s="28">
        <v>4.6246141757907138</v>
      </c>
      <c r="L50" s="28">
        <v>4.7382798267445274</v>
      </c>
      <c r="M50" s="28">
        <v>4.6628092717071619</v>
      </c>
      <c r="N50" s="28">
        <v>5.3328798267445281</v>
      </c>
      <c r="O50" s="28">
        <v>5.9332120263113897</v>
      </c>
      <c r="P50" s="28">
        <v>4.510635030642776</v>
      </c>
      <c r="Q50" s="68">
        <v>26.262587500000002</v>
      </c>
      <c r="R50" s="69">
        <v>10.8962</v>
      </c>
      <c r="S50" s="69">
        <v>4.4660000000000002</v>
      </c>
      <c r="T50" s="69">
        <v>0.51301600000000003</v>
      </c>
      <c r="U50" s="69"/>
      <c r="V50" s="28">
        <v>4.6338042278841112</v>
      </c>
      <c r="W50" s="64">
        <f>(131500*'RAP TEMPLATE-GAS AVAILABILITY'!B49*(6/'RAP TEMPLATE-GAS AVAILABILITY'!B49))/1000000</f>
        <v>0.78900000000000003</v>
      </c>
      <c r="X50" s="70">
        <f>(B50*'RAP TEMPLATE-GAS AVAILABILITY'!C49+C50*'RAP TEMPLATE-GAS AVAILABILITY'!D49+D50*'RAP TEMPLATE-GAS AVAILABILITY'!E49+E50*'RAP TEMPLATE-GAS AVAILABILITY'!F49+F50*'RAP TEMPLATE-GAS AVAILABILITY'!G49+G50*'RAP TEMPLATE-GAS AVAILABILITY'!H49+H50*'RAP TEMPLATE-GAS AVAILABILITY'!I49)/('RAP TEMPLATE-GAS AVAILABILITY'!C49+'RAP TEMPLATE-GAS AVAILABILITY'!D49+'RAP TEMPLATE-GAS AVAILABILITY'!E49+'RAP TEMPLATE-GAS AVAILABILITY'!F49+'RAP TEMPLATE-GAS AVAILABILITY'!G49+'RAP TEMPLATE-GAS AVAILABILITY'!H49+'RAP TEMPLATE-GAS AVAILABILITY'!I49)</f>
        <v>4.6593487312312618</v>
      </c>
      <c r="Y50" s="48">
        <f>(K50*'RAP TEMPLATE-GAS AVAILABILITY'!M49+L50*'RAP TEMPLATE-GAS AVAILABILITY'!N49+M50*'RAP TEMPLATE-GAS AVAILABILITY'!O49)/('RAP TEMPLATE-GAS AVAILABILITY'!M49+'RAP TEMPLATE-GAS AVAILABILITY'!N49+'RAP TEMPLATE-GAS AVAILABILITY'!O49)</f>
        <v>4.6838256771989935</v>
      </c>
    </row>
    <row r="51" spans="1:25" ht="15.75" x14ac:dyDescent="0.25">
      <c r="A51" s="25">
        <v>42064</v>
      </c>
      <c r="B51" s="28">
        <v>4.486200186763627</v>
      </c>
      <c r="C51" s="28">
        <v>4.5582995263003045</v>
      </c>
      <c r="D51" s="28">
        <v>4.63324999909005</v>
      </c>
      <c r="E51" s="28">
        <v>4.6773137360702606</v>
      </c>
      <c r="F51" s="28">
        <v>4.6661917420793664</v>
      </c>
      <c r="G51" s="28">
        <v>4.5899278048869787</v>
      </c>
      <c r="H51" s="28">
        <v>4.5513701717092303</v>
      </c>
      <c r="I51" s="71"/>
      <c r="J51" s="28">
        <v>5.2531917420793661</v>
      </c>
      <c r="K51" s="28">
        <v>4.5466016261286768</v>
      </c>
      <c r="L51" s="28">
        <v>4.6605304661307176</v>
      </c>
      <c r="M51" s="28">
        <v>4.5847805242738975</v>
      </c>
      <c r="N51" s="28">
        <v>5.2551304661307183</v>
      </c>
      <c r="O51" s="28">
        <v>5.8552682922960448</v>
      </c>
      <c r="P51" s="28">
        <v>4.4346350306427764</v>
      </c>
      <c r="Q51" s="68">
        <v>29.123911000000003</v>
      </c>
      <c r="R51" s="69">
        <v>12.063650000000001</v>
      </c>
      <c r="S51" s="69">
        <v>4.9444999999999997</v>
      </c>
      <c r="T51" s="69">
        <v>0.56798199999999999</v>
      </c>
      <c r="U51" s="69"/>
      <c r="V51" s="28">
        <v>4.5560150774235177</v>
      </c>
      <c r="W51" s="64">
        <f>(131500*'RAP TEMPLATE-GAS AVAILABILITY'!B50*(6/'RAP TEMPLATE-GAS AVAILABILITY'!B50))/1000000</f>
        <v>0.78900000000000003</v>
      </c>
      <c r="X51" s="70">
        <f>(B51*'RAP TEMPLATE-GAS AVAILABILITY'!C50+C51*'RAP TEMPLATE-GAS AVAILABILITY'!D50+D51*'RAP TEMPLATE-GAS AVAILABILITY'!E50+E51*'RAP TEMPLATE-GAS AVAILABILITY'!F50+F51*'RAP TEMPLATE-GAS AVAILABILITY'!G50+G51*'RAP TEMPLATE-GAS AVAILABILITY'!H50+H51*'RAP TEMPLATE-GAS AVAILABILITY'!I50)/('RAP TEMPLATE-GAS AVAILABILITY'!C50+'RAP TEMPLATE-GAS AVAILABILITY'!D50+'RAP TEMPLATE-GAS AVAILABILITY'!E50+'RAP TEMPLATE-GAS AVAILABILITY'!F50+'RAP TEMPLATE-GAS AVAILABILITY'!G50+'RAP TEMPLATE-GAS AVAILABILITY'!H50+'RAP TEMPLATE-GAS AVAILABILITY'!I50)</f>
        <v>4.5808969089628606</v>
      </c>
      <c r="Y51" s="48">
        <f>(K51*'RAP TEMPLATE-GAS AVAILABILITY'!M50+L51*'RAP TEMPLATE-GAS AVAILABILITY'!N50+M51*'RAP TEMPLATE-GAS AVAILABILITY'!O50)/('RAP TEMPLATE-GAS AVAILABILITY'!M50+'RAP TEMPLATE-GAS AVAILABILITY'!N50+'RAP TEMPLATE-GAS AVAILABILITY'!O50)</f>
        <v>4.6059291517991428</v>
      </c>
    </row>
    <row r="52" spans="1:25" ht="15.75" x14ac:dyDescent="0.25">
      <c r="A52" s="25">
        <v>42095</v>
      </c>
      <c r="B52" s="28">
        <v>4.3323101986348274</v>
      </c>
      <c r="C52" s="28">
        <v>4.4089950114449437</v>
      </c>
      <c r="D52" s="28">
        <v>4.5327641106243606</v>
      </c>
      <c r="E52" s="28">
        <v>4.5748711772083928</v>
      </c>
      <c r="F52" s="28">
        <v>4.5643255703090801</v>
      </c>
      <c r="G52" s="28">
        <v>4.4295387320392958</v>
      </c>
      <c r="H52" s="28">
        <v>4.3856885326788824</v>
      </c>
      <c r="I52" s="71"/>
      <c r="J52" s="28">
        <v>5.1513255703090799</v>
      </c>
      <c r="K52" s="28">
        <v>4.3822081512483342</v>
      </c>
      <c r="L52" s="28">
        <v>4.5594562973327628</v>
      </c>
      <c r="M52" s="28">
        <v>4.4256429472718439</v>
      </c>
      <c r="N52" s="28">
        <v>5.1540562973327635</v>
      </c>
      <c r="O52" s="28">
        <v>5.7539414380760956</v>
      </c>
      <c r="P52" s="28">
        <v>4.2846350306427761</v>
      </c>
      <c r="Q52" s="68">
        <v>29.864126500000001</v>
      </c>
      <c r="R52" s="69">
        <v>11.6745</v>
      </c>
      <c r="S52" s="69">
        <v>4.7850000000000001</v>
      </c>
      <c r="T52" s="69">
        <v>0.54966000000000004</v>
      </c>
      <c r="U52" s="69"/>
      <c r="V52" s="28">
        <v>4.3948072985084705</v>
      </c>
      <c r="W52" s="64">
        <f>(131500*'RAP TEMPLATE-GAS AVAILABILITY'!B51*(6/'RAP TEMPLATE-GAS AVAILABILITY'!B51))/1000000</f>
        <v>0.78900000000000003</v>
      </c>
      <c r="X52" s="70">
        <f>(B52*'RAP TEMPLATE-GAS AVAILABILITY'!C51+C52*'RAP TEMPLATE-GAS AVAILABILITY'!D51+D52*'RAP TEMPLATE-GAS AVAILABILITY'!E51+E52*'RAP TEMPLATE-GAS AVAILABILITY'!F51+F52*'RAP TEMPLATE-GAS AVAILABILITY'!G51+G52*'RAP TEMPLATE-GAS AVAILABILITY'!H51+H52*'RAP TEMPLATE-GAS AVAILABILITY'!I51)/('RAP TEMPLATE-GAS AVAILABILITY'!C51+'RAP TEMPLATE-GAS AVAILABILITY'!D51+'RAP TEMPLATE-GAS AVAILABILITY'!E51+'RAP TEMPLATE-GAS AVAILABILITY'!F51+'RAP TEMPLATE-GAS AVAILABILITY'!G51+'RAP TEMPLATE-GAS AVAILABILITY'!H51+'RAP TEMPLATE-GAS AVAILABILITY'!I51)</f>
        <v>4.4484701668311146</v>
      </c>
      <c r="Y52" s="48">
        <f>(K52*'RAP TEMPLATE-GAS AVAILABILITY'!M51+L52*'RAP TEMPLATE-GAS AVAILABILITY'!N51+M52*'RAP TEMPLATE-GAS AVAILABILITY'!O51)/('RAP TEMPLATE-GAS AVAILABILITY'!M51+'RAP TEMPLATE-GAS AVAILABILITY'!N51+'RAP TEMPLATE-GAS AVAILABILITY'!O51)</f>
        <v>4.4712930972337821</v>
      </c>
    </row>
    <row r="53" spans="1:25" ht="15.75" x14ac:dyDescent="0.25">
      <c r="A53" s="25">
        <v>42125</v>
      </c>
      <c r="B53" s="28">
        <v>4.3447811233684819</v>
      </c>
      <c r="C53" s="28">
        <v>4.4249341771476436</v>
      </c>
      <c r="D53" s="28">
        <v>4.5456247384153068</v>
      </c>
      <c r="E53" s="28">
        <v>4.5871043734331591</v>
      </c>
      <c r="F53" s="28">
        <v>4.575430950902601</v>
      </c>
      <c r="G53" s="28">
        <v>4.4406843328646852</v>
      </c>
      <c r="H53" s="28">
        <v>4.3971387400411786</v>
      </c>
      <c r="I53" s="71"/>
      <c r="J53" s="28">
        <v>5.1624309509026007</v>
      </c>
      <c r="K53" s="28">
        <v>4.3935693339804995</v>
      </c>
      <c r="L53" s="28">
        <v>4.5704753343022322</v>
      </c>
      <c r="M53" s="28">
        <v>4.4367015803700536</v>
      </c>
      <c r="N53" s="28">
        <v>5.1650753343022329</v>
      </c>
      <c r="O53" s="28">
        <v>5.7649880226379882</v>
      </c>
      <c r="P53" s="28">
        <v>4.2954061392804324</v>
      </c>
      <c r="Q53" s="72">
        <v>31.944657499999998</v>
      </c>
      <c r="R53" s="69">
        <v>12.063650000000001</v>
      </c>
      <c r="S53" s="69">
        <v>4.9444999999999997</v>
      </c>
      <c r="T53" s="69">
        <v>0.56798199999999999</v>
      </c>
      <c r="U53" s="69"/>
      <c r="V53" s="28">
        <v>4.405831974698498</v>
      </c>
      <c r="W53" s="64">
        <f>(131500*'RAP TEMPLATE-GAS AVAILABILITY'!B52*(6/'RAP TEMPLATE-GAS AVAILABILITY'!B52))/1000000</f>
        <v>0.78900000000000003</v>
      </c>
      <c r="X53" s="70">
        <f>(B53*'RAP TEMPLATE-GAS AVAILABILITY'!C52+C53*'RAP TEMPLATE-GAS AVAILABILITY'!D52+D53*'RAP TEMPLATE-GAS AVAILABILITY'!E52+E53*'RAP TEMPLATE-GAS AVAILABILITY'!F52+F53*'RAP TEMPLATE-GAS AVAILABILITY'!G52+G53*'RAP TEMPLATE-GAS AVAILABILITY'!H52+H53*'RAP TEMPLATE-GAS AVAILABILITY'!I52)/('RAP TEMPLATE-GAS AVAILABILITY'!C52+'RAP TEMPLATE-GAS AVAILABILITY'!D52+'RAP TEMPLATE-GAS AVAILABILITY'!E52+'RAP TEMPLATE-GAS AVAILABILITY'!F52+'RAP TEMPLATE-GAS AVAILABILITY'!G52+'RAP TEMPLATE-GAS AVAILABILITY'!H52+'RAP TEMPLATE-GAS AVAILABILITY'!I52)</f>
        <v>4.4587475523142874</v>
      </c>
      <c r="Y53" s="48">
        <f>(K53*'RAP TEMPLATE-GAS AVAILABILITY'!M52+L53*'RAP TEMPLATE-GAS AVAILABILITY'!N52+M53*'RAP TEMPLATE-GAS AVAILABILITY'!O52)/('RAP TEMPLATE-GAS AVAILABILITY'!M52+'RAP TEMPLATE-GAS AVAILABILITY'!N52+'RAP TEMPLATE-GAS AVAILABILITY'!O52)</f>
        <v>4.4824382614565907</v>
      </c>
    </row>
    <row r="54" spans="1:25" ht="15.75" x14ac:dyDescent="0.25">
      <c r="A54" s="25">
        <v>42156</v>
      </c>
      <c r="B54" s="28">
        <v>4.3695259424219923</v>
      </c>
      <c r="C54" s="28">
        <v>4.4496789962011549</v>
      </c>
      <c r="D54" s="28">
        <v>4.5703695574688172</v>
      </c>
      <c r="E54" s="28">
        <v>4.6118491924866696</v>
      </c>
      <c r="F54" s="28">
        <v>4.6001757699561114</v>
      </c>
      <c r="G54" s="28">
        <v>4.4655187699507781</v>
      </c>
      <c r="H54" s="28">
        <v>4.4223212238396723</v>
      </c>
      <c r="I54" s="71"/>
      <c r="J54" s="28">
        <v>5.1871757699561112</v>
      </c>
      <c r="K54" s="28">
        <v>4.4185560255775931</v>
      </c>
      <c r="L54" s="28">
        <v>4.5950277639697514</v>
      </c>
      <c r="M54" s="28">
        <v>4.4613422374542431</v>
      </c>
      <c r="N54" s="28">
        <v>5.1896277639697521</v>
      </c>
      <c r="O54" s="28">
        <v>5.7896018333796757</v>
      </c>
      <c r="P54" s="28">
        <v>4.3194061392804324</v>
      </c>
      <c r="Q54" s="72">
        <v>30.926401500000001</v>
      </c>
      <c r="R54" s="69">
        <v>11.6745</v>
      </c>
      <c r="S54" s="69">
        <v>4.7850000000000001</v>
      </c>
      <c r="T54" s="69">
        <v>0.54966000000000004</v>
      </c>
      <c r="U54" s="69"/>
      <c r="V54" s="28">
        <v>4.4303969695807908</v>
      </c>
      <c r="W54" s="64">
        <f>(131500*'RAP TEMPLATE-GAS AVAILABILITY'!B53*(6/'RAP TEMPLATE-GAS AVAILABILITY'!B53))/1000000</f>
        <v>0.78900000000000003</v>
      </c>
      <c r="X54" s="70">
        <f>(B54*'RAP TEMPLATE-GAS AVAILABILITY'!C53+C54*'RAP TEMPLATE-GAS AVAILABILITY'!D53+D54*'RAP TEMPLATE-GAS AVAILABILITY'!E53+E54*'RAP TEMPLATE-GAS AVAILABILITY'!F53+F54*'RAP TEMPLATE-GAS AVAILABILITY'!G53+G54*'RAP TEMPLATE-GAS AVAILABILITY'!H53+H54*'RAP TEMPLATE-GAS AVAILABILITY'!I53)/('RAP TEMPLATE-GAS AVAILABILITY'!C53+'RAP TEMPLATE-GAS AVAILABILITY'!D53+'RAP TEMPLATE-GAS AVAILABILITY'!E53+'RAP TEMPLATE-GAS AVAILABILITY'!F53+'RAP TEMPLATE-GAS AVAILABILITY'!G53+'RAP TEMPLATE-GAS AVAILABILITY'!H53+'RAP TEMPLATE-GAS AVAILABILITY'!I53)</f>
        <v>4.4836088238566569</v>
      </c>
      <c r="Y54" s="48">
        <f>(K54*'RAP TEMPLATE-GAS AVAILABILITY'!M53+L54*'RAP TEMPLATE-GAS AVAILABILITY'!N53+M54*'RAP TEMPLATE-GAS AVAILABILITY'!O53)/('RAP TEMPLATE-GAS AVAILABILITY'!M53+'RAP TEMPLATE-GAS AVAILABILITY'!N53+'RAP TEMPLATE-GAS AVAILABILITY'!O53)</f>
        <v>4.5071584245074652</v>
      </c>
    </row>
    <row r="55" spans="1:25" ht="15.75" x14ac:dyDescent="0.25">
      <c r="A55" s="25">
        <v>42186</v>
      </c>
      <c r="B55" s="28">
        <v>4.4056121368750283</v>
      </c>
      <c r="C55" s="28">
        <v>4.4857651906541909</v>
      </c>
      <c r="D55" s="28">
        <v>4.6064557519218541</v>
      </c>
      <c r="E55" s="28">
        <v>4.6479353869397064</v>
      </c>
      <c r="F55" s="28">
        <v>4.6362619644091483</v>
      </c>
      <c r="G55" s="28">
        <v>4.5017356573679965</v>
      </c>
      <c r="H55" s="28">
        <v>4.45897770871799</v>
      </c>
      <c r="I55" s="71"/>
      <c r="J55" s="28">
        <v>5.223261964409148</v>
      </c>
      <c r="K55" s="28">
        <v>4.4549275086297468</v>
      </c>
      <c r="L55" s="28">
        <v>4.6308333905682169</v>
      </c>
      <c r="M55" s="28">
        <v>4.4972765290353518</v>
      </c>
      <c r="N55" s="28">
        <v>5.2254333905682175</v>
      </c>
      <c r="O55" s="28">
        <v>5.8254969740446381</v>
      </c>
      <c r="P55" s="28">
        <v>4.3544061392804325</v>
      </c>
      <c r="Q55" s="72">
        <v>31.9605085</v>
      </c>
      <c r="R55" s="69">
        <v>12.063650000000001</v>
      </c>
      <c r="S55" s="69">
        <v>4.9444999999999997</v>
      </c>
      <c r="T55" s="69">
        <v>0.56798199999999999</v>
      </c>
      <c r="U55" s="69"/>
      <c r="V55" s="28">
        <v>4.4662209204508008</v>
      </c>
      <c r="W55" s="64">
        <f>(131500*'RAP TEMPLATE-GAS AVAILABILITY'!B54*(6/'RAP TEMPLATE-GAS AVAILABILITY'!B54))/1000000</f>
        <v>0.78900000000000003</v>
      </c>
      <c r="X55" s="70">
        <f>(B55*'RAP TEMPLATE-GAS AVAILABILITY'!C54+C55*'RAP TEMPLATE-GAS AVAILABILITY'!D54+D55*'RAP TEMPLATE-GAS AVAILABILITY'!E54+E55*'RAP TEMPLATE-GAS AVAILABILITY'!F54+F55*'RAP TEMPLATE-GAS AVAILABILITY'!G54+G55*'RAP TEMPLATE-GAS AVAILABILITY'!H54+H55*'RAP TEMPLATE-GAS AVAILABILITY'!I54)/('RAP TEMPLATE-GAS AVAILABILITY'!C54+'RAP TEMPLATE-GAS AVAILABILITY'!D54+'RAP TEMPLATE-GAS AVAILABILITY'!E54+'RAP TEMPLATE-GAS AVAILABILITY'!F54+'RAP TEMPLATE-GAS AVAILABILITY'!G54+'RAP TEMPLATE-GAS AVAILABILITY'!H54+'RAP TEMPLATE-GAS AVAILABILITY'!I54)</f>
        <v>4.5198473901544416</v>
      </c>
      <c r="Y55" s="48">
        <f>(K55*'RAP TEMPLATE-GAS AVAILABILITY'!M54+L55*'RAP TEMPLATE-GAS AVAILABILITY'!N54+M55*'RAP TEMPLATE-GAS AVAILABILITY'!O54)/('RAP TEMPLATE-GAS AVAILABILITY'!M54+'RAP TEMPLATE-GAS AVAILABILITY'!N54+'RAP TEMPLATE-GAS AVAILABILITY'!O54)</f>
        <v>4.5431853728993907</v>
      </c>
    </row>
    <row r="56" spans="1:25" ht="15.75" x14ac:dyDescent="0.25">
      <c r="A56" s="25">
        <v>42217</v>
      </c>
      <c r="B56" s="28">
        <v>4.4221086829107028</v>
      </c>
      <c r="C56" s="28">
        <v>4.5022617366898654</v>
      </c>
      <c r="D56" s="28">
        <v>4.6229522979575277</v>
      </c>
      <c r="E56" s="28">
        <v>4.6644319329753801</v>
      </c>
      <c r="F56" s="28">
        <v>4.6527585104448219</v>
      </c>
      <c r="G56" s="28">
        <v>4.5182919487587254</v>
      </c>
      <c r="H56" s="28">
        <v>4.4756997184101701</v>
      </c>
      <c r="I56" s="71"/>
      <c r="J56" s="28">
        <v>5.2397585104448217</v>
      </c>
      <c r="K56" s="28">
        <v>4.4715195057657526</v>
      </c>
      <c r="L56" s="28">
        <v>4.6472016770132294</v>
      </c>
      <c r="M56" s="28">
        <v>4.5137036337581442</v>
      </c>
      <c r="N56" s="28">
        <v>5.2418016770132301</v>
      </c>
      <c r="O56" s="28">
        <v>5.8419061812057631</v>
      </c>
      <c r="P56" s="28">
        <v>4.3704061392804325</v>
      </c>
      <c r="Q56" s="72">
        <v>31.984101499999998</v>
      </c>
      <c r="R56" s="69">
        <v>12.063650000000001</v>
      </c>
      <c r="S56" s="69">
        <v>4.9444999999999997</v>
      </c>
      <c r="T56" s="69">
        <v>0.56798199999999999</v>
      </c>
      <c r="U56" s="69"/>
      <c r="V56" s="28">
        <v>4.4825975837056626</v>
      </c>
      <c r="W56" s="64">
        <f>(131500*'RAP TEMPLATE-GAS AVAILABILITY'!B55*(6/'RAP TEMPLATE-GAS AVAILABILITY'!B55))/1000000</f>
        <v>0.78900000000000003</v>
      </c>
      <c r="X56" s="70">
        <f>(B56*'RAP TEMPLATE-GAS AVAILABILITY'!C55+C56*'RAP TEMPLATE-GAS AVAILABILITY'!D55+D56*'RAP TEMPLATE-GAS AVAILABILITY'!E55+E56*'RAP TEMPLATE-GAS AVAILABILITY'!F55+F56*'RAP TEMPLATE-GAS AVAILABILITY'!G55+G56*'RAP TEMPLATE-GAS AVAILABILITY'!H55+H56*'RAP TEMPLATE-GAS AVAILABILITY'!I55)/('RAP TEMPLATE-GAS AVAILABILITY'!C55+'RAP TEMPLATE-GAS AVAILABILITY'!D55+'RAP TEMPLATE-GAS AVAILABILITY'!E55+'RAP TEMPLATE-GAS AVAILABILITY'!F55+'RAP TEMPLATE-GAS AVAILABILITY'!G55+'RAP TEMPLATE-GAS AVAILABILITY'!H55+'RAP TEMPLATE-GAS AVAILABILITY'!I55)</f>
        <v>4.5364045422056103</v>
      </c>
      <c r="Y56" s="48">
        <f>(K56*'RAP TEMPLATE-GAS AVAILABILITY'!M55+L56*'RAP TEMPLATE-GAS AVAILABILITY'!N55+M56*'RAP TEMPLATE-GAS AVAILABILITY'!O55)/('RAP TEMPLATE-GAS AVAILABILITY'!M55+'RAP TEMPLATE-GAS AVAILABILITY'!N55+'RAP TEMPLATE-GAS AVAILABILITY'!O55)</f>
        <v>4.5596427602432925</v>
      </c>
    </row>
    <row r="57" spans="1:25" ht="15.75" x14ac:dyDescent="0.25">
      <c r="A57" s="25">
        <v>42248</v>
      </c>
      <c r="B57" s="28">
        <v>4.4252017852923915</v>
      </c>
      <c r="C57" s="28">
        <v>4.5053548390715541</v>
      </c>
      <c r="D57" s="28">
        <v>4.6260454003392164</v>
      </c>
      <c r="E57" s="28">
        <v>4.6675250353570696</v>
      </c>
      <c r="F57" s="28">
        <v>4.6558516128265115</v>
      </c>
      <c r="G57" s="28">
        <v>4.5213962533944869</v>
      </c>
      <c r="H57" s="28">
        <v>4.4788060833598884</v>
      </c>
      <c r="I57" s="71"/>
      <c r="J57" s="28">
        <v>5.2428516128265112</v>
      </c>
      <c r="K57" s="28">
        <v>4.4746017189266034</v>
      </c>
      <c r="L57" s="28">
        <v>4.6502707307216697</v>
      </c>
      <c r="M57" s="28">
        <v>4.5167837158936681</v>
      </c>
      <c r="N57" s="28">
        <v>5.2448707307216704</v>
      </c>
      <c r="O57" s="28">
        <v>5.8449829075484745</v>
      </c>
      <c r="P57" s="28">
        <v>4.3734061392804326</v>
      </c>
      <c r="Q57" s="72">
        <v>30.9453955</v>
      </c>
      <c r="R57" s="69">
        <v>11.6745</v>
      </c>
      <c r="S57" s="69">
        <v>4.7850000000000001</v>
      </c>
      <c r="T57" s="69">
        <v>0.54966000000000004</v>
      </c>
      <c r="U57" s="69"/>
      <c r="V57" s="28">
        <v>4.4856682080659498</v>
      </c>
      <c r="W57" s="64">
        <f>(131500*'RAP TEMPLATE-GAS AVAILABILITY'!B56*(6/'RAP TEMPLATE-GAS AVAILABILITY'!B56))/1000000</f>
        <v>0.78900000000000003</v>
      </c>
      <c r="X57" s="70">
        <f>(B57*'RAP TEMPLATE-GAS AVAILABILITY'!C56+C57*'RAP TEMPLATE-GAS AVAILABILITY'!D56+D57*'RAP TEMPLATE-GAS AVAILABILITY'!E56+E57*'RAP TEMPLATE-GAS AVAILABILITY'!F56+F57*'RAP TEMPLATE-GAS AVAILABILITY'!G56+G57*'RAP TEMPLATE-GAS AVAILABILITY'!H56+H57*'RAP TEMPLATE-GAS AVAILABILITY'!I56)/('RAP TEMPLATE-GAS AVAILABILITY'!C56+'RAP TEMPLATE-GAS AVAILABILITY'!D56+'RAP TEMPLATE-GAS AVAILABILITY'!E56+'RAP TEMPLATE-GAS AVAILABILITY'!F56+'RAP TEMPLATE-GAS AVAILABILITY'!G56+'RAP TEMPLATE-GAS AVAILABILITY'!H56+'RAP TEMPLATE-GAS AVAILABILITY'!I56)</f>
        <v>4.5395015580377329</v>
      </c>
      <c r="Y57" s="48">
        <f>(K57*'RAP TEMPLATE-GAS AVAILABILITY'!M56+L57*'RAP TEMPLATE-GAS AVAILABILITY'!N56+M57*'RAP TEMPLATE-GAS AVAILABILITY'!O56)/('RAP TEMPLATE-GAS AVAILABILITY'!M56+'RAP TEMPLATE-GAS AVAILABILITY'!N56+'RAP TEMPLATE-GAS AVAILABILITY'!O56)</f>
        <v>4.5627185797767256</v>
      </c>
    </row>
    <row r="58" spans="1:25" ht="15.75" x14ac:dyDescent="0.25">
      <c r="A58" s="25">
        <v>42278</v>
      </c>
      <c r="B58" s="28">
        <v>4.4556765998990429</v>
      </c>
      <c r="C58" s="28">
        <v>4.5331831514158374</v>
      </c>
      <c r="D58" s="28">
        <v>4.6587364365521937</v>
      </c>
      <c r="E58" s="28">
        <v>4.6979261835090984</v>
      </c>
      <c r="F58" s="28">
        <v>4.6880496655766333</v>
      </c>
      <c r="G58" s="28">
        <v>4.5537109174697594</v>
      </c>
      <c r="H58" s="28">
        <v>4.5115213762631727</v>
      </c>
      <c r="I58" s="71"/>
      <c r="J58" s="28">
        <v>5.275049665576633</v>
      </c>
      <c r="K58" s="28">
        <v>4.5070626525193358</v>
      </c>
      <c r="L58" s="28">
        <v>4.6822184456703591</v>
      </c>
      <c r="M58" s="28">
        <v>4.5488462326927888</v>
      </c>
      <c r="N58" s="28">
        <v>5.2768184456703597</v>
      </c>
      <c r="O58" s="28">
        <v>5.8770104917845352</v>
      </c>
      <c r="P58" s="28">
        <v>4.4046350306427762</v>
      </c>
      <c r="Q58" s="68">
        <v>30.810744000000003</v>
      </c>
      <c r="R58" s="69">
        <v>12.063650000000001</v>
      </c>
      <c r="S58" s="69">
        <v>4.9444999999999997</v>
      </c>
      <c r="T58" s="69">
        <v>0.56798199999999999</v>
      </c>
      <c r="U58" s="69"/>
      <c r="V58" s="28">
        <v>4.5176322729199345</v>
      </c>
      <c r="W58" s="64">
        <f>(131500*'RAP TEMPLATE-GAS AVAILABILITY'!B57*(6/'RAP TEMPLATE-GAS AVAILABILITY'!B57))/1000000</f>
        <v>0.78900000000000003</v>
      </c>
      <c r="X58" s="70">
        <f>(B58*'RAP TEMPLATE-GAS AVAILABILITY'!C57+C58*'RAP TEMPLATE-GAS AVAILABILITY'!D57+D58*'RAP TEMPLATE-GAS AVAILABILITY'!E57+E58*'RAP TEMPLATE-GAS AVAILABILITY'!F57+F58*'RAP TEMPLATE-GAS AVAILABILITY'!G57+G58*'RAP TEMPLATE-GAS AVAILABILITY'!H57+H58*'RAP TEMPLATE-GAS AVAILABILITY'!I57)/('RAP TEMPLATE-GAS AVAILABILITY'!C57+'RAP TEMPLATE-GAS AVAILABILITY'!D57+'RAP TEMPLATE-GAS AVAILABILITY'!E57+'RAP TEMPLATE-GAS AVAILABILITY'!F57+'RAP TEMPLATE-GAS AVAILABILITY'!G57+'RAP TEMPLATE-GAS AVAILABILITY'!H57+'RAP TEMPLATE-GAS AVAILABILITY'!I57)</f>
        <v>4.5746500536240315</v>
      </c>
      <c r="Y58" s="48">
        <f>(K58*'RAP TEMPLATE-GAS AVAILABILITY'!M57+L58*'RAP TEMPLATE-GAS AVAILABILITY'!N57+M58*'RAP TEMPLATE-GAS AVAILABILITY'!O57)/('RAP TEMPLATE-GAS AVAILABILITY'!M57+'RAP TEMPLATE-GAS AVAILABILITY'!N57+'RAP TEMPLATE-GAS AVAILABILITY'!O57)</f>
        <v>4.5948666468601358</v>
      </c>
    </row>
    <row r="59" spans="1:25" ht="15.75" x14ac:dyDescent="0.25">
      <c r="A59" s="25">
        <v>42309</v>
      </c>
      <c r="B59" s="28">
        <v>4.5429070637612554</v>
      </c>
      <c r="C59" s="28">
        <v>4.615006403297933</v>
      </c>
      <c r="D59" s="28">
        <v>4.6886165317222792</v>
      </c>
      <c r="E59" s="28">
        <v>4.7326802687024898</v>
      </c>
      <c r="F59" s="28">
        <v>4.7215582747115956</v>
      </c>
      <c r="G59" s="28">
        <v>4.6404244936287</v>
      </c>
      <c r="H59" s="28">
        <v>4.5965420607000311</v>
      </c>
      <c r="I59" s="71"/>
      <c r="J59" s="28">
        <v>5.3085582747115954</v>
      </c>
      <c r="K59" s="28">
        <v>4.5914223065708022</v>
      </c>
      <c r="L59" s="28">
        <v>4.7154665275117909</v>
      </c>
      <c r="M59" s="28">
        <v>4.6348831936784149</v>
      </c>
      <c r="N59" s="28">
        <v>5.3100665275117915</v>
      </c>
      <c r="O59" s="28">
        <v>5.9103416938305706</v>
      </c>
      <c r="P59" s="28">
        <v>4.4896350306427761</v>
      </c>
      <c r="Q59" s="68">
        <v>28.077900500000002</v>
      </c>
      <c r="R59" s="69">
        <v>11.6745</v>
      </c>
      <c r="S59" s="69">
        <v>4.7850000000000001</v>
      </c>
      <c r="T59" s="69">
        <v>0.54966000000000004</v>
      </c>
      <c r="U59" s="69"/>
      <c r="V59" s="28">
        <v>4.6123098573621046</v>
      </c>
      <c r="W59" s="64">
        <f>(131500*'RAP TEMPLATE-GAS AVAILABILITY'!B58*(6/'RAP TEMPLATE-GAS AVAILABILITY'!B58))/1000000</f>
        <v>0.78900000000000003</v>
      </c>
      <c r="X59" s="70">
        <f>(B59*'RAP TEMPLATE-GAS AVAILABILITY'!C58+C59*'RAP TEMPLATE-GAS AVAILABILITY'!D58+D59*'RAP TEMPLATE-GAS AVAILABILITY'!E58+E59*'RAP TEMPLATE-GAS AVAILABILITY'!F58+F59*'RAP TEMPLATE-GAS AVAILABILITY'!G58+G59*'RAP TEMPLATE-GAS AVAILABILITY'!H58+H59*'RAP TEMPLATE-GAS AVAILABILITY'!I58)/('RAP TEMPLATE-GAS AVAILABILITY'!C58+'RAP TEMPLATE-GAS AVAILABILITY'!D58+'RAP TEMPLATE-GAS AVAILABILITY'!E58+'RAP TEMPLATE-GAS AVAILABILITY'!F58+'RAP TEMPLATE-GAS AVAILABILITY'!G58+'RAP TEMPLATE-GAS AVAILABILITY'!H58+'RAP TEMPLATE-GAS AVAILABILITY'!I58)</f>
        <v>4.6334854185354084</v>
      </c>
      <c r="Y59" s="48">
        <f>(K59*'RAP TEMPLATE-GAS AVAILABILITY'!M58+L59*'RAP TEMPLATE-GAS AVAILABILITY'!N58+M59*'RAP TEMPLATE-GAS AVAILABILITY'!O58)/('RAP TEMPLATE-GAS AVAILABILITY'!M58+'RAP TEMPLATE-GAS AVAILABILITY'!N58+'RAP TEMPLATE-GAS AVAILABILITY'!O58)</f>
        <v>4.6563984990765244</v>
      </c>
    </row>
    <row r="60" spans="1:25" ht="15.75" x14ac:dyDescent="0.25">
      <c r="A60" s="25">
        <v>42339</v>
      </c>
      <c r="B60" s="28">
        <v>4.7418966503165709</v>
      </c>
      <c r="C60" s="28">
        <v>4.8139959898532485</v>
      </c>
      <c r="D60" s="28">
        <v>4.8876061182775947</v>
      </c>
      <c r="E60" s="28">
        <v>4.9316698552578053</v>
      </c>
      <c r="F60" s="28">
        <v>4.9205478612669111</v>
      </c>
      <c r="G60" s="28">
        <v>4.8401347585293628</v>
      </c>
      <c r="H60" s="28">
        <v>4.798144373157216</v>
      </c>
      <c r="I60" s="71"/>
      <c r="J60" s="28">
        <v>5.5075478612669109</v>
      </c>
      <c r="K60" s="28">
        <v>4.7914571739388059</v>
      </c>
      <c r="L60" s="28">
        <v>4.9129089827547583</v>
      </c>
      <c r="M60" s="28">
        <v>4.8330351443971011</v>
      </c>
      <c r="N60" s="28">
        <v>5.507508982754759</v>
      </c>
      <c r="O60" s="28">
        <v>6.1082777552116454</v>
      </c>
      <c r="P60" s="28">
        <v>4.6826350306427766</v>
      </c>
      <c r="Q60" s="68">
        <v>29.003962000000001</v>
      </c>
      <c r="R60" s="69">
        <v>12.063650000000001</v>
      </c>
      <c r="S60" s="69">
        <v>4.9444999999999997</v>
      </c>
      <c r="T60" s="69">
        <v>0.56798199999999999</v>
      </c>
      <c r="U60" s="69"/>
      <c r="V60" s="28">
        <v>4.8098533578738758</v>
      </c>
      <c r="W60" s="64">
        <f>(131500*'RAP TEMPLATE-GAS AVAILABILITY'!B59*(6/'RAP TEMPLATE-GAS AVAILABILITY'!B59))/1000000</f>
        <v>0.78900000000000003</v>
      </c>
      <c r="X60" s="70">
        <f>(B60*'RAP TEMPLATE-GAS AVAILABILITY'!C59+C60*'RAP TEMPLATE-GAS AVAILABILITY'!D59+D60*'RAP TEMPLATE-GAS AVAILABILITY'!E59+E60*'RAP TEMPLATE-GAS AVAILABILITY'!F59+F60*'RAP TEMPLATE-GAS AVAILABILITY'!G59+G60*'RAP TEMPLATE-GAS AVAILABILITY'!H59+H60*'RAP TEMPLATE-GAS AVAILABILITY'!I59)/('RAP TEMPLATE-GAS AVAILABILITY'!C59+'RAP TEMPLATE-GAS AVAILABILITY'!D59+'RAP TEMPLATE-GAS AVAILABILITY'!E59+'RAP TEMPLATE-GAS AVAILABILITY'!F59+'RAP TEMPLATE-GAS AVAILABILITY'!G59+'RAP TEMPLATE-GAS AVAILABILITY'!H59+'RAP TEMPLATE-GAS AVAILABILITY'!I59)</f>
        <v>4.8332850637927738</v>
      </c>
      <c r="Y60" s="48">
        <f>(K60*'RAP TEMPLATE-GAS AVAILABILITY'!M59+L60*'RAP TEMPLATE-GAS AVAILABILITY'!N59+M60*'RAP TEMPLATE-GAS AVAILABILITY'!O59)/('RAP TEMPLATE-GAS AVAILABILITY'!M59+'RAP TEMPLATE-GAS AVAILABILITY'!N59+'RAP TEMPLATE-GAS AVAILABILITY'!O59)</f>
        <v>4.8548790957246855</v>
      </c>
    </row>
    <row r="61" spans="1:25" ht="15.75" x14ac:dyDescent="0.25">
      <c r="A61" s="25">
        <v>42370</v>
      </c>
      <c r="B61" s="28">
        <v>4.8419069606578429</v>
      </c>
      <c r="C61" s="28">
        <v>4.9140063001945204</v>
      </c>
      <c r="D61" s="28">
        <v>4.9889567729842659</v>
      </c>
      <c r="E61" s="28">
        <v>5.0330205099644756</v>
      </c>
      <c r="F61" s="28">
        <v>5.0218985159735814</v>
      </c>
      <c r="G61" s="28">
        <v>4.9469228379995611</v>
      </c>
      <c r="H61" s="28">
        <v>4.9072758841238926</v>
      </c>
      <c r="I61" s="71">
        <v>4.9405228379995618</v>
      </c>
      <c r="J61" s="28">
        <v>5.6088985159735811</v>
      </c>
      <c r="K61" s="28">
        <v>4.8997401943854344</v>
      </c>
      <c r="L61" s="28">
        <v>5.0134716426013055</v>
      </c>
      <c r="M61" s="28">
        <v>4.9389899698591133</v>
      </c>
      <c r="N61" s="28">
        <v>5.6080716426013062</v>
      </c>
      <c r="O61" s="28">
        <v>6.2090918217078093</v>
      </c>
      <c r="P61" s="28">
        <v>4.7796350306427762</v>
      </c>
      <c r="Q61" s="68">
        <v>29.013411000000001</v>
      </c>
      <c r="R61" s="69">
        <v>12.063650000000001</v>
      </c>
      <c r="S61" s="69">
        <v>4.9444999999999997</v>
      </c>
      <c r="T61" s="69">
        <v>0.56798199999999999</v>
      </c>
      <c r="U61" s="69"/>
      <c r="V61" s="28"/>
      <c r="W61" s="64"/>
      <c r="X61" s="70">
        <f>(B61*'RAP TEMPLATE-GAS AVAILABILITY'!C60+C61*'RAP TEMPLATE-GAS AVAILABILITY'!D60+D61*'RAP TEMPLATE-GAS AVAILABILITY'!E60+E61*'RAP TEMPLATE-GAS AVAILABILITY'!F60+F61*'RAP TEMPLATE-GAS AVAILABILITY'!G60+G61*'RAP TEMPLATE-GAS AVAILABILITY'!H60+H61*'RAP TEMPLATE-GAS AVAILABILITY'!I60)/('RAP TEMPLATE-GAS AVAILABILITY'!C60+'RAP TEMPLATE-GAS AVAILABILITY'!D60+'RAP TEMPLATE-GAS AVAILABILITY'!E60+'RAP TEMPLATE-GAS AVAILABILITY'!F60+'RAP TEMPLATE-GAS AVAILABILITY'!G60+'RAP TEMPLATE-GAS AVAILABILITY'!H60+'RAP TEMPLATE-GAS AVAILABILITY'!I60)</f>
        <v>4.9367297129875585</v>
      </c>
      <c r="Y61" s="48">
        <f>(K61*'RAP TEMPLATE-GAS AVAILABILITY'!M60+L61*'RAP TEMPLATE-GAS AVAILABILITY'!N60+M61*'RAP TEMPLATE-GAS AVAILABILITY'!O60)/('RAP TEMPLATE-GAS AVAILABILITY'!M60+'RAP TEMPLATE-GAS AVAILABILITY'!N60+'RAP TEMPLATE-GAS AVAILABILITY'!O60)</f>
        <v>4.9591939710103476</v>
      </c>
    </row>
    <row r="62" spans="1:25" ht="15.75" x14ac:dyDescent="0.25">
      <c r="A62" s="25">
        <v>42401</v>
      </c>
      <c r="B62" s="28">
        <v>4.815100073349873</v>
      </c>
      <c r="C62" s="28">
        <v>4.8871994128865506</v>
      </c>
      <c r="D62" s="28">
        <v>4.962149885676296</v>
      </c>
      <c r="E62" s="28">
        <v>5.0062136226565066</v>
      </c>
      <c r="F62" s="28">
        <v>4.9950916286656124</v>
      </c>
      <c r="G62" s="28">
        <v>4.9200188644896272</v>
      </c>
      <c r="H62" s="28">
        <v>4.8805353096560715</v>
      </c>
      <c r="I62" s="71">
        <v>4.9136188644896279</v>
      </c>
      <c r="J62" s="28">
        <v>5.5820916286656121</v>
      </c>
      <c r="K62" s="28">
        <v>4.8732075261743457</v>
      </c>
      <c r="L62" s="28">
        <v>4.9868731771281594</v>
      </c>
      <c r="M62" s="28">
        <v>4.9122959246845754</v>
      </c>
      <c r="N62" s="28">
        <v>5.58147317712816</v>
      </c>
      <c r="O62" s="28">
        <v>6.1824268600709802</v>
      </c>
      <c r="P62" s="28">
        <v>4.7536350306427764</v>
      </c>
      <c r="Q62" s="68">
        <v>27.193942</v>
      </c>
      <c r="R62" s="69">
        <v>11.285349999999999</v>
      </c>
      <c r="S62" s="69">
        <v>4.6254999999999997</v>
      </c>
      <c r="T62" s="69">
        <v>0.53133799999999998</v>
      </c>
      <c r="U62" s="69"/>
      <c r="V62" s="28"/>
      <c r="W62" s="64"/>
      <c r="X62" s="70">
        <f>(B62*'RAP TEMPLATE-GAS AVAILABILITY'!C61+C62*'RAP TEMPLATE-GAS AVAILABILITY'!D61+D62*'RAP TEMPLATE-GAS AVAILABILITY'!E61+E62*'RAP TEMPLATE-GAS AVAILABILITY'!F61+F62*'RAP TEMPLATE-GAS AVAILABILITY'!G61+G62*'RAP TEMPLATE-GAS AVAILABILITY'!H61+H62*'RAP TEMPLATE-GAS AVAILABILITY'!I61)/('RAP TEMPLATE-GAS AVAILABILITY'!C61+'RAP TEMPLATE-GAS AVAILABILITY'!D61+'RAP TEMPLATE-GAS AVAILABILITY'!E61+'RAP TEMPLATE-GAS AVAILABILITY'!F61+'RAP TEMPLATE-GAS AVAILABILITY'!G61+'RAP TEMPLATE-GAS AVAILABILITY'!H61+'RAP TEMPLATE-GAS AVAILABILITY'!I61)</f>
        <v>4.9099373658478784</v>
      </c>
      <c r="Y62" s="48">
        <f>(K62*'RAP TEMPLATE-GAS AVAILABILITY'!M61+L62*'RAP TEMPLATE-GAS AVAILABILITY'!N61+M62*'RAP TEMPLATE-GAS AVAILABILITY'!O61)/('RAP TEMPLATE-GAS AVAILABILITY'!M61+'RAP TEMPLATE-GAS AVAILABILITY'!N61+'RAP TEMPLATE-GAS AVAILABILITY'!O61)</f>
        <v>4.9325989734288553</v>
      </c>
    </row>
    <row r="63" spans="1:25" ht="15.75" x14ac:dyDescent="0.25">
      <c r="A63" s="25">
        <v>42430</v>
      </c>
      <c r="B63" s="28">
        <v>4.7367414796804219</v>
      </c>
      <c r="C63" s="28">
        <v>4.8088408192170995</v>
      </c>
      <c r="D63" s="28">
        <v>4.8837912920068449</v>
      </c>
      <c r="E63" s="28">
        <v>4.9278550289870555</v>
      </c>
      <c r="F63" s="28">
        <v>4.9167330349961613</v>
      </c>
      <c r="G63" s="28">
        <v>4.8413764803836665</v>
      </c>
      <c r="H63" s="28">
        <v>4.8019114646260252</v>
      </c>
      <c r="I63" s="71">
        <v>4.8349764803836672</v>
      </c>
      <c r="J63" s="28">
        <v>5.5037330349961611</v>
      </c>
      <c r="K63" s="28">
        <v>4.7951949765123079</v>
      </c>
      <c r="L63" s="28">
        <v>4.9091238165143487</v>
      </c>
      <c r="M63" s="28">
        <v>4.8342671772513102</v>
      </c>
      <c r="N63" s="28">
        <v>5.5037238165143494</v>
      </c>
      <c r="O63" s="28">
        <v>6.1044831260556354</v>
      </c>
      <c r="P63" s="28">
        <v>4.6776350306427759</v>
      </c>
      <c r="Q63" s="68">
        <v>29.123911000000003</v>
      </c>
      <c r="R63" s="69">
        <v>12.063650000000001</v>
      </c>
      <c r="S63" s="69">
        <v>4.9444999999999997</v>
      </c>
      <c r="T63" s="69">
        <v>0.56798199999999999</v>
      </c>
      <c r="U63" s="69"/>
      <c r="V63" s="28"/>
      <c r="W63" s="64"/>
      <c r="X63" s="70">
        <f>(B63*'RAP TEMPLATE-GAS AVAILABILITY'!C62+C63*'RAP TEMPLATE-GAS AVAILABILITY'!D62+D63*'RAP TEMPLATE-GAS AVAILABILITY'!E62+E63*'RAP TEMPLATE-GAS AVAILABILITY'!F62+F63*'RAP TEMPLATE-GAS AVAILABILITY'!G62+G63*'RAP TEMPLATE-GAS AVAILABILITY'!H62+H63*'RAP TEMPLATE-GAS AVAILABILITY'!I62)/('RAP TEMPLATE-GAS AVAILABILITY'!C62+'RAP TEMPLATE-GAS AVAILABILITY'!D62+'RAP TEMPLATE-GAS AVAILABILITY'!E62+'RAP TEMPLATE-GAS AVAILABILITY'!F62+'RAP TEMPLATE-GAS AVAILABILITY'!G62+'RAP TEMPLATE-GAS AVAILABILITY'!H62+'RAP TEMPLATE-GAS AVAILABILITY'!I62)</f>
        <v>4.8314855435794763</v>
      </c>
      <c r="Y63" s="48">
        <f>(K63*'RAP TEMPLATE-GAS AVAILABILITY'!M62+L63*'RAP TEMPLATE-GAS AVAILABILITY'!N62+M63*'RAP TEMPLATE-GAS AVAILABILITY'!O62)/('RAP TEMPLATE-GAS AVAILABILITY'!M62+'RAP TEMPLATE-GAS AVAILABILITY'!N62+'RAP TEMPLATE-GAS AVAILABILITY'!O62)</f>
        <v>4.8547024480290037</v>
      </c>
    </row>
    <row r="64" spans="1:25" ht="15.75" x14ac:dyDescent="0.25">
      <c r="A64" s="25">
        <v>42461</v>
      </c>
      <c r="B64" s="28">
        <v>4.5622308090070307</v>
      </c>
      <c r="C64" s="28">
        <v>4.6389156218171461</v>
      </c>
      <c r="D64" s="28">
        <v>4.7626847209965639</v>
      </c>
      <c r="E64" s="28">
        <v>4.8047917875805952</v>
      </c>
      <c r="F64" s="28">
        <v>4.7942461806812826</v>
      </c>
      <c r="G64" s="28">
        <v>4.6602920432975745</v>
      </c>
      <c r="H64" s="28">
        <v>4.6156091430510848</v>
      </c>
      <c r="I64" s="71">
        <v>4.6538920432975752</v>
      </c>
      <c r="J64" s="28">
        <v>5.3812461806812824</v>
      </c>
      <c r="K64" s="28">
        <v>4.6103411435756998</v>
      </c>
      <c r="L64" s="28">
        <v>4.7875892896601284</v>
      </c>
      <c r="M64" s="28">
        <v>4.6545957193457657</v>
      </c>
      <c r="N64" s="28">
        <v>5.3821892896601291</v>
      </c>
      <c r="O64" s="28">
        <v>5.9826447628842789</v>
      </c>
      <c r="P64" s="28">
        <v>4.5076350306427759</v>
      </c>
      <c r="Q64" s="68">
        <v>29.864126500000001</v>
      </c>
      <c r="R64" s="69">
        <v>11.6745</v>
      </c>
      <c r="S64" s="69">
        <v>4.7850000000000001</v>
      </c>
      <c r="T64" s="69">
        <v>0.54966000000000004</v>
      </c>
      <c r="U64" s="69"/>
      <c r="V64" s="28"/>
      <c r="W64" s="64"/>
      <c r="X64" s="70">
        <f>(B64*'RAP TEMPLATE-GAS AVAILABILITY'!C63+C64*'RAP TEMPLATE-GAS AVAILABILITY'!D63+D64*'RAP TEMPLATE-GAS AVAILABILITY'!E63+E64*'RAP TEMPLATE-GAS AVAILABILITY'!F63+F64*'RAP TEMPLATE-GAS AVAILABILITY'!G63+G64*'RAP TEMPLATE-GAS AVAILABILITY'!H63+H64*'RAP TEMPLATE-GAS AVAILABILITY'!I63)/('RAP TEMPLATE-GAS AVAILABILITY'!C63+'RAP TEMPLATE-GAS AVAILABILITY'!D63+'RAP TEMPLATE-GAS AVAILABILITY'!E63+'RAP TEMPLATE-GAS AVAILABILITY'!F63+'RAP TEMPLATE-GAS AVAILABILITY'!G63+'RAP TEMPLATE-GAS AVAILABILITY'!H63+'RAP TEMPLATE-GAS AVAILABILITY'!I63)</f>
        <v>4.6784311017014328</v>
      </c>
      <c r="Y64" s="48">
        <f>(K64*'RAP TEMPLATE-GAS AVAILABILITY'!M63+L64*'RAP TEMPLATE-GAS AVAILABILITY'!N63+M64*'RAP TEMPLATE-GAS AVAILABILITY'!O63)/('RAP TEMPLATE-GAS AVAILABILITY'!M63+'RAP TEMPLATE-GAS AVAILABILITY'!N63+'RAP TEMPLATE-GAS AVAILABILITY'!O63)</f>
        <v>4.6995912250496632</v>
      </c>
    </row>
    <row r="65" spans="1:25" ht="15.75" x14ac:dyDescent="0.25">
      <c r="A65" s="25">
        <v>42491</v>
      </c>
      <c r="B65" s="28">
        <v>4.5747017337406852</v>
      </c>
      <c r="C65" s="28">
        <v>4.6548547875198478</v>
      </c>
      <c r="D65" s="28">
        <v>4.775545348787511</v>
      </c>
      <c r="E65" s="28">
        <v>4.8170249838053634</v>
      </c>
      <c r="F65" s="28">
        <v>4.8053515612748052</v>
      </c>
      <c r="G65" s="28">
        <v>4.6545188568722891</v>
      </c>
      <c r="H65" s="28">
        <v>4.6270593504133828</v>
      </c>
      <c r="I65" s="71">
        <v>4.6650376441229655</v>
      </c>
      <c r="J65" s="28">
        <v>5.392351561274805</v>
      </c>
      <c r="K65" s="28">
        <v>4.621702326307866</v>
      </c>
      <c r="L65" s="28">
        <v>4.7986083266295987</v>
      </c>
      <c r="M65" s="28">
        <v>4.6656543524439762</v>
      </c>
      <c r="N65" s="28">
        <v>5.3932083266295994</v>
      </c>
      <c r="O65" s="28">
        <v>5.9936913474461733</v>
      </c>
      <c r="P65" s="28">
        <v>4.5184061392804331</v>
      </c>
      <c r="Q65" s="68">
        <v>30.4256575</v>
      </c>
      <c r="R65" s="69">
        <v>12.063650000000001</v>
      </c>
      <c r="S65" s="69">
        <v>4.9444999999999997</v>
      </c>
      <c r="T65" s="69">
        <v>0.34504906499999999</v>
      </c>
      <c r="U65" s="69"/>
      <c r="V65" s="28"/>
      <c r="W65" s="64"/>
      <c r="X65" s="70">
        <f>(B65*'RAP TEMPLATE-GAS AVAILABILITY'!C64+C65*'RAP TEMPLATE-GAS AVAILABILITY'!D64+D65*'RAP TEMPLATE-GAS AVAILABILITY'!E64+E65*'RAP TEMPLATE-GAS AVAILABILITY'!F64+F65*'RAP TEMPLATE-GAS AVAILABILITY'!G64+G65*'RAP TEMPLATE-GAS AVAILABILITY'!H64+H65*'RAP TEMPLATE-GAS AVAILABILITY'!I64)/('RAP TEMPLATE-GAS AVAILABILITY'!C64+'RAP TEMPLATE-GAS AVAILABILITY'!D64+'RAP TEMPLATE-GAS AVAILABILITY'!E64+'RAP TEMPLATE-GAS AVAILABILITY'!F64+'RAP TEMPLATE-GAS AVAILABILITY'!G64+'RAP TEMPLATE-GAS AVAILABILITY'!H64+'RAP TEMPLATE-GAS AVAILABILITY'!I64)</f>
        <v>4.6833311649539224</v>
      </c>
      <c r="Y65" s="48">
        <f>(K65*'RAP TEMPLATE-GAS AVAILABILITY'!M64+L65*'RAP TEMPLATE-GAS AVAILABILITY'!N64+M65*'RAP TEMPLATE-GAS AVAILABILITY'!O64)/('RAP TEMPLATE-GAS AVAILABILITY'!M64+'RAP TEMPLATE-GAS AVAILABILITY'!N64+'RAP TEMPLATE-GAS AVAILABILITY'!O64)</f>
        <v>4.7257534928315668</v>
      </c>
    </row>
    <row r="66" spans="1:25" ht="15.75" x14ac:dyDescent="0.25">
      <c r="A66" s="25">
        <v>42522</v>
      </c>
      <c r="B66" s="28">
        <v>4.6004775869214249</v>
      </c>
      <c r="C66" s="28">
        <v>4.6806306407005875</v>
      </c>
      <c r="D66" s="28">
        <v>4.8013212019682507</v>
      </c>
      <c r="E66" s="28">
        <v>4.8428008369861031</v>
      </c>
      <c r="F66" s="28">
        <v>4.8311274144555449</v>
      </c>
      <c r="G66" s="28">
        <v>4.6802947100530288</v>
      </c>
      <c r="H66" s="28">
        <v>4.6532728683391049</v>
      </c>
      <c r="I66" s="71">
        <v>4.690906849420978</v>
      </c>
      <c r="J66" s="28">
        <v>5.4181274144555447</v>
      </c>
      <c r="K66" s="28">
        <v>4.6477120358077721</v>
      </c>
      <c r="L66" s="28">
        <v>4.8241837741999305</v>
      </c>
      <c r="M66" s="28">
        <v>4.6913217035733394</v>
      </c>
      <c r="N66" s="28">
        <v>5.4187837741999312</v>
      </c>
      <c r="O66" s="28">
        <v>6.0193307336354307</v>
      </c>
      <c r="P66" s="28">
        <v>4.5434061392804326</v>
      </c>
      <c r="Q66" s="68">
        <v>29.456401499999998</v>
      </c>
      <c r="R66" s="69">
        <v>11.6745</v>
      </c>
      <c r="S66" s="69">
        <v>4.7850000000000001</v>
      </c>
      <c r="T66" s="69">
        <v>0.33391845000000003</v>
      </c>
      <c r="U66" s="69"/>
      <c r="V66" s="28"/>
      <c r="W66" s="64"/>
      <c r="X66" s="70">
        <f>(B66*'RAP TEMPLATE-GAS AVAILABILITY'!C65+C66*'RAP TEMPLATE-GAS AVAILABILITY'!D65+D66*'RAP TEMPLATE-GAS AVAILABILITY'!E65+E66*'RAP TEMPLATE-GAS AVAILABILITY'!F65+F66*'RAP TEMPLATE-GAS AVAILABILITY'!G65+G66*'RAP TEMPLATE-GAS AVAILABILITY'!H65+H66*'RAP TEMPLATE-GAS AVAILABILITY'!I65)/('RAP TEMPLATE-GAS AVAILABILITY'!C65+'RAP TEMPLATE-GAS AVAILABILITY'!D65+'RAP TEMPLATE-GAS AVAILABILITY'!E65+'RAP TEMPLATE-GAS AVAILABILITY'!F65+'RAP TEMPLATE-GAS AVAILABILITY'!G65+'RAP TEMPLATE-GAS AVAILABILITY'!H65+'RAP TEMPLATE-GAS AVAILABILITY'!I65)</f>
        <v>4.7092238203429</v>
      </c>
      <c r="Y66" s="48">
        <f>(K66*'RAP TEMPLATE-GAS AVAILABILITY'!M65+L66*'RAP TEMPLATE-GAS AVAILABILITY'!N65+M66*'RAP TEMPLATE-GAS AVAILABILITY'!O65)/('RAP TEMPLATE-GAS AVAILABILITY'!M65+'RAP TEMPLATE-GAS AVAILABILITY'!N65+'RAP TEMPLATE-GAS AVAILABILITY'!O65)</f>
        <v>4.7514870338292061</v>
      </c>
    </row>
    <row r="67" spans="1:25" ht="15.75" x14ac:dyDescent="0.25">
      <c r="A67" s="25">
        <v>42552</v>
      </c>
      <c r="B67" s="28">
        <v>4.6365637813744618</v>
      </c>
      <c r="C67" s="28">
        <v>4.7167168351536244</v>
      </c>
      <c r="D67" s="28">
        <v>4.8374073964212867</v>
      </c>
      <c r="E67" s="28">
        <v>4.8788870314391399</v>
      </c>
      <c r="F67" s="28">
        <v>4.8672136089085818</v>
      </c>
      <c r="G67" s="28">
        <v>4.7163809045060656</v>
      </c>
      <c r="H67" s="28">
        <v>4.6899293532174235</v>
      </c>
      <c r="I67" s="71">
        <v>4.7271237368381964</v>
      </c>
      <c r="J67" s="28">
        <v>5.4542136089085815</v>
      </c>
      <c r="K67" s="28">
        <v>4.6840835188599259</v>
      </c>
      <c r="L67" s="28">
        <v>4.8599894007983959</v>
      </c>
      <c r="M67" s="28">
        <v>4.7272559951544482</v>
      </c>
      <c r="N67" s="28">
        <v>5.4545894007983966</v>
      </c>
      <c r="O67" s="28">
        <v>6.0552258743003922</v>
      </c>
      <c r="P67" s="28">
        <v>4.5784061392804327</v>
      </c>
      <c r="Q67" s="68">
        <v>30.441508500000001</v>
      </c>
      <c r="R67" s="69">
        <v>12.063650000000001</v>
      </c>
      <c r="S67" s="69">
        <v>4.9444999999999997</v>
      </c>
      <c r="T67" s="69">
        <v>0.34504906499999999</v>
      </c>
      <c r="U67" s="69"/>
      <c r="V67" s="28"/>
      <c r="W67" s="64"/>
      <c r="X67" s="70">
        <f>(B67*'RAP TEMPLATE-GAS AVAILABILITY'!C66+C67*'RAP TEMPLATE-GAS AVAILABILITY'!D66+D67*'RAP TEMPLATE-GAS AVAILABILITY'!E66+E67*'RAP TEMPLATE-GAS AVAILABILITY'!F66+F67*'RAP TEMPLATE-GAS AVAILABILITY'!G66+G67*'RAP TEMPLATE-GAS AVAILABILITY'!H66+H67*'RAP TEMPLATE-GAS AVAILABILITY'!I66)/('RAP TEMPLATE-GAS AVAILABILITY'!C66+'RAP TEMPLATE-GAS AVAILABILITY'!D66+'RAP TEMPLATE-GAS AVAILABILITY'!E66+'RAP TEMPLATE-GAS AVAILABILITY'!F66+'RAP TEMPLATE-GAS AVAILABILITY'!G66+'RAP TEMPLATE-GAS AVAILABILITY'!H66+'RAP TEMPLATE-GAS AVAILABILITY'!I66)</f>
        <v>4.7454622116127299</v>
      </c>
      <c r="Y67" s="48">
        <f>(K67*'RAP TEMPLATE-GAS AVAILABILITY'!M66+L67*'RAP TEMPLATE-GAS AVAILABILITY'!N66+M67*'RAP TEMPLATE-GAS AVAILABILITY'!O66)/('RAP TEMPLATE-GAS AVAILABILITY'!M66+'RAP TEMPLATE-GAS AVAILABILITY'!N66+'RAP TEMPLATE-GAS AVAILABILITY'!O66)</f>
        <v>4.7874994495576253</v>
      </c>
    </row>
    <row r="68" spans="1:25" ht="15.75" x14ac:dyDescent="0.25">
      <c r="A68" s="25">
        <v>42583</v>
      </c>
      <c r="B68" s="28">
        <v>4.6571844639190543</v>
      </c>
      <c r="C68" s="28">
        <v>4.7373375176982169</v>
      </c>
      <c r="D68" s="28">
        <v>4.8580280789658792</v>
      </c>
      <c r="E68" s="28">
        <v>4.8995077139837324</v>
      </c>
      <c r="F68" s="28">
        <v>4.8878342914531743</v>
      </c>
      <c r="G68" s="28">
        <v>4.7370015870506581</v>
      </c>
      <c r="H68" s="28">
        <v>4.7107754994185225</v>
      </c>
      <c r="I68" s="71">
        <v>4.7478191010766073</v>
      </c>
      <c r="J68" s="28">
        <v>5.474834291453174</v>
      </c>
      <c r="K68" s="28">
        <v>4.7047675876071855</v>
      </c>
      <c r="L68" s="28">
        <v>4.8804497588546623</v>
      </c>
      <c r="M68" s="28">
        <v>4.74778987605794</v>
      </c>
      <c r="N68" s="28">
        <v>5.4750497588546629</v>
      </c>
      <c r="O68" s="28">
        <v>6.0757373832517994</v>
      </c>
      <c r="P68" s="28">
        <v>4.5984061392804332</v>
      </c>
      <c r="Q68" s="68">
        <v>30.465101499999999</v>
      </c>
      <c r="R68" s="69">
        <v>12.063650000000001</v>
      </c>
      <c r="S68" s="69">
        <v>4.9444999999999997</v>
      </c>
      <c r="T68" s="69">
        <v>0.34504906499999999</v>
      </c>
      <c r="U68" s="69"/>
      <c r="V68" s="28"/>
      <c r="W68" s="64"/>
      <c r="X68" s="70">
        <f>(B68*'RAP TEMPLATE-GAS AVAILABILITY'!C67+C68*'RAP TEMPLATE-GAS AVAILABILITY'!D67+D68*'RAP TEMPLATE-GAS AVAILABILITY'!E67+E68*'RAP TEMPLATE-GAS AVAILABILITY'!F67+F68*'RAP TEMPLATE-GAS AVAILABILITY'!G67+G68*'RAP TEMPLATE-GAS AVAILABILITY'!H67+H68*'RAP TEMPLATE-GAS AVAILABILITY'!I67)/('RAP TEMPLATE-GAS AVAILABILITY'!C67+'RAP TEMPLATE-GAS AVAILABILITY'!D67+'RAP TEMPLATE-GAS AVAILABILITY'!E67+'RAP TEMPLATE-GAS AVAILABILITY'!F67+'RAP TEMPLATE-GAS AVAILABILITY'!G67+'RAP TEMPLATE-GAS AVAILABILITY'!H67+'RAP TEMPLATE-GAS AVAILABILITY'!I67)</f>
        <v>4.7661430649918701</v>
      </c>
      <c r="Y68" s="48">
        <f>(K68*'RAP TEMPLATE-GAS AVAILABILITY'!M67+L68*'RAP TEMPLATE-GAS AVAILABILITY'!N67+M68*'RAP TEMPLATE-GAS AVAILABILITY'!O67)/('RAP TEMPLATE-GAS AVAILABILITY'!M67+'RAP TEMPLATE-GAS AVAILABILITY'!N67+'RAP TEMPLATE-GAS AVAILABILITY'!O67)</f>
        <v>4.8080435662051757</v>
      </c>
    </row>
    <row r="69" spans="1:25" ht="15.75" x14ac:dyDescent="0.25">
      <c r="A69" s="25">
        <v>42614</v>
      </c>
      <c r="B69" s="28">
        <v>4.6623396345552024</v>
      </c>
      <c r="C69" s="28">
        <v>4.742492688334365</v>
      </c>
      <c r="D69" s="28">
        <v>4.8631832496020273</v>
      </c>
      <c r="E69" s="28">
        <v>4.9046628846198805</v>
      </c>
      <c r="F69" s="28">
        <v>4.8929894620893224</v>
      </c>
      <c r="G69" s="28">
        <v>4.7421567576868062</v>
      </c>
      <c r="H69" s="28">
        <v>4.7159439326226993</v>
      </c>
      <c r="I69" s="71">
        <v>4.7529929421362098</v>
      </c>
      <c r="J69" s="28">
        <v>5.4799894620893221</v>
      </c>
      <c r="K69" s="28">
        <v>4.7098958365736623</v>
      </c>
      <c r="L69" s="28">
        <v>4.8855648483687286</v>
      </c>
      <c r="M69" s="28">
        <v>4.7529233462838123</v>
      </c>
      <c r="N69" s="28">
        <v>5.4801648483687293</v>
      </c>
      <c r="O69" s="28">
        <v>6.0808652604896505</v>
      </c>
      <c r="P69" s="28">
        <v>4.6034061392804331</v>
      </c>
      <c r="Q69" s="68">
        <v>29.475395499999998</v>
      </c>
      <c r="R69" s="69">
        <v>11.6745</v>
      </c>
      <c r="S69" s="69">
        <v>4.7850000000000001</v>
      </c>
      <c r="T69" s="69">
        <v>0.33391845000000003</v>
      </c>
      <c r="U69" s="69"/>
      <c r="V69" s="28"/>
      <c r="W69" s="64"/>
      <c r="X69" s="70">
        <f>(B69*'RAP TEMPLATE-GAS AVAILABILITY'!C68+C69*'RAP TEMPLATE-GAS AVAILABILITY'!D68+D69*'RAP TEMPLATE-GAS AVAILABILITY'!E68+E69*'RAP TEMPLATE-GAS AVAILABILITY'!F68+F69*'RAP TEMPLATE-GAS AVAILABILITY'!G68+G69*'RAP TEMPLATE-GAS AVAILABILITY'!H68+H69*'RAP TEMPLATE-GAS AVAILABILITY'!I68)/('RAP TEMPLATE-GAS AVAILABILITY'!C68+'RAP TEMPLATE-GAS AVAILABILITY'!D68+'RAP TEMPLATE-GAS AVAILABILITY'!E68+'RAP TEMPLATE-GAS AVAILABILITY'!F68+'RAP TEMPLATE-GAS AVAILABILITY'!G68+'RAP TEMPLATE-GAS AVAILABILITY'!H68+'RAP TEMPLATE-GAS AVAILABILITY'!I68)</f>
        <v>4.7713017750888733</v>
      </c>
      <c r="Y69" s="48">
        <f>(K69*'RAP TEMPLATE-GAS AVAILABILITY'!M68+L69*'RAP TEMPLATE-GAS AVAILABILITY'!N68+M69*'RAP TEMPLATE-GAS AVAILABILITY'!O68)/('RAP TEMPLATE-GAS AVAILABILITY'!M68+'RAP TEMPLATE-GAS AVAILABILITY'!N68+'RAP TEMPLATE-GAS AVAILABILITY'!O68)</f>
        <v>4.8131648264852203</v>
      </c>
    </row>
    <row r="70" spans="1:25" ht="15.75" x14ac:dyDescent="0.25">
      <c r="A70" s="25">
        <v>42644</v>
      </c>
      <c r="B70" s="28">
        <v>4.6959075515435416</v>
      </c>
      <c r="C70" s="28">
        <v>4.773414103060337</v>
      </c>
      <c r="D70" s="28">
        <v>4.8989673881966924</v>
      </c>
      <c r="E70" s="28">
        <v>4.9381571351535971</v>
      </c>
      <c r="F70" s="28">
        <v>4.928280617221132</v>
      </c>
      <c r="G70" s="28">
        <v>4.7774479128186158</v>
      </c>
      <c r="H70" s="28">
        <v>4.7517523279076723</v>
      </c>
      <c r="I70" s="71">
        <v>4.7884119108472438</v>
      </c>
      <c r="J70" s="28">
        <v>5.5152806172211317</v>
      </c>
      <c r="K70" s="28">
        <v>4.7454258238748341</v>
      </c>
      <c r="L70" s="28">
        <v>4.9205816170258574</v>
      </c>
      <c r="M70" s="28">
        <v>4.788065945218456</v>
      </c>
      <c r="N70" s="28">
        <v>5.5151816170258581</v>
      </c>
      <c r="O70" s="28">
        <v>6.1159695710684225</v>
      </c>
      <c r="P70" s="28">
        <v>4.6376350306427758</v>
      </c>
      <c r="Q70" s="68">
        <v>30.810744000000003</v>
      </c>
      <c r="R70" s="69">
        <v>12.063650000000001</v>
      </c>
      <c r="S70" s="69">
        <v>4.9444999999999997</v>
      </c>
      <c r="T70" s="69">
        <v>0.34504906499999999</v>
      </c>
      <c r="U70" s="69"/>
      <c r="V70" s="28"/>
      <c r="W70" s="64"/>
      <c r="X70" s="70">
        <f>(B70*'RAP TEMPLATE-GAS AVAILABILITY'!C69+C70*'RAP TEMPLATE-GAS AVAILABILITY'!D69+D70*'RAP TEMPLATE-GAS AVAILABILITY'!E69+E70*'RAP TEMPLATE-GAS AVAILABILITY'!F69+F70*'RAP TEMPLATE-GAS AVAILABILITY'!G69+G70*'RAP TEMPLATE-GAS AVAILABILITY'!H69+H70*'RAP TEMPLATE-GAS AVAILABILITY'!I69)/('RAP TEMPLATE-GAS AVAILABILITY'!C69+'RAP TEMPLATE-GAS AVAILABILITY'!D69+'RAP TEMPLATE-GAS AVAILABILITY'!E69+'RAP TEMPLATE-GAS AVAILABILITY'!F69+'RAP TEMPLATE-GAS AVAILABILITY'!G69+'RAP TEMPLATE-GAS AVAILABILITY'!H69+'RAP TEMPLATE-GAS AVAILABILITY'!I69)</f>
        <v>4.814082266464867</v>
      </c>
      <c r="Y70" s="48">
        <f>(K70*'RAP TEMPLATE-GAS AVAILABILITY'!M69+L70*'RAP TEMPLATE-GAS AVAILABILITY'!N69+M70*'RAP TEMPLATE-GAS AVAILABILITY'!O69)/('RAP TEMPLATE-GAS AVAILABILITY'!M69+'RAP TEMPLATE-GAS AVAILABILITY'!N69+'RAP TEMPLATE-GAS AVAILABILITY'!O69)</f>
        <v>4.8483699563461435</v>
      </c>
    </row>
    <row r="71" spans="1:25" ht="15.75" x14ac:dyDescent="0.25">
      <c r="A71" s="25">
        <v>42675</v>
      </c>
      <c r="B71" s="28">
        <v>4.7903552542963626</v>
      </c>
      <c r="C71" s="28">
        <v>4.8624545938330401</v>
      </c>
      <c r="D71" s="28">
        <v>4.9360647222573864</v>
      </c>
      <c r="E71" s="28">
        <v>4.9801284592375969</v>
      </c>
      <c r="F71" s="28">
        <v>4.9690064652467028</v>
      </c>
      <c r="G71" s="28">
        <v>4.8710658115710652</v>
      </c>
      <c r="H71" s="28">
        <v>4.8439902512351374</v>
      </c>
      <c r="I71" s="71">
        <v>4.8823688644896279</v>
      </c>
      <c r="J71" s="28">
        <v>5.5560064652467025</v>
      </c>
      <c r="K71" s="28">
        <v>4.8369466032459938</v>
      </c>
      <c r="L71" s="28">
        <v>4.9609908241869825</v>
      </c>
      <c r="M71" s="28">
        <v>4.8812897645203046</v>
      </c>
      <c r="N71" s="28">
        <v>5.5555908241869831</v>
      </c>
      <c r="O71" s="28">
        <v>6.1564798012474506</v>
      </c>
      <c r="P71" s="28">
        <v>4.7296350306427763</v>
      </c>
      <c r="Q71" s="68">
        <v>28.077900500000002</v>
      </c>
      <c r="R71" s="69">
        <v>11.6745</v>
      </c>
      <c r="S71" s="69">
        <v>4.7850000000000001</v>
      </c>
      <c r="T71" s="69">
        <v>0.33391845000000003</v>
      </c>
      <c r="U71" s="69"/>
      <c r="V71" s="28"/>
      <c r="W71" s="64"/>
      <c r="X71" s="70">
        <f>(B71*'RAP TEMPLATE-GAS AVAILABILITY'!C70+C71*'RAP TEMPLATE-GAS AVAILABILITY'!D70+D71*'RAP TEMPLATE-GAS AVAILABILITY'!E70+E71*'RAP TEMPLATE-GAS AVAILABILITY'!F70+F71*'RAP TEMPLATE-GAS AVAILABILITY'!G70+G71*'RAP TEMPLATE-GAS AVAILABILITY'!H70+H71*'RAP TEMPLATE-GAS AVAILABILITY'!I70)/('RAP TEMPLATE-GAS AVAILABILITY'!C70+'RAP TEMPLATE-GAS AVAILABILITY'!D70+'RAP TEMPLATE-GAS AVAILABILITY'!E70+'RAP TEMPLATE-GAS AVAILABILITY'!F70+'RAP TEMPLATE-GAS AVAILABILITY'!G70+'RAP TEMPLATE-GAS AVAILABILITY'!H70+'RAP TEMPLATE-GAS AVAILABILITY'!I70)</f>
        <v>4.8800567287613292</v>
      </c>
      <c r="Y71" s="48">
        <f>(K71*'RAP TEMPLATE-GAS AVAILABILITY'!M70+L71*'RAP TEMPLATE-GAS AVAILABILITY'!N70+M71*'RAP TEMPLATE-GAS AVAILABILITY'!O70)/('RAP TEMPLATE-GAS AVAILABILITY'!M70+'RAP TEMPLATE-GAS AVAILABILITY'!N70+'RAP TEMPLATE-GAS AVAILABILITY'!O70)</f>
        <v>4.9111027260641942</v>
      </c>
    </row>
    <row r="72" spans="1:25" ht="15.75" x14ac:dyDescent="0.25">
      <c r="A72" s="25">
        <v>42705</v>
      </c>
      <c r="B72" s="28">
        <v>4.9965620797422847</v>
      </c>
      <c r="C72" s="28">
        <v>5.0686614192789623</v>
      </c>
      <c r="D72" s="28">
        <v>5.1422715477033085</v>
      </c>
      <c r="E72" s="28">
        <v>5.1863352846835191</v>
      </c>
      <c r="F72" s="28">
        <v>5.1752132906926249</v>
      </c>
      <c r="G72" s="28">
        <v>5.0772726370169883</v>
      </c>
      <c r="H72" s="28">
        <v>5.0528098025829298</v>
      </c>
      <c r="I72" s="71">
        <v>5.0893225068737342</v>
      </c>
      <c r="J72" s="28">
        <v>5.7622132906926247</v>
      </c>
      <c r="K72" s="28">
        <v>5.0441425959336907</v>
      </c>
      <c r="L72" s="28">
        <v>5.1655944047496432</v>
      </c>
      <c r="M72" s="28">
        <v>5.0866285735552124</v>
      </c>
      <c r="N72" s="28">
        <v>5.7601944047496438</v>
      </c>
      <c r="O72" s="28">
        <v>6.3615948907615181</v>
      </c>
      <c r="P72" s="28">
        <v>4.9296350306427765</v>
      </c>
      <c r="Q72" s="68">
        <v>29.003962000000001</v>
      </c>
      <c r="R72" s="69">
        <v>12.063650000000001</v>
      </c>
      <c r="S72" s="69">
        <v>4.9444999999999997</v>
      </c>
      <c r="T72" s="69">
        <v>0.34504906499999999</v>
      </c>
      <c r="U72" s="69"/>
      <c r="V72" s="28"/>
      <c r="W72" s="64"/>
      <c r="X72" s="70">
        <f>(B72*'RAP TEMPLATE-GAS AVAILABILITY'!C71+C72*'RAP TEMPLATE-GAS AVAILABILITY'!D71+D72*'RAP TEMPLATE-GAS AVAILABILITY'!E71+E72*'RAP TEMPLATE-GAS AVAILABILITY'!F71+F72*'RAP TEMPLATE-GAS AVAILABILITY'!G71+G72*'RAP TEMPLATE-GAS AVAILABILITY'!H71+H72*'RAP TEMPLATE-GAS AVAILABILITY'!I71)/('RAP TEMPLATE-GAS AVAILABILITY'!C71+'RAP TEMPLATE-GAS AVAILABILITY'!D71+'RAP TEMPLATE-GAS AVAILABILITY'!E71+'RAP TEMPLATE-GAS AVAILABILITY'!F71+'RAP TEMPLATE-GAS AVAILABILITY'!G71+'RAP TEMPLATE-GAS AVAILABILITY'!H71+'RAP TEMPLATE-GAS AVAILABILITY'!I71)</f>
        <v>5.0870360122999783</v>
      </c>
      <c r="Y72" s="48">
        <f>(K72*'RAP TEMPLATE-GAS AVAILABILITY'!M71+L72*'RAP TEMPLATE-GAS AVAILABILITY'!N71+M72*'RAP TEMPLATE-GAS AVAILABILITY'!O71)/('RAP TEMPLATE-GAS AVAILABILITY'!M71+'RAP TEMPLATE-GAS AVAILABILITY'!N71+'RAP TEMPLATE-GAS AVAILABILITY'!O71)</f>
        <v>5.1166665878657778</v>
      </c>
    </row>
    <row r="73" spans="1:25" ht="15.75" x14ac:dyDescent="0.25">
      <c r="A73" s="25">
        <v>42736</v>
      </c>
      <c r="B73" s="28">
        <v>6.4281219718437361</v>
      </c>
      <c r="C73" s="28">
        <v>6.5002213113804137</v>
      </c>
      <c r="D73" s="28">
        <v>6.5751717841701591</v>
      </c>
      <c r="E73" s="28">
        <v>6.6192355211503688</v>
      </c>
      <c r="F73" s="28">
        <v>6.6081135271594746</v>
      </c>
      <c r="G73" s="28">
        <v>6.5152249407072622</v>
      </c>
      <c r="H73" s="28">
        <v>6.493490895309785</v>
      </c>
      <c r="I73" s="71">
        <v>6.532482626233417</v>
      </c>
      <c r="J73" s="28">
        <v>7.1951135271594744</v>
      </c>
      <c r="K73" s="28">
        <v>6.4736224852797539</v>
      </c>
      <c r="L73" s="28">
        <v>6.587353933495625</v>
      </c>
      <c r="M73" s="28">
        <v>6.5185278952689671</v>
      </c>
      <c r="N73" s="28">
        <v>7.1819539334956257</v>
      </c>
      <c r="O73" s="28">
        <v>7.7869088183293647</v>
      </c>
      <c r="P73" s="28">
        <v>6.3181049699919738</v>
      </c>
      <c r="Q73" s="68">
        <v>29.013411000000001</v>
      </c>
      <c r="R73" s="69">
        <v>12.063650000000001</v>
      </c>
      <c r="S73" s="69">
        <v>4.9444999999999997</v>
      </c>
      <c r="T73" s="69">
        <v>0.34504906499999999</v>
      </c>
      <c r="U73" s="69"/>
      <c r="V73" s="28"/>
      <c r="W73" s="64"/>
      <c r="X73" s="70">
        <f>(B73*'RAP TEMPLATE-GAS AVAILABILITY'!C72+C73*'RAP TEMPLATE-GAS AVAILABILITY'!D72+D73*'RAP TEMPLATE-GAS AVAILABILITY'!E72+E73*'RAP TEMPLATE-GAS AVAILABILITY'!F72+F73*'RAP TEMPLATE-GAS AVAILABILITY'!G72+G73*'RAP TEMPLATE-GAS AVAILABILITY'!H72+H73*'RAP TEMPLATE-GAS AVAILABILITY'!I72)/('RAP TEMPLATE-GAS AVAILABILITY'!C72+'RAP TEMPLATE-GAS AVAILABILITY'!D72+'RAP TEMPLATE-GAS AVAILABILITY'!E72+'RAP TEMPLATE-GAS AVAILABILITY'!F72+'RAP TEMPLATE-GAS AVAILABILITY'!G72+'RAP TEMPLATE-GAS AVAILABILITY'!H72+'RAP TEMPLATE-GAS AVAILABILITY'!I72)</f>
        <v>6.5220101376441546</v>
      </c>
      <c r="Y73" s="48">
        <f>(K73*'RAP TEMPLATE-GAS AVAILABILITY'!M72+L73*'RAP TEMPLATE-GAS AVAILABILITY'!N72+M73*'RAP TEMPLATE-GAS AVAILABILITY'!O72)/('RAP TEMPLATE-GAS AVAILABILITY'!M72+'RAP TEMPLATE-GAS AVAILABILITY'!N72+'RAP TEMPLATE-GAS AVAILABILITY'!O72)</f>
        <v>6.5419894026715264</v>
      </c>
    </row>
    <row r="74" spans="1:25" ht="15.75" x14ac:dyDescent="0.25">
      <c r="A74" s="25">
        <v>42767</v>
      </c>
      <c r="B74" s="28">
        <v>6.5577280454321007</v>
      </c>
      <c r="C74" s="28">
        <v>6.6298273849687783</v>
      </c>
      <c r="D74" s="28">
        <v>6.7047778577585238</v>
      </c>
      <c r="E74" s="28">
        <v>6.7488415947387335</v>
      </c>
      <c r="F74" s="28">
        <v>6.7377196007478393</v>
      </c>
      <c r="G74" s="28">
        <v>6.6448310142956268</v>
      </c>
      <c r="H74" s="28">
        <v>6.6231632817382993</v>
      </c>
      <c r="I74" s="71">
        <v>6.6625580926793555</v>
      </c>
      <c r="J74" s="28">
        <v>7.324719600747839</v>
      </c>
      <c r="K74" s="28">
        <v>6.6022866771948596</v>
      </c>
      <c r="L74" s="28">
        <v>6.7159523281486742</v>
      </c>
      <c r="M74" s="28">
        <v>6.6475883991430482</v>
      </c>
      <c r="N74" s="28">
        <v>7.3105523281486748</v>
      </c>
      <c r="O74" s="28">
        <v>7.9158287089690464</v>
      </c>
      <c r="P74" s="28">
        <v>6.4438099007653289</v>
      </c>
      <c r="Q74" s="68">
        <v>26.262587500000002</v>
      </c>
      <c r="R74" s="69">
        <v>10.8962</v>
      </c>
      <c r="S74" s="69">
        <v>4.4660000000000002</v>
      </c>
      <c r="T74" s="69">
        <v>0.31165721999999996</v>
      </c>
      <c r="U74" s="69"/>
      <c r="V74" s="28"/>
      <c r="W74" s="64"/>
      <c r="X74" s="70">
        <f>(B74*'RAP TEMPLATE-GAS AVAILABILITY'!C73+C74*'RAP TEMPLATE-GAS AVAILABILITY'!D73+D74*'RAP TEMPLATE-GAS AVAILABILITY'!E73+E74*'RAP TEMPLATE-GAS AVAILABILITY'!F73+F74*'RAP TEMPLATE-GAS AVAILABILITY'!G73+G74*'RAP TEMPLATE-GAS AVAILABILITY'!H73+H74*'RAP TEMPLATE-GAS AVAILABILITY'!I73)/('RAP TEMPLATE-GAS AVAILABILITY'!C73+'RAP TEMPLATE-GAS AVAILABILITY'!D73+'RAP TEMPLATE-GAS AVAILABILITY'!E73+'RAP TEMPLATE-GAS AVAILABILITY'!F73+'RAP TEMPLATE-GAS AVAILABILITY'!G73+'RAP TEMPLATE-GAS AVAILABILITY'!H73+'RAP TEMPLATE-GAS AVAILABILITY'!I73)</f>
        <v>6.6516358167678691</v>
      </c>
      <c r="Y74" s="48">
        <f>(K74*'RAP TEMPLATE-GAS AVAILABILITY'!M73+L74*'RAP TEMPLATE-GAS AVAILABILITY'!N73+M74*'RAP TEMPLATE-GAS AVAILABILITY'!O73)/('RAP TEMPLATE-GAS AVAILABILITY'!M73+'RAP TEMPLATE-GAS AVAILABILITY'!N73+'RAP TEMPLATE-GAS AVAILABILITY'!O73)</f>
        <v>6.670651410360529</v>
      </c>
    </row>
    <row r="75" spans="1:25" ht="15.75" x14ac:dyDescent="0.25">
      <c r="A75" s="25">
        <v>42795</v>
      </c>
      <c r="B75" s="28">
        <v>6.3824199415417979</v>
      </c>
      <c r="C75" s="28">
        <v>6.4545192810784755</v>
      </c>
      <c r="D75" s="28">
        <v>6.5294697538682209</v>
      </c>
      <c r="E75" s="28">
        <v>6.5735334908484306</v>
      </c>
      <c r="F75" s="28">
        <v>6.5624114968575364</v>
      </c>
      <c r="G75" s="28">
        <v>6.469522910405324</v>
      </c>
      <c r="H75" s="28">
        <v>6.4475899264874004</v>
      </c>
      <c r="I75" s="71">
        <v>6.4866150774028606</v>
      </c>
      <c r="J75" s="28">
        <v>7.1494114968575362</v>
      </c>
      <c r="K75" s="28">
        <v>6.4280783935551185</v>
      </c>
      <c r="L75" s="28">
        <v>6.5420072335571593</v>
      </c>
      <c r="M75" s="28">
        <v>6.4730182451767186</v>
      </c>
      <c r="N75" s="28">
        <v>7.13660723355716</v>
      </c>
      <c r="O75" s="28">
        <v>7.7414487516410526</v>
      </c>
      <c r="P75" s="28">
        <v>6.2737785708021239</v>
      </c>
      <c r="Q75" s="68">
        <v>29.123911000000003</v>
      </c>
      <c r="R75" s="69">
        <v>12.063650000000001</v>
      </c>
      <c r="S75" s="69">
        <v>4.9444999999999997</v>
      </c>
      <c r="T75" s="69">
        <v>0.34504906499999999</v>
      </c>
      <c r="U75" s="69"/>
      <c r="V75" s="28"/>
      <c r="W75" s="64"/>
      <c r="X75" s="70">
        <f>(B75*'RAP TEMPLATE-GAS AVAILABILITY'!C74+C75*'RAP TEMPLATE-GAS AVAILABILITY'!D74+D75*'RAP TEMPLATE-GAS AVAILABILITY'!E74+E75*'RAP TEMPLATE-GAS AVAILABILITY'!F74+F75*'RAP TEMPLATE-GAS AVAILABILITY'!G74+G75*'RAP TEMPLATE-GAS AVAILABILITY'!H74+H75*'RAP TEMPLATE-GAS AVAILABILITY'!I74)/('RAP TEMPLATE-GAS AVAILABILITY'!C74+'RAP TEMPLATE-GAS AVAILABILITY'!D74+'RAP TEMPLATE-GAS AVAILABILITY'!E74+'RAP TEMPLATE-GAS AVAILABILITY'!F74+'RAP TEMPLATE-GAS AVAILABILITY'!G74+'RAP TEMPLATE-GAS AVAILABILITY'!H74+'RAP TEMPLATE-GAS AVAILABILITY'!I74)</f>
        <v>6.4762492907361722</v>
      </c>
      <c r="Y75" s="48">
        <f>(K75*'RAP TEMPLATE-GAS AVAILABILITY'!M74+L75*'RAP TEMPLATE-GAS AVAILABILITY'!N74+M75*'RAP TEMPLATE-GAS AVAILABILITY'!O74)/('RAP TEMPLATE-GAS AVAILABILITY'!M74+'RAP TEMPLATE-GAS AVAILABILITY'!N74+'RAP TEMPLATE-GAS AVAILABILITY'!O74)</f>
        <v>6.4965601193328615</v>
      </c>
    </row>
    <row r="76" spans="1:25" ht="15.75" x14ac:dyDescent="0.25">
      <c r="A76" s="25">
        <v>42826</v>
      </c>
      <c r="B76" s="28">
        <v>6.3771016164125864</v>
      </c>
      <c r="C76" s="28">
        <v>6.4537864292227027</v>
      </c>
      <c r="D76" s="28">
        <v>6.5775555284021197</v>
      </c>
      <c r="E76" s="28">
        <v>6.6196625949861518</v>
      </c>
      <c r="F76" s="28">
        <v>6.6091169880868392</v>
      </c>
      <c r="G76" s="28">
        <v>6.4582842836843231</v>
      </c>
      <c r="H76" s="28">
        <v>6.4304799504566414</v>
      </c>
      <c r="I76" s="71">
        <v>6.4753357478739915</v>
      </c>
      <c r="J76" s="28">
        <v>7.196116988086839</v>
      </c>
      <c r="K76" s="28">
        <v>6.4111014464940101</v>
      </c>
      <c r="L76" s="28">
        <v>6.5883495925784388</v>
      </c>
      <c r="M76" s="28">
        <v>6.4618269268433517</v>
      </c>
      <c r="N76" s="28">
        <v>7.1829495925784395</v>
      </c>
      <c r="O76" s="28">
        <v>7.787906966559885</v>
      </c>
      <c r="P76" s="28">
        <v>6.2678782267454247</v>
      </c>
      <c r="Q76" s="68">
        <v>29.864126500000001</v>
      </c>
      <c r="R76" s="69">
        <v>11.6745</v>
      </c>
      <c r="S76" s="69">
        <v>4.7850000000000001</v>
      </c>
      <c r="T76" s="69">
        <v>0.33391845000000003</v>
      </c>
      <c r="U76" s="69"/>
      <c r="V76" s="28"/>
      <c r="W76" s="64"/>
      <c r="X76" s="70">
        <f>(B76*'RAP TEMPLATE-GAS AVAILABILITY'!C75+C76*'RAP TEMPLATE-GAS AVAILABILITY'!D75+D76*'RAP TEMPLATE-GAS AVAILABILITY'!E75+E76*'RAP TEMPLATE-GAS AVAILABILITY'!F75+F76*'RAP TEMPLATE-GAS AVAILABILITY'!G75+G76*'RAP TEMPLATE-GAS AVAILABILITY'!H75+H76*'RAP TEMPLATE-GAS AVAILABILITY'!I75)/('RAP TEMPLATE-GAS AVAILABILITY'!C75+'RAP TEMPLATE-GAS AVAILABILITY'!D75+'RAP TEMPLATE-GAS AVAILABILITY'!E75+'RAP TEMPLATE-GAS AVAILABILITY'!F75+'RAP TEMPLATE-GAS AVAILABILITY'!G75+'RAP TEMPLATE-GAS AVAILABILITY'!H75+'RAP TEMPLATE-GAS AVAILABILITY'!I75)</f>
        <v>6.4924845450867075</v>
      </c>
      <c r="Y76" s="48">
        <f>(K76*'RAP TEMPLATE-GAS AVAILABILITY'!M75+L76*'RAP TEMPLATE-GAS AVAILABILITY'!N75+M76*'RAP TEMPLATE-GAS AVAILABILITY'!O75)/('RAP TEMPLATE-GAS AVAILABILITY'!M75+'RAP TEMPLATE-GAS AVAILABILITY'!N75+'RAP TEMPLATE-GAS AVAILABILITY'!O75)</f>
        <v>6.5159457091209267</v>
      </c>
    </row>
    <row r="77" spans="1:25" ht="15.75" x14ac:dyDescent="0.25">
      <c r="A77" s="25">
        <v>42856</v>
      </c>
      <c r="B77" s="28">
        <v>6.449722253296545</v>
      </c>
      <c r="C77" s="28">
        <v>6.5298753070757067</v>
      </c>
      <c r="D77" s="28">
        <v>6.6505658683433699</v>
      </c>
      <c r="E77" s="28">
        <v>6.6920455033612223</v>
      </c>
      <c r="F77" s="28">
        <v>6.6803720808306641</v>
      </c>
      <c r="G77" s="28">
        <v>6.529539376428148</v>
      </c>
      <c r="H77" s="28">
        <v>6.5020798699692417</v>
      </c>
      <c r="I77" s="71">
        <v>6.5468489043849969</v>
      </c>
      <c r="J77" s="28">
        <v>7.2673720808306639</v>
      </c>
      <c r="K77" s="28">
        <v>6.4821446812104</v>
      </c>
      <c r="L77" s="28">
        <v>6.6590506815321335</v>
      </c>
      <c r="M77" s="28">
        <v>6.5327820751516024</v>
      </c>
      <c r="N77" s="28">
        <v>7.2536506815321342</v>
      </c>
      <c r="O77" s="28">
        <v>7.8587848082359644</v>
      </c>
      <c r="P77" s="28">
        <v>6.3369885411976608</v>
      </c>
      <c r="Q77" s="68">
        <v>30.4256575</v>
      </c>
      <c r="R77" s="69">
        <v>12.063650000000001</v>
      </c>
      <c r="S77" s="69">
        <v>4.9444999999999997</v>
      </c>
      <c r="T77" s="69">
        <v>0.34504906499999999</v>
      </c>
      <c r="U77" s="69"/>
      <c r="V77" s="28"/>
      <c r="W77" s="64"/>
      <c r="X77" s="70">
        <f>(B77*'RAP TEMPLATE-GAS AVAILABILITY'!C76+C77*'RAP TEMPLATE-GAS AVAILABILITY'!D76+D77*'RAP TEMPLATE-GAS AVAILABILITY'!E76+E77*'RAP TEMPLATE-GAS AVAILABILITY'!F76+F77*'RAP TEMPLATE-GAS AVAILABILITY'!G76+G77*'RAP TEMPLATE-GAS AVAILABILITY'!H76+H77*'RAP TEMPLATE-GAS AVAILABILITY'!I76)/('RAP TEMPLATE-GAS AVAILABILITY'!C76+'RAP TEMPLATE-GAS AVAILABILITY'!D76+'RAP TEMPLATE-GAS AVAILABILITY'!E76+'RAP TEMPLATE-GAS AVAILABILITY'!F76+'RAP TEMPLATE-GAS AVAILABILITY'!G76+'RAP TEMPLATE-GAS AVAILABILITY'!H76+'RAP TEMPLATE-GAS AVAILABILITY'!I76)</f>
        <v>6.5583516845097813</v>
      </c>
      <c r="Y77" s="48">
        <f>(K77*'RAP TEMPLATE-GAS AVAILABILITY'!M76+L77*'RAP TEMPLATE-GAS AVAILABILITY'!N76+M77*'RAP TEMPLATE-GAS AVAILABILITY'!O76)/('RAP TEMPLATE-GAS AVAILABILITY'!M76+'RAP TEMPLATE-GAS AVAILABILITY'!N76+'RAP TEMPLATE-GAS AVAILABILITY'!O76)</f>
        <v>6.5867874306405954</v>
      </c>
    </row>
    <row r="78" spans="1:25" ht="15.75" x14ac:dyDescent="0.25">
      <c r="A78" s="25">
        <v>42887</v>
      </c>
      <c r="B78" s="28">
        <v>6.6488548035995203</v>
      </c>
      <c r="C78" s="28">
        <v>6.7290078573786829</v>
      </c>
      <c r="D78" s="28">
        <v>6.8496984186463452</v>
      </c>
      <c r="E78" s="28">
        <v>6.8911780536641976</v>
      </c>
      <c r="F78" s="28">
        <v>6.8795046311336394</v>
      </c>
      <c r="G78" s="28">
        <v>6.7286719267311232</v>
      </c>
      <c r="H78" s="28">
        <v>6.7016500850172003</v>
      </c>
      <c r="I78" s="71">
        <v>6.7467026508035151</v>
      </c>
      <c r="J78" s="28">
        <v>7.4665046311336392</v>
      </c>
      <c r="K78" s="28">
        <v>6.6801632505966051</v>
      </c>
      <c r="L78" s="28">
        <v>6.8566349889887634</v>
      </c>
      <c r="M78" s="28">
        <v>6.7310763878198321</v>
      </c>
      <c r="N78" s="28">
        <v>7.4512349889887641</v>
      </c>
      <c r="O78" s="28">
        <v>8.0568630764612355</v>
      </c>
      <c r="P78" s="28">
        <v>6.5301272017365166</v>
      </c>
      <c r="Q78" s="68">
        <v>29.456401499999998</v>
      </c>
      <c r="R78" s="69">
        <v>11.6745</v>
      </c>
      <c r="S78" s="69">
        <v>4.7850000000000001</v>
      </c>
      <c r="T78" s="69">
        <v>0.33391845000000003</v>
      </c>
      <c r="U78" s="69"/>
      <c r="V78" s="28"/>
      <c r="W78" s="64"/>
      <c r="X78" s="70">
        <f>(B78*'RAP TEMPLATE-GAS AVAILABILITY'!C77+C78*'RAP TEMPLATE-GAS AVAILABILITY'!D77+D78*'RAP TEMPLATE-GAS AVAILABILITY'!E77+E78*'RAP TEMPLATE-GAS AVAILABILITY'!F77+F78*'RAP TEMPLATE-GAS AVAILABILITY'!G77+G78*'RAP TEMPLATE-GAS AVAILABILITY'!H77+H78*'RAP TEMPLATE-GAS AVAILABILITY'!I77)/('RAP TEMPLATE-GAS AVAILABILITY'!C77+'RAP TEMPLATE-GAS AVAILABILITY'!D77+'RAP TEMPLATE-GAS AVAILABILITY'!E77+'RAP TEMPLATE-GAS AVAILABILITY'!F77+'RAP TEMPLATE-GAS AVAILABILITY'!G77+'RAP TEMPLATE-GAS AVAILABILITY'!H77+'RAP TEMPLATE-GAS AVAILABILITY'!I77)</f>
        <v>6.7576010370209962</v>
      </c>
      <c r="Y78" s="48">
        <f>(K78*'RAP TEMPLATE-GAS AVAILABILITY'!M77+L78*'RAP TEMPLATE-GAS AVAILABILITY'!N77+M78*'RAP TEMPLATE-GAS AVAILABILITY'!O77)/('RAP TEMPLATE-GAS AVAILABILITY'!M77+'RAP TEMPLATE-GAS AVAILABILITY'!N77+'RAP TEMPLATE-GAS AVAILABILITY'!O77)</f>
        <v>6.7845845268506242</v>
      </c>
    </row>
    <row r="79" spans="1:25" ht="15.75" x14ac:dyDescent="0.25">
      <c r="A79" s="25">
        <v>42917</v>
      </c>
      <c r="B79" s="28">
        <v>6.5333146131822248</v>
      </c>
      <c r="C79" s="28">
        <v>6.6134676669613874</v>
      </c>
      <c r="D79" s="28">
        <v>6.7341582282290497</v>
      </c>
      <c r="E79" s="28">
        <v>6.7756378632469021</v>
      </c>
      <c r="F79" s="28">
        <v>6.763964440716344</v>
      </c>
      <c r="G79" s="28">
        <v>6.6131317363138278</v>
      </c>
      <c r="H79" s="28">
        <v>6.5866801850251857</v>
      </c>
      <c r="I79" s="71">
        <v>6.6307440097793684</v>
      </c>
      <c r="J79" s="28">
        <v>7.3509644407163437</v>
      </c>
      <c r="K79" s="28">
        <v>6.5660872342260124</v>
      </c>
      <c r="L79" s="28">
        <v>6.7419931161644815</v>
      </c>
      <c r="M79" s="28">
        <v>6.6160225575470042</v>
      </c>
      <c r="N79" s="28">
        <v>7.3365931161644822</v>
      </c>
      <c r="O79" s="28">
        <v>7.9419345989548926</v>
      </c>
      <c r="P79" s="28">
        <v>6.4180647710507817</v>
      </c>
      <c r="Q79" s="68">
        <v>30.441508500000001</v>
      </c>
      <c r="R79" s="69">
        <v>12.063650000000001</v>
      </c>
      <c r="S79" s="69">
        <v>4.9444999999999997</v>
      </c>
      <c r="T79" s="69">
        <v>0.34504906499999999</v>
      </c>
      <c r="U79" s="69"/>
      <c r="V79" s="28"/>
      <c r="W79" s="64"/>
      <c r="X79" s="70">
        <f>(B79*'RAP TEMPLATE-GAS AVAILABILITY'!C78+C79*'RAP TEMPLATE-GAS AVAILABILITY'!D78+D79*'RAP TEMPLATE-GAS AVAILABILITY'!E78+E79*'RAP TEMPLATE-GAS AVAILABILITY'!F78+F79*'RAP TEMPLATE-GAS AVAILABILITY'!G78+G79*'RAP TEMPLATE-GAS AVAILABILITY'!H78+H79*'RAP TEMPLATE-GAS AVAILABILITY'!I78)/('RAP TEMPLATE-GAS AVAILABILITY'!C78+'RAP TEMPLATE-GAS AVAILABILITY'!D78+'RAP TEMPLATE-GAS AVAILABILITY'!E78+'RAP TEMPLATE-GAS AVAILABILITY'!F78+'RAP TEMPLATE-GAS AVAILABILITY'!G78+'RAP TEMPLATE-GAS AVAILABILITY'!H78+'RAP TEMPLATE-GAS AVAILABILITY'!I78)</f>
        <v>6.6422130434204929</v>
      </c>
      <c r="Y79" s="48">
        <f>(K79*'RAP TEMPLATE-GAS AVAILABILITY'!M78+L79*'RAP TEMPLATE-GAS AVAILABILITY'!N78+M79*'RAP TEMPLATE-GAS AVAILABILITY'!O78)/('RAP TEMPLATE-GAS AVAILABILITY'!M78+'RAP TEMPLATE-GAS AVAILABILITY'!N78+'RAP TEMPLATE-GAS AVAILABILITY'!O78)</f>
        <v>6.6701016039051897</v>
      </c>
    </row>
    <row r="80" spans="1:25" ht="15.75" x14ac:dyDescent="0.25">
      <c r="A80" s="25">
        <v>42948</v>
      </c>
      <c r="B80" s="28">
        <v>6.2194791242936072</v>
      </c>
      <c r="C80" s="28">
        <v>6.2996321780727698</v>
      </c>
      <c r="D80" s="28">
        <v>6.4203227393404321</v>
      </c>
      <c r="E80" s="28">
        <v>6.4618023743582853</v>
      </c>
      <c r="F80" s="28">
        <v>6.4501289518277272</v>
      </c>
      <c r="G80" s="28">
        <v>6.299296247425211</v>
      </c>
      <c r="H80" s="28">
        <v>6.2730701597930745</v>
      </c>
      <c r="I80" s="71">
        <v>6.3157719064338904</v>
      </c>
      <c r="J80" s="28">
        <v>7.0371289518277269</v>
      </c>
      <c r="K80" s="28">
        <v>6.2549155068882891</v>
      </c>
      <c r="L80" s="28">
        <v>6.4305976781357659</v>
      </c>
      <c r="M80" s="28">
        <v>6.3035081420715731</v>
      </c>
      <c r="N80" s="28">
        <v>7.0251976781357666</v>
      </c>
      <c r="O80" s="28">
        <v>7.6297606723311056</v>
      </c>
      <c r="P80" s="28">
        <v>6.1136757303777118</v>
      </c>
      <c r="Q80" s="68">
        <v>30.465101499999999</v>
      </c>
      <c r="R80" s="69">
        <v>12.063650000000001</v>
      </c>
      <c r="S80" s="69">
        <v>4.9444999999999997</v>
      </c>
      <c r="T80" s="69">
        <v>0.34504906499999999</v>
      </c>
      <c r="U80" s="69"/>
      <c r="V80" s="28"/>
      <c r="W80" s="64"/>
      <c r="X80" s="70">
        <f>(B80*'RAP TEMPLATE-GAS AVAILABILITY'!C79+C80*'RAP TEMPLATE-GAS AVAILABILITY'!D79+D80*'RAP TEMPLATE-GAS AVAILABILITY'!E79+E80*'RAP TEMPLATE-GAS AVAILABILITY'!F79+F80*'RAP TEMPLATE-GAS AVAILABILITY'!G79+G80*'RAP TEMPLATE-GAS AVAILABILITY'!H79+H80*'RAP TEMPLATE-GAS AVAILABILITY'!I79)/('RAP TEMPLATE-GAS AVAILABILITY'!C79+'RAP TEMPLATE-GAS AVAILABILITY'!D79+'RAP TEMPLATE-GAS AVAILABILITY'!E79+'RAP TEMPLATE-GAS AVAILABILITY'!F79+'RAP TEMPLATE-GAS AVAILABILITY'!G79+'RAP TEMPLATE-GAS AVAILABILITY'!H79+'RAP TEMPLATE-GAS AVAILABILITY'!I79)</f>
        <v>6.3284377253664221</v>
      </c>
      <c r="Y80" s="48">
        <f>(K80*'RAP TEMPLATE-GAS AVAILABILITY'!M79+L80*'RAP TEMPLATE-GAS AVAILABILITY'!N79+M80*'RAP TEMPLATE-GAS AVAILABILITY'!O79)/('RAP TEMPLATE-GAS AVAILABILITY'!M79+'RAP TEMPLATE-GAS AVAILABILITY'!N79+'RAP TEMPLATE-GAS AVAILABILITY'!O79)</f>
        <v>6.3586844010604535</v>
      </c>
    </row>
    <row r="81" spans="1:25" ht="15.75" x14ac:dyDescent="0.25">
      <c r="A81" s="25">
        <v>42979</v>
      </c>
      <c r="B81" s="28">
        <v>5.8315373797359564</v>
      </c>
      <c r="C81" s="28">
        <v>5.911690433515119</v>
      </c>
      <c r="D81" s="28">
        <v>6.0323809947827813</v>
      </c>
      <c r="E81" s="28">
        <v>6.0738606298006337</v>
      </c>
      <c r="F81" s="28">
        <v>6.0621872072700755</v>
      </c>
      <c r="G81" s="28">
        <v>5.9113545028675594</v>
      </c>
      <c r="H81" s="28">
        <v>5.8851416778034533</v>
      </c>
      <c r="I81" s="71">
        <v>5.9264251576275315</v>
      </c>
      <c r="J81" s="28">
        <v>6.6491872072700753</v>
      </c>
      <c r="K81" s="28">
        <v>5.8700031440425251</v>
      </c>
      <c r="L81" s="28">
        <v>6.0456721558375914</v>
      </c>
      <c r="M81" s="28">
        <v>5.917199417177871</v>
      </c>
      <c r="N81" s="28">
        <v>6.6402721558375921</v>
      </c>
      <c r="O81" s="28">
        <v>7.2438728362271858</v>
      </c>
      <c r="P81" s="28">
        <v>5.7374110323312459</v>
      </c>
      <c r="Q81" s="68">
        <v>29.475395499999998</v>
      </c>
      <c r="R81" s="69">
        <v>11.6745</v>
      </c>
      <c r="S81" s="69">
        <v>4.7850000000000001</v>
      </c>
      <c r="T81" s="69">
        <v>0.33391845000000003</v>
      </c>
      <c r="U81" s="69"/>
      <c r="V81" s="28"/>
      <c r="W81" s="64"/>
      <c r="X81" s="70">
        <f>(B81*'RAP TEMPLATE-GAS AVAILABILITY'!C80+C81*'RAP TEMPLATE-GAS AVAILABILITY'!D80+D81*'RAP TEMPLATE-GAS AVAILABILITY'!E80+E81*'RAP TEMPLATE-GAS AVAILABILITY'!F80+F81*'RAP TEMPLATE-GAS AVAILABILITY'!G80+G81*'RAP TEMPLATE-GAS AVAILABILITY'!H80+H81*'RAP TEMPLATE-GAS AVAILABILITY'!I80)/('RAP TEMPLATE-GAS AVAILABILITY'!C80+'RAP TEMPLATE-GAS AVAILABILITY'!D80+'RAP TEMPLATE-GAS AVAILABILITY'!E80+'RAP TEMPLATE-GAS AVAILABILITY'!F80+'RAP TEMPLATE-GAS AVAILABILITY'!G80+'RAP TEMPLATE-GAS AVAILABILITY'!H80+'RAP TEMPLATE-GAS AVAILABILITY'!I80)</f>
        <v>5.9404995202696265</v>
      </c>
      <c r="Y81" s="48">
        <f>(K81*'RAP TEMPLATE-GAS AVAILABILITY'!M80+L81*'RAP TEMPLATE-GAS AVAILABILITY'!N80+M81*'RAP TEMPLATE-GAS AVAILABILITY'!O80)/('RAP TEMPLATE-GAS AVAILABILITY'!M80+'RAP TEMPLATE-GAS AVAILABILITY'!N80+'RAP TEMPLATE-GAS AVAILABILITY'!O80)</f>
        <v>5.9736410245305569</v>
      </c>
    </row>
    <row r="82" spans="1:25" ht="15.75" x14ac:dyDescent="0.25">
      <c r="A82" s="25">
        <v>43009</v>
      </c>
      <c r="B82" s="28">
        <v>5.7208751598340601</v>
      </c>
      <c r="C82" s="28">
        <v>5.7983817113508556</v>
      </c>
      <c r="D82" s="28">
        <v>5.923934996487211</v>
      </c>
      <c r="E82" s="28">
        <v>5.9631247434441166</v>
      </c>
      <c r="F82" s="28">
        <v>5.9532482255116514</v>
      </c>
      <c r="G82" s="28">
        <v>5.8024155211091344</v>
      </c>
      <c r="H82" s="28">
        <v>5.7767199361981909</v>
      </c>
      <c r="I82" s="71">
        <v>5.8170916327853375</v>
      </c>
      <c r="J82" s="28">
        <v>6.5402482255116512</v>
      </c>
      <c r="K82" s="28">
        <v>5.7624243745459074</v>
      </c>
      <c r="L82" s="28">
        <v>5.9375801676969306</v>
      </c>
      <c r="M82" s="28">
        <v>5.8087190081352666</v>
      </c>
      <c r="N82" s="28">
        <v>6.5321801676969313</v>
      </c>
      <c r="O82" s="28">
        <v>7.1355106181161734</v>
      </c>
      <c r="P82" s="28">
        <v>5.6317511139237499</v>
      </c>
      <c r="Q82" s="68">
        <v>30.810744000000003</v>
      </c>
      <c r="R82" s="69">
        <v>12.063650000000001</v>
      </c>
      <c r="S82" s="69">
        <v>4.9444999999999997</v>
      </c>
      <c r="T82" s="69">
        <v>0.34504906499999999</v>
      </c>
      <c r="U82" s="69"/>
      <c r="V82" s="28"/>
      <c r="W82" s="64"/>
      <c r="X82" s="70">
        <f>(B82*'RAP TEMPLATE-GAS AVAILABILITY'!C81+C82*'RAP TEMPLATE-GAS AVAILABILITY'!D81+D82*'RAP TEMPLATE-GAS AVAILABILITY'!E81+E82*'RAP TEMPLATE-GAS AVAILABILITY'!F81+F82*'RAP TEMPLATE-GAS AVAILABILITY'!G81+G82*'RAP TEMPLATE-GAS AVAILABILITY'!H81+H82*'RAP TEMPLATE-GAS AVAILABILITY'!I81)/('RAP TEMPLATE-GAS AVAILABILITY'!C81+'RAP TEMPLATE-GAS AVAILABILITY'!D81+'RAP TEMPLATE-GAS AVAILABILITY'!E81+'RAP TEMPLATE-GAS AVAILABILITY'!F81+'RAP TEMPLATE-GAS AVAILABILITY'!G81+'RAP TEMPLATE-GAS AVAILABILITY'!H81+'RAP TEMPLATE-GAS AVAILABILITY'!I81)</f>
        <v>5.8390498747553865</v>
      </c>
      <c r="Y82" s="48">
        <f>(K82*'RAP TEMPLATE-GAS AVAILABILITY'!M81+L82*'RAP TEMPLATE-GAS AVAILABILITY'!N81+M82*'RAP TEMPLATE-GAS AVAILABILITY'!O81)/('RAP TEMPLATE-GAS AVAILABILITY'!M81+'RAP TEMPLATE-GAS AVAILABILITY'!N81+'RAP TEMPLATE-GAS AVAILABILITY'!O81)</f>
        <v>5.8656918919137819</v>
      </c>
    </row>
    <row r="83" spans="1:25" ht="15.75" x14ac:dyDescent="0.25">
      <c r="A83" s="25">
        <v>43040</v>
      </c>
      <c r="B83" s="28">
        <v>5.8856965700497055</v>
      </c>
      <c r="C83" s="28">
        <v>5.9577959095863831</v>
      </c>
      <c r="D83" s="28">
        <v>6.0314060380107293</v>
      </c>
      <c r="E83" s="28">
        <v>6.075469774990939</v>
      </c>
      <c r="F83" s="28">
        <v>6.0643477810000448</v>
      </c>
      <c r="G83" s="28">
        <v>5.9664071273244081</v>
      </c>
      <c r="H83" s="28">
        <v>5.9393315669884803</v>
      </c>
      <c r="I83" s="71">
        <v>5.9816771655545775</v>
      </c>
      <c r="J83" s="28">
        <v>6.6513477810000445</v>
      </c>
      <c r="K83" s="28">
        <v>5.9237717103039653</v>
      </c>
      <c r="L83" s="28">
        <v>6.047815931244954</v>
      </c>
      <c r="M83" s="28">
        <v>5.9720203006077455</v>
      </c>
      <c r="N83" s="28">
        <v>6.6424159312449547</v>
      </c>
      <c r="O83" s="28">
        <v>7.2460219710730671</v>
      </c>
      <c r="P83" s="28">
        <v>5.7920065727919434</v>
      </c>
      <c r="Q83" s="68">
        <v>28.077900500000002</v>
      </c>
      <c r="R83" s="69">
        <v>11.6745</v>
      </c>
      <c r="S83" s="69">
        <v>4.7850000000000001</v>
      </c>
      <c r="T83" s="69">
        <v>0.33391845000000003</v>
      </c>
      <c r="U83" s="69"/>
      <c r="V83" s="28"/>
      <c r="W83" s="64"/>
      <c r="X83" s="70">
        <f>(B83*'RAP TEMPLATE-GAS AVAILABILITY'!C82+C83*'RAP TEMPLATE-GAS AVAILABILITY'!D82+D83*'RAP TEMPLATE-GAS AVAILABILITY'!E82+E83*'RAP TEMPLATE-GAS AVAILABILITY'!F82+F83*'RAP TEMPLATE-GAS AVAILABILITY'!G82+G83*'RAP TEMPLATE-GAS AVAILABILITY'!H82+H83*'RAP TEMPLATE-GAS AVAILABILITY'!I82)/('RAP TEMPLATE-GAS AVAILABILITY'!C82+'RAP TEMPLATE-GAS AVAILABILITY'!D82+'RAP TEMPLATE-GAS AVAILABILITY'!E82+'RAP TEMPLATE-GAS AVAILABILITY'!F82+'RAP TEMPLATE-GAS AVAILABILITY'!G82+'RAP TEMPLATE-GAS AVAILABILITY'!H82+'RAP TEMPLATE-GAS AVAILABILITY'!I82)</f>
        <v>5.9753980445146713</v>
      </c>
      <c r="Y83" s="48">
        <f>(K83*'RAP TEMPLATE-GAS AVAILABILITY'!M82+L83*'RAP TEMPLATE-GAS AVAILABILITY'!N82+M83*'RAP TEMPLATE-GAS AVAILABILITY'!O82)/('RAP TEMPLATE-GAS AVAILABILITY'!M82+'RAP TEMPLATE-GAS AVAILABILITY'!N82+'RAP TEMPLATE-GAS AVAILABILITY'!O82)</f>
        <v>5.9982734214463562</v>
      </c>
    </row>
    <row r="84" spans="1:25" ht="15.75" x14ac:dyDescent="0.25">
      <c r="A84" s="25">
        <v>43070</v>
      </c>
      <c r="B84" s="28">
        <v>6.305942006863317</v>
      </c>
      <c r="C84" s="28">
        <v>6.3780413463999945</v>
      </c>
      <c r="D84" s="28">
        <v>6.4516514748243408</v>
      </c>
      <c r="E84" s="28">
        <v>6.4957152118045514</v>
      </c>
      <c r="F84" s="28">
        <v>6.4845932178136572</v>
      </c>
      <c r="G84" s="28">
        <v>6.3866525641380196</v>
      </c>
      <c r="H84" s="28">
        <v>6.362189729703962</v>
      </c>
      <c r="I84" s="71">
        <v>6.4034446005354573</v>
      </c>
      <c r="J84" s="28">
        <v>7.0715932178136569</v>
      </c>
      <c r="K84" s="28">
        <v>6.3433421778413015</v>
      </c>
      <c r="L84" s="28">
        <v>6.464793986657253</v>
      </c>
      <c r="M84" s="28">
        <v>6.3904967371226551</v>
      </c>
      <c r="N84" s="28">
        <v>7.0593939866572537</v>
      </c>
      <c r="O84" s="28">
        <v>7.6640424716238966</v>
      </c>
      <c r="P84" s="28">
        <v>6.1996026219574656</v>
      </c>
      <c r="Q84" s="68">
        <v>29.003962000000001</v>
      </c>
      <c r="R84" s="69">
        <v>12.063650000000001</v>
      </c>
      <c r="S84" s="69">
        <v>4.9444999999999997</v>
      </c>
      <c r="T84" s="69">
        <v>0.34504906499999999</v>
      </c>
      <c r="U84" s="69"/>
      <c r="V84" s="28"/>
      <c r="W84" s="64"/>
      <c r="X84" s="70">
        <f>(B84*'RAP TEMPLATE-GAS AVAILABILITY'!C83+C84*'RAP TEMPLATE-GAS AVAILABILITY'!D83+D84*'RAP TEMPLATE-GAS AVAILABILITY'!E83+E84*'RAP TEMPLATE-GAS AVAILABILITY'!F83+F84*'RAP TEMPLATE-GAS AVAILABILITY'!G83+G84*'RAP TEMPLATE-GAS AVAILABILITY'!H83+H84*'RAP TEMPLATE-GAS AVAILABILITY'!I83)/('RAP TEMPLATE-GAS AVAILABILITY'!C83+'RAP TEMPLATE-GAS AVAILABILITY'!D83+'RAP TEMPLATE-GAS AVAILABILITY'!E83+'RAP TEMPLATE-GAS AVAILABILITY'!F83+'RAP TEMPLATE-GAS AVAILABILITY'!G83+'RAP TEMPLATE-GAS AVAILABILITY'!H83+'RAP TEMPLATE-GAS AVAILABILITY'!I83)</f>
        <v>6.3964159394210105</v>
      </c>
      <c r="Y84" s="48">
        <f>(K84*'RAP TEMPLATE-GAS AVAILABILITY'!M83+L84*'RAP TEMPLATE-GAS AVAILABILITY'!N83+M84*'RAP TEMPLATE-GAS AVAILABILITY'!O83)/('RAP TEMPLATE-GAS AVAILABILITY'!M83+'RAP TEMPLATE-GAS AVAILABILITY'!N83+'RAP TEMPLATE-GAS AVAILABILITY'!O83)</f>
        <v>6.4162792888699052</v>
      </c>
    </row>
    <row r="85" spans="1:25" ht="15.75" x14ac:dyDescent="0.25">
      <c r="A85" s="25">
        <v>43101</v>
      </c>
      <c r="B85" s="28">
        <v>6.9771294300529041</v>
      </c>
      <c r="C85" s="28">
        <v>7.0492287695895826</v>
      </c>
      <c r="D85" s="28">
        <v>7.1241792423793271</v>
      </c>
      <c r="E85" s="28">
        <v>7.1682429793595377</v>
      </c>
      <c r="F85" s="28">
        <v>7.1571209853686435</v>
      </c>
      <c r="G85" s="28">
        <v>7.0642323989164311</v>
      </c>
      <c r="H85" s="28">
        <v>7.0424983535189538</v>
      </c>
      <c r="I85" s="71">
        <v>7.0834784185731028</v>
      </c>
      <c r="J85" s="28">
        <v>7.7441209853686432</v>
      </c>
      <c r="K85" s="28">
        <v>7.0183614456041248</v>
      </c>
      <c r="L85" s="28">
        <v>7.1320928938199959</v>
      </c>
      <c r="M85" s="28">
        <v>7.065224336456926</v>
      </c>
      <c r="N85" s="28">
        <v>7.7266928938199966</v>
      </c>
      <c r="O85" s="28">
        <v>8.3330096260545456</v>
      </c>
      <c r="P85" s="28">
        <v>6.8505873037090463</v>
      </c>
      <c r="Q85" s="68">
        <v>29.013411000000001</v>
      </c>
      <c r="R85" s="69">
        <v>12.063650000000001</v>
      </c>
      <c r="S85" s="69">
        <v>4.2625000000000002</v>
      </c>
      <c r="T85" s="69">
        <v>0.34504906499999999</v>
      </c>
      <c r="U85" s="69"/>
      <c r="V85" s="28"/>
      <c r="W85" s="64"/>
      <c r="X85" s="70">
        <f>(B85*'RAP TEMPLATE-GAS AVAILABILITY'!C84+C85*'RAP TEMPLATE-GAS AVAILABILITY'!D84+D85*'RAP TEMPLATE-GAS AVAILABILITY'!E84+E85*'RAP TEMPLATE-GAS AVAILABILITY'!F84+F85*'RAP TEMPLATE-GAS AVAILABILITY'!G84+G85*'RAP TEMPLATE-GAS AVAILABILITY'!H84+H85*'RAP TEMPLATE-GAS AVAILABILITY'!I84)/('RAP TEMPLATE-GAS AVAILABILITY'!C84+'RAP TEMPLATE-GAS AVAILABILITY'!D84+'RAP TEMPLATE-GAS AVAILABILITY'!E84+'RAP TEMPLATE-GAS AVAILABILITY'!F84+'RAP TEMPLATE-GAS AVAILABILITY'!G84+'RAP TEMPLATE-GAS AVAILABILITY'!H84+'RAP TEMPLATE-GAS AVAILABILITY'!I84)</f>
        <v>7.0749438904917135</v>
      </c>
      <c r="Y85" s="48">
        <f>(K85*'RAP TEMPLATE-GAS AVAILABILITY'!M84+L85*'RAP TEMPLATE-GAS AVAILABILITY'!N84+M85*'RAP TEMPLATE-GAS AVAILABILITY'!O84)/('RAP TEMPLATE-GAS AVAILABILITY'!M84+'RAP TEMPLATE-GAS AVAILABILITY'!N84+'RAP TEMPLATE-GAS AVAILABILITY'!O84)</f>
        <v>7.0935194341034773</v>
      </c>
    </row>
    <row r="86" spans="1:25" ht="15.75" x14ac:dyDescent="0.25">
      <c r="A86" s="25">
        <v>43132</v>
      </c>
      <c r="B86" s="28">
        <v>7.1176596465641166</v>
      </c>
      <c r="C86" s="28">
        <v>7.1897589861007942</v>
      </c>
      <c r="D86" s="28">
        <v>7.2647094588905397</v>
      </c>
      <c r="E86" s="28">
        <v>7.3087731958707494</v>
      </c>
      <c r="F86" s="28">
        <v>7.2976512018798552</v>
      </c>
      <c r="G86" s="28">
        <v>7.2047626154276427</v>
      </c>
      <c r="H86" s="28">
        <v>7.1830948828703152</v>
      </c>
      <c r="I86" s="71">
        <v>7.2245175917873254</v>
      </c>
      <c r="J86" s="28">
        <v>7.8846512018798549</v>
      </c>
      <c r="K86" s="28">
        <v>7.1578648459293275</v>
      </c>
      <c r="L86" s="28">
        <v>7.2715304968831411</v>
      </c>
      <c r="M86" s="28">
        <v>7.2051629986686558</v>
      </c>
      <c r="N86" s="28">
        <v>7.8661304968831418</v>
      </c>
      <c r="O86" s="28">
        <v>8.4727958231253488</v>
      </c>
      <c r="P86" s="28">
        <v>6.9868875607032708</v>
      </c>
      <c r="Q86" s="68">
        <v>26.262587500000002</v>
      </c>
      <c r="R86" s="69">
        <v>10.8962</v>
      </c>
      <c r="S86" s="69">
        <v>3.85</v>
      </c>
      <c r="T86" s="69">
        <v>0.31165721999999996</v>
      </c>
      <c r="U86" s="69"/>
      <c r="V86" s="28"/>
      <c r="W86" s="64"/>
      <c r="X86" s="70">
        <f>(B86*'RAP TEMPLATE-GAS AVAILABILITY'!C85+C86*'RAP TEMPLATE-GAS AVAILABILITY'!D85+D86*'RAP TEMPLATE-GAS AVAILABILITY'!E85+E86*'RAP TEMPLATE-GAS AVAILABILITY'!F85+F86*'RAP TEMPLATE-GAS AVAILABILITY'!G85+G86*'RAP TEMPLATE-GAS AVAILABILITY'!H85+H86*'RAP TEMPLATE-GAS AVAILABILITY'!I85)/('RAP TEMPLATE-GAS AVAILABILITY'!C85+'RAP TEMPLATE-GAS AVAILABILITY'!D85+'RAP TEMPLATE-GAS AVAILABILITY'!E85+'RAP TEMPLATE-GAS AVAILABILITY'!F85+'RAP TEMPLATE-GAS AVAILABILITY'!G85+'RAP TEMPLATE-GAS AVAILABILITY'!H85+'RAP TEMPLATE-GAS AVAILABILITY'!I85)</f>
        <v>7.2154914060047055</v>
      </c>
      <c r="Y86" s="48">
        <f>(K86*'RAP TEMPLATE-GAS AVAILABILITY'!M85+L86*'RAP TEMPLATE-GAS AVAILABILITY'!N85+M86*'RAP TEMPLATE-GAS AVAILABILITY'!O85)/('RAP TEMPLATE-GAS AVAILABILITY'!M85+'RAP TEMPLATE-GAS AVAILABILITY'!N85+'RAP TEMPLATE-GAS AVAILABILITY'!O85)</f>
        <v>7.2330197692467486</v>
      </c>
    </row>
    <row r="87" spans="1:25" ht="15.75" x14ac:dyDescent="0.25">
      <c r="A87" s="25">
        <v>43160</v>
      </c>
      <c r="B87" s="28">
        <v>6.9275753000996136</v>
      </c>
      <c r="C87" s="28">
        <v>6.9996746396362912</v>
      </c>
      <c r="D87" s="28">
        <v>7.0746251124260366</v>
      </c>
      <c r="E87" s="28">
        <v>7.1186888494062472</v>
      </c>
      <c r="F87" s="28">
        <v>7.107566855415353</v>
      </c>
      <c r="G87" s="28">
        <v>7.0146782689631406</v>
      </c>
      <c r="H87" s="28">
        <v>6.992745285045217</v>
      </c>
      <c r="I87" s="71">
        <v>7.0337448189852543</v>
      </c>
      <c r="J87" s="28">
        <v>7.6945668554153528</v>
      </c>
      <c r="K87" s="28">
        <v>6.968995204056629</v>
      </c>
      <c r="L87" s="28">
        <v>7.0829240440586698</v>
      </c>
      <c r="M87" s="28">
        <v>7.0158788019171974</v>
      </c>
      <c r="N87" s="28">
        <v>7.6775240440586705</v>
      </c>
      <c r="O87" s="28">
        <v>8.2837178541688168</v>
      </c>
      <c r="P87" s="28">
        <v>6.8025247530673498</v>
      </c>
      <c r="Q87" s="68">
        <v>29.123911000000003</v>
      </c>
      <c r="R87" s="69">
        <v>12.063650000000001</v>
      </c>
      <c r="S87" s="69">
        <v>4.2625000000000002</v>
      </c>
      <c r="T87" s="69">
        <v>0.34504906499999999</v>
      </c>
      <c r="U87" s="69"/>
      <c r="V87" s="28"/>
      <c r="W87" s="64"/>
      <c r="X87" s="70">
        <f>(B87*'RAP TEMPLATE-GAS AVAILABILITY'!C86+C87*'RAP TEMPLATE-GAS AVAILABILITY'!D86+D87*'RAP TEMPLATE-GAS AVAILABILITY'!E86+E87*'RAP TEMPLATE-GAS AVAILABILITY'!F86+F87*'RAP TEMPLATE-GAS AVAILABILITY'!G86+G87*'RAP TEMPLATE-GAS AVAILABILITY'!H86+H87*'RAP TEMPLATE-GAS AVAILABILITY'!I86)/('RAP TEMPLATE-GAS AVAILABILITY'!C86+'RAP TEMPLATE-GAS AVAILABILITY'!D86+'RAP TEMPLATE-GAS AVAILABILITY'!E86+'RAP TEMPLATE-GAS AVAILABILITY'!F86+'RAP TEMPLATE-GAS AVAILABILITY'!G86+'RAP TEMPLATE-GAS AVAILABILITY'!H86+'RAP TEMPLATE-GAS AVAILABILITY'!I86)</f>
        <v>7.025337863533089</v>
      </c>
      <c r="Y87" s="48">
        <f>(K87*'RAP TEMPLATE-GAS AVAILABILITY'!M86+L87*'RAP TEMPLATE-GAS AVAILABILITY'!N86+M87*'RAP TEMPLATE-GAS AVAILABILITY'!O86)/('RAP TEMPLATE-GAS AVAILABILITY'!M86+'RAP TEMPLATE-GAS AVAILABILITY'!N86+'RAP TEMPLATE-GAS AVAILABILITY'!O86)</f>
        <v>7.0442783369212565</v>
      </c>
    </row>
    <row r="88" spans="1:25" ht="15.75" x14ac:dyDescent="0.25">
      <c r="A88" s="25">
        <v>43191</v>
      </c>
      <c r="B88" s="28">
        <v>6.9217442170270758</v>
      </c>
      <c r="C88" s="28">
        <v>6.9984290298371921</v>
      </c>
      <c r="D88" s="28">
        <v>7.122198129016609</v>
      </c>
      <c r="E88" s="28">
        <v>7.1643051956006412</v>
      </c>
      <c r="F88" s="28">
        <v>7.1537595887013286</v>
      </c>
      <c r="G88" s="28">
        <v>7.0029268842988115</v>
      </c>
      <c r="H88" s="28">
        <v>6.9751225510711299</v>
      </c>
      <c r="I88" s="71">
        <v>7.0219508744633874</v>
      </c>
      <c r="J88" s="28">
        <v>7.7407595887013283</v>
      </c>
      <c r="K88" s="28">
        <v>6.9515094857124176</v>
      </c>
      <c r="L88" s="28">
        <v>7.1287576317968462</v>
      </c>
      <c r="M88" s="28">
        <v>7.0041768840671645</v>
      </c>
      <c r="N88" s="28">
        <v>7.7233576317968469</v>
      </c>
      <c r="O88" s="28">
        <v>8.3296660258763389</v>
      </c>
      <c r="P88" s="28">
        <v>6.7961270850814177</v>
      </c>
      <c r="Q88" s="68">
        <v>29.864126500000001</v>
      </c>
      <c r="R88" s="69">
        <v>11.6745</v>
      </c>
      <c r="S88" s="69">
        <v>4.125</v>
      </c>
      <c r="T88" s="69">
        <v>0.33391845000000003</v>
      </c>
      <c r="U88" s="69"/>
      <c r="V88" s="28"/>
      <c r="W88" s="64"/>
      <c r="X88" s="70">
        <f>(B88*'RAP TEMPLATE-GAS AVAILABILITY'!C87+C88*'RAP TEMPLATE-GAS AVAILABILITY'!D87+D88*'RAP TEMPLATE-GAS AVAILABILITY'!E87+E88*'RAP TEMPLATE-GAS AVAILABILITY'!F87+F88*'RAP TEMPLATE-GAS AVAILABILITY'!G87+G88*'RAP TEMPLATE-GAS AVAILABILITY'!H87+H88*'RAP TEMPLATE-GAS AVAILABILITY'!I87)/('RAP TEMPLATE-GAS AVAILABILITY'!C87+'RAP TEMPLATE-GAS AVAILABILITY'!D87+'RAP TEMPLATE-GAS AVAILABILITY'!E87+'RAP TEMPLATE-GAS AVAILABILITY'!F87+'RAP TEMPLATE-GAS AVAILABILITY'!G87+'RAP TEMPLATE-GAS AVAILABILITY'!H87+'RAP TEMPLATE-GAS AVAILABILITY'!I87)</f>
        <v>7.0428029786123405</v>
      </c>
      <c r="Y88" s="48">
        <f>(K88*'RAP TEMPLATE-GAS AVAILABILITY'!M87+L88*'RAP TEMPLATE-GAS AVAILABILITY'!N87+M88*'RAP TEMPLATE-GAS AVAILABILITY'!O87)/('RAP TEMPLATE-GAS AVAILABILITY'!M87+'RAP TEMPLATE-GAS AVAILABILITY'!N87+'RAP TEMPLATE-GAS AVAILABILITY'!O87)</f>
        <v>7.0668613589314306</v>
      </c>
    </row>
    <row r="89" spans="1:25" ht="15.75" x14ac:dyDescent="0.25">
      <c r="A89" s="25">
        <v>43221</v>
      </c>
      <c r="B89" s="28">
        <v>7.0003037398955339</v>
      </c>
      <c r="C89" s="28">
        <v>7.0804567936746965</v>
      </c>
      <c r="D89" s="28">
        <v>7.2011473549423588</v>
      </c>
      <c r="E89" s="28">
        <v>7.2426269899602111</v>
      </c>
      <c r="F89" s="28">
        <v>7.230953567429653</v>
      </c>
      <c r="G89" s="28">
        <v>7.0801208630271368</v>
      </c>
      <c r="H89" s="28">
        <v>7.0526613565682306</v>
      </c>
      <c r="I89" s="71">
        <v>7.0994244257554024</v>
      </c>
      <c r="J89" s="28">
        <v>7.8179535674296528</v>
      </c>
      <c r="K89" s="28">
        <v>7.028445431954502</v>
      </c>
      <c r="L89" s="28">
        <v>7.2053514322762346</v>
      </c>
      <c r="M89" s="28">
        <v>7.0810459189425261</v>
      </c>
      <c r="N89" s="28">
        <v>7.7999514322762353</v>
      </c>
      <c r="O89" s="28">
        <v>8.4064513108569265</v>
      </c>
      <c r="P89" s="28">
        <v>6.8709975250500204</v>
      </c>
      <c r="Q89" s="68">
        <v>30.4256575</v>
      </c>
      <c r="R89" s="69">
        <v>12.063650000000001</v>
      </c>
      <c r="S89" s="69">
        <v>4.2625000000000002</v>
      </c>
      <c r="T89" s="69">
        <v>0.34504906499999999</v>
      </c>
      <c r="U89" s="69"/>
      <c r="V89" s="28"/>
      <c r="W89" s="64"/>
      <c r="X89" s="70">
        <f>(B89*'RAP TEMPLATE-GAS AVAILABILITY'!C88+C89*'RAP TEMPLATE-GAS AVAILABILITY'!D88+D89*'RAP TEMPLATE-GAS AVAILABILITY'!E88+E89*'RAP TEMPLATE-GAS AVAILABILITY'!F88+F89*'RAP TEMPLATE-GAS AVAILABILITY'!G88+G89*'RAP TEMPLATE-GAS AVAILABILITY'!H88+H89*'RAP TEMPLATE-GAS AVAILABILITY'!I88)/('RAP TEMPLATE-GAS AVAILABILITY'!C88+'RAP TEMPLATE-GAS AVAILABILITY'!D88+'RAP TEMPLATE-GAS AVAILABILITY'!E88+'RAP TEMPLATE-GAS AVAILABILITY'!F88+'RAP TEMPLATE-GAS AVAILABILITY'!G88+'RAP TEMPLATE-GAS AVAILABILITY'!H88+'RAP TEMPLATE-GAS AVAILABILITY'!I88)</f>
        <v>7.1144422479581859</v>
      </c>
      <c r="Y89" s="48">
        <f>(K89*'RAP TEMPLATE-GAS AVAILABILITY'!M88+L89*'RAP TEMPLATE-GAS AVAILABILITY'!N88+M89*'RAP TEMPLATE-GAS AVAILABILITY'!O88)/('RAP TEMPLATE-GAS AVAILABILITY'!M88+'RAP TEMPLATE-GAS AVAILABILITY'!N88+'RAP TEMPLATE-GAS AVAILABILITY'!O88)</f>
        <v>7.1435776768814598</v>
      </c>
    </row>
    <row r="90" spans="1:25" ht="15.75" x14ac:dyDescent="0.25">
      <c r="A90" s="25">
        <v>43252</v>
      </c>
      <c r="B90" s="28">
        <v>7.2162206304680074</v>
      </c>
      <c r="C90" s="28">
        <v>7.29637368424717</v>
      </c>
      <c r="D90" s="28">
        <v>7.4170642455148323</v>
      </c>
      <c r="E90" s="28">
        <v>7.4585438805326856</v>
      </c>
      <c r="F90" s="28">
        <v>7.4468704580021274</v>
      </c>
      <c r="G90" s="28">
        <v>7.2960377535996104</v>
      </c>
      <c r="H90" s="28">
        <v>7.2690159118856874</v>
      </c>
      <c r="I90" s="71">
        <v>7.3161233000996093</v>
      </c>
      <c r="J90" s="28">
        <v>8.0338704580021272</v>
      </c>
      <c r="K90" s="28">
        <v>7.2431178444377773</v>
      </c>
      <c r="L90" s="28">
        <v>7.4195895828299356</v>
      </c>
      <c r="M90" s="28">
        <v>7.2960539191132057</v>
      </c>
      <c r="N90" s="28">
        <v>8.0141895828299354</v>
      </c>
      <c r="O90" s="28">
        <v>8.6212250567870115</v>
      </c>
      <c r="P90" s="28">
        <v>7.0804153172162625</v>
      </c>
      <c r="Q90" s="68">
        <v>29.456401499999998</v>
      </c>
      <c r="R90" s="69">
        <v>11.6745</v>
      </c>
      <c r="S90" s="69">
        <v>4.125</v>
      </c>
      <c r="T90" s="69">
        <v>0.33391845000000003</v>
      </c>
      <c r="U90" s="69"/>
      <c r="V90" s="28"/>
      <c r="W90" s="64"/>
      <c r="X90" s="70">
        <f>(B90*'RAP TEMPLATE-GAS AVAILABILITY'!C89+C90*'RAP TEMPLATE-GAS AVAILABILITY'!D89+D90*'RAP TEMPLATE-GAS AVAILABILITY'!E89+E90*'RAP TEMPLATE-GAS AVAILABILITY'!F89+F90*'RAP TEMPLATE-GAS AVAILABILITY'!G89+G90*'RAP TEMPLATE-GAS AVAILABILITY'!H89+H90*'RAP TEMPLATE-GAS AVAILABILITY'!I89)/('RAP TEMPLATE-GAS AVAILABILITY'!C89+'RAP TEMPLATE-GAS AVAILABILITY'!D89+'RAP TEMPLATE-GAS AVAILABILITY'!E89+'RAP TEMPLATE-GAS AVAILABILITY'!F89+'RAP TEMPLATE-GAS AVAILABILITY'!G89+'RAP TEMPLATE-GAS AVAILABILITY'!H89+'RAP TEMPLATE-GAS AVAILABILITY'!I89)</f>
        <v>7.3304621993026347</v>
      </c>
      <c r="Y90" s="48">
        <f>(K90*'RAP TEMPLATE-GAS AVAILABILITY'!M89+L90*'RAP TEMPLATE-GAS AVAILABILITY'!N89+M90*'RAP TEMPLATE-GAS AVAILABILITY'!O89)/('RAP TEMPLATE-GAS AVAILABILITY'!M89+'RAP TEMPLATE-GAS AVAILABILITY'!N89+'RAP TEMPLATE-GAS AVAILABILITY'!O89)</f>
        <v>7.3580080875073124</v>
      </c>
    </row>
    <row r="91" spans="1:25" ht="15.75" x14ac:dyDescent="0.25">
      <c r="A91" s="25">
        <v>43282</v>
      </c>
      <c r="B91" s="28">
        <v>7.090941872107825</v>
      </c>
      <c r="C91" s="28">
        <v>7.1710949258869867</v>
      </c>
      <c r="D91" s="28">
        <v>7.2917854871546499</v>
      </c>
      <c r="E91" s="28">
        <v>7.3332651221725023</v>
      </c>
      <c r="F91" s="28">
        <v>7.3215916996419441</v>
      </c>
      <c r="G91" s="28">
        <v>7.1707589952394279</v>
      </c>
      <c r="H91" s="28">
        <v>7.1443074439507859</v>
      </c>
      <c r="I91" s="71">
        <v>7.1903908210706966</v>
      </c>
      <c r="J91" s="28">
        <v>7.9085916996419439</v>
      </c>
      <c r="K91" s="28">
        <v>7.1193789768673827</v>
      </c>
      <c r="L91" s="28">
        <v>7.2952848588058519</v>
      </c>
      <c r="M91" s="28">
        <v>7.1713025148693239</v>
      </c>
      <c r="N91" s="28">
        <v>7.8898848588058526</v>
      </c>
      <c r="O91" s="28">
        <v>8.4966095709528666</v>
      </c>
      <c r="P91" s="28">
        <v>6.9589074494827212</v>
      </c>
      <c r="Q91" s="68">
        <v>30.441508500000001</v>
      </c>
      <c r="R91" s="69">
        <v>12.063650000000001</v>
      </c>
      <c r="S91" s="69">
        <v>4.2625000000000002</v>
      </c>
      <c r="T91" s="69">
        <v>0.34504906499999999</v>
      </c>
      <c r="U91" s="69"/>
      <c r="V91" s="28"/>
      <c r="W91" s="64"/>
      <c r="X91" s="70">
        <f>(B91*'RAP TEMPLATE-GAS AVAILABILITY'!C90+C91*'RAP TEMPLATE-GAS AVAILABILITY'!D90+D91*'RAP TEMPLATE-GAS AVAILABILITY'!E90+E91*'RAP TEMPLATE-GAS AVAILABILITY'!F90+F91*'RAP TEMPLATE-GAS AVAILABILITY'!G90+G91*'RAP TEMPLATE-GAS AVAILABILITY'!H90+H91*'RAP TEMPLATE-GAS AVAILABILITY'!I90)/('RAP TEMPLATE-GAS AVAILABILITY'!C90+'RAP TEMPLATE-GAS AVAILABILITY'!D90+'RAP TEMPLATE-GAS AVAILABILITY'!E90+'RAP TEMPLATE-GAS AVAILABILITY'!F90+'RAP TEMPLATE-GAS AVAILABILITY'!G90+'RAP TEMPLATE-GAS AVAILABILITY'!H90+'RAP TEMPLATE-GAS AVAILABILITY'!I90)</f>
        <v>7.2053177322513875</v>
      </c>
      <c r="Y91" s="48">
        <f>(K91*'RAP TEMPLATE-GAS AVAILABILITY'!M90+L91*'RAP TEMPLATE-GAS AVAILABILITY'!N90+M91*'RAP TEMPLATE-GAS AVAILABILITY'!O90)/('RAP TEMPLATE-GAS AVAILABILITY'!M90+'RAP TEMPLATE-GAS AVAILABILITY'!N90+'RAP TEMPLATE-GAS AVAILABILITY'!O90)</f>
        <v>7.2338271555226319</v>
      </c>
    </row>
    <row r="92" spans="1:25" ht="15.75" x14ac:dyDescent="0.25">
      <c r="A92" s="25">
        <v>43313</v>
      </c>
      <c r="B92" s="28">
        <v>6.75065404468321</v>
      </c>
      <c r="C92" s="28">
        <v>6.8308070984623726</v>
      </c>
      <c r="D92" s="28">
        <v>6.9514976597300349</v>
      </c>
      <c r="E92" s="28">
        <v>6.9929772947478881</v>
      </c>
      <c r="F92" s="28">
        <v>6.98130387221733</v>
      </c>
      <c r="G92" s="28">
        <v>6.8304711678148138</v>
      </c>
      <c r="H92" s="28">
        <v>6.8042450801826782</v>
      </c>
      <c r="I92" s="71">
        <v>6.848870577052554</v>
      </c>
      <c r="J92" s="28">
        <v>7.5683038722173297</v>
      </c>
      <c r="K92" s="28">
        <v>6.7819605762344537</v>
      </c>
      <c r="L92" s="28">
        <v>6.9576427474819305</v>
      </c>
      <c r="M92" s="28">
        <v>6.8324471105375641</v>
      </c>
      <c r="N92" s="28">
        <v>7.5522427474819311</v>
      </c>
      <c r="O92" s="28">
        <v>8.1581233543506357</v>
      </c>
      <c r="P92" s="28">
        <v>6.6288622856635877</v>
      </c>
      <c r="Q92" s="68">
        <v>30.465101499999999</v>
      </c>
      <c r="R92" s="69">
        <v>12.063650000000001</v>
      </c>
      <c r="S92" s="69">
        <v>4.2625000000000002</v>
      </c>
      <c r="T92" s="69">
        <v>0.34504906499999999</v>
      </c>
      <c r="U92" s="69"/>
      <c r="V92" s="28"/>
      <c r="W92" s="64"/>
      <c r="X92" s="70">
        <f>(B92*'RAP TEMPLATE-GAS AVAILABILITY'!C91+C92*'RAP TEMPLATE-GAS AVAILABILITY'!D91+D92*'RAP TEMPLATE-GAS AVAILABILITY'!E91+E92*'RAP TEMPLATE-GAS AVAILABILITY'!F91+F92*'RAP TEMPLATE-GAS AVAILABILITY'!G91+G92*'RAP TEMPLATE-GAS AVAILABILITY'!H91+H92*'RAP TEMPLATE-GAS AVAILABILITY'!I91)/('RAP TEMPLATE-GAS AVAILABILITY'!C91+'RAP TEMPLATE-GAS AVAILABILITY'!D91+'RAP TEMPLATE-GAS AVAILABILITY'!E91+'RAP TEMPLATE-GAS AVAILABILITY'!F91+'RAP TEMPLATE-GAS AVAILABILITY'!G91+'RAP TEMPLATE-GAS AVAILABILITY'!H91+'RAP TEMPLATE-GAS AVAILABILITY'!I91)</f>
        <v>6.8650829967396074</v>
      </c>
      <c r="Y92" s="48">
        <f>(K92*'RAP TEMPLATE-GAS AVAILABILITY'!M91+L92*'RAP TEMPLATE-GAS AVAILABILITY'!N91+M92*'RAP TEMPLATE-GAS AVAILABILITY'!O91)/('RAP TEMPLATE-GAS AVAILABILITY'!M91+'RAP TEMPLATE-GAS AVAILABILITY'!N91+'RAP TEMPLATE-GAS AVAILABILITY'!O91)</f>
        <v>6.8961433673468724</v>
      </c>
    </row>
    <row r="93" spans="1:25" ht="15.75" x14ac:dyDescent="0.25">
      <c r="A93" s="25">
        <v>43344</v>
      </c>
      <c r="B93" s="28">
        <v>6.3300137471492048</v>
      </c>
      <c r="C93" s="28">
        <v>6.4101668009283674</v>
      </c>
      <c r="D93" s="28">
        <v>6.5308573621960297</v>
      </c>
      <c r="E93" s="28">
        <v>6.5723369972138821</v>
      </c>
      <c r="F93" s="28">
        <v>6.560663574683324</v>
      </c>
      <c r="G93" s="28">
        <v>6.4098308702808078</v>
      </c>
      <c r="H93" s="28">
        <v>6.3836180452167017</v>
      </c>
      <c r="I93" s="71">
        <v>6.4267068512886549</v>
      </c>
      <c r="J93" s="28">
        <v>7.1476635746833237</v>
      </c>
      <c r="K93" s="28">
        <v>6.3646038895710255</v>
      </c>
      <c r="L93" s="28">
        <v>6.5402729013660919</v>
      </c>
      <c r="M93" s="28">
        <v>6.413577475446977</v>
      </c>
      <c r="N93" s="28">
        <v>7.1348729013660925</v>
      </c>
      <c r="O93" s="28">
        <v>7.7397100836195074</v>
      </c>
      <c r="P93" s="28">
        <v>6.2208832610853557</v>
      </c>
      <c r="Q93" s="68">
        <v>29.475395499999998</v>
      </c>
      <c r="R93" s="69">
        <v>11.6745</v>
      </c>
      <c r="S93" s="69">
        <v>4.125</v>
      </c>
      <c r="T93" s="69">
        <v>0.33391845000000003</v>
      </c>
      <c r="U93" s="69"/>
      <c r="V93" s="28"/>
      <c r="W93" s="64"/>
      <c r="X93" s="70">
        <f>(B93*'RAP TEMPLATE-GAS AVAILABILITY'!C92+C93*'RAP TEMPLATE-GAS AVAILABILITY'!D92+D93*'RAP TEMPLATE-GAS AVAILABILITY'!E92+E93*'RAP TEMPLATE-GAS AVAILABILITY'!F92+F93*'RAP TEMPLATE-GAS AVAILABILITY'!G92+G93*'RAP TEMPLATE-GAS AVAILABILITY'!H92+H93*'RAP TEMPLATE-GAS AVAILABILITY'!I92)/('RAP TEMPLATE-GAS AVAILABILITY'!C92+'RAP TEMPLATE-GAS AVAILABILITY'!D92+'RAP TEMPLATE-GAS AVAILABILITY'!E92+'RAP TEMPLATE-GAS AVAILABILITY'!F92+'RAP TEMPLATE-GAS AVAILABILITY'!G92+'RAP TEMPLATE-GAS AVAILABILITY'!H92+'RAP TEMPLATE-GAS AVAILABILITY'!I92)</f>
        <v>6.444445822259298</v>
      </c>
      <c r="Y93" s="48">
        <f>(K93*'RAP TEMPLATE-GAS AVAILABILITY'!M92+L93*'RAP TEMPLATE-GAS AVAILABILITY'!N92+M93*'RAP TEMPLATE-GAS AVAILABILITY'!O92)/('RAP TEMPLATE-GAS AVAILABILITY'!M92+'RAP TEMPLATE-GAS AVAILABILITY'!N92+'RAP TEMPLATE-GAS AVAILABILITY'!O92)</f>
        <v>6.4786462114616317</v>
      </c>
    </row>
    <row r="94" spans="1:25" ht="15.75" x14ac:dyDescent="0.25">
      <c r="A94" s="25">
        <v>43374</v>
      </c>
      <c r="B94" s="28">
        <v>6.2102363689008246</v>
      </c>
      <c r="C94" s="28">
        <v>6.2877429204176201</v>
      </c>
      <c r="D94" s="28">
        <v>6.4132962055539755</v>
      </c>
      <c r="E94" s="28">
        <v>6.4524859525108811</v>
      </c>
      <c r="F94" s="28">
        <v>6.442609434578416</v>
      </c>
      <c r="G94" s="28">
        <v>6.2917767301758989</v>
      </c>
      <c r="H94" s="28">
        <v>6.2660811452649554</v>
      </c>
      <c r="I94" s="71">
        <v>6.3082251558336147</v>
      </c>
      <c r="J94" s="28">
        <v>7.0296094345784157</v>
      </c>
      <c r="K94" s="28">
        <v>6.2479808315012573</v>
      </c>
      <c r="L94" s="28">
        <v>6.4231366246522805</v>
      </c>
      <c r="M94" s="28">
        <v>6.2960202778209498</v>
      </c>
      <c r="N94" s="28">
        <v>7.0177366246522812</v>
      </c>
      <c r="O94" s="28">
        <v>7.6222809662139115</v>
      </c>
      <c r="P94" s="28">
        <v>6.1063825505976048</v>
      </c>
      <c r="Q94" s="68">
        <v>30.810744000000003</v>
      </c>
      <c r="R94" s="69">
        <v>12.063650000000001</v>
      </c>
      <c r="S94" s="69">
        <v>4.2625000000000002</v>
      </c>
      <c r="T94" s="69">
        <v>0.34504906499999999</v>
      </c>
      <c r="U94" s="69"/>
      <c r="V94" s="28"/>
      <c r="W94" s="64"/>
      <c r="X94" s="70">
        <f>(B94*'RAP TEMPLATE-GAS AVAILABILITY'!C93+C94*'RAP TEMPLATE-GAS AVAILABILITY'!D93+D94*'RAP TEMPLATE-GAS AVAILABILITY'!E93+E94*'RAP TEMPLATE-GAS AVAILABILITY'!F93+F94*'RAP TEMPLATE-GAS AVAILABILITY'!G93+G94*'RAP TEMPLATE-GAS AVAILABILITY'!H93+H94*'RAP TEMPLATE-GAS AVAILABILITY'!I93)/('RAP TEMPLATE-GAS AVAILABILITY'!C93+'RAP TEMPLATE-GAS AVAILABILITY'!D93+'RAP TEMPLATE-GAS AVAILABILITY'!E93+'RAP TEMPLATE-GAS AVAILABILITY'!F93+'RAP TEMPLATE-GAS AVAILABILITY'!G93+'RAP TEMPLATE-GAS AVAILABILITY'!H93+'RAP TEMPLATE-GAS AVAILABILITY'!I93)</f>
        <v>6.3340188376915902</v>
      </c>
      <c r="Y94" s="48">
        <f>(K94*'RAP TEMPLATE-GAS AVAILABILITY'!M93+L94*'RAP TEMPLATE-GAS AVAILABILITY'!N93+M94*'RAP TEMPLATE-GAS AVAILABILITY'!O93)/('RAP TEMPLATE-GAS AVAILABILITY'!M93+'RAP TEMPLATE-GAS AVAILABILITY'!N93+'RAP TEMPLATE-GAS AVAILABILITY'!O93)</f>
        <v>6.3616208308390307</v>
      </c>
    </row>
    <row r="95" spans="1:25" ht="15.75" x14ac:dyDescent="0.25">
      <c r="A95" s="25">
        <v>43405</v>
      </c>
      <c r="B95" s="28">
        <v>6.3889844685953348</v>
      </c>
      <c r="C95" s="28">
        <v>6.4610838081320123</v>
      </c>
      <c r="D95" s="28">
        <v>6.5346939365563586</v>
      </c>
      <c r="E95" s="28">
        <v>6.5787576735365683</v>
      </c>
      <c r="F95" s="28">
        <v>6.5676356795456741</v>
      </c>
      <c r="G95" s="28">
        <v>6.4696950258700374</v>
      </c>
      <c r="H95" s="28">
        <v>6.4426194655341096</v>
      </c>
      <c r="I95" s="71">
        <v>6.4867878162162143</v>
      </c>
      <c r="J95" s="28">
        <v>7.1546356795456738</v>
      </c>
      <c r="K95" s="28">
        <v>6.4231465776179357</v>
      </c>
      <c r="L95" s="28">
        <v>6.5471907985589244</v>
      </c>
      <c r="M95" s="28">
        <v>6.4731896361307495</v>
      </c>
      <c r="N95" s="28">
        <v>7.1417907985589251</v>
      </c>
      <c r="O95" s="28">
        <v>7.7466452755553217</v>
      </c>
      <c r="P95" s="28">
        <v>6.2801455055913493</v>
      </c>
      <c r="Q95" s="68">
        <v>28.077900500000002</v>
      </c>
      <c r="R95" s="69">
        <v>11.6745</v>
      </c>
      <c r="S95" s="69">
        <v>4.125</v>
      </c>
      <c r="T95" s="69">
        <v>0.33391845000000003</v>
      </c>
      <c r="U95" s="69"/>
      <c r="V95" s="28"/>
      <c r="W95" s="64"/>
      <c r="X95" s="70">
        <f>(B95*'RAP TEMPLATE-GAS AVAILABILITY'!C94+C95*'RAP TEMPLATE-GAS AVAILABILITY'!D94+D95*'RAP TEMPLATE-GAS AVAILABILITY'!E94+E95*'RAP TEMPLATE-GAS AVAILABILITY'!F94+F95*'RAP TEMPLATE-GAS AVAILABILITY'!G94+G95*'RAP TEMPLATE-GAS AVAILABILITY'!H94+H95*'RAP TEMPLATE-GAS AVAILABILITY'!I94)/('RAP TEMPLATE-GAS AVAILABILITY'!C94+'RAP TEMPLATE-GAS AVAILABILITY'!D94+'RAP TEMPLATE-GAS AVAILABILITY'!E94+'RAP TEMPLATE-GAS AVAILABILITY'!F94+'RAP TEMPLATE-GAS AVAILABILITY'!G94+'RAP TEMPLATE-GAS AVAILABILITY'!H94+'RAP TEMPLATE-GAS AVAILABILITY'!I94)</f>
        <v>6.4829704587735231</v>
      </c>
      <c r="Y95" s="48">
        <f>(K95*'RAP TEMPLATE-GAS AVAILABILITY'!M94+L95*'RAP TEMPLATE-GAS AVAILABILITY'!N94+M95*'RAP TEMPLATE-GAS AVAILABILITY'!O94)/('RAP TEMPLATE-GAS AVAILABILITY'!M94+'RAP TEMPLATE-GAS AVAILABILITY'!N94+'RAP TEMPLATE-GAS AVAILABILITY'!O94)</f>
        <v>6.5050261729391998</v>
      </c>
    </row>
    <row r="96" spans="1:25" ht="15.75" x14ac:dyDescent="0.25">
      <c r="A96" s="25">
        <v>43435</v>
      </c>
      <c r="B96" s="28">
        <v>6.8446512486170343</v>
      </c>
      <c r="C96" s="28">
        <v>6.9167505881537119</v>
      </c>
      <c r="D96" s="28">
        <v>6.9903607165780581</v>
      </c>
      <c r="E96" s="28">
        <v>7.0344244535582678</v>
      </c>
      <c r="F96" s="28">
        <v>7.0233024595673736</v>
      </c>
      <c r="G96" s="28">
        <v>6.925361805891737</v>
      </c>
      <c r="H96" s="28">
        <v>6.9008989714576794</v>
      </c>
      <c r="I96" s="71">
        <v>6.9441048794850957</v>
      </c>
      <c r="J96" s="28">
        <v>7.6103024595673734</v>
      </c>
      <c r="K96" s="28">
        <v>6.8778629896847079</v>
      </c>
      <c r="L96" s="28">
        <v>6.9993147985006603</v>
      </c>
      <c r="M96" s="28">
        <v>6.9269383116369569</v>
      </c>
      <c r="N96" s="28">
        <v>7.593914798500661</v>
      </c>
      <c r="O96" s="28">
        <v>8.1998995854969117</v>
      </c>
      <c r="P96" s="28">
        <v>6.7220967155343958</v>
      </c>
      <c r="Q96" s="68">
        <v>29.003962000000001</v>
      </c>
      <c r="R96" s="69">
        <v>12.063650000000001</v>
      </c>
      <c r="S96" s="69">
        <v>4.2625000000000002</v>
      </c>
      <c r="T96" s="69">
        <v>0.34504906499999999</v>
      </c>
      <c r="U96" s="69"/>
      <c r="V96" s="28"/>
      <c r="W96" s="64"/>
      <c r="X96" s="70">
        <f>(B96*'RAP TEMPLATE-GAS AVAILABILITY'!C95+C96*'RAP TEMPLATE-GAS AVAILABILITY'!D95+D96*'RAP TEMPLATE-GAS AVAILABILITY'!E95+E96*'RAP TEMPLATE-GAS AVAILABILITY'!F95+F96*'RAP TEMPLATE-GAS AVAILABILITY'!G95+G96*'RAP TEMPLATE-GAS AVAILABILITY'!H95+H96*'RAP TEMPLATE-GAS AVAILABILITY'!I95)/('RAP TEMPLATE-GAS AVAILABILITY'!C95+'RAP TEMPLATE-GAS AVAILABILITY'!D95+'RAP TEMPLATE-GAS AVAILABILITY'!E95+'RAP TEMPLATE-GAS AVAILABILITY'!F95+'RAP TEMPLATE-GAS AVAILABILITY'!G95+'RAP TEMPLATE-GAS AVAILABILITY'!H95+'RAP TEMPLATE-GAS AVAILABILITY'!I95)</f>
        <v>6.9393188194652762</v>
      </c>
      <c r="Y96" s="48">
        <f>(K96*'RAP TEMPLATE-GAS AVAILABILITY'!M95+L96*'RAP TEMPLATE-GAS AVAILABILITY'!N95+M96*'RAP TEMPLATE-GAS AVAILABILITY'!O95)/('RAP TEMPLATE-GAS AVAILABILITY'!M95+'RAP TEMPLATE-GAS AVAILABILITY'!N95+'RAP TEMPLATE-GAS AVAILABILITY'!O95)</f>
        <v>6.9580382037666162</v>
      </c>
    </row>
    <row r="97" spans="1:25" ht="15.75" x14ac:dyDescent="0.25">
      <c r="A97" s="25">
        <v>43466</v>
      </c>
      <c r="B97" s="28">
        <v>7.4215788382199284</v>
      </c>
      <c r="C97" s="28">
        <v>7.4936781777566059</v>
      </c>
      <c r="D97" s="28">
        <v>7.5686286505463514</v>
      </c>
      <c r="E97" s="28">
        <v>7.6126923875265611</v>
      </c>
      <c r="F97" s="28">
        <v>7.6015703935356669</v>
      </c>
      <c r="G97" s="28">
        <v>7.5086818070834545</v>
      </c>
      <c r="H97" s="28">
        <v>7.4869477616859772</v>
      </c>
      <c r="I97" s="71">
        <v>7.5295374841579497</v>
      </c>
      <c r="J97" s="28">
        <v>8.1885703935356666</v>
      </c>
      <c r="K97" s="28">
        <v>7.4593552880401317</v>
      </c>
      <c r="L97" s="28">
        <v>7.5730867362560028</v>
      </c>
      <c r="M97" s="28">
        <v>7.5078028590248902</v>
      </c>
      <c r="N97" s="28">
        <v>8.1676867362560035</v>
      </c>
      <c r="O97" s="28">
        <v>8.7751059530966433</v>
      </c>
      <c r="P97" s="28">
        <v>7.2816587846902427</v>
      </c>
      <c r="Q97" s="68">
        <v>29.013411000000001</v>
      </c>
      <c r="R97" s="69">
        <v>12.063650000000001</v>
      </c>
      <c r="S97" s="69">
        <v>4.2625000000000002</v>
      </c>
      <c r="T97" s="69">
        <v>0.34504906499999999</v>
      </c>
      <c r="U97" s="69"/>
      <c r="V97" s="28"/>
      <c r="W97" s="64"/>
      <c r="X97" s="70">
        <f>(B97*'RAP TEMPLATE-GAS AVAILABILITY'!C96+C97*'RAP TEMPLATE-GAS AVAILABILITY'!D96+D97*'RAP TEMPLATE-GAS AVAILABILITY'!E96+E97*'RAP TEMPLATE-GAS AVAILABILITY'!F96+F97*'RAP TEMPLATE-GAS AVAILABILITY'!G96+G97*'RAP TEMPLATE-GAS AVAILABILITY'!H96+H97*'RAP TEMPLATE-GAS AVAILABILITY'!I96)/('RAP TEMPLATE-GAS AVAILABILITY'!C96+'RAP TEMPLATE-GAS AVAILABILITY'!D96+'RAP TEMPLATE-GAS AVAILABILITY'!E96+'RAP TEMPLATE-GAS AVAILABILITY'!F96+'RAP TEMPLATE-GAS AVAILABILITY'!G96+'RAP TEMPLATE-GAS AVAILABILITY'!H96+'RAP TEMPLATE-GAS AVAILABILITY'!I96)</f>
        <v>7.5193932986587368</v>
      </c>
      <c r="Y97" s="48">
        <f>(K97*'RAP TEMPLATE-GAS AVAILABILITY'!M96+L97*'RAP TEMPLATE-GAS AVAILABILITY'!N96+M97*'RAP TEMPLATE-GAS AVAILABILITY'!O96)/('RAP TEMPLATE-GAS AVAILABILITY'!M96+'RAP TEMPLATE-GAS AVAILABILITY'!N96+'RAP TEMPLATE-GAS AVAILABILITY'!O96)</f>
        <v>7.5346517935438246</v>
      </c>
    </row>
    <row r="98" spans="1:25" ht="15.75" x14ac:dyDescent="0.25">
      <c r="A98" s="25">
        <v>43497</v>
      </c>
      <c r="B98" s="28">
        <v>7.5709527029989223</v>
      </c>
      <c r="C98" s="28">
        <v>7.6430520425355999</v>
      </c>
      <c r="D98" s="28">
        <v>7.7180025153253453</v>
      </c>
      <c r="E98" s="28">
        <v>7.762066252305555</v>
      </c>
      <c r="F98" s="28">
        <v>7.7509442583146608</v>
      </c>
      <c r="G98" s="28">
        <v>7.6580556718624484</v>
      </c>
      <c r="H98" s="28">
        <v>7.6363879393051208</v>
      </c>
      <c r="I98" s="71">
        <v>7.6794523345813213</v>
      </c>
      <c r="J98" s="28">
        <v>8.3379442583146606</v>
      </c>
      <c r="K98" s="28">
        <v>7.6076335778332842</v>
      </c>
      <c r="L98" s="28">
        <v>7.7212992287870978</v>
      </c>
      <c r="M98" s="28">
        <v>7.6565479426482428</v>
      </c>
      <c r="N98" s="28">
        <v>8.3158992287870976</v>
      </c>
      <c r="O98" s="28">
        <v>8.923688976859065</v>
      </c>
      <c r="P98" s="28">
        <v>7.4265364961393887</v>
      </c>
      <c r="Q98" s="68">
        <v>26.262587500000002</v>
      </c>
      <c r="R98" s="69">
        <v>10.8962</v>
      </c>
      <c r="S98" s="69">
        <v>3.85</v>
      </c>
      <c r="T98" s="69">
        <v>0.31165721999999996</v>
      </c>
      <c r="U98" s="69"/>
      <c r="V98" s="28"/>
      <c r="W98" s="64"/>
      <c r="X98" s="70">
        <f>(B98*'RAP TEMPLATE-GAS AVAILABILITY'!C97+C98*'RAP TEMPLATE-GAS AVAILABILITY'!D97+D98*'RAP TEMPLATE-GAS AVAILABILITY'!E97+E98*'RAP TEMPLATE-GAS AVAILABILITY'!F97+F98*'RAP TEMPLATE-GAS AVAILABILITY'!G97+G98*'RAP TEMPLATE-GAS AVAILABILITY'!H97+H98*'RAP TEMPLATE-GAS AVAILABILITY'!I97)/('RAP TEMPLATE-GAS AVAILABILITY'!C97+'RAP TEMPLATE-GAS AVAILABILITY'!D97+'RAP TEMPLATE-GAS AVAILABILITY'!E97+'RAP TEMPLATE-GAS AVAILABILITY'!F97+'RAP TEMPLATE-GAS AVAILABILITY'!G97+'RAP TEMPLATE-GAS AVAILABILITY'!H97+'RAP TEMPLATE-GAS AVAILABILITY'!I97)</f>
        <v>7.6687844624395094</v>
      </c>
      <c r="Y98" s="48">
        <f>(K98*'RAP TEMPLATE-GAS AVAILABILITY'!M97+L98*'RAP TEMPLATE-GAS AVAILABILITY'!N97+M98*'RAP TEMPLATE-GAS AVAILABILITY'!O97)/('RAP TEMPLATE-GAS AVAILABILITY'!M97+'RAP TEMPLATE-GAS AVAILABILITY'!N97+'RAP TEMPLATE-GAS AVAILABILITY'!O97)</f>
        <v>7.6829297743645109</v>
      </c>
    </row>
    <row r="99" spans="1:25" ht="15.75" x14ac:dyDescent="0.25">
      <c r="A99" s="25">
        <v>43525</v>
      </c>
      <c r="B99" s="28">
        <v>7.3689062380443433</v>
      </c>
      <c r="C99" s="28">
        <v>7.4410055775810209</v>
      </c>
      <c r="D99" s="28">
        <v>7.5159560503707663</v>
      </c>
      <c r="E99" s="28">
        <v>7.5600197873509769</v>
      </c>
      <c r="F99" s="28">
        <v>7.5488977933600827</v>
      </c>
      <c r="G99" s="28">
        <v>7.4560092069078703</v>
      </c>
      <c r="H99" s="28">
        <v>7.4340762229899466</v>
      </c>
      <c r="I99" s="71">
        <v>7.4766741202193119</v>
      </c>
      <c r="J99" s="28">
        <v>8.1358977933600816</v>
      </c>
      <c r="K99" s="28">
        <v>7.4068948221769286</v>
      </c>
      <c r="L99" s="28">
        <v>7.5208236621789695</v>
      </c>
      <c r="M99" s="28">
        <v>7.4553519812935765</v>
      </c>
      <c r="N99" s="28">
        <v>8.1154236621789693</v>
      </c>
      <c r="O99" s="28">
        <v>8.722712221334417</v>
      </c>
      <c r="P99" s="28">
        <v>7.2305716297799432</v>
      </c>
      <c r="Q99" s="68">
        <v>29.123911000000003</v>
      </c>
      <c r="R99" s="69">
        <v>12.063650000000001</v>
      </c>
      <c r="S99" s="69">
        <v>4.2625000000000002</v>
      </c>
      <c r="T99" s="69">
        <v>0.34504906499999999</v>
      </c>
      <c r="U99" s="69"/>
      <c r="V99" s="28"/>
      <c r="W99" s="64"/>
      <c r="X99" s="70">
        <f>(B99*'RAP TEMPLATE-GAS AVAILABILITY'!C98+C99*'RAP TEMPLATE-GAS AVAILABILITY'!D98+D99*'RAP TEMPLATE-GAS AVAILABILITY'!E98+E99*'RAP TEMPLATE-GAS AVAILABILITY'!F98+F99*'RAP TEMPLATE-GAS AVAILABILITY'!G98+G99*'RAP TEMPLATE-GAS AVAILABILITY'!H98+H99*'RAP TEMPLATE-GAS AVAILABILITY'!I98)/('RAP TEMPLATE-GAS AVAILABILITY'!C98+'RAP TEMPLATE-GAS AVAILABILITY'!D98+'RAP TEMPLATE-GAS AVAILABILITY'!E98+'RAP TEMPLATE-GAS AVAILABILITY'!F98+'RAP TEMPLATE-GAS AVAILABILITY'!G98+'RAP TEMPLATE-GAS AVAILABILITY'!H98+'RAP TEMPLATE-GAS AVAILABILITY'!I98)</f>
        <v>7.4666688014778186</v>
      </c>
      <c r="Y99" s="48">
        <f>(K99*'RAP TEMPLATE-GAS AVAILABILITY'!M98+L99*'RAP TEMPLATE-GAS AVAILABILITY'!N98+M99*'RAP TEMPLATE-GAS AVAILABILITY'!O98)/('RAP TEMPLATE-GAS AVAILABILITY'!M98+'RAP TEMPLATE-GAS AVAILABILITY'!N98+'RAP TEMPLATE-GAS AVAILABILITY'!O98)</f>
        <v>7.4823155001441561</v>
      </c>
    </row>
    <row r="100" spans="1:25" ht="15.75" x14ac:dyDescent="0.25">
      <c r="A100" s="25">
        <v>43556</v>
      </c>
      <c r="B100" s="28">
        <v>7.3626600513861664</v>
      </c>
      <c r="C100" s="28">
        <v>7.4393448641962827</v>
      </c>
      <c r="D100" s="28">
        <v>7.5631139633756996</v>
      </c>
      <c r="E100" s="28">
        <v>7.6052210299597318</v>
      </c>
      <c r="F100" s="28">
        <v>7.5946754230604192</v>
      </c>
      <c r="G100" s="28">
        <v>7.443842718657903</v>
      </c>
      <c r="H100" s="28">
        <v>7.4160383854302214</v>
      </c>
      <c r="I100" s="71">
        <v>7.4644635687358241</v>
      </c>
      <c r="J100" s="28">
        <v>8.181675423060419</v>
      </c>
      <c r="K100" s="28">
        <v>7.3889972276509157</v>
      </c>
      <c r="L100" s="28">
        <v>7.5662453737353443</v>
      </c>
      <c r="M100" s="28">
        <v>7.4432367072138605</v>
      </c>
      <c r="N100" s="28">
        <v>8.160845373735345</v>
      </c>
      <c r="O100" s="28">
        <v>8.7682474871696829</v>
      </c>
      <c r="P100" s="28">
        <v>7.2237713528262999</v>
      </c>
      <c r="Q100" s="68">
        <v>29.864126500000001</v>
      </c>
      <c r="R100" s="69">
        <v>11.6745</v>
      </c>
      <c r="S100" s="69">
        <v>4.125</v>
      </c>
      <c r="T100" s="69">
        <v>0.33391845000000003</v>
      </c>
      <c r="U100" s="69"/>
      <c r="V100" s="28"/>
      <c r="W100" s="64"/>
      <c r="X100" s="70">
        <f>(B100*'RAP TEMPLATE-GAS AVAILABILITY'!C99+C100*'RAP TEMPLATE-GAS AVAILABILITY'!D99+D100*'RAP TEMPLATE-GAS AVAILABILITY'!E99+E100*'RAP TEMPLATE-GAS AVAILABILITY'!F99+F100*'RAP TEMPLATE-GAS AVAILABILITY'!G99+G100*'RAP TEMPLATE-GAS AVAILABILITY'!H99+H100*'RAP TEMPLATE-GAS AVAILABILITY'!I99)/('RAP TEMPLATE-GAS AVAILABILITY'!C99+'RAP TEMPLATE-GAS AVAILABILITY'!D99+'RAP TEMPLATE-GAS AVAILABILITY'!E99+'RAP TEMPLATE-GAS AVAILABILITY'!F99+'RAP TEMPLATE-GAS AVAILABILITY'!G99+'RAP TEMPLATE-GAS AVAILABILITY'!H99+'RAP TEMPLATE-GAS AVAILABILITY'!I99)</f>
        <v>7.4837188129714303</v>
      </c>
      <c r="Y100" s="48">
        <f>(K100*'RAP TEMPLATE-GAS AVAILABILITY'!M99+L100*'RAP TEMPLATE-GAS AVAILABILITY'!N99+M100*'RAP TEMPLATE-GAS AVAILABILITY'!O99)/('RAP TEMPLATE-GAS AVAILABILITY'!M99+'RAP TEMPLATE-GAS AVAILABILITY'!N99+'RAP TEMPLATE-GAS AVAILABILITY'!O99)</f>
        <v>7.5044865166014363</v>
      </c>
    </row>
    <row r="101" spans="1:25" ht="15.75" x14ac:dyDescent="0.25">
      <c r="A101" s="25">
        <v>43586</v>
      </c>
      <c r="B101" s="28">
        <v>7.4460274039507679</v>
      </c>
      <c r="C101" s="28">
        <v>7.5261804577299305</v>
      </c>
      <c r="D101" s="28">
        <v>7.6468710189975928</v>
      </c>
      <c r="E101" s="28">
        <v>7.6883506540154452</v>
      </c>
      <c r="F101" s="28">
        <v>7.676677231484887</v>
      </c>
      <c r="G101" s="28">
        <v>7.5258445270823708</v>
      </c>
      <c r="H101" s="28">
        <v>7.4983850206234646</v>
      </c>
      <c r="I101" s="71">
        <v>7.546762362186664</v>
      </c>
      <c r="J101" s="28">
        <v>8.2636772314848859</v>
      </c>
      <c r="K101" s="28">
        <v>7.470703623020662</v>
      </c>
      <c r="L101" s="28">
        <v>7.6476096233423947</v>
      </c>
      <c r="M101" s="28">
        <v>7.5248933334878769</v>
      </c>
      <c r="N101" s="28">
        <v>8.2422096233423954</v>
      </c>
      <c r="O101" s="28">
        <v>8.8498151474007507</v>
      </c>
      <c r="P101" s="28">
        <v>7.3033049068171918</v>
      </c>
      <c r="Q101" s="68">
        <v>30.4256575</v>
      </c>
      <c r="R101" s="69">
        <v>12.063650000000001</v>
      </c>
      <c r="S101" s="69">
        <v>4.2625000000000002</v>
      </c>
      <c r="T101" s="69">
        <v>0.34504906499999999</v>
      </c>
      <c r="U101" s="69"/>
      <c r="V101" s="28"/>
      <c r="W101" s="64"/>
      <c r="X101" s="70">
        <f>(B101*'RAP TEMPLATE-GAS AVAILABILITY'!C100+C101*'RAP TEMPLATE-GAS AVAILABILITY'!D100+D101*'RAP TEMPLATE-GAS AVAILABILITY'!E100+E101*'RAP TEMPLATE-GAS AVAILABILITY'!F100+F101*'RAP TEMPLATE-GAS AVAILABILITY'!G100+G101*'RAP TEMPLATE-GAS AVAILABILITY'!H100+H101*'RAP TEMPLATE-GAS AVAILABILITY'!I100)/('RAP TEMPLATE-GAS AVAILABILITY'!C100+'RAP TEMPLATE-GAS AVAILABILITY'!D100+'RAP TEMPLATE-GAS AVAILABILITY'!E100+'RAP TEMPLATE-GAS AVAILABILITY'!F100+'RAP TEMPLATE-GAS AVAILABILITY'!G100+'RAP TEMPLATE-GAS AVAILABILITY'!H100+'RAP TEMPLATE-GAS AVAILABILITY'!I100)</f>
        <v>7.5601659120134208</v>
      </c>
      <c r="Y101" s="48">
        <f>(K101*'RAP TEMPLATE-GAS AVAILABILITY'!M100+L101*'RAP TEMPLATE-GAS AVAILABILITY'!N100+M101*'RAP TEMPLATE-GAS AVAILABILITY'!O100)/('RAP TEMPLATE-GAS AVAILABILITY'!M100+'RAP TEMPLATE-GAS AVAILABILITY'!N100+'RAP TEMPLATE-GAS AVAILABILITY'!O100)</f>
        <v>7.585974782086268</v>
      </c>
    </row>
    <row r="102" spans="1:25" ht="15.75" x14ac:dyDescent="0.25">
      <c r="A102" s="25">
        <v>43617</v>
      </c>
      <c r="B102" s="28">
        <v>7.6755320700401457</v>
      </c>
      <c r="C102" s="28">
        <v>7.7556851238193083</v>
      </c>
      <c r="D102" s="28">
        <v>7.8763756850869706</v>
      </c>
      <c r="E102" s="28">
        <v>7.9178553201048238</v>
      </c>
      <c r="F102" s="28">
        <v>7.9061818975742657</v>
      </c>
      <c r="G102" s="28">
        <v>7.7553491931717495</v>
      </c>
      <c r="H102" s="28">
        <v>7.7283273514578257</v>
      </c>
      <c r="I102" s="71">
        <v>7.7770982227413903</v>
      </c>
      <c r="J102" s="28">
        <v>8.4931818975742654</v>
      </c>
      <c r="K102" s="28">
        <v>7.6988581669349809</v>
      </c>
      <c r="L102" s="28">
        <v>7.8753299053271393</v>
      </c>
      <c r="M102" s="28">
        <v>7.7534319121737987</v>
      </c>
      <c r="N102" s="28">
        <v>8.46992990532714</v>
      </c>
      <c r="O102" s="28">
        <v>9.0781047300904572</v>
      </c>
      <c r="P102" s="28">
        <v>7.5259014824572796</v>
      </c>
      <c r="Q102" s="68">
        <v>29.456401499999998</v>
      </c>
      <c r="R102" s="69">
        <v>11.6745</v>
      </c>
      <c r="S102" s="69">
        <v>4.125</v>
      </c>
      <c r="T102" s="69">
        <v>0.33391845000000003</v>
      </c>
      <c r="U102" s="69"/>
      <c r="V102" s="28"/>
      <c r="W102" s="64"/>
      <c r="X102" s="70">
        <f>(B102*'RAP TEMPLATE-GAS AVAILABILITY'!C101+C102*'RAP TEMPLATE-GAS AVAILABILITY'!D101+D102*'RAP TEMPLATE-GAS AVAILABILITY'!E101+E102*'RAP TEMPLATE-GAS AVAILABILITY'!F101+F102*'RAP TEMPLATE-GAS AVAILABILITY'!G101+G102*'RAP TEMPLATE-GAS AVAILABILITY'!H101+H102*'RAP TEMPLATE-GAS AVAILABILITY'!I101)/('RAP TEMPLATE-GAS AVAILABILITY'!C101+'RAP TEMPLATE-GAS AVAILABILITY'!D101+'RAP TEMPLATE-GAS AVAILABILITY'!E101+'RAP TEMPLATE-GAS AVAILABILITY'!F101+'RAP TEMPLATE-GAS AVAILABILITY'!G101+'RAP TEMPLATE-GAS AVAILABILITY'!H101+'RAP TEMPLATE-GAS AVAILABILITY'!I101)</f>
        <v>7.7897736388747738</v>
      </c>
      <c r="Y102" s="48">
        <f>(K102*'RAP TEMPLATE-GAS AVAILABILITY'!M101+L102*'RAP TEMPLATE-GAS AVAILABILITY'!N101+M102*'RAP TEMPLATE-GAS AVAILABILITY'!O101)/('RAP TEMPLATE-GAS AVAILABILITY'!M101+'RAP TEMPLATE-GAS AVAILABILITY'!N101+'RAP TEMPLATE-GAS AVAILABILITY'!O101)</f>
        <v>7.8138915589062794</v>
      </c>
    </row>
    <row r="103" spans="1:25" ht="15.75" x14ac:dyDescent="0.25">
      <c r="A103" s="25">
        <v>43647</v>
      </c>
      <c r="B103" s="28">
        <v>7.5423694465449964</v>
      </c>
      <c r="C103" s="28">
        <v>7.622522500324159</v>
      </c>
      <c r="D103" s="28">
        <v>7.7432130615918213</v>
      </c>
      <c r="E103" s="28">
        <v>7.7846926966096746</v>
      </c>
      <c r="F103" s="28">
        <v>7.7730192740791164</v>
      </c>
      <c r="G103" s="28">
        <v>7.6221865696766002</v>
      </c>
      <c r="H103" s="28">
        <v>7.5957350183879582</v>
      </c>
      <c r="I103" s="71">
        <v>7.6434533256719108</v>
      </c>
      <c r="J103" s="28">
        <v>8.3600192740791162</v>
      </c>
      <c r="K103" s="28">
        <v>7.5672967307769614</v>
      </c>
      <c r="L103" s="28">
        <v>7.7432026127154305</v>
      </c>
      <c r="M103" s="28">
        <v>7.6208298294962367</v>
      </c>
      <c r="N103" s="28">
        <v>8.3378026127154303</v>
      </c>
      <c r="O103" s="28">
        <v>8.9456471192472193</v>
      </c>
      <c r="P103" s="28">
        <v>7.3967470539293343</v>
      </c>
      <c r="Q103" s="68">
        <v>30.441508500000001</v>
      </c>
      <c r="R103" s="69">
        <v>12.063650000000001</v>
      </c>
      <c r="S103" s="69">
        <v>4.2625000000000002</v>
      </c>
      <c r="T103" s="69">
        <v>0.34504906499999999</v>
      </c>
      <c r="U103" s="69"/>
      <c r="V103" s="28"/>
      <c r="W103" s="64"/>
      <c r="X103" s="70">
        <f>(B103*'RAP TEMPLATE-GAS AVAILABILITY'!C102+C103*'RAP TEMPLATE-GAS AVAILABILITY'!D102+D103*'RAP TEMPLATE-GAS AVAILABILITY'!E102+E103*'RAP TEMPLATE-GAS AVAILABILITY'!F102+F103*'RAP TEMPLATE-GAS AVAILABILITY'!G102+G103*'RAP TEMPLATE-GAS AVAILABILITY'!H102+H103*'RAP TEMPLATE-GAS AVAILABILITY'!I102)/('RAP TEMPLATE-GAS AVAILABILITY'!C102+'RAP TEMPLATE-GAS AVAILABILITY'!D102+'RAP TEMPLATE-GAS AVAILABILITY'!E102+'RAP TEMPLATE-GAS AVAILABILITY'!F102+'RAP TEMPLATE-GAS AVAILABILITY'!G102+'RAP TEMPLATE-GAS AVAILABILITY'!H102+'RAP TEMPLATE-GAS AVAILABILITY'!I102)</f>
        <v>7.656745306688558</v>
      </c>
      <c r="Y103" s="48">
        <f>(K103*'RAP TEMPLATE-GAS AVAILABILITY'!M102+L103*'RAP TEMPLATE-GAS AVAILABILITY'!N102+M103*'RAP TEMPLATE-GAS AVAILABILITY'!O102)/('RAP TEMPLATE-GAS AVAILABILITY'!M102+'RAP TEMPLATE-GAS AVAILABILITY'!N102+'RAP TEMPLATE-GAS AVAILABILITY'!O102)</f>
        <v>7.6818856012503076</v>
      </c>
    </row>
    <row r="104" spans="1:25" ht="15.75" x14ac:dyDescent="0.25">
      <c r="A104" s="25">
        <v>43678</v>
      </c>
      <c r="B104" s="28">
        <v>7.1806671082040685</v>
      </c>
      <c r="C104" s="28">
        <v>7.2608201619832302</v>
      </c>
      <c r="D104" s="28">
        <v>7.3815107232508934</v>
      </c>
      <c r="E104" s="28">
        <v>7.4229903582687458</v>
      </c>
      <c r="F104" s="28">
        <v>7.4113169357381876</v>
      </c>
      <c r="G104" s="28">
        <v>7.2604842313356714</v>
      </c>
      <c r="H104" s="28">
        <v>7.2342581437035358</v>
      </c>
      <c r="I104" s="71">
        <v>7.2804410140443583</v>
      </c>
      <c r="J104" s="28">
        <v>7.9983169357381874</v>
      </c>
      <c r="K104" s="28">
        <v>7.2086303156808782</v>
      </c>
      <c r="L104" s="28">
        <v>7.384312486928355</v>
      </c>
      <c r="M104" s="28">
        <v>7.2606500574665995</v>
      </c>
      <c r="N104" s="28">
        <v>7.9789124869283556</v>
      </c>
      <c r="O104" s="28">
        <v>8.5858597681456761</v>
      </c>
      <c r="P104" s="28">
        <v>7.0459319559724678</v>
      </c>
      <c r="Q104" s="68">
        <v>30.465101499999999</v>
      </c>
      <c r="R104" s="69">
        <v>12.063650000000001</v>
      </c>
      <c r="S104" s="69">
        <v>4.2625000000000002</v>
      </c>
      <c r="T104" s="69">
        <v>0.34504906499999999</v>
      </c>
      <c r="U104" s="69"/>
      <c r="V104" s="28"/>
      <c r="W104" s="64"/>
      <c r="X104" s="70">
        <f>(B104*'RAP TEMPLATE-GAS AVAILABILITY'!C103+C104*'RAP TEMPLATE-GAS AVAILABILITY'!D103+D104*'RAP TEMPLATE-GAS AVAILABILITY'!E103+E104*'RAP TEMPLATE-GAS AVAILABILITY'!F103+F104*'RAP TEMPLATE-GAS AVAILABILITY'!G103+G104*'RAP TEMPLATE-GAS AVAILABILITY'!H103+H104*'RAP TEMPLATE-GAS AVAILABILITY'!I103)/('RAP TEMPLATE-GAS AVAILABILITY'!C103+'RAP TEMPLATE-GAS AVAILABILITY'!D103+'RAP TEMPLATE-GAS AVAILABILITY'!E103+'RAP TEMPLATE-GAS AVAILABILITY'!F103+'RAP TEMPLATE-GAS AVAILABILITY'!G103+'RAP TEMPLATE-GAS AVAILABILITY'!H103+'RAP TEMPLATE-GAS AVAILABILITY'!I103)</f>
        <v>7.2950960602604651</v>
      </c>
      <c r="Y104" s="48">
        <f>(K104*'RAP TEMPLATE-GAS AVAILABILITY'!M103+L104*'RAP TEMPLATE-GAS AVAILABILITY'!N103+M104*'RAP TEMPLATE-GAS AVAILABILITY'!O103)/('RAP TEMPLATE-GAS AVAILABILITY'!M103+'RAP TEMPLATE-GAS AVAILABILITY'!N103+'RAP TEMPLATE-GAS AVAILABILITY'!O103)</f>
        <v>7.3229471245696534</v>
      </c>
    </row>
    <row r="105" spans="1:25" ht="15.75" x14ac:dyDescent="0.25">
      <c r="A105" s="25">
        <v>43709</v>
      </c>
      <c r="B105" s="28">
        <v>6.7335556720708469</v>
      </c>
      <c r="C105" s="28">
        <v>6.8137087258500086</v>
      </c>
      <c r="D105" s="28">
        <v>6.9343992871176718</v>
      </c>
      <c r="E105" s="28">
        <v>6.9758789221355242</v>
      </c>
      <c r="F105" s="28">
        <v>6.964205499604966</v>
      </c>
      <c r="G105" s="28">
        <v>6.8133727952024499</v>
      </c>
      <c r="H105" s="28">
        <v>6.7871599701383438</v>
      </c>
      <c r="I105" s="71">
        <v>6.8317102794565985</v>
      </c>
      <c r="J105" s="28">
        <v>7.5512054996049658</v>
      </c>
      <c r="K105" s="28">
        <v>6.7650083018283151</v>
      </c>
      <c r="L105" s="28">
        <v>6.9406773136233815</v>
      </c>
      <c r="M105" s="28">
        <v>6.8154207125943085</v>
      </c>
      <c r="N105" s="28">
        <v>7.5352773136233822</v>
      </c>
      <c r="O105" s="28">
        <v>8.1411155069074397</v>
      </c>
      <c r="P105" s="28">
        <v>6.6122785740668562</v>
      </c>
      <c r="Q105" s="68">
        <v>29.475395499999998</v>
      </c>
      <c r="R105" s="69">
        <v>11.6745</v>
      </c>
      <c r="S105" s="69">
        <v>4.125</v>
      </c>
      <c r="T105" s="69">
        <v>0.33391845000000003</v>
      </c>
      <c r="U105" s="69"/>
      <c r="V105" s="28"/>
      <c r="W105" s="64"/>
      <c r="X105" s="70">
        <f>(B105*'RAP TEMPLATE-GAS AVAILABILITY'!C104+C105*'RAP TEMPLATE-GAS AVAILABILITY'!D104+D105*'RAP TEMPLATE-GAS AVAILABILITY'!E104+E105*'RAP TEMPLATE-GAS AVAILABILITY'!F104+F105*'RAP TEMPLATE-GAS AVAILABILITY'!G104+G105*'RAP TEMPLATE-GAS AVAILABILITY'!H104+H105*'RAP TEMPLATE-GAS AVAILABILITY'!I104)/('RAP TEMPLATE-GAS AVAILABILITY'!C104+'RAP TEMPLATE-GAS AVAILABILITY'!D104+'RAP TEMPLATE-GAS AVAILABILITY'!E104+'RAP TEMPLATE-GAS AVAILABILITY'!F104+'RAP TEMPLATE-GAS AVAILABILITY'!G104+'RAP TEMPLATE-GAS AVAILABILITY'!H104+'RAP TEMPLATE-GAS AVAILABILITY'!I104)</f>
        <v>6.8479877471809401</v>
      </c>
      <c r="Y105" s="48">
        <f>(K105*'RAP TEMPLATE-GAS AVAILABILITY'!M104+L105*'RAP TEMPLATE-GAS AVAILABILITY'!N104+M105*'RAP TEMPLATE-GAS AVAILABILITY'!O104)/('RAP TEMPLATE-GAS AVAILABILITY'!M104+'RAP TEMPLATE-GAS AVAILABILITY'!N104+'RAP TEMPLATE-GAS AVAILABILITY'!O104)</f>
        <v>6.8791763915060731</v>
      </c>
    </row>
    <row r="106" spans="1:25" ht="15.75" x14ac:dyDescent="0.25">
      <c r="A106" s="25">
        <v>43739</v>
      </c>
      <c r="B106" s="28">
        <v>6.6063991104036148</v>
      </c>
      <c r="C106" s="28">
        <v>6.6839056619204085</v>
      </c>
      <c r="D106" s="28">
        <v>6.8094589470567648</v>
      </c>
      <c r="E106" s="28">
        <v>6.8486486940136695</v>
      </c>
      <c r="F106" s="28">
        <v>6.8387721760812044</v>
      </c>
      <c r="G106" s="28">
        <v>6.6879394716786882</v>
      </c>
      <c r="H106" s="28">
        <v>6.6622438867677438</v>
      </c>
      <c r="I106" s="71">
        <v>6.7058226754771937</v>
      </c>
      <c r="J106" s="28">
        <v>7.4257721760812041</v>
      </c>
      <c r="K106" s="28">
        <v>6.6410634330189611</v>
      </c>
      <c r="L106" s="28">
        <v>6.8162192261699834</v>
      </c>
      <c r="M106" s="28">
        <v>6.6905153938204931</v>
      </c>
      <c r="N106" s="28">
        <v>7.4108192261699841</v>
      </c>
      <c r="O106" s="28">
        <v>8.0163462742354081</v>
      </c>
      <c r="P106" s="28">
        <v>6.4906207935811597</v>
      </c>
      <c r="Q106" s="68">
        <v>30.810744000000003</v>
      </c>
      <c r="R106" s="69">
        <v>12.063650000000001</v>
      </c>
      <c r="S106" s="69">
        <v>4.2625000000000002</v>
      </c>
      <c r="T106" s="69">
        <v>0.34504906499999999</v>
      </c>
      <c r="U106" s="69"/>
      <c r="V106" s="28"/>
      <c r="W106" s="64"/>
      <c r="X106" s="70">
        <f>(B106*'RAP TEMPLATE-GAS AVAILABILITY'!C105+C106*'RAP TEMPLATE-GAS AVAILABILITY'!D105+D106*'RAP TEMPLATE-GAS AVAILABILITY'!E105+E106*'RAP TEMPLATE-GAS AVAILABILITY'!F105+F106*'RAP TEMPLATE-GAS AVAILABILITY'!G105+G106*'RAP TEMPLATE-GAS AVAILABILITY'!H105+H106*'RAP TEMPLATE-GAS AVAILABILITY'!I105)/('RAP TEMPLATE-GAS AVAILABILITY'!C105+'RAP TEMPLATE-GAS AVAILABILITY'!D105+'RAP TEMPLATE-GAS AVAILABILITY'!E105+'RAP TEMPLATE-GAS AVAILABILITY'!F105+'RAP TEMPLATE-GAS AVAILABILITY'!G105+'RAP TEMPLATE-GAS AVAILABILITY'!H105+'RAP TEMPLATE-GAS AVAILABILITY'!I105)</f>
        <v>6.7301815791943786</v>
      </c>
      <c r="Y106" s="48">
        <f>(K106*'RAP TEMPLATE-GAS AVAILABILITY'!M105+L106*'RAP TEMPLATE-GAS AVAILABILITY'!N105+M106*'RAP TEMPLATE-GAS AVAILABILITY'!O105)/('RAP TEMPLATE-GAS AVAILABILITY'!M105+'RAP TEMPLATE-GAS AVAILABILITY'!N105+'RAP TEMPLATE-GAS AVAILABILITY'!O105)</f>
        <v>6.7548269003492125</v>
      </c>
    </row>
    <row r="107" spans="1:25" ht="15.75" x14ac:dyDescent="0.25">
      <c r="A107" s="25">
        <v>43770</v>
      </c>
      <c r="B107" s="28">
        <v>6.7964215722293719</v>
      </c>
      <c r="C107" s="28">
        <v>6.8685209117660495</v>
      </c>
      <c r="D107" s="28">
        <v>6.9421310401903957</v>
      </c>
      <c r="E107" s="28">
        <v>6.9861947771706063</v>
      </c>
      <c r="F107" s="28">
        <v>6.9750727831797121</v>
      </c>
      <c r="G107" s="28">
        <v>6.8771321295040746</v>
      </c>
      <c r="H107" s="28">
        <v>6.8500565691681476</v>
      </c>
      <c r="I107" s="71">
        <v>6.8957005302214434</v>
      </c>
      <c r="J107" s="28">
        <v>7.5620727831797119</v>
      </c>
      <c r="K107" s="28">
        <v>6.8274158838221846</v>
      </c>
      <c r="L107" s="28">
        <v>6.9514601047631732</v>
      </c>
      <c r="M107" s="28">
        <v>6.8789116554476415</v>
      </c>
      <c r="N107" s="28">
        <v>7.5460601047631739</v>
      </c>
      <c r="O107" s="28">
        <v>8.1519252550250823</v>
      </c>
      <c r="P107" s="28">
        <v>6.6753187524060023</v>
      </c>
      <c r="Q107" s="68">
        <v>28.077900500000002</v>
      </c>
      <c r="R107" s="69">
        <v>11.6745</v>
      </c>
      <c r="S107" s="69">
        <v>4.125</v>
      </c>
      <c r="T107" s="69">
        <v>0.33391845000000003</v>
      </c>
      <c r="U107" s="69"/>
      <c r="V107" s="28"/>
      <c r="W107" s="64"/>
      <c r="X107" s="70">
        <f>(B107*'RAP TEMPLATE-GAS AVAILABILITY'!C106+C107*'RAP TEMPLATE-GAS AVAILABILITY'!D106+D107*'RAP TEMPLATE-GAS AVAILABILITY'!E106+E107*'RAP TEMPLATE-GAS AVAILABILITY'!F106+F107*'RAP TEMPLATE-GAS AVAILABILITY'!G106+G107*'RAP TEMPLATE-GAS AVAILABILITY'!H106+H107*'RAP TEMPLATE-GAS AVAILABILITY'!I106)/('RAP TEMPLATE-GAS AVAILABILITY'!C106+'RAP TEMPLATE-GAS AVAILABILITY'!D106+'RAP TEMPLATE-GAS AVAILABILITY'!E106+'RAP TEMPLATE-GAS AVAILABILITY'!F106+'RAP TEMPLATE-GAS AVAILABILITY'!G106+'RAP TEMPLATE-GAS AVAILABILITY'!H106+'RAP TEMPLATE-GAS AVAILABILITY'!I106)</f>
        <v>6.8904075624075629</v>
      </c>
      <c r="Y107" s="48">
        <f>(K107*'RAP TEMPLATE-GAS AVAILABILITY'!M106+L107*'RAP TEMPLATE-GAS AVAILABILITY'!N106+M107*'RAP TEMPLATE-GAS AVAILABILITY'!O106)/('RAP TEMPLATE-GAS AVAILABILITY'!M106+'RAP TEMPLATE-GAS AVAILABILITY'!N106+'RAP TEMPLATE-GAS AVAILABILITY'!O106)</f>
        <v>6.9094224609011343</v>
      </c>
    </row>
    <row r="108" spans="1:25" ht="15.75" x14ac:dyDescent="0.25">
      <c r="A108" s="25">
        <v>43800</v>
      </c>
      <c r="B108" s="28">
        <v>7.2807637277672237</v>
      </c>
      <c r="C108" s="28">
        <v>7.3528630673039013</v>
      </c>
      <c r="D108" s="28">
        <v>7.4264731957282475</v>
      </c>
      <c r="E108" s="28">
        <v>7.4705369327084572</v>
      </c>
      <c r="F108" s="28">
        <v>7.459414938717563</v>
      </c>
      <c r="G108" s="28">
        <v>7.3614742850419264</v>
      </c>
      <c r="H108" s="28">
        <v>7.3370114506078687</v>
      </c>
      <c r="I108" s="71">
        <v>7.3817968222911476</v>
      </c>
      <c r="J108" s="28">
        <v>8.0464149387175627</v>
      </c>
      <c r="K108" s="28">
        <v>7.3105847221939344</v>
      </c>
      <c r="L108" s="28">
        <v>7.4320365310098859</v>
      </c>
      <c r="M108" s="28">
        <v>7.3612149990371298</v>
      </c>
      <c r="N108" s="28">
        <v>8.0266365310098866</v>
      </c>
      <c r="O108" s="28">
        <v>8.6337031223374119</v>
      </c>
      <c r="P108" s="28">
        <v>7.1450822090621644</v>
      </c>
      <c r="Q108" s="68">
        <v>29.003962000000001</v>
      </c>
      <c r="R108" s="69">
        <v>12.063650000000001</v>
      </c>
      <c r="S108" s="69">
        <v>4.2625000000000002</v>
      </c>
      <c r="T108" s="69">
        <v>0.34504906499999999</v>
      </c>
      <c r="U108" s="69"/>
      <c r="V108" s="28"/>
      <c r="W108" s="64"/>
      <c r="X108" s="70">
        <f>(B108*'RAP TEMPLATE-GAS AVAILABILITY'!C107+C108*'RAP TEMPLATE-GAS AVAILABILITY'!D107+D108*'RAP TEMPLATE-GAS AVAILABILITY'!E107+E108*'RAP TEMPLATE-GAS AVAILABILITY'!F107+F108*'RAP TEMPLATE-GAS AVAILABILITY'!G107+G108*'RAP TEMPLATE-GAS AVAILABILITY'!H107+H108*'RAP TEMPLATE-GAS AVAILABILITY'!I107)/('RAP TEMPLATE-GAS AVAILABILITY'!C107+'RAP TEMPLATE-GAS AVAILABILITY'!D107+'RAP TEMPLATE-GAS AVAILABILITY'!E107+'RAP TEMPLATE-GAS AVAILABILITY'!F107+'RAP TEMPLATE-GAS AVAILABILITY'!G107+'RAP TEMPLATE-GAS AVAILABILITY'!H107+'RAP TEMPLATE-GAS AVAILABILITY'!I107)</f>
        <v>7.3754312986154655</v>
      </c>
      <c r="Y108" s="48">
        <f>(K108*'RAP TEMPLATE-GAS AVAILABILITY'!M107+L108*'RAP TEMPLATE-GAS AVAILABILITY'!N107+M108*'RAP TEMPLATE-GAS AVAILABILITY'!O107)/('RAP TEMPLATE-GAS AVAILABILITY'!M107+'RAP TEMPLATE-GAS AVAILABILITY'!N107+'RAP TEMPLATE-GAS AVAILABILITY'!O107)</f>
        <v>7.390895854994727</v>
      </c>
    </row>
    <row r="109" spans="1:25" ht="15.75" x14ac:dyDescent="0.25">
      <c r="A109" s="25">
        <v>43831</v>
      </c>
      <c r="B109" s="28">
        <v>8.0099187765786564</v>
      </c>
      <c r="C109" s="28">
        <v>8.0820181161153339</v>
      </c>
      <c r="D109" s="28">
        <v>8.1569685889050785</v>
      </c>
      <c r="E109" s="28">
        <v>8.20103232588529</v>
      </c>
      <c r="F109" s="28">
        <v>8.189910331894394</v>
      </c>
      <c r="G109" s="28">
        <v>8.0970217454421824</v>
      </c>
      <c r="H109" s="28">
        <v>8.0752877000447043</v>
      </c>
      <c r="I109" s="71">
        <v>8.1200082066477357</v>
      </c>
      <c r="J109" s="28">
        <v>8.7769103318943937</v>
      </c>
      <c r="K109" s="28">
        <v>8.0431209209957633</v>
      </c>
      <c r="L109" s="28">
        <v>8.1568523692116344</v>
      </c>
      <c r="M109" s="28">
        <v>8.0936662124274878</v>
      </c>
      <c r="N109" s="28">
        <v>8.7514523692116342</v>
      </c>
      <c r="O109" s="28">
        <v>9.3603310001346625</v>
      </c>
      <c r="P109" s="28">
        <v>7.8522896909043727</v>
      </c>
      <c r="Q109" s="68">
        <v>29.013411000000001</v>
      </c>
      <c r="R109" s="69">
        <v>12.063650000000001</v>
      </c>
      <c r="S109" s="69">
        <v>4.2625000000000002</v>
      </c>
      <c r="T109" s="69">
        <v>0.34504906499999999</v>
      </c>
      <c r="U109" s="69"/>
      <c r="V109" s="28"/>
      <c r="W109" s="64"/>
      <c r="X109" s="70">
        <f>(B109*'RAP TEMPLATE-GAS AVAILABILITY'!C108+C109*'RAP TEMPLATE-GAS AVAILABILITY'!D108+D109*'RAP TEMPLATE-GAS AVAILABILITY'!E108+E109*'RAP TEMPLATE-GAS AVAILABILITY'!F108+F109*'RAP TEMPLATE-GAS AVAILABILITY'!G108+G109*'RAP TEMPLATE-GAS AVAILABILITY'!H108+H109*'RAP TEMPLATE-GAS AVAILABILITY'!I108)/('RAP TEMPLATE-GAS AVAILABILITY'!C108+'RAP TEMPLATE-GAS AVAILABILITY'!D108+'RAP TEMPLATE-GAS AVAILABILITY'!E108+'RAP TEMPLATE-GAS AVAILABILITY'!F108+'RAP TEMPLATE-GAS AVAILABILITY'!G108+'RAP TEMPLATE-GAS AVAILABILITY'!H108+'RAP TEMPLATE-GAS AVAILABILITY'!I108)</f>
        <v>8.1077332370174648</v>
      </c>
      <c r="Y109" s="48">
        <f>(K109*'RAP TEMPLATE-GAS AVAILABILITY'!M108+L109*'RAP TEMPLATE-GAS AVAILABILITY'!N108+M109*'RAP TEMPLATE-GAS AVAILABILITY'!O108)/('RAP TEMPLATE-GAS AVAILABILITY'!M108+'RAP TEMPLATE-GAS AVAILABILITY'!N108+'RAP TEMPLATE-GAS AVAILABILITY'!O108)</f>
        <v>8.1186007883946409</v>
      </c>
    </row>
    <row r="110" spans="1:25" ht="15.75" x14ac:dyDescent="0.25">
      <c r="A110" s="25">
        <v>43862</v>
      </c>
      <c r="B110" s="28">
        <v>8.1709994214345834</v>
      </c>
      <c r="C110" s="28">
        <v>8.2430987609712592</v>
      </c>
      <c r="D110" s="28">
        <v>8.3180492337610055</v>
      </c>
      <c r="E110" s="28">
        <v>8.3621129707412152</v>
      </c>
      <c r="F110" s="28">
        <v>8.3509909767503192</v>
      </c>
      <c r="G110" s="28">
        <v>8.2581023902981094</v>
      </c>
      <c r="H110" s="28">
        <v>8.2364346577407801</v>
      </c>
      <c r="I110" s="71">
        <v>8.2816722354616452</v>
      </c>
      <c r="J110" s="28">
        <v>8.9379909767503189</v>
      </c>
      <c r="K110" s="28">
        <v>8.2030149713992664</v>
      </c>
      <c r="L110" s="28">
        <v>8.3166806223530791</v>
      </c>
      <c r="M110" s="28">
        <v>8.2540687970740603</v>
      </c>
      <c r="N110" s="28">
        <v>8.9112806223530789</v>
      </c>
      <c r="O110" s="28">
        <v>9.5205588239089618</v>
      </c>
      <c r="P110" s="28">
        <v>8.0085218083501353</v>
      </c>
      <c r="Q110" s="68">
        <v>27.193942</v>
      </c>
      <c r="R110" s="69">
        <v>11.285349999999999</v>
      </c>
      <c r="S110" s="69">
        <v>3.9874999999999998</v>
      </c>
      <c r="T110" s="69">
        <v>0.32278783500000002</v>
      </c>
      <c r="U110" s="69"/>
      <c r="V110" s="28"/>
      <c r="W110" s="64"/>
      <c r="X110" s="70">
        <f>(B110*'RAP TEMPLATE-GAS AVAILABILITY'!C109+C110*'RAP TEMPLATE-GAS AVAILABILITY'!D109+D110*'RAP TEMPLATE-GAS AVAILABILITY'!E109+E110*'RAP TEMPLATE-GAS AVAILABILITY'!F109+F110*'RAP TEMPLATE-GAS AVAILABILITY'!G109+G110*'RAP TEMPLATE-GAS AVAILABILITY'!H109+H110*'RAP TEMPLATE-GAS AVAILABILITY'!I109)/('RAP TEMPLATE-GAS AVAILABILITY'!C109+'RAP TEMPLATE-GAS AVAILABILITY'!D109+'RAP TEMPLATE-GAS AVAILABILITY'!E109+'RAP TEMPLATE-GAS AVAILABILITY'!F109+'RAP TEMPLATE-GAS AVAILABILITY'!G109+'RAP TEMPLATE-GAS AVAILABILITY'!H109+'RAP TEMPLATE-GAS AVAILABILITY'!I109)</f>
        <v>8.2688311808751696</v>
      </c>
      <c r="Y110" s="48">
        <f>(K110*'RAP TEMPLATE-GAS AVAILABILITY'!M109+L110*'RAP TEMPLATE-GAS AVAILABILITY'!N109+M110*'RAP TEMPLATE-GAS AVAILABILITY'!O109)/('RAP TEMPLATE-GAS AVAILABILITY'!M109+'RAP TEMPLATE-GAS AVAILABILITY'!N109+'RAP TEMPLATE-GAS AVAILABILITY'!O109)</f>
        <v>8.2784981783581681</v>
      </c>
    </row>
    <row r="111" spans="1:25" ht="15.75" x14ac:dyDescent="0.25">
      <c r="A111" s="25">
        <v>43891</v>
      </c>
      <c r="B111" s="28">
        <v>7.9531181012056589</v>
      </c>
      <c r="C111" s="28">
        <v>8.0252174407423364</v>
      </c>
      <c r="D111" s="28">
        <v>8.100167913532081</v>
      </c>
      <c r="E111" s="28">
        <v>8.1442316505122925</v>
      </c>
      <c r="F111" s="28">
        <v>8.1331096565213965</v>
      </c>
      <c r="G111" s="28">
        <v>8.040221070069185</v>
      </c>
      <c r="H111" s="28">
        <v>8.0182880861512604</v>
      </c>
      <c r="I111" s="71">
        <v>8.0630018169082174</v>
      </c>
      <c r="J111" s="28">
        <v>8.7201096565213962</v>
      </c>
      <c r="K111" s="28">
        <v>7.9865644754558645</v>
      </c>
      <c r="L111" s="28">
        <v>8.1004933154579053</v>
      </c>
      <c r="M111" s="28">
        <v>8.0371046364066761</v>
      </c>
      <c r="N111" s="28">
        <v>8.6950933154579051</v>
      </c>
      <c r="O111" s="28">
        <v>9.3038310487465488</v>
      </c>
      <c r="P111" s="28">
        <v>7.7971987158601026</v>
      </c>
      <c r="Q111" s="68">
        <v>29.123911000000003</v>
      </c>
      <c r="R111" s="69">
        <v>12.063650000000001</v>
      </c>
      <c r="S111" s="69">
        <v>4.2625000000000002</v>
      </c>
      <c r="T111" s="69">
        <v>0.34504906499999999</v>
      </c>
      <c r="U111" s="69"/>
      <c r="V111" s="28"/>
      <c r="W111" s="64"/>
      <c r="X111" s="70">
        <f>(B111*'RAP TEMPLATE-GAS AVAILABILITY'!C110+C111*'RAP TEMPLATE-GAS AVAILABILITY'!D110+D111*'RAP TEMPLATE-GAS AVAILABILITY'!E110+E111*'RAP TEMPLATE-GAS AVAILABILITY'!F110+F111*'RAP TEMPLATE-GAS AVAILABILITY'!G110+G111*'RAP TEMPLATE-GAS AVAILABILITY'!H110+H111*'RAP TEMPLATE-GAS AVAILABILITY'!I110)/('RAP TEMPLATE-GAS AVAILABILITY'!C110+'RAP TEMPLATE-GAS AVAILABILITY'!D110+'RAP TEMPLATE-GAS AVAILABILITY'!E110+'RAP TEMPLATE-GAS AVAILABILITY'!F110+'RAP TEMPLATE-GAS AVAILABILITY'!G110+'RAP TEMPLATE-GAS AVAILABILITY'!H110+'RAP TEMPLATE-GAS AVAILABILITY'!I110)</f>
        <v>8.0508806646391324</v>
      </c>
      <c r="Y111" s="48">
        <f>(K111*'RAP TEMPLATE-GAS AVAILABILITY'!M110+L111*'RAP TEMPLATE-GAS AVAILABILITY'!N110+M111*'RAP TEMPLATE-GAS AVAILABILITY'!O110)/('RAP TEMPLATE-GAS AVAILABILITY'!M110+'RAP TEMPLATE-GAS AVAILABILITY'!N110+'RAP TEMPLATE-GAS AVAILABILITY'!O110)</f>
        <v>8.062167228763272</v>
      </c>
    </row>
    <row r="112" spans="1:25" ht="15.75" x14ac:dyDescent="0.25">
      <c r="A112" s="25">
        <v>43922</v>
      </c>
      <c r="B112" s="28">
        <v>7.9463224211439609</v>
      </c>
      <c r="C112" s="28">
        <v>8.0230072339540772</v>
      </c>
      <c r="D112" s="28">
        <v>8.146776333133495</v>
      </c>
      <c r="E112" s="28">
        <v>8.1888833997175254</v>
      </c>
      <c r="F112" s="28">
        <v>8.1783377928182119</v>
      </c>
      <c r="G112" s="28">
        <v>8.0275050884156975</v>
      </c>
      <c r="H112" s="28">
        <v>7.999700755188015</v>
      </c>
      <c r="I112" s="71">
        <v>8.0502397819271359</v>
      </c>
      <c r="J112" s="28">
        <v>8.7653377928182117</v>
      </c>
      <c r="K112" s="28">
        <v>7.9681216598024101</v>
      </c>
      <c r="L112" s="28">
        <v>8.1453698058868387</v>
      </c>
      <c r="M112" s="28">
        <v>8.0244421819860214</v>
      </c>
      <c r="N112" s="28">
        <v>8.7399698058868385</v>
      </c>
      <c r="O112" s="28">
        <v>9.348819730401555</v>
      </c>
      <c r="P112" s="28">
        <v>7.7898654852543849</v>
      </c>
      <c r="Q112" s="68">
        <v>29.864126500000001</v>
      </c>
      <c r="R112" s="69">
        <v>11.6745</v>
      </c>
      <c r="S112" s="69">
        <v>4.125</v>
      </c>
      <c r="T112" s="69">
        <v>0.33391845000000003</v>
      </c>
      <c r="U112" s="69"/>
      <c r="V112" s="28"/>
      <c r="W112" s="64"/>
      <c r="X112" s="70">
        <f>(B112*'RAP TEMPLATE-GAS AVAILABILITY'!C111+C112*'RAP TEMPLATE-GAS AVAILABILITY'!D111+D112*'RAP TEMPLATE-GAS AVAILABILITY'!E111+E112*'RAP TEMPLATE-GAS AVAILABILITY'!F111+F112*'RAP TEMPLATE-GAS AVAILABILITY'!G111+G112*'RAP TEMPLATE-GAS AVAILABILITY'!H111+H112*'RAP TEMPLATE-GAS AVAILABILITY'!I111)/('RAP TEMPLATE-GAS AVAILABILITY'!C111+'RAP TEMPLATE-GAS AVAILABILITY'!D111+'RAP TEMPLATE-GAS AVAILABILITY'!E111+'RAP TEMPLATE-GAS AVAILABILITY'!F111+'RAP TEMPLATE-GAS AVAILABILITY'!G111+'RAP TEMPLATE-GAS AVAILABILITY'!H111+'RAP TEMPLATE-GAS AVAILABILITY'!I111)</f>
        <v>8.0673811827292248</v>
      </c>
      <c r="Y112" s="48">
        <f>(K112*'RAP TEMPLATE-GAS AVAILABILITY'!M111+L112*'RAP TEMPLATE-GAS AVAILABILITY'!N111+M112*'RAP TEMPLATE-GAS AVAILABILITY'!O111)/('RAP TEMPLATE-GAS AVAILABILITY'!M111+'RAP TEMPLATE-GAS AVAILABILITY'!N111+'RAP TEMPLATE-GAS AVAILABILITY'!O111)</f>
        <v>8.0837928528381191</v>
      </c>
    </row>
    <row r="113" spans="1:25" ht="15.75" x14ac:dyDescent="0.25">
      <c r="A113" s="25">
        <v>43952</v>
      </c>
      <c r="B113" s="28">
        <v>8.0360541386398463</v>
      </c>
      <c r="C113" s="28">
        <v>8.116207192419008</v>
      </c>
      <c r="D113" s="28">
        <v>8.2368977536866712</v>
      </c>
      <c r="E113" s="28">
        <v>8.2783773887045236</v>
      </c>
      <c r="F113" s="28">
        <v>8.2667039661739654</v>
      </c>
      <c r="G113" s="28">
        <v>8.115871261771451</v>
      </c>
      <c r="H113" s="28">
        <v>8.0884117553125421</v>
      </c>
      <c r="I113" s="71">
        <v>8.1389259900580804</v>
      </c>
      <c r="J113" s="28">
        <v>8.8537039661739652</v>
      </c>
      <c r="K113" s="28">
        <v>8.0561429375730285</v>
      </c>
      <c r="L113" s="28">
        <v>8.2330489378947611</v>
      </c>
      <c r="M113" s="28">
        <v>8.1124363827434589</v>
      </c>
      <c r="N113" s="28">
        <v>8.8276489378947609</v>
      </c>
      <c r="O113" s="28">
        <v>9.4367180602394978</v>
      </c>
      <c r="P113" s="28">
        <v>7.8755718367921288</v>
      </c>
      <c r="Q113" s="68">
        <v>30.4256575</v>
      </c>
      <c r="R113" s="69">
        <v>12.063650000000001</v>
      </c>
      <c r="S113" s="69">
        <v>4.2625000000000002</v>
      </c>
      <c r="T113" s="69">
        <v>0.34504906499999999</v>
      </c>
      <c r="U113" s="69"/>
      <c r="V113" s="28"/>
      <c r="W113" s="64"/>
      <c r="X113" s="70">
        <f>(B113*'RAP TEMPLATE-GAS AVAILABILITY'!C112+C113*'RAP TEMPLATE-GAS AVAILABILITY'!D112+D113*'RAP TEMPLATE-GAS AVAILABILITY'!E112+E113*'RAP TEMPLATE-GAS AVAILABILITY'!F112+F113*'RAP TEMPLATE-GAS AVAILABILITY'!G112+G113*'RAP TEMPLATE-GAS AVAILABILITY'!H112+H113*'RAP TEMPLATE-GAS AVAILABILITY'!I112)/('RAP TEMPLATE-GAS AVAILABILITY'!C112+'RAP TEMPLATE-GAS AVAILABILITY'!D112+'RAP TEMPLATE-GAS AVAILABILITY'!E112+'RAP TEMPLATE-GAS AVAILABILITY'!F112+'RAP TEMPLATE-GAS AVAILABILITY'!G112+'RAP TEMPLATE-GAS AVAILABILITY'!H112+'RAP TEMPLATE-GAS AVAILABILITY'!I112)</f>
        <v>8.1501926467024983</v>
      </c>
      <c r="Y113" s="48">
        <f>(K113*'RAP TEMPLATE-GAS AVAILABILITY'!M112+L113*'RAP TEMPLATE-GAS AVAILABILITY'!N112+M113*'RAP TEMPLATE-GAS AVAILABILITY'!O112)/('RAP TEMPLATE-GAS AVAILABILITY'!M112+'RAP TEMPLATE-GAS AVAILABILITY'!N112+'RAP TEMPLATE-GAS AVAILABILITY'!O112)</f>
        <v>8.1715979842403907</v>
      </c>
    </row>
    <row r="114" spans="1:25" ht="15.75" x14ac:dyDescent="0.25">
      <c r="A114" s="25">
        <v>43983</v>
      </c>
      <c r="B114" s="28">
        <v>8.283545623618279</v>
      </c>
      <c r="C114" s="28">
        <v>8.3636986773974407</v>
      </c>
      <c r="D114" s="28">
        <v>8.4843892386651039</v>
      </c>
      <c r="E114" s="28">
        <v>8.5258688736829544</v>
      </c>
      <c r="F114" s="28">
        <v>8.5141954511523963</v>
      </c>
      <c r="G114" s="28">
        <v>8.3633627467498819</v>
      </c>
      <c r="H114" s="28">
        <v>8.3363409050359571</v>
      </c>
      <c r="I114" s="71">
        <v>8.3873138121613291</v>
      </c>
      <c r="J114" s="28">
        <v>9.101195451152396</v>
      </c>
      <c r="K114" s="28">
        <v>8.3021444540095928</v>
      </c>
      <c r="L114" s="28">
        <v>8.4786161924017485</v>
      </c>
      <c r="M114" s="28">
        <v>8.3588860657830697</v>
      </c>
      <c r="N114" s="28">
        <v>9.0732161924017483</v>
      </c>
      <c r="O114" s="28">
        <v>9.6828992328827521</v>
      </c>
      <c r="P114" s="28">
        <v>8.1156138280727106</v>
      </c>
      <c r="Q114" s="68">
        <v>29.456401499999998</v>
      </c>
      <c r="R114" s="69">
        <v>11.6745</v>
      </c>
      <c r="S114" s="69">
        <v>4.125</v>
      </c>
      <c r="T114" s="69">
        <v>0.33391845000000003</v>
      </c>
      <c r="U114" s="69"/>
      <c r="V114" s="28"/>
      <c r="W114" s="64"/>
      <c r="X114" s="70">
        <f>(B114*'RAP TEMPLATE-GAS AVAILABILITY'!C113+C114*'RAP TEMPLATE-GAS AVAILABILITY'!D113+D114*'RAP TEMPLATE-GAS AVAILABILITY'!E113+E114*'RAP TEMPLATE-GAS AVAILABILITY'!F113+F114*'RAP TEMPLATE-GAS AVAILABILITY'!G113+G114*'RAP TEMPLATE-GAS AVAILABILITY'!H113+H114*'RAP TEMPLATE-GAS AVAILABILITY'!I113)/('RAP TEMPLATE-GAS AVAILABILITY'!C113+'RAP TEMPLATE-GAS AVAILABILITY'!D113+'RAP TEMPLATE-GAS AVAILABILITY'!E113+'RAP TEMPLATE-GAS AVAILABILITY'!F113+'RAP TEMPLATE-GAS AVAILABILITY'!G113+'RAP TEMPLATE-GAS AVAILABILITY'!H113+'RAP TEMPLATE-GAS AVAILABILITY'!I113)</f>
        <v>8.3977871924529062</v>
      </c>
      <c r="Y114" s="48">
        <f>(K114*'RAP TEMPLATE-GAS AVAILABILITY'!M113+L114*'RAP TEMPLATE-GAS AVAILABILITY'!N113+M114*'RAP TEMPLATE-GAS AVAILABILITY'!O113)/('RAP TEMPLATE-GAS AVAILABILITY'!M113+'RAP TEMPLATE-GAS AVAILABILITY'!N113+'RAP TEMPLATE-GAS AVAILABILITY'!O113)</f>
        <v>8.4173673393506476</v>
      </c>
    </row>
    <row r="115" spans="1:25" ht="15.75" x14ac:dyDescent="0.25">
      <c r="A115" s="25">
        <v>44013</v>
      </c>
      <c r="B115" s="28">
        <v>8.1399467330423292</v>
      </c>
      <c r="C115" s="28">
        <v>8.2200997868214909</v>
      </c>
      <c r="D115" s="28">
        <v>8.3407903480891541</v>
      </c>
      <c r="E115" s="28">
        <v>8.3822699831070064</v>
      </c>
      <c r="F115" s="28">
        <v>8.3705965605764483</v>
      </c>
      <c r="G115" s="28">
        <v>8.2197638561739321</v>
      </c>
      <c r="H115" s="28">
        <v>8.1933123048852892</v>
      </c>
      <c r="I115" s="71">
        <v>8.2431948511000588</v>
      </c>
      <c r="J115" s="28">
        <v>8.957596560576448</v>
      </c>
      <c r="K115" s="28">
        <v>8.1602278920800444</v>
      </c>
      <c r="L115" s="28">
        <v>8.3361337740185135</v>
      </c>
      <c r="M115" s="28">
        <v>8.2158916469230974</v>
      </c>
      <c r="N115" s="28">
        <v>8.9307337740185133</v>
      </c>
      <c r="O115" s="28">
        <v>9.54006060845356</v>
      </c>
      <c r="P115" s="28">
        <v>7.9763372641030967</v>
      </c>
      <c r="Q115" s="68">
        <v>30.441508500000001</v>
      </c>
      <c r="R115" s="69">
        <v>12.063650000000001</v>
      </c>
      <c r="S115" s="69">
        <v>4.2625000000000002</v>
      </c>
      <c r="T115" s="69">
        <v>0.34504906499999999</v>
      </c>
      <c r="U115" s="69"/>
      <c r="V115" s="28"/>
      <c r="W115" s="64"/>
      <c r="X115" s="70">
        <f>(B115*'RAP TEMPLATE-GAS AVAILABILITY'!C114+C115*'RAP TEMPLATE-GAS AVAILABILITY'!D114+D115*'RAP TEMPLATE-GAS AVAILABILITY'!E114+E115*'RAP TEMPLATE-GAS AVAILABILITY'!F114+F115*'RAP TEMPLATE-GAS AVAILABILITY'!G114+G115*'RAP TEMPLATE-GAS AVAILABILITY'!H114+H115*'RAP TEMPLATE-GAS AVAILABILITY'!I114)/('RAP TEMPLATE-GAS AVAILABILITY'!C114+'RAP TEMPLATE-GAS AVAILABILITY'!D114+'RAP TEMPLATE-GAS AVAILABILITY'!E114+'RAP TEMPLATE-GAS AVAILABILITY'!F114+'RAP TEMPLATE-GAS AVAILABILITY'!G114+'RAP TEMPLATE-GAS AVAILABILITY'!H114+'RAP TEMPLATE-GAS AVAILABILITY'!I114)</f>
        <v>8.2543225931858917</v>
      </c>
      <c r="Y115" s="48">
        <f>(K115*'RAP TEMPLATE-GAS AVAILABILITY'!M114+L115*'RAP TEMPLATE-GAS AVAILABILITY'!N114+M115*'RAP TEMPLATE-GAS AVAILABILITY'!O114)/('RAP TEMPLATE-GAS AVAILABILITY'!M114+'RAP TEMPLATE-GAS AVAILABILITY'!N114+'RAP TEMPLATE-GAS AVAILABILITY'!O114)</f>
        <v>8.2750030033584547</v>
      </c>
    </row>
    <row r="116" spans="1:25" ht="15.75" x14ac:dyDescent="0.25">
      <c r="A116" s="25">
        <v>44044</v>
      </c>
      <c r="B116" s="28">
        <v>7.7498969342233988</v>
      </c>
      <c r="C116" s="28">
        <v>7.8300499880025605</v>
      </c>
      <c r="D116" s="28">
        <v>7.9507405492702237</v>
      </c>
      <c r="E116" s="28">
        <v>7.9922201842880769</v>
      </c>
      <c r="F116" s="28">
        <v>7.9805467617575188</v>
      </c>
      <c r="G116" s="28">
        <v>7.8297140573550017</v>
      </c>
      <c r="H116" s="28">
        <v>7.8034879697228661</v>
      </c>
      <c r="I116" s="71">
        <v>7.8517324133160349</v>
      </c>
      <c r="J116" s="28">
        <v>8.5675467617575176</v>
      </c>
      <c r="K116" s="28">
        <v>7.7734344161986764</v>
      </c>
      <c r="L116" s="28">
        <v>7.949116587446154</v>
      </c>
      <c r="M116" s="28">
        <v>7.8274837415078196</v>
      </c>
      <c r="N116" s="28">
        <v>8.5437165874461538</v>
      </c>
      <c r="O116" s="28">
        <v>9.1520758789147703</v>
      </c>
      <c r="P116" s="28">
        <v>7.5980279642286161</v>
      </c>
      <c r="Q116" s="68">
        <v>30.465101499999999</v>
      </c>
      <c r="R116" s="69">
        <v>12.063650000000001</v>
      </c>
      <c r="S116" s="69">
        <v>4.2625000000000002</v>
      </c>
      <c r="T116" s="69">
        <v>0.34504906499999999</v>
      </c>
      <c r="U116" s="69"/>
      <c r="V116" s="28"/>
      <c r="W116" s="64"/>
      <c r="X116" s="70">
        <f>(B116*'RAP TEMPLATE-GAS AVAILABILITY'!C115+C116*'RAP TEMPLATE-GAS AVAILABILITY'!D115+D116*'RAP TEMPLATE-GAS AVAILABILITY'!E115+E116*'RAP TEMPLATE-GAS AVAILABILITY'!F115+F116*'RAP TEMPLATE-GAS AVAILABILITY'!G115+G116*'RAP TEMPLATE-GAS AVAILABILITY'!H115+H116*'RAP TEMPLATE-GAS AVAILABILITY'!I115)/('RAP TEMPLATE-GAS AVAILABILITY'!C115+'RAP TEMPLATE-GAS AVAILABILITY'!D115+'RAP TEMPLATE-GAS AVAILABILITY'!E115+'RAP TEMPLATE-GAS AVAILABILITY'!F115+'RAP TEMPLATE-GAS AVAILABILITY'!G115+'RAP TEMPLATE-GAS AVAILABILITY'!H115+'RAP TEMPLATE-GAS AVAILABILITY'!I115)</f>
        <v>7.8643258862797971</v>
      </c>
      <c r="Y116" s="48">
        <f>(K116*'RAP TEMPLATE-GAS AVAILABILITY'!M115+L116*'RAP TEMPLATE-GAS AVAILABILITY'!N115+M116*'RAP TEMPLATE-GAS AVAILABILITY'!O115)/('RAP TEMPLATE-GAS AVAILABILITY'!M115+'RAP TEMPLATE-GAS AVAILABILITY'!N115+'RAP TEMPLATE-GAS AVAILABILITY'!O115)</f>
        <v>7.8879286311292489</v>
      </c>
    </row>
    <row r="117" spans="1:25" ht="15.75" x14ac:dyDescent="0.25">
      <c r="A117" s="25">
        <v>44075</v>
      </c>
      <c r="B117" s="28">
        <v>7.2677443263267181</v>
      </c>
      <c r="C117" s="28">
        <v>7.3478973801058807</v>
      </c>
      <c r="D117" s="28">
        <v>7.468587941373543</v>
      </c>
      <c r="E117" s="28">
        <v>7.5100675763913962</v>
      </c>
      <c r="F117" s="28">
        <v>7.4983941538608381</v>
      </c>
      <c r="G117" s="28">
        <v>7.347561449458321</v>
      </c>
      <c r="H117" s="28">
        <v>7.321348624394215</v>
      </c>
      <c r="I117" s="71">
        <v>7.3678335987475441</v>
      </c>
      <c r="J117" s="28">
        <v>8.0853941538608378</v>
      </c>
      <c r="K117" s="28">
        <v>7.295043673452632</v>
      </c>
      <c r="L117" s="28">
        <v>7.4707126852476984</v>
      </c>
      <c r="M117" s="28">
        <v>7.3473607287778506</v>
      </c>
      <c r="N117" s="28">
        <v>8.0653126852476991</v>
      </c>
      <c r="O117" s="28">
        <v>8.6724759669608176</v>
      </c>
      <c r="P117" s="28">
        <v>7.130388149829626</v>
      </c>
      <c r="Q117" s="68">
        <v>29.475395499999998</v>
      </c>
      <c r="R117" s="69">
        <v>11.6745</v>
      </c>
      <c r="S117" s="69">
        <v>4.125</v>
      </c>
      <c r="T117" s="69">
        <v>0.33391845000000003</v>
      </c>
      <c r="U117" s="69"/>
      <c r="V117" s="28"/>
      <c r="W117" s="64"/>
      <c r="X117" s="70">
        <f>(B117*'RAP TEMPLATE-GAS AVAILABILITY'!C116+C117*'RAP TEMPLATE-GAS AVAILABILITY'!D116+D117*'RAP TEMPLATE-GAS AVAILABILITY'!E116+E117*'RAP TEMPLATE-GAS AVAILABILITY'!F116+F117*'RAP TEMPLATE-GAS AVAILABILITY'!G116+G117*'RAP TEMPLATE-GAS AVAILABILITY'!H116+H117*'RAP TEMPLATE-GAS AVAILABILITY'!I116)/('RAP TEMPLATE-GAS AVAILABILITY'!C116+'RAP TEMPLATE-GAS AVAILABILITY'!D116+'RAP TEMPLATE-GAS AVAILABILITY'!E116+'RAP TEMPLATE-GAS AVAILABILITY'!F116+'RAP TEMPLATE-GAS AVAILABILITY'!G116+'RAP TEMPLATE-GAS AVAILABILITY'!H116+'RAP TEMPLATE-GAS AVAILABILITY'!I116)</f>
        <v>7.382176401436813</v>
      </c>
      <c r="Y117" s="48">
        <f>(K117*'RAP TEMPLATE-GAS AVAILABILITY'!M116+L117*'RAP TEMPLATE-GAS AVAILABILITY'!N116+M117*'RAP TEMPLATE-GAS AVAILABILITY'!O116)/('RAP TEMPLATE-GAS AVAILABILITY'!M116+'RAP TEMPLATE-GAS AVAILABILITY'!N116+'RAP TEMPLATE-GAS AVAILABILITY'!O116)</f>
        <v>7.409378248248335</v>
      </c>
    </row>
    <row r="118" spans="1:25" ht="15.75" x14ac:dyDescent="0.25">
      <c r="A118" s="25">
        <v>44105</v>
      </c>
      <c r="B118" s="28">
        <v>7.1308195700393346</v>
      </c>
      <c r="C118" s="28">
        <v>7.2083261215561301</v>
      </c>
      <c r="D118" s="28">
        <v>7.3338794066924855</v>
      </c>
      <c r="E118" s="28">
        <v>7.3730691536493911</v>
      </c>
      <c r="F118" s="28">
        <v>7.3631926357169259</v>
      </c>
      <c r="G118" s="28">
        <v>7.2123599313144098</v>
      </c>
      <c r="H118" s="28">
        <v>7.1866643464034654</v>
      </c>
      <c r="I118" s="71">
        <v>7.232142422787506</v>
      </c>
      <c r="J118" s="28">
        <v>7.9501926357169257</v>
      </c>
      <c r="K118" s="28">
        <v>7.161406557111734</v>
      </c>
      <c r="L118" s="28">
        <v>7.3365623502627573</v>
      </c>
      <c r="M118" s="28">
        <v>7.2127283340676041</v>
      </c>
      <c r="N118" s="28">
        <v>7.931162350262758</v>
      </c>
      <c r="O118" s="28">
        <v>8.5379902561384142</v>
      </c>
      <c r="P118" s="28">
        <v>6.9992561973818459</v>
      </c>
      <c r="Q118" s="68">
        <v>30.810744000000003</v>
      </c>
      <c r="R118" s="69">
        <v>12.063650000000001</v>
      </c>
      <c r="S118" s="69">
        <v>4.2625000000000002</v>
      </c>
      <c r="T118" s="69">
        <v>0.34504906499999999</v>
      </c>
      <c r="U118" s="69"/>
      <c r="V118" s="28"/>
      <c r="W118" s="64"/>
      <c r="X118" s="70">
        <f>(B118*'RAP TEMPLATE-GAS AVAILABILITY'!C117+C118*'RAP TEMPLATE-GAS AVAILABILITY'!D117+D118*'RAP TEMPLATE-GAS AVAILABILITY'!E117+E118*'RAP TEMPLATE-GAS AVAILABILITY'!F117+F118*'RAP TEMPLATE-GAS AVAILABILITY'!G117+G118*'RAP TEMPLATE-GAS AVAILABILITY'!H117+H118*'RAP TEMPLATE-GAS AVAILABILITY'!I117)/('RAP TEMPLATE-GAS AVAILABILITY'!C117+'RAP TEMPLATE-GAS AVAILABILITY'!D117+'RAP TEMPLATE-GAS AVAILABILITY'!E117+'RAP TEMPLATE-GAS AVAILABILITY'!F117+'RAP TEMPLATE-GAS AVAILABILITY'!G117+'RAP TEMPLATE-GAS AVAILABILITY'!H117+'RAP TEMPLATE-GAS AVAILABILITY'!I117)</f>
        <v>7.2546020388301002</v>
      </c>
      <c r="Y118" s="48">
        <f>(K118*'RAP TEMPLATE-GAS AVAILABILITY'!M117+L118*'RAP TEMPLATE-GAS AVAILABILITY'!N117+M118*'RAP TEMPLATE-GAS AVAILABILITY'!O117)/('RAP TEMPLATE-GAS AVAILABILITY'!M117+'RAP TEMPLATE-GAS AVAILABILITY'!N117+'RAP TEMPLATE-GAS AVAILABILITY'!O117)</f>
        <v>7.2753334652065549</v>
      </c>
    </row>
    <row r="119" spans="1:25" ht="15.75" x14ac:dyDescent="0.25">
      <c r="A119" s="25">
        <v>44136</v>
      </c>
      <c r="B119" s="28">
        <v>7.335766469606364</v>
      </c>
      <c r="C119" s="28">
        <v>7.4078658091430425</v>
      </c>
      <c r="D119" s="28">
        <v>7.4814759375673887</v>
      </c>
      <c r="E119" s="28">
        <v>7.5255396745475984</v>
      </c>
      <c r="F119" s="28">
        <v>7.5144176805567042</v>
      </c>
      <c r="G119" s="28">
        <v>7.4164770268810676</v>
      </c>
      <c r="H119" s="28">
        <v>7.3894014665451397</v>
      </c>
      <c r="I119" s="71">
        <v>7.436998766941171</v>
      </c>
      <c r="J119" s="28">
        <v>8.101417680556704</v>
      </c>
      <c r="K119" s="28">
        <v>7.3625674091070383</v>
      </c>
      <c r="L119" s="28">
        <v>7.486611630048027</v>
      </c>
      <c r="M119" s="28">
        <v>7.4159862098274614</v>
      </c>
      <c r="N119" s="28">
        <v>8.0812116300480277</v>
      </c>
      <c r="O119" s="28">
        <v>8.688414659123147</v>
      </c>
      <c r="P119" s="28">
        <v>7.1984293683719471</v>
      </c>
      <c r="Q119" s="68">
        <v>28.077900500000002</v>
      </c>
      <c r="R119" s="69">
        <v>11.6745</v>
      </c>
      <c r="S119" s="69">
        <v>4.125</v>
      </c>
      <c r="T119" s="69">
        <v>0.33391845000000003</v>
      </c>
      <c r="U119" s="69"/>
      <c r="V119" s="28"/>
      <c r="W119" s="64"/>
      <c r="X119" s="70">
        <f>(B119*'RAP TEMPLATE-GAS AVAILABILITY'!C118+C119*'RAP TEMPLATE-GAS AVAILABILITY'!D118+D119*'RAP TEMPLATE-GAS AVAILABILITY'!E118+E119*'RAP TEMPLATE-GAS AVAILABILITY'!F118+F119*'RAP TEMPLATE-GAS AVAILABILITY'!G118+G119*'RAP TEMPLATE-GAS AVAILABILITY'!H118+H119*'RAP TEMPLATE-GAS AVAILABILITY'!I118)/('RAP TEMPLATE-GAS AVAILABILITY'!C118+'RAP TEMPLATE-GAS AVAILABILITY'!D118+'RAP TEMPLATE-GAS AVAILABILITY'!E118+'RAP TEMPLATE-GAS AVAILABILITY'!F118+'RAP TEMPLATE-GAS AVAILABILITY'!G118+'RAP TEMPLATE-GAS AVAILABILITY'!H118+'RAP TEMPLATE-GAS AVAILABILITY'!I118)</f>
        <v>7.429752459784555</v>
      </c>
      <c r="Y119" s="48">
        <f>(K119*'RAP TEMPLATE-GAS AVAILABILITY'!M118+L119*'RAP TEMPLATE-GAS AVAILABILITY'!N118+M119*'RAP TEMPLATE-GAS AVAILABILITY'!O118)/('RAP TEMPLATE-GAS AVAILABILITY'!M118+'RAP TEMPLATE-GAS AVAILABILITY'!N118+'RAP TEMPLATE-GAS AVAILABILITY'!O118)</f>
        <v>7.4447420782975273</v>
      </c>
    </row>
    <row r="120" spans="1:25" ht="15.75" x14ac:dyDescent="0.25">
      <c r="A120" s="25">
        <v>44166</v>
      </c>
      <c r="B120" s="28">
        <v>7.8580676556965647</v>
      </c>
      <c r="C120" s="28">
        <v>7.9301669952332423</v>
      </c>
      <c r="D120" s="28">
        <v>8.0037771236575885</v>
      </c>
      <c r="E120" s="28">
        <v>8.0478408606378</v>
      </c>
      <c r="F120" s="28">
        <v>8.036718866646904</v>
      </c>
      <c r="G120" s="28">
        <v>7.9387782129712674</v>
      </c>
      <c r="H120" s="28">
        <v>7.9143153785372098</v>
      </c>
      <c r="I120" s="71">
        <v>7.9611915653568222</v>
      </c>
      <c r="J120" s="28">
        <v>8.6237188666469038</v>
      </c>
      <c r="K120" s="28">
        <v>7.8834001489956407</v>
      </c>
      <c r="L120" s="28">
        <v>8.0048519578115922</v>
      </c>
      <c r="M120" s="28">
        <v>7.9360887974957217</v>
      </c>
      <c r="N120" s="28">
        <v>8.599451957811592</v>
      </c>
      <c r="O120" s="28">
        <v>9.2079505877061223</v>
      </c>
      <c r="P120" s="28">
        <v>7.7050092887608326</v>
      </c>
      <c r="Q120" s="68">
        <v>29.003962000000001</v>
      </c>
      <c r="R120" s="69">
        <v>12.063650000000001</v>
      </c>
      <c r="S120" s="69">
        <v>4.2625000000000002</v>
      </c>
      <c r="T120" s="69">
        <v>0.34504906499999999</v>
      </c>
      <c r="U120" s="69"/>
      <c r="V120" s="28"/>
      <c r="W120" s="64"/>
      <c r="X120" s="70">
        <f>(B120*'RAP TEMPLATE-GAS AVAILABILITY'!C119+C120*'RAP TEMPLATE-GAS AVAILABILITY'!D119+D120*'RAP TEMPLATE-GAS AVAILABILITY'!E119+E120*'RAP TEMPLATE-GAS AVAILABILITY'!F119+F120*'RAP TEMPLATE-GAS AVAILABILITY'!G119+G120*'RAP TEMPLATE-GAS AVAILABILITY'!H119+H120*'RAP TEMPLATE-GAS AVAILABILITY'!I119)/('RAP TEMPLATE-GAS AVAILABILITY'!C119+'RAP TEMPLATE-GAS AVAILABILITY'!D119+'RAP TEMPLATE-GAS AVAILABILITY'!E119+'RAP TEMPLATE-GAS AVAILABILITY'!F119+'RAP TEMPLATE-GAS AVAILABILITY'!G119+'RAP TEMPLATE-GAS AVAILABILITY'!H119+'RAP TEMPLATE-GAS AVAILABILITY'!I119)</f>
        <v>7.9527352265448057</v>
      </c>
      <c r="Y120" s="48">
        <f>(K120*'RAP TEMPLATE-GAS AVAILABILITY'!M119+L120*'RAP TEMPLATE-GAS AVAILABILITY'!N119+M120*'RAP TEMPLATE-GAS AVAILABILITY'!O119)/('RAP TEMPLATE-GAS AVAILABILITY'!M119+'RAP TEMPLATE-GAS AVAILABILITY'!N119+'RAP TEMPLATE-GAS AVAILABILITY'!O119)</f>
        <v>7.9638912042110457</v>
      </c>
    </row>
    <row r="121" spans="1:25" ht="15.75" x14ac:dyDescent="0.25">
      <c r="A121" s="25">
        <v>44197</v>
      </c>
      <c r="B121" s="28">
        <v>8.6262255349182055</v>
      </c>
      <c r="C121" s="28">
        <v>8.6983248744548831</v>
      </c>
      <c r="D121" s="28">
        <v>8.7732753472446277</v>
      </c>
      <c r="E121" s="28">
        <v>8.8173390842248374</v>
      </c>
      <c r="F121" s="28">
        <v>8.8062170902339414</v>
      </c>
      <c r="G121" s="28">
        <v>8.7133285037817316</v>
      </c>
      <c r="H121" s="28">
        <v>8.6915944583842535</v>
      </c>
      <c r="I121" s="71">
        <v>8.7385470362354098</v>
      </c>
      <c r="J121" s="28">
        <v>9.3932170902339411</v>
      </c>
      <c r="K121" s="28">
        <v>8.654635933695026</v>
      </c>
      <c r="L121" s="28">
        <v>8.7683673819108954</v>
      </c>
      <c r="M121" s="28">
        <v>8.7073786610040056</v>
      </c>
      <c r="N121" s="28">
        <v>9.3629673819108952</v>
      </c>
      <c r="O121" s="28">
        <v>9.9733748003656721</v>
      </c>
      <c r="P121" s="28">
        <v>8.4500456158179009</v>
      </c>
      <c r="Q121" s="68">
        <v>29.013411000000001</v>
      </c>
      <c r="R121" s="69">
        <v>12.063650000000001</v>
      </c>
      <c r="S121" s="69">
        <v>4.2625000000000002</v>
      </c>
      <c r="T121" s="69">
        <v>0.34504906499999999</v>
      </c>
      <c r="U121" s="69"/>
      <c r="V121" s="28"/>
      <c r="W121" s="64"/>
      <c r="X121" s="70">
        <f>(B121*'RAP TEMPLATE-GAS AVAILABILITY'!C120+C121*'RAP TEMPLATE-GAS AVAILABILITY'!D120+D121*'RAP TEMPLATE-GAS AVAILABILITY'!E120+E121*'RAP TEMPLATE-GAS AVAILABILITY'!F120+F121*'RAP TEMPLATE-GAS AVAILABILITY'!G120+G121*'RAP TEMPLATE-GAS AVAILABILITY'!H120+H121*'RAP TEMPLATE-GAS AVAILABILITY'!I120)/('RAP TEMPLATE-GAS AVAILABILITY'!C120+'RAP TEMPLATE-GAS AVAILABILITY'!D120+'RAP TEMPLATE-GAS AVAILABILITY'!E120+'RAP TEMPLATE-GAS AVAILABILITY'!F120+'RAP TEMPLATE-GAS AVAILABILITY'!G120+'RAP TEMPLATE-GAS AVAILABILITY'!H120+'RAP TEMPLATE-GAS AVAILABILITY'!I120)</f>
        <v>8.724039995357014</v>
      </c>
      <c r="Y121" s="48">
        <f>(K121*'RAP TEMPLATE-GAS AVAILABILITY'!M120+L121*'RAP TEMPLATE-GAS AVAILABILITY'!N120+M121*'RAP TEMPLATE-GAS AVAILABILITY'!O120)/('RAP TEMPLATE-GAS AVAILABILITY'!M120+'RAP TEMPLATE-GAS AVAILABILITY'!N120+'RAP TEMPLATE-GAS AVAILABILITY'!O120)</f>
        <v>8.7303078791220212</v>
      </c>
    </row>
    <row r="122" spans="1:25" ht="15.75" x14ac:dyDescent="0.25">
      <c r="A122" s="25">
        <v>44228</v>
      </c>
      <c r="B122" s="28">
        <v>8.7995694432539739</v>
      </c>
      <c r="C122" s="28">
        <v>8.8716687827906515</v>
      </c>
      <c r="D122" s="28">
        <v>8.9466192555803961</v>
      </c>
      <c r="E122" s="28">
        <v>8.9906829925606058</v>
      </c>
      <c r="F122" s="28">
        <v>8.9795609985697098</v>
      </c>
      <c r="G122" s="28">
        <v>8.8866724121175</v>
      </c>
      <c r="H122" s="28">
        <v>8.8650046795601707</v>
      </c>
      <c r="I122" s="71">
        <v>8.9125187422524448</v>
      </c>
      <c r="J122" s="28">
        <v>9.5665609985697095</v>
      </c>
      <c r="K122" s="28">
        <v>8.8266979014889113</v>
      </c>
      <c r="L122" s="28">
        <v>8.9403635524427241</v>
      </c>
      <c r="M122" s="28">
        <v>8.879992887590106</v>
      </c>
      <c r="N122" s="28">
        <v>9.5349635524427239</v>
      </c>
      <c r="O122" s="28">
        <v>10.145800961323831</v>
      </c>
      <c r="P122" s="28">
        <v>8.6181718725127627</v>
      </c>
      <c r="Q122" s="68">
        <v>26.262587500000002</v>
      </c>
      <c r="R122" s="69">
        <v>10.8962</v>
      </c>
      <c r="S122" s="69">
        <v>3.85</v>
      </c>
      <c r="T122" s="69">
        <v>0.31165721999999996</v>
      </c>
      <c r="U122" s="69"/>
      <c r="V122" s="28"/>
      <c r="W122" s="64"/>
      <c r="X122" s="70">
        <f>(B122*'RAP TEMPLATE-GAS AVAILABILITY'!C121+C122*'RAP TEMPLATE-GAS AVAILABILITY'!D121+D122*'RAP TEMPLATE-GAS AVAILABILITY'!E121+E122*'RAP TEMPLATE-GAS AVAILABILITY'!F121+F122*'RAP TEMPLATE-GAS AVAILABILITY'!G121+G122*'RAP TEMPLATE-GAS AVAILABILITY'!H121+H122*'RAP TEMPLATE-GAS AVAILABILITY'!I121)/('RAP TEMPLATE-GAS AVAILABILITY'!C121+'RAP TEMPLATE-GAS AVAILABILITY'!D121+'RAP TEMPLATE-GAS AVAILABILITY'!E121+'RAP TEMPLATE-GAS AVAILABILITY'!F121+'RAP TEMPLATE-GAS AVAILABILITY'!G121+'RAP TEMPLATE-GAS AVAILABILITY'!H121+'RAP TEMPLATE-GAS AVAILABILITY'!I121)</f>
        <v>8.8974012026945584</v>
      </c>
      <c r="Y122" s="48">
        <f>(K122*'RAP TEMPLATE-GAS AVAILABILITY'!M121+L122*'RAP TEMPLATE-GAS AVAILABILITY'!N121+M122*'RAP TEMPLATE-GAS AVAILABILITY'!O121)/('RAP TEMPLATE-GAS AVAILABILITY'!M121+'RAP TEMPLATE-GAS AVAILABILITY'!N121+'RAP TEMPLATE-GAS AVAILABILITY'!O121)</f>
        <v>8.9023770084419187</v>
      </c>
    </row>
    <row r="123" spans="1:25" ht="15.75" x14ac:dyDescent="0.25">
      <c r="A123" s="25">
        <v>44256</v>
      </c>
      <c r="B123" s="28">
        <v>8.5651005557248769</v>
      </c>
      <c r="C123" s="28">
        <v>8.6371998952615545</v>
      </c>
      <c r="D123" s="28">
        <v>8.7121503680512991</v>
      </c>
      <c r="E123" s="28">
        <v>8.7562141050315088</v>
      </c>
      <c r="F123" s="28">
        <v>8.7450921110406128</v>
      </c>
      <c r="G123" s="28">
        <v>8.652203524588403</v>
      </c>
      <c r="H123" s="28">
        <v>8.6302705406704767</v>
      </c>
      <c r="I123" s="71">
        <v>8.6772006813930993</v>
      </c>
      <c r="J123" s="28">
        <v>9.3320921110406125</v>
      </c>
      <c r="K123" s="28">
        <v>8.5937888055205072</v>
      </c>
      <c r="L123" s="28">
        <v>8.707717645522548</v>
      </c>
      <c r="M123" s="28">
        <v>8.6465109840844878</v>
      </c>
      <c r="N123" s="28">
        <v>9.3023176455225478</v>
      </c>
      <c r="O123" s="28">
        <v>9.9125734396363541</v>
      </c>
      <c r="P123" s="28">
        <v>8.3907604984982918</v>
      </c>
      <c r="Q123" s="68">
        <v>29.123911000000003</v>
      </c>
      <c r="R123" s="69">
        <v>12.063650000000001</v>
      </c>
      <c r="S123" s="69">
        <v>4.2625000000000002</v>
      </c>
      <c r="T123" s="69">
        <v>0.34504906499999999</v>
      </c>
      <c r="U123" s="69"/>
      <c r="V123" s="28"/>
      <c r="W123" s="64"/>
      <c r="X123" s="70">
        <f>(B123*'RAP TEMPLATE-GAS AVAILABILITY'!C122+C123*'RAP TEMPLATE-GAS AVAILABILITY'!D122+D123*'RAP TEMPLATE-GAS AVAILABILITY'!E122+E123*'RAP TEMPLATE-GAS AVAILABILITY'!F122+F123*'RAP TEMPLATE-GAS AVAILABILITY'!G122+G123*'RAP TEMPLATE-GAS AVAILABILITY'!H122+H123*'RAP TEMPLATE-GAS AVAILABILITY'!I122)/('RAP TEMPLATE-GAS AVAILABILITY'!C122+'RAP TEMPLATE-GAS AVAILABILITY'!D122+'RAP TEMPLATE-GAS AVAILABILITY'!E122+'RAP TEMPLATE-GAS AVAILABILITY'!F122+'RAP TEMPLATE-GAS AVAILABILITY'!G122+'RAP TEMPLATE-GAS AVAILABILITY'!H122+'RAP TEMPLATE-GAS AVAILABILITY'!I122)</f>
        <v>8.6628631191583487</v>
      </c>
      <c r="Y123" s="48">
        <f>(K123*'RAP TEMPLATE-GAS AVAILABILITY'!M122+L123*'RAP TEMPLATE-GAS AVAILABILITY'!N122+M123*'RAP TEMPLATE-GAS AVAILABILITY'!O122)/('RAP TEMPLATE-GAS AVAILABILITY'!M122+'RAP TEMPLATE-GAS AVAILABILITY'!N122+'RAP TEMPLATE-GAS AVAILABILITY'!O122)</f>
        <v>8.6695822891444596</v>
      </c>
    </row>
    <row r="124" spans="1:25" ht="15.75" x14ac:dyDescent="0.25">
      <c r="A124" s="25">
        <v>44287</v>
      </c>
      <c r="B124" s="28">
        <v>8.5577292620150587</v>
      </c>
      <c r="C124" s="28">
        <v>8.6344140748251768</v>
      </c>
      <c r="D124" s="28">
        <v>8.7581831740045928</v>
      </c>
      <c r="E124" s="28">
        <v>8.800290240588625</v>
      </c>
      <c r="F124" s="28">
        <v>8.7897446336893115</v>
      </c>
      <c r="G124" s="28">
        <v>8.6389119292867971</v>
      </c>
      <c r="H124" s="28">
        <v>8.6111075960591137</v>
      </c>
      <c r="I124" s="71">
        <v>8.6638609480704289</v>
      </c>
      <c r="J124" s="28">
        <v>9.3767446336893112</v>
      </c>
      <c r="K124" s="28">
        <v>8.5747748515782458</v>
      </c>
      <c r="L124" s="28">
        <v>8.7520229976626727</v>
      </c>
      <c r="M124" s="28">
        <v>8.6332753390300443</v>
      </c>
      <c r="N124" s="28">
        <v>9.3466229976626725</v>
      </c>
      <c r="O124" s="28">
        <v>9.956989555156829</v>
      </c>
      <c r="P124" s="28">
        <v>8.3828689802152638</v>
      </c>
      <c r="Q124" s="68">
        <v>29.864126500000001</v>
      </c>
      <c r="R124" s="69">
        <v>11.6745</v>
      </c>
      <c r="S124" s="69">
        <v>4.125</v>
      </c>
      <c r="T124" s="69">
        <v>0.33391845000000003</v>
      </c>
      <c r="U124" s="69"/>
      <c r="V124" s="28"/>
      <c r="W124" s="64"/>
      <c r="X124" s="70">
        <f>(B124*'RAP TEMPLATE-GAS AVAILABILITY'!C123+C124*'RAP TEMPLATE-GAS AVAILABILITY'!D123+D124*'RAP TEMPLATE-GAS AVAILABILITY'!E123+E124*'RAP TEMPLATE-GAS AVAILABILITY'!F123+F124*'RAP TEMPLATE-GAS AVAILABILITY'!G123+G124*'RAP TEMPLATE-GAS AVAILABILITY'!H123+H124*'RAP TEMPLATE-GAS AVAILABILITY'!I123)/('RAP TEMPLATE-GAS AVAILABILITY'!C123+'RAP TEMPLATE-GAS AVAILABILITY'!D123+'RAP TEMPLATE-GAS AVAILABILITY'!E123+'RAP TEMPLATE-GAS AVAILABILITY'!F123+'RAP TEMPLATE-GAS AVAILABILITY'!G123+'RAP TEMPLATE-GAS AVAILABILITY'!H123+'RAP TEMPLATE-GAS AVAILABILITY'!I123)</f>
        <v>8.6787880236003243</v>
      </c>
      <c r="Y124" s="48">
        <f>(K124*'RAP TEMPLATE-GAS AVAILABILITY'!M123+L124*'RAP TEMPLATE-GAS AVAILABILITY'!N123+M124*'RAP TEMPLATE-GAS AVAILABILITY'!O123)/('RAP TEMPLATE-GAS AVAILABILITY'!M123+'RAP TEMPLATE-GAS AVAILABILITY'!N123+'RAP TEMPLATE-GAS AVAILABILITY'!O123)</f>
        <v>8.6906365955348779</v>
      </c>
    </row>
    <row r="125" spans="1:25" ht="15.75" x14ac:dyDescent="0.25">
      <c r="A125" s="25">
        <v>44317</v>
      </c>
      <c r="B125" s="28">
        <v>8.6541278754055728</v>
      </c>
      <c r="C125" s="28">
        <v>8.7342809291847345</v>
      </c>
      <c r="D125" s="28">
        <v>8.8549714904523977</v>
      </c>
      <c r="E125" s="28">
        <v>8.8964511254702483</v>
      </c>
      <c r="F125" s="28">
        <v>8.8847777029396902</v>
      </c>
      <c r="G125" s="28">
        <v>8.7339449985371758</v>
      </c>
      <c r="H125" s="28">
        <v>8.7064854920782668</v>
      </c>
      <c r="I125" s="71">
        <v>8.7592381975178029</v>
      </c>
      <c r="J125" s="28">
        <v>9.4717777029396899</v>
      </c>
      <c r="K125" s="28">
        <v>8.6694111905541806</v>
      </c>
      <c r="L125" s="28">
        <v>8.8463171908759133</v>
      </c>
      <c r="M125" s="28">
        <v>8.7279083717466186</v>
      </c>
      <c r="N125" s="28">
        <v>9.4409171908759131</v>
      </c>
      <c r="O125" s="28">
        <v>10.051519483853102</v>
      </c>
      <c r="P125" s="28">
        <v>8.4750415540812067</v>
      </c>
      <c r="Q125" s="68">
        <v>30.4256575</v>
      </c>
      <c r="R125" s="69">
        <v>12.063650000000001</v>
      </c>
      <c r="S125" s="69">
        <v>4.2625000000000002</v>
      </c>
      <c r="T125" s="69">
        <v>0.34504906499999999</v>
      </c>
      <c r="U125" s="69"/>
      <c r="V125" s="28"/>
      <c r="W125" s="64"/>
      <c r="X125" s="70">
        <f>(B125*'RAP TEMPLATE-GAS AVAILABILITY'!C124+C125*'RAP TEMPLATE-GAS AVAILABILITY'!D124+D125*'RAP TEMPLATE-GAS AVAILABILITY'!E124+E125*'RAP TEMPLATE-GAS AVAILABILITY'!F124+F125*'RAP TEMPLATE-GAS AVAILABILITY'!G124+G125*'RAP TEMPLATE-GAS AVAILABILITY'!H124+H125*'RAP TEMPLATE-GAS AVAILABILITY'!I124)/('RAP TEMPLATE-GAS AVAILABILITY'!C124+'RAP TEMPLATE-GAS AVAILABILITY'!D124+'RAP TEMPLATE-GAS AVAILABILITY'!E124+'RAP TEMPLATE-GAS AVAILABILITY'!F124+'RAP TEMPLATE-GAS AVAILABILITY'!G124+'RAP TEMPLATE-GAS AVAILABILITY'!H124+'RAP TEMPLATE-GAS AVAILABILITY'!I124)</f>
        <v>8.7682663834682248</v>
      </c>
      <c r="Y125" s="48">
        <f>(K125*'RAP TEMPLATE-GAS AVAILABILITY'!M124+L125*'RAP TEMPLATE-GAS AVAILABILITY'!N124+M125*'RAP TEMPLATE-GAS AVAILABILITY'!O124)/('RAP TEMPLATE-GAS AVAILABILITY'!M124+'RAP TEMPLATE-GAS AVAILABILITY'!N124+'RAP TEMPLATE-GAS AVAILABILITY'!O124)</f>
        <v>8.7850588659457678</v>
      </c>
    </row>
    <row r="126" spans="1:25" ht="15.75" x14ac:dyDescent="0.25">
      <c r="A126" s="25">
        <v>44348</v>
      </c>
      <c r="B126" s="28">
        <v>8.9204611851856299</v>
      </c>
      <c r="C126" s="28">
        <v>9.0006142389647934</v>
      </c>
      <c r="D126" s="28">
        <v>9.1213048002324548</v>
      </c>
      <c r="E126" s="28">
        <v>9.1627844352503054</v>
      </c>
      <c r="F126" s="28">
        <v>9.1511110127197473</v>
      </c>
      <c r="G126" s="28">
        <v>9.0002783083172329</v>
      </c>
      <c r="H126" s="28">
        <v>8.9732564666033099</v>
      </c>
      <c r="I126" s="71">
        <v>9.0265360836474375</v>
      </c>
      <c r="J126" s="28">
        <v>9.738111012719747</v>
      </c>
      <c r="K126" s="28">
        <v>8.9341080378092581</v>
      </c>
      <c r="L126" s="28">
        <v>9.1105797762014156</v>
      </c>
      <c r="M126" s="28">
        <v>8.9931205659516262</v>
      </c>
      <c r="N126" s="28">
        <v>9.7051797762014154</v>
      </c>
      <c r="O126" s="28">
        <v>10.316442725641918</v>
      </c>
      <c r="P126" s="28">
        <v>8.7333582312368847</v>
      </c>
      <c r="Q126" s="68">
        <v>29.456401499999998</v>
      </c>
      <c r="R126" s="69">
        <v>11.6745</v>
      </c>
      <c r="S126" s="69">
        <v>4.125</v>
      </c>
      <c r="T126" s="69">
        <v>0.33391845000000003</v>
      </c>
      <c r="U126" s="69"/>
      <c r="V126" s="28"/>
      <c r="W126" s="64"/>
      <c r="X126" s="70">
        <f>(B126*'RAP TEMPLATE-GAS AVAILABILITY'!C125+C126*'RAP TEMPLATE-GAS AVAILABILITY'!D125+D126*'RAP TEMPLATE-GAS AVAILABILITY'!E125+E126*'RAP TEMPLATE-GAS AVAILABILITY'!F125+F126*'RAP TEMPLATE-GAS AVAILABILITY'!G125+G126*'RAP TEMPLATE-GAS AVAILABILITY'!H125+H126*'RAP TEMPLATE-GAS AVAILABILITY'!I125)/('RAP TEMPLATE-GAS AVAILABILITY'!C125+'RAP TEMPLATE-GAS AVAILABILITY'!D125+'RAP TEMPLATE-GAS AVAILABILITY'!E125+'RAP TEMPLATE-GAS AVAILABILITY'!F125+'RAP TEMPLATE-GAS AVAILABILITY'!G125+'RAP TEMPLATE-GAS AVAILABILITY'!H125+'RAP TEMPLATE-GAS AVAILABILITY'!I125)</f>
        <v>9.0347027540202571</v>
      </c>
      <c r="Y126" s="48">
        <f>(K126*'RAP TEMPLATE-GAS AVAILABILITY'!M125+L126*'RAP TEMPLATE-GAS AVAILABILITY'!N125+M126*'RAP TEMPLATE-GAS AVAILABILITY'!O125)/('RAP TEMPLATE-GAS AVAILABILITY'!M125+'RAP TEMPLATE-GAS AVAILABILITY'!N125+'RAP TEMPLATE-GAS AVAILABILITY'!O125)</f>
        <v>9.0495294241134925</v>
      </c>
    </row>
    <row r="127" spans="1:25" ht="15.75" x14ac:dyDescent="0.25">
      <c r="A127" s="25">
        <v>44378</v>
      </c>
      <c r="B127" s="28">
        <v>8.7659299381361802</v>
      </c>
      <c r="C127" s="28">
        <v>8.8460829919153436</v>
      </c>
      <c r="D127" s="28">
        <v>8.9667735531830068</v>
      </c>
      <c r="E127" s="28">
        <v>9.0082531882008574</v>
      </c>
      <c r="F127" s="28">
        <v>8.9965797656702993</v>
      </c>
      <c r="G127" s="28">
        <v>8.8457470612677849</v>
      </c>
      <c r="H127" s="28">
        <v>8.8192955099791401</v>
      </c>
      <c r="I127" s="71">
        <v>8.8714451725203052</v>
      </c>
      <c r="J127" s="28">
        <v>9.583579765670299</v>
      </c>
      <c r="K127" s="28">
        <v>8.7813441177787919</v>
      </c>
      <c r="L127" s="28">
        <v>8.957249999717261</v>
      </c>
      <c r="M127" s="28">
        <v>8.8392398097778475</v>
      </c>
      <c r="N127" s="28">
        <v>9.5518499997172608</v>
      </c>
      <c r="O127" s="28">
        <v>10.162729624716555</v>
      </c>
      <c r="P127" s="28">
        <v>8.5834783747236241</v>
      </c>
      <c r="Q127" s="68">
        <v>30.441508500000001</v>
      </c>
      <c r="R127" s="69">
        <v>12.063650000000001</v>
      </c>
      <c r="S127" s="69">
        <v>4.2625000000000002</v>
      </c>
      <c r="T127" s="69">
        <v>0.34504906499999999</v>
      </c>
      <c r="U127" s="69"/>
      <c r="V127" s="28"/>
      <c r="W127" s="64"/>
      <c r="X127" s="70">
        <f>(B127*'RAP TEMPLATE-GAS AVAILABILITY'!C126+C127*'RAP TEMPLATE-GAS AVAILABILITY'!D126+D127*'RAP TEMPLATE-GAS AVAILABILITY'!E126+E127*'RAP TEMPLATE-GAS AVAILABILITY'!F126+F127*'RAP TEMPLATE-GAS AVAILABILITY'!G126+G127*'RAP TEMPLATE-GAS AVAILABILITY'!H126+H127*'RAP TEMPLATE-GAS AVAILABILITY'!I126)/('RAP TEMPLATE-GAS AVAILABILITY'!C126+'RAP TEMPLATE-GAS AVAILABILITY'!D126+'RAP TEMPLATE-GAS AVAILABILITY'!E126+'RAP TEMPLATE-GAS AVAILABILITY'!F126+'RAP TEMPLATE-GAS AVAILABILITY'!G126+'RAP TEMPLATE-GAS AVAILABILITY'!H126+'RAP TEMPLATE-GAS AVAILABILITY'!I126)</f>
        <v>8.8803057982797426</v>
      </c>
      <c r="Y127" s="48">
        <f>(K127*'RAP TEMPLATE-GAS AVAILABILITY'!M126+L127*'RAP TEMPLATE-GAS AVAILABILITY'!N126+M127*'RAP TEMPLATE-GAS AVAILABILITY'!O126)/('RAP TEMPLATE-GAS AVAILABILITY'!M126+'RAP TEMPLATE-GAS AVAILABILITY'!N126+'RAP TEMPLATE-GAS AVAILABILITY'!O126)</f>
        <v>8.8963143228445798</v>
      </c>
    </row>
    <row r="128" spans="1:25" ht="15.75" x14ac:dyDescent="0.25">
      <c r="A128" s="25">
        <v>44409</v>
      </c>
      <c r="B128" s="28">
        <v>8.3461851784021501</v>
      </c>
      <c r="C128" s="28">
        <v>8.4263382321813118</v>
      </c>
      <c r="D128" s="28">
        <v>8.547028793448975</v>
      </c>
      <c r="E128" s="28">
        <v>8.5885084284668256</v>
      </c>
      <c r="F128" s="28">
        <v>8.5768350059362675</v>
      </c>
      <c r="G128" s="28">
        <v>8.4260023015337531</v>
      </c>
      <c r="H128" s="28">
        <v>8.3997762139016157</v>
      </c>
      <c r="I128" s="71">
        <v>8.4501802279155491</v>
      </c>
      <c r="J128" s="28">
        <v>9.1638350059362672</v>
      </c>
      <c r="K128" s="28">
        <v>8.3650865574047852</v>
      </c>
      <c r="L128" s="28">
        <v>8.540768728652262</v>
      </c>
      <c r="M128" s="28">
        <v>8.4212619427695969</v>
      </c>
      <c r="N128" s="28">
        <v>9.1353687286522618</v>
      </c>
      <c r="O128" s="28">
        <v>9.7452071504738917</v>
      </c>
      <c r="P128" s="28">
        <v>8.1763679322575875</v>
      </c>
      <c r="Q128" s="68">
        <v>30.465101499999999</v>
      </c>
      <c r="R128" s="69">
        <v>12.063650000000001</v>
      </c>
      <c r="S128" s="69">
        <v>4.2625000000000002</v>
      </c>
      <c r="T128" s="69">
        <v>0.34504906499999999</v>
      </c>
      <c r="U128" s="69"/>
      <c r="V128" s="28"/>
      <c r="W128" s="64"/>
      <c r="X128" s="70">
        <f>(B128*'RAP TEMPLATE-GAS AVAILABILITY'!C127+C128*'RAP TEMPLATE-GAS AVAILABILITY'!D127+D128*'RAP TEMPLATE-GAS AVAILABILITY'!E127+E128*'RAP TEMPLATE-GAS AVAILABILITY'!F127+F128*'RAP TEMPLATE-GAS AVAILABILITY'!G127+G128*'RAP TEMPLATE-GAS AVAILABILITY'!H127+H128*'RAP TEMPLATE-GAS AVAILABILITY'!I127)/('RAP TEMPLATE-GAS AVAILABILITY'!C127+'RAP TEMPLATE-GAS AVAILABILITY'!D127+'RAP TEMPLATE-GAS AVAILABILITY'!E127+'RAP TEMPLATE-GAS AVAILABILITY'!F127+'RAP TEMPLATE-GAS AVAILABILITY'!G127+'RAP TEMPLATE-GAS AVAILABILITY'!H127+'RAP TEMPLATE-GAS AVAILABILITY'!I127)</f>
        <v>8.4606141304585467</v>
      </c>
      <c r="Y128" s="48">
        <f>(K128*'RAP TEMPLATE-GAS AVAILABILITY'!M127+L128*'RAP TEMPLATE-GAS AVAILABILITY'!N127+M128*'RAP TEMPLATE-GAS AVAILABILITY'!O127)/('RAP TEMPLATE-GAS AVAILABILITY'!M127+'RAP TEMPLATE-GAS AVAILABILITY'!N127+'RAP TEMPLATE-GAS AVAILABILITY'!O127)</f>
        <v>8.4797666113977765</v>
      </c>
    </row>
    <row r="129" spans="1:25" ht="15.75" x14ac:dyDescent="0.25">
      <c r="A129" s="25">
        <v>44440</v>
      </c>
      <c r="B129" s="28">
        <v>7.8273257118172719</v>
      </c>
      <c r="C129" s="28">
        <v>7.9074787655964345</v>
      </c>
      <c r="D129" s="28">
        <v>8.0281693268640968</v>
      </c>
      <c r="E129" s="28">
        <v>8.0696489618819491</v>
      </c>
      <c r="F129" s="28">
        <v>8.057975539351391</v>
      </c>
      <c r="G129" s="28">
        <v>7.9071428349488748</v>
      </c>
      <c r="H129" s="28">
        <v>7.8809300098847688</v>
      </c>
      <c r="I129" s="71">
        <v>7.9294416138420054</v>
      </c>
      <c r="J129" s="28">
        <v>8.6449755393513907</v>
      </c>
      <c r="K129" s="28">
        <v>7.8502743494498581</v>
      </c>
      <c r="L129" s="28">
        <v>8.0259433612449254</v>
      </c>
      <c r="M129" s="28">
        <v>7.9045865868756824</v>
      </c>
      <c r="N129" s="28">
        <v>8.6205433612449252</v>
      </c>
      <c r="O129" s="28">
        <v>9.2290947196480371</v>
      </c>
      <c r="P129" s="28">
        <v>7.673126135616914</v>
      </c>
      <c r="Q129" s="68">
        <v>29.475395499999998</v>
      </c>
      <c r="R129" s="69">
        <v>11.6745</v>
      </c>
      <c r="S129" s="69">
        <v>4.125</v>
      </c>
      <c r="T129" s="69">
        <v>0.33391845000000003</v>
      </c>
      <c r="U129" s="69"/>
      <c r="V129" s="28"/>
      <c r="W129" s="64"/>
      <c r="X129" s="70">
        <f>(B129*'RAP TEMPLATE-GAS AVAILABILITY'!C128+C129*'RAP TEMPLATE-GAS AVAILABILITY'!D128+D129*'RAP TEMPLATE-GAS AVAILABILITY'!E128+E129*'RAP TEMPLATE-GAS AVAILABILITY'!F128+F129*'RAP TEMPLATE-GAS AVAILABILITY'!G128+G129*'RAP TEMPLATE-GAS AVAILABILITY'!H128+H129*'RAP TEMPLATE-GAS AVAILABILITY'!I128)/('RAP TEMPLATE-GAS AVAILABILITY'!C128+'RAP TEMPLATE-GAS AVAILABILITY'!D128+'RAP TEMPLATE-GAS AVAILABILITY'!E128+'RAP TEMPLATE-GAS AVAILABILITY'!F128+'RAP TEMPLATE-GAS AVAILABILITY'!G128+'RAP TEMPLATE-GAS AVAILABILITY'!H128+'RAP TEMPLATE-GAS AVAILABILITY'!I128)</f>
        <v>7.941757786927365</v>
      </c>
      <c r="Y129" s="48">
        <f>(K129*'RAP TEMPLATE-GAS AVAILABILITY'!M128+L129*'RAP TEMPLATE-GAS AVAILABILITY'!N128+M129*'RAP TEMPLATE-GAS AVAILABILITY'!O128)/('RAP TEMPLATE-GAS AVAILABILITY'!M128+'RAP TEMPLATE-GAS AVAILABILITY'!N128+'RAP TEMPLATE-GAS AVAILABILITY'!O128)</f>
        <v>7.9647833232565164</v>
      </c>
    </row>
    <row r="130" spans="1:25" ht="15.75" x14ac:dyDescent="0.25">
      <c r="A130" s="25">
        <v>44470</v>
      </c>
      <c r="B130" s="28">
        <v>7.6801684284334488</v>
      </c>
      <c r="C130" s="28">
        <v>7.7576749799502434</v>
      </c>
      <c r="D130" s="28">
        <v>7.8832282650865988</v>
      </c>
      <c r="E130" s="28">
        <v>7.9224180120435044</v>
      </c>
      <c r="F130" s="28">
        <v>7.9125414941110392</v>
      </c>
      <c r="G130" s="28">
        <v>7.7617087897085231</v>
      </c>
      <c r="H130" s="28">
        <v>7.7360132047975787</v>
      </c>
      <c r="I130" s="71">
        <v>7.7834808517573437</v>
      </c>
      <c r="J130" s="28">
        <v>8.499541494111039</v>
      </c>
      <c r="K130" s="28">
        <v>7.7064842632564403</v>
      </c>
      <c r="L130" s="28">
        <v>7.8816400564074636</v>
      </c>
      <c r="M130" s="28">
        <v>7.759764738335007</v>
      </c>
      <c r="N130" s="28">
        <v>8.4762400564074643</v>
      </c>
      <c r="O130" s="28">
        <v>9.0844306565484825</v>
      </c>
      <c r="P130" s="28">
        <v>7.5320696551382964</v>
      </c>
      <c r="Q130" s="68">
        <v>30.810744000000003</v>
      </c>
      <c r="R130" s="69">
        <v>12.063650000000001</v>
      </c>
      <c r="S130" s="69">
        <v>4.2625000000000002</v>
      </c>
      <c r="T130" s="69">
        <v>0.34504906499999999</v>
      </c>
      <c r="U130" s="69"/>
      <c r="V130" s="28"/>
      <c r="W130" s="64"/>
      <c r="X130" s="70">
        <f>(B130*'RAP TEMPLATE-GAS AVAILABILITY'!C129+C130*'RAP TEMPLATE-GAS AVAILABILITY'!D129+D130*'RAP TEMPLATE-GAS AVAILABILITY'!E129+E130*'RAP TEMPLATE-GAS AVAILABILITY'!F129+F130*'RAP TEMPLATE-GAS AVAILABILITY'!G129+G130*'RAP TEMPLATE-GAS AVAILABILITY'!H129+H130*'RAP TEMPLATE-GAS AVAILABILITY'!I129)/('RAP TEMPLATE-GAS AVAILABILITY'!C129+'RAP TEMPLATE-GAS AVAILABILITY'!D129+'RAP TEMPLATE-GAS AVAILABILITY'!E129+'RAP TEMPLATE-GAS AVAILABILITY'!F129+'RAP TEMPLATE-GAS AVAILABILITY'!G129+'RAP TEMPLATE-GAS AVAILABILITY'!H129+'RAP TEMPLATE-GAS AVAILABILITY'!I129)</f>
        <v>7.8039508972242126</v>
      </c>
      <c r="Y130" s="48">
        <f>(K130*'RAP TEMPLATE-GAS AVAILABILITY'!M129+L130*'RAP TEMPLATE-GAS AVAILABILITY'!N129+M130*'RAP TEMPLATE-GAS AVAILABILITY'!O129)/('RAP TEMPLATE-GAS AVAILABILITY'!M129+'RAP TEMPLATE-GAS AVAILABILITY'!N129+'RAP TEMPLATE-GAS AVAILABILITY'!O129)</f>
        <v>7.8205823812950808</v>
      </c>
    </row>
    <row r="131" spans="1:25" ht="15.75" x14ac:dyDescent="0.25">
      <c r="A131" s="25">
        <v>44501</v>
      </c>
      <c r="B131" s="28">
        <v>7.9007492009447846</v>
      </c>
      <c r="C131" s="28">
        <v>7.9728485404814622</v>
      </c>
      <c r="D131" s="28">
        <v>8.0464586689058084</v>
      </c>
      <c r="E131" s="28">
        <v>8.0905224058860199</v>
      </c>
      <c r="F131" s="28">
        <v>8.0794004118951239</v>
      </c>
      <c r="G131" s="28">
        <v>7.9814597582194873</v>
      </c>
      <c r="H131" s="28">
        <v>7.9543841978835603</v>
      </c>
      <c r="I131" s="71">
        <v>8.0040276898769456</v>
      </c>
      <c r="J131" s="28">
        <v>8.6664004118951237</v>
      </c>
      <c r="K131" s="28">
        <v>7.9231574358335175</v>
      </c>
      <c r="L131" s="28">
        <v>8.0472016567745079</v>
      </c>
      <c r="M131" s="28">
        <v>7.9785906771017263</v>
      </c>
      <c r="N131" s="28">
        <v>8.6418016567745077</v>
      </c>
      <c r="O131" s="28">
        <v>9.2504061609164445</v>
      </c>
      <c r="P131" s="28">
        <v>7.746406119497081</v>
      </c>
      <c r="Q131" s="68">
        <v>28.077900500000002</v>
      </c>
      <c r="R131" s="69">
        <v>11.6745</v>
      </c>
      <c r="S131" s="69">
        <v>4.125</v>
      </c>
      <c r="T131" s="69">
        <v>0.33391845000000003</v>
      </c>
      <c r="U131" s="69"/>
      <c r="V131" s="28"/>
      <c r="W131" s="64"/>
      <c r="X131" s="70">
        <f>(B131*'RAP TEMPLATE-GAS AVAILABILITY'!C130+C131*'RAP TEMPLATE-GAS AVAILABILITY'!D130+D131*'RAP TEMPLATE-GAS AVAILABILITY'!E130+E131*'RAP TEMPLATE-GAS AVAILABILITY'!F130+F131*'RAP TEMPLATE-GAS AVAILABILITY'!G130+G131*'RAP TEMPLATE-GAS AVAILABILITY'!H130+H131*'RAP TEMPLATE-GAS AVAILABILITY'!I130)/('RAP TEMPLATE-GAS AVAILABILITY'!C130+'RAP TEMPLATE-GAS AVAILABILITY'!D130+'RAP TEMPLATE-GAS AVAILABILITY'!E130+'RAP TEMPLATE-GAS AVAILABILITY'!F130+'RAP TEMPLATE-GAS AVAILABILITY'!G130+'RAP TEMPLATE-GAS AVAILABILITY'!H130+'RAP TEMPLATE-GAS AVAILABILITY'!I130)</f>
        <v>7.9947351911229747</v>
      </c>
      <c r="Y131" s="48">
        <f>(K131*'RAP TEMPLATE-GAS AVAILABILITY'!M130+L131*'RAP TEMPLATE-GAS AVAILABILITY'!N130+M131*'RAP TEMPLATE-GAS AVAILABILITY'!O130)/('RAP TEMPLATE-GAS AVAILABILITY'!M130+'RAP TEMPLATE-GAS AVAILABILITY'!N130+'RAP TEMPLATE-GAS AVAILABILITY'!O130)</f>
        <v>8.0055081874172132</v>
      </c>
    </row>
    <row r="132" spans="1:25" ht="15.75" x14ac:dyDescent="0.25">
      <c r="A132" s="25">
        <v>44531</v>
      </c>
      <c r="B132" s="28">
        <v>8.4628138053313773</v>
      </c>
      <c r="C132" s="28">
        <v>8.5349131448680549</v>
      </c>
      <c r="D132" s="28">
        <v>8.6085232732924002</v>
      </c>
      <c r="E132" s="28">
        <v>8.6525870102726117</v>
      </c>
      <c r="F132" s="28">
        <v>8.6414650162817157</v>
      </c>
      <c r="G132" s="28">
        <v>8.5435243626060799</v>
      </c>
      <c r="H132" s="28">
        <v>8.5190615281720223</v>
      </c>
      <c r="I132" s="71">
        <v>8.5681279173133653</v>
      </c>
      <c r="J132" s="28">
        <v>9.2284650162817154</v>
      </c>
      <c r="K132" s="28">
        <v>8.4834444359836763</v>
      </c>
      <c r="L132" s="28">
        <v>8.6048962447996296</v>
      </c>
      <c r="M132" s="28">
        <v>8.538289301120777</v>
      </c>
      <c r="N132" s="28">
        <v>9.1994962447996294</v>
      </c>
      <c r="O132" s="28">
        <v>9.8094949854116287</v>
      </c>
      <c r="P132" s="28">
        <v>8.2915525792916362</v>
      </c>
      <c r="Q132" s="68">
        <v>29.003962000000001</v>
      </c>
      <c r="R132" s="69">
        <v>12.063650000000001</v>
      </c>
      <c r="S132" s="69">
        <v>4.2625000000000002</v>
      </c>
      <c r="T132" s="69">
        <v>0.34504906499999999</v>
      </c>
      <c r="U132" s="69"/>
      <c r="V132" s="28"/>
      <c r="W132" s="64"/>
      <c r="X132" s="70">
        <f>(B132*'RAP TEMPLATE-GAS AVAILABILITY'!C131+C132*'RAP TEMPLATE-GAS AVAILABILITY'!D131+D132*'RAP TEMPLATE-GAS AVAILABILITY'!E131+E132*'RAP TEMPLATE-GAS AVAILABILITY'!F131+F132*'RAP TEMPLATE-GAS AVAILABILITY'!G131+G132*'RAP TEMPLATE-GAS AVAILABILITY'!H131+H132*'RAP TEMPLATE-GAS AVAILABILITY'!I131)/('RAP TEMPLATE-GAS AVAILABILITY'!C131+'RAP TEMPLATE-GAS AVAILABILITY'!D131+'RAP TEMPLATE-GAS AVAILABILITY'!E131+'RAP TEMPLATE-GAS AVAILABILITY'!F131+'RAP TEMPLATE-GAS AVAILABILITY'!G131+'RAP TEMPLATE-GAS AVAILABILITY'!H131+'RAP TEMPLATE-GAS AVAILABILITY'!I131)</f>
        <v>8.5574813761796182</v>
      </c>
      <c r="Y132" s="48">
        <f>(K132*'RAP TEMPLATE-GAS AVAILABILITY'!M131+L132*'RAP TEMPLATE-GAS AVAILABILITY'!N131+M132*'RAP TEMPLATE-GAS AVAILABILITY'!O131)/('RAP TEMPLATE-GAS AVAILABILITY'!M131+'RAP TEMPLATE-GAS AVAILABILITY'!N131+'RAP TEMPLATE-GAS AVAILABILITY'!O131)</f>
        <v>8.5641239662504489</v>
      </c>
    </row>
    <row r="133" spans="1:25" ht="15.75" x14ac:dyDescent="0.25">
      <c r="A133" s="25">
        <v>44562</v>
      </c>
      <c r="B133" s="28">
        <v>9.2718311725958458</v>
      </c>
      <c r="C133" s="28">
        <v>9.3439305121325216</v>
      </c>
      <c r="D133" s="28">
        <v>9.4188809849222679</v>
      </c>
      <c r="E133" s="28">
        <v>9.4629447219024776</v>
      </c>
      <c r="F133" s="28">
        <v>9.4518227279115816</v>
      </c>
      <c r="G133" s="28">
        <v>9.3589341414593719</v>
      </c>
      <c r="H133" s="28">
        <v>9.3372000960618937</v>
      </c>
      <c r="I133" s="71">
        <v>9.3864908565826184</v>
      </c>
      <c r="J133" s="28">
        <v>10.038822727911581</v>
      </c>
      <c r="K133" s="28">
        <v>9.2952220288188556</v>
      </c>
      <c r="L133" s="28">
        <v>9.408953477034725</v>
      </c>
      <c r="M133" s="28">
        <v>9.3502666568803328</v>
      </c>
      <c r="N133" s="28">
        <v>10.003553477034725</v>
      </c>
      <c r="O133" s="28">
        <v>10.615562360727312</v>
      </c>
      <c r="P133" s="28">
        <v>9.0762185238014439</v>
      </c>
      <c r="Q133" s="68">
        <v>29.013411000000001</v>
      </c>
      <c r="R133" s="69">
        <v>12.063650000000001</v>
      </c>
      <c r="S133" s="69">
        <v>4.2625000000000002</v>
      </c>
      <c r="T133" s="69">
        <v>0.34504906499999999</v>
      </c>
      <c r="U133" s="69"/>
      <c r="V133" s="28"/>
      <c r="W133" s="64"/>
      <c r="X133" s="70">
        <f>(B133*'RAP TEMPLATE-GAS AVAILABILITY'!C132+C133*'RAP TEMPLATE-GAS AVAILABILITY'!D132+D133*'RAP TEMPLATE-GAS AVAILABILITY'!E132+E133*'RAP TEMPLATE-GAS AVAILABILITY'!F132+F133*'RAP TEMPLATE-GAS AVAILABILITY'!G132+G133*'RAP TEMPLATE-GAS AVAILABILITY'!H132+H133*'RAP TEMPLATE-GAS AVAILABILITY'!I132)/('RAP TEMPLATE-GAS AVAILABILITY'!C132+'RAP TEMPLATE-GAS AVAILABILITY'!D132+'RAP TEMPLATE-GAS AVAILABILITY'!E132+'RAP TEMPLATE-GAS AVAILABILITY'!F132+'RAP TEMPLATE-GAS AVAILABILITY'!G132+'RAP TEMPLATE-GAS AVAILABILITY'!H132+'RAP TEMPLATE-GAS AVAILABILITY'!I132)</f>
        <v>9.3696456330346543</v>
      </c>
      <c r="Y133" s="48">
        <f>(K133*'RAP TEMPLATE-GAS AVAILABILITY'!M132+L133*'RAP TEMPLATE-GAS AVAILABILITY'!N132+M133*'RAP TEMPLATE-GAS AVAILABILITY'!O132)/('RAP TEMPLATE-GAS AVAILABILITY'!M132+'RAP TEMPLATE-GAS AVAILABILITY'!N132+'RAP TEMPLATE-GAS AVAILABILITY'!O132)</f>
        <v>9.3710951835562319</v>
      </c>
    </row>
    <row r="134" spans="1:25" ht="15.75" x14ac:dyDescent="0.25">
      <c r="A134" s="25">
        <v>44593</v>
      </c>
      <c r="B134" s="28">
        <v>9.4580213331133081</v>
      </c>
      <c r="C134" s="28">
        <v>9.5301206726499856</v>
      </c>
      <c r="D134" s="28">
        <v>9.6050711454397302</v>
      </c>
      <c r="E134" s="28">
        <v>9.6491348824199399</v>
      </c>
      <c r="F134" s="28">
        <v>9.6380128884290439</v>
      </c>
      <c r="G134" s="28">
        <v>9.5451243019768341</v>
      </c>
      <c r="H134" s="28">
        <v>9.5234565694195048</v>
      </c>
      <c r="I134" s="71">
        <v>9.5733553399082485</v>
      </c>
      <c r="J134" s="28">
        <v>10.225012888429044</v>
      </c>
      <c r="K134" s="28">
        <v>9.4800303700050925</v>
      </c>
      <c r="L134" s="28">
        <v>9.5936960209589071</v>
      </c>
      <c r="M134" s="28">
        <v>9.5356730600485946</v>
      </c>
      <c r="N134" s="28">
        <v>10.188296020958907</v>
      </c>
      <c r="O134" s="28">
        <v>10.800766761011303</v>
      </c>
      <c r="P134" s="28">
        <v>9.2568043604873314</v>
      </c>
      <c r="Q134" s="68">
        <v>26.262587500000002</v>
      </c>
      <c r="R134" s="69">
        <v>10.8962</v>
      </c>
      <c r="S134" s="69">
        <v>3.85</v>
      </c>
      <c r="T134" s="69">
        <v>0.31165721999999996</v>
      </c>
      <c r="U134" s="69"/>
      <c r="V134" s="28"/>
      <c r="W134" s="64"/>
      <c r="X134" s="70">
        <f>(B134*'RAP TEMPLATE-GAS AVAILABILITY'!C133+C134*'RAP TEMPLATE-GAS AVAILABILITY'!D133+D134*'RAP TEMPLATE-GAS AVAILABILITY'!E133+E134*'RAP TEMPLATE-GAS AVAILABILITY'!F133+F134*'RAP TEMPLATE-GAS AVAILABILITY'!G133+G134*'RAP TEMPLATE-GAS AVAILABILITY'!H133+H134*'RAP TEMPLATE-GAS AVAILABILITY'!I133)/('RAP TEMPLATE-GAS AVAILABILITY'!C133+'RAP TEMPLATE-GAS AVAILABILITY'!D133+'RAP TEMPLATE-GAS AVAILABILITY'!E133+'RAP TEMPLATE-GAS AVAILABILITY'!F133+'RAP TEMPLATE-GAS AVAILABILITY'!G133+'RAP TEMPLATE-GAS AVAILABILITY'!H133+'RAP TEMPLATE-GAS AVAILABILITY'!I133)</f>
        <v>9.5558530925538943</v>
      </c>
      <c r="Y134" s="48">
        <f>(K134*'RAP TEMPLATE-GAS AVAILABILITY'!M133+L134*'RAP TEMPLATE-GAS AVAILABILITY'!N133+M134*'RAP TEMPLATE-GAS AVAILABILITY'!O133)/('RAP TEMPLATE-GAS AVAILABILITY'!M133+'RAP TEMPLATE-GAS AVAILABILITY'!N133+'RAP TEMPLATE-GAS AVAILABILITY'!O133)</f>
        <v>9.5559146899285992</v>
      </c>
    </row>
    <row r="135" spans="1:25" ht="15.75" x14ac:dyDescent="0.25">
      <c r="A135" s="25">
        <v>44621</v>
      </c>
      <c r="B135" s="28">
        <v>9.2061763145919073</v>
      </c>
      <c r="C135" s="28">
        <v>9.2782756541285849</v>
      </c>
      <c r="D135" s="28">
        <v>9.3532261269183294</v>
      </c>
      <c r="E135" s="28">
        <v>9.3972898638985392</v>
      </c>
      <c r="F135" s="28">
        <v>9.3861678699076432</v>
      </c>
      <c r="G135" s="28">
        <v>9.2932792834554334</v>
      </c>
      <c r="H135" s="28">
        <v>9.2713462995375071</v>
      </c>
      <c r="I135" s="71">
        <v>9.3205982171186097</v>
      </c>
      <c r="J135" s="28">
        <v>9.9731678699076429</v>
      </c>
      <c r="K135" s="28">
        <v>9.2298802413518466</v>
      </c>
      <c r="L135" s="28">
        <v>9.3438090813538874</v>
      </c>
      <c r="M135" s="28">
        <v>9.2848881694285677</v>
      </c>
      <c r="N135" s="28">
        <v>9.9384090813538872</v>
      </c>
      <c r="O135" s="28">
        <v>10.550255104057271</v>
      </c>
      <c r="P135" s="28">
        <v>9.0125398770234249</v>
      </c>
      <c r="Q135" s="68">
        <v>29.123911000000003</v>
      </c>
      <c r="R135" s="69">
        <v>12.063650000000001</v>
      </c>
      <c r="S135" s="69">
        <v>4.2625000000000002</v>
      </c>
      <c r="T135" s="69">
        <v>0.34504906499999999</v>
      </c>
      <c r="U135" s="69"/>
      <c r="V135" s="28"/>
      <c r="W135" s="64"/>
      <c r="X135" s="70">
        <f>(B135*'RAP TEMPLATE-GAS AVAILABILITY'!C134+C135*'RAP TEMPLATE-GAS AVAILABILITY'!D134+D135*'RAP TEMPLATE-GAS AVAILABILITY'!E134+E135*'RAP TEMPLATE-GAS AVAILABILITY'!F134+F135*'RAP TEMPLATE-GAS AVAILABILITY'!G134+G135*'RAP TEMPLATE-GAS AVAILABILITY'!H134+H135*'RAP TEMPLATE-GAS AVAILABILITY'!I134)/('RAP TEMPLATE-GAS AVAILABILITY'!C134+'RAP TEMPLATE-GAS AVAILABILITY'!D134+'RAP TEMPLATE-GAS AVAILABILITY'!E134+'RAP TEMPLATE-GAS AVAILABILITY'!F134+'RAP TEMPLATE-GAS AVAILABILITY'!G134+'RAP TEMPLATE-GAS AVAILABILITY'!H134+'RAP TEMPLATE-GAS AVAILABILITY'!I134)</f>
        <v>9.3039388780253809</v>
      </c>
      <c r="Y135" s="48">
        <f>(K135*'RAP TEMPLATE-GAS AVAILABILITY'!M134+L135*'RAP TEMPLATE-GAS AVAILABILITY'!N134+M135*'RAP TEMPLATE-GAS AVAILABILITY'!O134)/('RAP TEMPLATE-GAS AVAILABILITY'!M134+'RAP TEMPLATE-GAS AVAILABILITY'!N134+'RAP TEMPLATE-GAS AVAILABILITY'!O134)</f>
        <v>9.3058735225051521</v>
      </c>
    </row>
    <row r="136" spans="1:25" ht="15.75" x14ac:dyDescent="0.25">
      <c r="A136" s="25">
        <v>44652</v>
      </c>
      <c r="B136" s="28">
        <v>9.1982020428823823</v>
      </c>
      <c r="C136" s="28">
        <v>9.2748868556925004</v>
      </c>
      <c r="D136" s="28">
        <v>9.3986559548719164</v>
      </c>
      <c r="E136" s="28">
        <v>9.4407630214559486</v>
      </c>
      <c r="F136" s="28">
        <v>9.4302174145566351</v>
      </c>
      <c r="G136" s="28">
        <v>9.2793847101541207</v>
      </c>
      <c r="H136" s="28">
        <v>9.2515803769264373</v>
      </c>
      <c r="I136" s="71">
        <v>9.3066533219975991</v>
      </c>
      <c r="J136" s="28">
        <v>10.017217414556635</v>
      </c>
      <c r="K136" s="28">
        <v>9.2102679975252713</v>
      </c>
      <c r="L136" s="28">
        <v>9.3875161436096981</v>
      </c>
      <c r="M136" s="28">
        <v>9.2710520845774944</v>
      </c>
      <c r="N136" s="28">
        <v>9.9821161436096979</v>
      </c>
      <c r="O136" s="28">
        <v>10.594071433968722</v>
      </c>
      <c r="P136" s="28">
        <v>9.0040635303784811</v>
      </c>
      <c r="Q136" s="68">
        <v>29.864126500000001</v>
      </c>
      <c r="R136" s="69">
        <v>11.6745</v>
      </c>
      <c r="S136" s="69">
        <v>4.125</v>
      </c>
      <c r="T136" s="69">
        <v>0.33391845000000003</v>
      </c>
      <c r="U136" s="69"/>
      <c r="V136" s="28"/>
      <c r="W136" s="64"/>
      <c r="X136" s="70">
        <f>(B136*'RAP TEMPLATE-GAS AVAILABILITY'!C135+C136*'RAP TEMPLATE-GAS AVAILABILITY'!D135+D136*'RAP TEMPLATE-GAS AVAILABILITY'!E135+E136*'RAP TEMPLATE-GAS AVAILABILITY'!F135+F136*'RAP TEMPLATE-GAS AVAILABILITY'!G135+G136*'RAP TEMPLATE-GAS AVAILABILITY'!H135+H136*'RAP TEMPLATE-GAS AVAILABILITY'!I135)/('RAP TEMPLATE-GAS AVAILABILITY'!C135+'RAP TEMPLATE-GAS AVAILABILITY'!D135+'RAP TEMPLATE-GAS AVAILABILITY'!E135+'RAP TEMPLATE-GAS AVAILABILITY'!F135+'RAP TEMPLATE-GAS AVAILABILITY'!G135+'RAP TEMPLATE-GAS AVAILABILITY'!H135+'RAP TEMPLATE-GAS AVAILABILITY'!I135)</f>
        <v>9.3192608044676479</v>
      </c>
      <c r="Y136" s="48">
        <f>(K136*'RAP TEMPLATE-GAS AVAILABILITY'!M135+L136*'RAP TEMPLATE-GAS AVAILABILITY'!N135+M136*'RAP TEMPLATE-GAS AVAILABILITY'!O135)/('RAP TEMPLATE-GAS AVAILABILITY'!M135+'RAP TEMPLATE-GAS AVAILABILITY'!N135+'RAP TEMPLATE-GAS AVAILABILITY'!O135)</f>
        <v>9.3263293510872636</v>
      </c>
    </row>
    <row r="137" spans="1:25" ht="15.75" x14ac:dyDescent="0.25">
      <c r="A137" s="25">
        <v>44682</v>
      </c>
      <c r="B137" s="28">
        <v>9.301584492677641</v>
      </c>
      <c r="C137" s="28">
        <v>9.3817375464568045</v>
      </c>
      <c r="D137" s="28">
        <v>9.5024281077244659</v>
      </c>
      <c r="E137" s="28">
        <v>9.5439077427423182</v>
      </c>
      <c r="F137" s="28">
        <v>9.5322343202117601</v>
      </c>
      <c r="G137" s="28">
        <v>9.3814016158092439</v>
      </c>
      <c r="H137" s="28">
        <v>9.3539421093503368</v>
      </c>
      <c r="I137" s="71">
        <v>9.4090397011314</v>
      </c>
      <c r="J137" s="28">
        <v>10.11923432021176</v>
      </c>
      <c r="K137" s="28">
        <v>9.3118338740244422</v>
      </c>
      <c r="L137" s="28">
        <v>9.4887398743461748</v>
      </c>
      <c r="M137" s="28">
        <v>9.372639555619493</v>
      </c>
      <c r="N137" s="28">
        <v>10.083339874346175</v>
      </c>
      <c r="O137" s="28">
        <v>10.69554822403204</v>
      </c>
      <c r="P137" s="28">
        <v>9.1030097271733865</v>
      </c>
      <c r="Q137" s="68">
        <v>30.4256575</v>
      </c>
      <c r="R137" s="69">
        <v>12.063650000000001</v>
      </c>
      <c r="S137" s="69">
        <v>4.2625000000000002</v>
      </c>
      <c r="T137" s="69">
        <v>0.34504906499999999</v>
      </c>
      <c r="U137" s="69"/>
      <c r="V137" s="28"/>
      <c r="W137" s="64"/>
      <c r="X137" s="70">
        <f>(B137*'RAP TEMPLATE-GAS AVAILABILITY'!C136+C137*'RAP TEMPLATE-GAS AVAILABILITY'!D136+D137*'RAP TEMPLATE-GAS AVAILABILITY'!E136+E137*'RAP TEMPLATE-GAS AVAILABILITY'!F136+F137*'RAP TEMPLATE-GAS AVAILABILITY'!G136+G137*'RAP TEMPLATE-GAS AVAILABILITY'!H136+H137*'RAP TEMPLATE-GAS AVAILABILITY'!I136)/('RAP TEMPLATE-GAS AVAILABILITY'!C136+'RAP TEMPLATE-GAS AVAILABILITY'!D136+'RAP TEMPLATE-GAS AVAILABILITY'!E136+'RAP TEMPLATE-GAS AVAILABILITY'!F136+'RAP TEMPLATE-GAS AVAILABILITY'!G136+'RAP TEMPLATE-GAS AVAILABILITY'!H136+'RAP TEMPLATE-GAS AVAILABILITY'!I136)</f>
        <v>9.4157230007402948</v>
      </c>
      <c r="Y137" s="48">
        <f>(K137*'RAP TEMPLATE-GAS AVAILABILITY'!M136+L137*'RAP TEMPLATE-GAS AVAILABILITY'!N136+M137*'RAP TEMPLATE-GAS AVAILABILITY'!O136)/('RAP TEMPLATE-GAS AVAILABILITY'!M136+'RAP TEMPLATE-GAS AVAILABILITY'!N136+'RAP TEMPLATE-GAS AVAILABILITY'!O136)</f>
        <v>9.4276833356022998</v>
      </c>
    </row>
    <row r="138" spans="1:25" ht="15.75" x14ac:dyDescent="0.25">
      <c r="A138" s="25">
        <v>44713</v>
      </c>
      <c r="B138" s="28">
        <v>9.5876553570949952</v>
      </c>
      <c r="C138" s="28">
        <v>9.6678084108741587</v>
      </c>
      <c r="D138" s="28">
        <v>9.7884989721418219</v>
      </c>
      <c r="E138" s="28">
        <v>9.8299786071596724</v>
      </c>
      <c r="F138" s="28">
        <v>9.8183051846291143</v>
      </c>
      <c r="G138" s="28">
        <v>9.6674724802265999</v>
      </c>
      <c r="H138" s="28">
        <v>9.6404506385126751</v>
      </c>
      <c r="I138" s="71">
        <v>9.6961466251777502</v>
      </c>
      <c r="J138" s="28">
        <v>10.405305184629114</v>
      </c>
      <c r="K138" s="28">
        <v>9.5961148176915039</v>
      </c>
      <c r="L138" s="28">
        <v>9.7725865560836596</v>
      </c>
      <c r="M138" s="28">
        <v>9.6575062202995667</v>
      </c>
      <c r="N138" s="28">
        <v>10.367186556083659</v>
      </c>
      <c r="O138" s="28">
        <v>10.980104522473868</v>
      </c>
      <c r="P138" s="28">
        <v>9.3804698585717787</v>
      </c>
      <c r="Q138" s="68">
        <v>29.456401499999998</v>
      </c>
      <c r="R138" s="69">
        <v>11.6745</v>
      </c>
      <c r="S138" s="69">
        <v>4.125</v>
      </c>
      <c r="T138" s="69">
        <v>0.33391845000000003</v>
      </c>
      <c r="U138" s="69"/>
      <c r="V138" s="28"/>
      <c r="W138" s="64"/>
      <c r="X138" s="70">
        <f>(B138*'RAP TEMPLATE-GAS AVAILABILITY'!C137+C138*'RAP TEMPLATE-GAS AVAILABILITY'!D137+D138*'RAP TEMPLATE-GAS AVAILABILITY'!E137+E138*'RAP TEMPLATE-GAS AVAILABILITY'!F137+F138*'RAP TEMPLATE-GAS AVAILABILITY'!G137+G138*'RAP TEMPLATE-GAS AVAILABILITY'!H137+H138*'RAP TEMPLATE-GAS AVAILABILITY'!I137)/('RAP TEMPLATE-GAS AVAILABILITY'!C137+'RAP TEMPLATE-GAS AVAILABILITY'!D137+'RAP TEMPLATE-GAS AVAILABILITY'!E137+'RAP TEMPLATE-GAS AVAILABILITY'!F137+'RAP TEMPLATE-GAS AVAILABILITY'!G137+'RAP TEMPLATE-GAS AVAILABILITY'!H137+'RAP TEMPLATE-GAS AVAILABILITY'!I137)</f>
        <v>9.7018969259296224</v>
      </c>
      <c r="Y138" s="48">
        <f>(K138*'RAP TEMPLATE-GAS AVAILABILITY'!M137+L138*'RAP TEMPLATE-GAS AVAILABILITY'!N137+M138*'RAP TEMPLATE-GAS AVAILABILITY'!O137)/('RAP TEMPLATE-GAS AVAILABILITY'!M137+'RAP TEMPLATE-GAS AVAILABILITY'!N137+'RAP TEMPLATE-GAS AVAILABILITY'!O137)</f>
        <v>9.7117441415839263</v>
      </c>
    </row>
    <row r="139" spans="1:25" ht="15.75" x14ac:dyDescent="0.25">
      <c r="A139" s="25">
        <v>44743</v>
      </c>
      <c r="B139" s="28">
        <v>9.4216720354465142</v>
      </c>
      <c r="C139" s="28">
        <v>9.5018250892256759</v>
      </c>
      <c r="D139" s="28">
        <v>9.6225156504933391</v>
      </c>
      <c r="E139" s="28">
        <v>9.6639952855111897</v>
      </c>
      <c r="F139" s="28">
        <v>9.6523218629806316</v>
      </c>
      <c r="G139" s="28">
        <v>9.5014891585781172</v>
      </c>
      <c r="H139" s="28">
        <v>9.4750376072894724</v>
      </c>
      <c r="I139" s="71">
        <v>9.5295621636019394</v>
      </c>
      <c r="J139" s="28">
        <v>10.239321862980631</v>
      </c>
      <c r="K139" s="28">
        <v>9.4319878622097804</v>
      </c>
      <c r="L139" s="28">
        <v>9.6078937441482513</v>
      </c>
      <c r="M139" s="28">
        <v>9.4922215964116177</v>
      </c>
      <c r="N139" s="28">
        <v>10.202493744148251</v>
      </c>
      <c r="O139" s="28">
        <v>10.814999978508622</v>
      </c>
      <c r="P139" s="28">
        <v>9.2194826349049155</v>
      </c>
      <c r="Q139" s="68">
        <v>30.441508500000001</v>
      </c>
      <c r="R139" s="69">
        <v>12.063650000000001</v>
      </c>
      <c r="S139" s="69">
        <v>4.2625000000000002</v>
      </c>
      <c r="T139" s="69">
        <v>0.34504906499999999</v>
      </c>
      <c r="U139" s="69"/>
      <c r="V139" s="28"/>
      <c r="W139" s="64"/>
      <c r="X139" s="70">
        <f>(B139*'RAP TEMPLATE-GAS AVAILABILITY'!C138+C139*'RAP TEMPLATE-GAS AVAILABILITY'!D138+D139*'RAP TEMPLATE-GAS AVAILABILITY'!E138+E139*'RAP TEMPLATE-GAS AVAILABILITY'!F138+F139*'RAP TEMPLATE-GAS AVAILABILITY'!G138+G139*'RAP TEMPLATE-GAS AVAILABILITY'!H138+H139*'RAP TEMPLATE-GAS AVAILABILITY'!I138)/('RAP TEMPLATE-GAS AVAILABILITY'!C138+'RAP TEMPLATE-GAS AVAILABILITY'!D138+'RAP TEMPLATE-GAS AVAILABILITY'!E138+'RAP TEMPLATE-GAS AVAILABILITY'!F138+'RAP TEMPLATE-GAS AVAILABILITY'!G138+'RAP TEMPLATE-GAS AVAILABILITY'!H138+'RAP TEMPLATE-GAS AVAILABILITY'!I138)</f>
        <v>9.5360478955900732</v>
      </c>
      <c r="Y139" s="48">
        <f>(K139*'RAP TEMPLATE-GAS AVAILABILITY'!M138+L139*'RAP TEMPLATE-GAS AVAILABILITY'!N138+M139*'RAP TEMPLATE-GAS AVAILABILITY'!O138)/('RAP TEMPLATE-GAS AVAILABILITY'!M138+'RAP TEMPLATE-GAS AVAILABILITY'!N138+'RAP TEMPLATE-GAS AVAILABILITY'!O138)</f>
        <v>9.5471624357127194</v>
      </c>
    </row>
    <row r="140" spans="1:25" ht="15.75" x14ac:dyDescent="0.25">
      <c r="A140" s="25">
        <v>44774</v>
      </c>
      <c r="B140" s="28">
        <v>8.970820632927877</v>
      </c>
      <c r="C140" s="28">
        <v>9.0509736867070387</v>
      </c>
      <c r="D140" s="28">
        <v>9.1716642479747019</v>
      </c>
      <c r="E140" s="28">
        <v>9.2131438829925525</v>
      </c>
      <c r="F140" s="28">
        <v>9.2014704604619943</v>
      </c>
      <c r="G140" s="28">
        <v>9.05063775605948</v>
      </c>
      <c r="H140" s="28">
        <v>9.0244116684273425</v>
      </c>
      <c r="I140" s="71">
        <v>9.077077917634611</v>
      </c>
      <c r="J140" s="28">
        <v>9.7884704604619941</v>
      </c>
      <c r="K140" s="28">
        <v>8.9848655112099021</v>
      </c>
      <c r="L140" s="28">
        <v>9.1605476824573806</v>
      </c>
      <c r="M140" s="28">
        <v>9.0432680283389004</v>
      </c>
      <c r="N140" s="28">
        <v>9.7551476824573804</v>
      </c>
      <c r="O140" s="28">
        <v>10.366535551663524</v>
      </c>
      <c r="P140" s="28">
        <v>8.7822018596020897</v>
      </c>
      <c r="Q140" s="68">
        <v>30.465101499999999</v>
      </c>
      <c r="R140" s="69">
        <v>12.063650000000001</v>
      </c>
      <c r="S140" s="69">
        <v>4.2625000000000002</v>
      </c>
      <c r="T140" s="69">
        <v>0.34504906499999999</v>
      </c>
      <c r="U140" s="69"/>
      <c r="V140" s="28"/>
      <c r="W140" s="64"/>
      <c r="X140" s="70">
        <f>(B140*'RAP TEMPLATE-GAS AVAILABILITY'!C139+C140*'RAP TEMPLATE-GAS AVAILABILITY'!D139+D140*'RAP TEMPLATE-GAS AVAILABILITY'!E139+E140*'RAP TEMPLATE-GAS AVAILABILITY'!F139+F140*'RAP TEMPLATE-GAS AVAILABILITY'!G139+G140*'RAP TEMPLATE-GAS AVAILABILITY'!H139+H140*'RAP TEMPLATE-GAS AVAILABILITY'!I139)/('RAP TEMPLATE-GAS AVAILABILITY'!C139+'RAP TEMPLATE-GAS AVAILABILITY'!D139+'RAP TEMPLATE-GAS AVAILABILITY'!E139+'RAP TEMPLATE-GAS AVAILABILITY'!F139+'RAP TEMPLATE-GAS AVAILABILITY'!G139+'RAP TEMPLATE-GAS AVAILABILITY'!H139+'RAP TEMPLATE-GAS AVAILABILITY'!I139)</f>
        <v>9.0852495849842718</v>
      </c>
      <c r="Y140" s="48">
        <f>(K140*'RAP TEMPLATE-GAS AVAILABILITY'!M139+L140*'RAP TEMPLATE-GAS AVAILABILITY'!N139+M140*'RAP TEMPLATE-GAS AVAILABILITY'!O139)/('RAP TEMPLATE-GAS AVAILABILITY'!M139+'RAP TEMPLATE-GAS AVAILABILITY'!N139+'RAP TEMPLATE-GAS AVAILABILITY'!O139)</f>
        <v>9.099740238950627</v>
      </c>
    </row>
    <row r="141" spans="1:25" ht="15.75" x14ac:dyDescent="0.25">
      <c r="A141" s="25">
        <v>44805</v>
      </c>
      <c r="B141" s="28">
        <v>8.4135092840784207</v>
      </c>
      <c r="C141" s="28">
        <v>8.4936623378575842</v>
      </c>
      <c r="D141" s="28">
        <v>8.6143528991252456</v>
      </c>
      <c r="E141" s="28">
        <v>8.6558325341430962</v>
      </c>
      <c r="F141" s="28">
        <v>8.644159111612538</v>
      </c>
      <c r="G141" s="28">
        <v>8.4933264072100236</v>
      </c>
      <c r="H141" s="28">
        <v>8.4671135821459167</v>
      </c>
      <c r="I141" s="71">
        <v>8.5177481605473933</v>
      </c>
      <c r="J141" s="28">
        <v>9.2311591116125378</v>
      </c>
      <c r="K141" s="28">
        <v>8.4319003819164458</v>
      </c>
      <c r="L141" s="28">
        <v>8.6075693937115112</v>
      </c>
      <c r="M141" s="28">
        <v>8.4883026512864497</v>
      </c>
      <c r="N141" s="28">
        <v>9.202169393711511</v>
      </c>
      <c r="O141" s="28">
        <v>9.812174817195789</v>
      </c>
      <c r="P141" s="28">
        <v>8.2416655823530025</v>
      </c>
      <c r="Q141" s="68">
        <v>29.475395499999998</v>
      </c>
      <c r="R141" s="69">
        <v>11.6745</v>
      </c>
      <c r="S141" s="69">
        <v>4.125</v>
      </c>
      <c r="T141" s="69">
        <v>0.33391845000000003</v>
      </c>
      <c r="U141" s="69"/>
      <c r="V141" s="28"/>
      <c r="W141" s="64"/>
      <c r="X141" s="70">
        <f>(B141*'RAP TEMPLATE-GAS AVAILABILITY'!C140+C141*'RAP TEMPLATE-GAS AVAILABILITY'!D140+D141*'RAP TEMPLATE-GAS AVAILABILITY'!E140+E141*'RAP TEMPLATE-GAS AVAILABILITY'!F140+F141*'RAP TEMPLATE-GAS AVAILABILITY'!G140+G141*'RAP TEMPLATE-GAS AVAILABILITY'!H140+H141*'RAP TEMPLATE-GAS AVAILABILITY'!I140)/('RAP TEMPLATE-GAS AVAILABILITY'!C140+'RAP TEMPLATE-GAS AVAILABILITY'!D140+'RAP TEMPLATE-GAS AVAILABILITY'!E140+'RAP TEMPLATE-GAS AVAILABILITY'!F140+'RAP TEMPLATE-GAS AVAILABILITY'!G140+'RAP TEMPLATE-GAS AVAILABILITY'!H140+'RAP TEMPLATE-GAS AVAILABILITY'!I140)</f>
        <v>8.5279413591885138</v>
      </c>
      <c r="Y141" s="48">
        <f>(K141*'RAP TEMPLATE-GAS AVAILABILITY'!M140+L141*'RAP TEMPLATE-GAS AVAILABILITY'!N140+M141*'RAP TEMPLATE-GAS AVAILABILITY'!O140)/('RAP TEMPLATE-GAS AVAILABILITY'!M140+'RAP TEMPLATE-GAS AVAILABILITY'!N140+'RAP TEMPLATE-GAS AVAILABILITY'!O140)</f>
        <v>8.5465920455657045</v>
      </c>
    </row>
    <row r="142" spans="1:25" ht="15.75" x14ac:dyDescent="0.25">
      <c r="A142" s="25">
        <v>44835</v>
      </c>
      <c r="B142" s="28">
        <v>8.2556330249706402</v>
      </c>
      <c r="C142" s="28">
        <v>8.3331395764874348</v>
      </c>
      <c r="D142" s="28">
        <v>8.4586928616237902</v>
      </c>
      <c r="E142" s="28">
        <v>8.497882608580694</v>
      </c>
      <c r="F142" s="28">
        <v>8.4880060906482289</v>
      </c>
      <c r="G142" s="28">
        <v>8.3371733862457145</v>
      </c>
      <c r="H142" s="28">
        <v>8.3114778013347692</v>
      </c>
      <c r="I142" s="71">
        <v>8.3610296019450718</v>
      </c>
      <c r="J142" s="28">
        <v>9.0750060906482286</v>
      </c>
      <c r="K142" s="28">
        <v>8.2774746593499664</v>
      </c>
      <c r="L142" s="28">
        <v>8.4526304525009905</v>
      </c>
      <c r="M142" s="28">
        <v>8.3328069479668549</v>
      </c>
      <c r="N142" s="28">
        <v>9.0472304525009903</v>
      </c>
      <c r="O142" s="28">
        <v>9.6568485286322421</v>
      </c>
      <c r="P142" s="28">
        <v>8.0902127673197182</v>
      </c>
      <c r="Q142" s="68">
        <v>30.810744000000003</v>
      </c>
      <c r="R142" s="69">
        <v>12.063650000000001</v>
      </c>
      <c r="S142" s="69">
        <v>4.2625000000000002</v>
      </c>
      <c r="T142" s="69">
        <v>0.34504906499999999</v>
      </c>
      <c r="U142" s="69"/>
      <c r="V142" s="28"/>
      <c r="W142" s="64"/>
      <c r="X142" s="70">
        <f>(B142*'RAP TEMPLATE-GAS AVAILABILITY'!C141+C142*'RAP TEMPLATE-GAS AVAILABILITY'!D141+D142*'RAP TEMPLATE-GAS AVAILABILITY'!E141+E142*'RAP TEMPLATE-GAS AVAILABILITY'!F141+F142*'RAP TEMPLATE-GAS AVAILABILITY'!G141+G142*'RAP TEMPLATE-GAS AVAILABILITY'!H141+H142*'RAP TEMPLATE-GAS AVAILABILITY'!I141)/('RAP TEMPLATE-GAS AVAILABILITY'!C141+'RAP TEMPLATE-GAS AVAILABILITY'!D141+'RAP TEMPLATE-GAS AVAILABILITY'!E141+'RAP TEMPLATE-GAS AVAILABILITY'!F141+'RAP TEMPLATE-GAS AVAILABILITY'!G141+'RAP TEMPLATE-GAS AVAILABILITY'!H141+'RAP TEMPLATE-GAS AVAILABILITY'!I141)</f>
        <v>8.3794154937614049</v>
      </c>
      <c r="Y142" s="48">
        <f>(K142*'RAP TEMPLATE-GAS AVAILABILITY'!M141+L142*'RAP TEMPLATE-GAS AVAILABILITY'!N141+M142*'RAP TEMPLATE-GAS AVAILABILITY'!O141)/('RAP TEMPLATE-GAS AVAILABILITY'!M141+'RAP TEMPLATE-GAS AVAILABILITY'!N141+'RAP TEMPLATE-GAS AVAILABILITY'!O141)</f>
        <v>8.3917521265576056</v>
      </c>
    </row>
    <row r="143" spans="1:25" ht="15.75" x14ac:dyDescent="0.25">
      <c r="A143" s="25">
        <v>44866</v>
      </c>
      <c r="B143" s="28">
        <v>8.4925908960209817</v>
      </c>
      <c r="C143" s="28">
        <v>8.5646902355576575</v>
      </c>
      <c r="D143" s="28">
        <v>8.6383003639820046</v>
      </c>
      <c r="E143" s="28">
        <v>8.6823641009622161</v>
      </c>
      <c r="F143" s="28">
        <v>8.6712421069713201</v>
      </c>
      <c r="G143" s="28">
        <v>8.5733014532956844</v>
      </c>
      <c r="H143" s="28">
        <v>8.5462258929597557</v>
      </c>
      <c r="I143" s="71">
        <v>8.5980128513570797</v>
      </c>
      <c r="J143" s="28">
        <v>9.2582421069713199</v>
      </c>
      <c r="K143" s="28">
        <v>8.5103975995720376</v>
      </c>
      <c r="L143" s="28">
        <v>8.6344418205130271</v>
      </c>
      <c r="M143" s="28">
        <v>8.5679410467674373</v>
      </c>
      <c r="N143" s="28">
        <v>9.2290418205130269</v>
      </c>
      <c r="O143" s="28">
        <v>9.8391144250643094</v>
      </c>
      <c r="P143" s="28">
        <v>8.3204333795514831</v>
      </c>
      <c r="Q143" s="68">
        <v>28.077900500000002</v>
      </c>
      <c r="R143" s="69">
        <v>11.6745</v>
      </c>
      <c r="S143" s="69">
        <v>4.125</v>
      </c>
      <c r="T143" s="69">
        <v>0.33391845000000003</v>
      </c>
      <c r="U143" s="69"/>
      <c r="V143" s="28"/>
      <c r="W143" s="64"/>
      <c r="X143" s="70">
        <f>(B143*'RAP TEMPLATE-GAS AVAILABILITY'!C142+C143*'RAP TEMPLATE-GAS AVAILABILITY'!D142+D143*'RAP TEMPLATE-GAS AVAILABILITY'!E142+E143*'RAP TEMPLATE-GAS AVAILABILITY'!F142+F143*'RAP TEMPLATE-GAS AVAILABILITY'!G142+G143*'RAP TEMPLATE-GAS AVAILABILITY'!H142+H143*'RAP TEMPLATE-GAS AVAILABILITY'!I142)/('RAP TEMPLATE-GAS AVAILABILITY'!C142+'RAP TEMPLATE-GAS AVAILABILITY'!D142+'RAP TEMPLATE-GAS AVAILABILITY'!E142+'RAP TEMPLATE-GAS AVAILABILITY'!F142+'RAP TEMPLATE-GAS AVAILABILITY'!G142+'RAP TEMPLATE-GAS AVAILABILITY'!H142+'RAP TEMPLATE-GAS AVAILABILITY'!I142)</f>
        <v>8.58657688619917</v>
      </c>
      <c r="Y143" s="48">
        <f>(K143*'RAP TEMPLATE-GAS AVAILABILITY'!M142+L143*'RAP TEMPLATE-GAS AVAILABILITY'!N142+M143*'RAP TEMPLATE-GAS AVAILABILITY'!O142)/('RAP TEMPLATE-GAS AVAILABILITY'!M142+'RAP TEMPLATE-GAS AVAILABILITY'!N142+'RAP TEMPLATE-GAS AVAILABILITY'!O142)</f>
        <v>8.5929328044076421</v>
      </c>
    </row>
    <row r="144" spans="1:25" ht="15.75" x14ac:dyDescent="0.25">
      <c r="A144" s="25">
        <v>44896</v>
      </c>
      <c r="B144" s="28">
        <v>9.0963092494182884</v>
      </c>
      <c r="C144" s="28">
        <v>9.168408588954966</v>
      </c>
      <c r="D144" s="28">
        <v>9.2420187173793114</v>
      </c>
      <c r="E144" s="28">
        <v>9.2860824543595246</v>
      </c>
      <c r="F144" s="28">
        <v>9.2749604603686286</v>
      </c>
      <c r="G144" s="28">
        <v>9.1770198066929929</v>
      </c>
      <c r="H144" s="28">
        <v>9.1525569722589335</v>
      </c>
      <c r="I144" s="71">
        <v>9.2039176847180588</v>
      </c>
      <c r="J144" s="28">
        <v>9.8619604603686284</v>
      </c>
      <c r="K144" s="28">
        <v>9.1120144934976359</v>
      </c>
      <c r="L144" s="28">
        <v>9.2334663023135892</v>
      </c>
      <c r="M144" s="28">
        <v>9.1691180806073227</v>
      </c>
      <c r="N144" s="28">
        <v>9.828066302313589</v>
      </c>
      <c r="O144" s="28">
        <v>10.439636468069374</v>
      </c>
      <c r="P144" s="28">
        <v>8.905979810511532</v>
      </c>
      <c r="Q144" s="68">
        <v>29.003962000000001</v>
      </c>
      <c r="R144" s="69">
        <v>12.063650000000001</v>
      </c>
      <c r="S144" s="69">
        <v>4.2625000000000002</v>
      </c>
      <c r="T144" s="69">
        <v>0.34504906499999999</v>
      </c>
      <c r="U144" s="69"/>
      <c r="V144" s="28"/>
      <c r="W144" s="64"/>
      <c r="X144" s="70">
        <f>(B144*'RAP TEMPLATE-GAS AVAILABILITY'!C143+C144*'RAP TEMPLATE-GAS AVAILABILITY'!D143+D144*'RAP TEMPLATE-GAS AVAILABILITY'!E143+E144*'RAP TEMPLATE-GAS AVAILABILITY'!F143+F144*'RAP TEMPLATE-GAS AVAILABILITY'!G143+G144*'RAP TEMPLATE-GAS AVAILABILITY'!H143+H144*'RAP TEMPLATE-GAS AVAILABILITY'!I143)/('RAP TEMPLATE-GAS AVAILABILITY'!C143+'RAP TEMPLATE-GAS AVAILABILITY'!D143+'RAP TEMPLATE-GAS AVAILABILITY'!E143+'RAP TEMPLATE-GAS AVAILABILITY'!F143+'RAP TEMPLATE-GAS AVAILABILITY'!G143+'RAP TEMPLATE-GAS AVAILABILITY'!H143+'RAP TEMPLATE-GAS AVAILABILITY'!I143)</f>
        <v>9.1909768202665312</v>
      </c>
      <c r="Y144" s="48">
        <f>(K144*'RAP TEMPLATE-GAS AVAILABILITY'!M143+L144*'RAP TEMPLATE-GAS AVAILABILITY'!N143+M144*'RAP TEMPLATE-GAS AVAILABILITY'!O143)/('RAP TEMPLATE-GAS AVAILABILITY'!M143+'RAP TEMPLATE-GAS AVAILABILITY'!N143+'RAP TEMPLATE-GAS AVAILABILITY'!O143)</f>
        <v>9.1928914588145307</v>
      </c>
    </row>
    <row r="145" spans="1:25" ht="15.75" x14ac:dyDescent="0.25">
      <c r="A145" s="25">
        <v>44927</v>
      </c>
      <c r="B145" s="28">
        <v>9.9406607214038072</v>
      </c>
      <c r="C145" s="28">
        <v>10.012760060940483</v>
      </c>
      <c r="D145" s="28">
        <v>10.087710533730229</v>
      </c>
      <c r="E145" s="28">
        <v>10.131774270710439</v>
      </c>
      <c r="F145" s="28">
        <v>10.120652276719543</v>
      </c>
      <c r="G145" s="28">
        <v>10.027763690267333</v>
      </c>
      <c r="H145" s="28">
        <v>10.006029644869855</v>
      </c>
      <c r="I145" s="71">
        <v>10.057742697837629</v>
      </c>
      <c r="J145" s="28">
        <v>10.707652276719543</v>
      </c>
      <c r="K145" s="28">
        <v>9.958851470648872</v>
      </c>
      <c r="L145" s="28">
        <v>10.072582918864741</v>
      </c>
      <c r="M145" s="28">
        <v>10.016280804096803</v>
      </c>
      <c r="N145" s="28">
        <v>10.667182918864741</v>
      </c>
      <c r="O145" s="28">
        <v>11.280850876161903</v>
      </c>
      <c r="P145" s="28">
        <v>9.7249163031902857</v>
      </c>
      <c r="Q145" s="68">
        <v>29.013411000000001</v>
      </c>
      <c r="R145" s="69">
        <v>12.063650000000001</v>
      </c>
      <c r="S145" s="69">
        <v>4.2625000000000002</v>
      </c>
      <c r="T145" s="69">
        <v>0.34504906499999999</v>
      </c>
      <c r="U145" s="69"/>
      <c r="V145" s="28"/>
      <c r="W145" s="64"/>
      <c r="X145" s="70">
        <f>(B145*'RAP TEMPLATE-GAS AVAILABILITY'!C144+C145*'RAP TEMPLATE-GAS AVAILABILITY'!D144+D145*'RAP TEMPLATE-GAS AVAILABILITY'!E144+E145*'RAP TEMPLATE-GAS AVAILABILITY'!F144+F145*'RAP TEMPLATE-GAS AVAILABILITY'!G144+G145*'RAP TEMPLATE-GAS AVAILABILITY'!H144+H145*'RAP TEMPLATE-GAS AVAILABILITY'!I144)/('RAP TEMPLATE-GAS AVAILABILITY'!C144+'RAP TEMPLATE-GAS AVAILABILITY'!D144+'RAP TEMPLATE-GAS AVAILABILITY'!E144+'RAP TEMPLATE-GAS AVAILABILITY'!F144+'RAP TEMPLATE-GAS AVAILABILITY'!G144+'RAP TEMPLATE-GAS AVAILABILITY'!H144+'RAP TEMPLATE-GAS AVAILABILITY'!I144)</f>
        <v>10.038475181842616</v>
      </c>
      <c r="Y145" s="48">
        <f>(K145*'RAP TEMPLATE-GAS AVAILABILITY'!M144+L145*'RAP TEMPLATE-GAS AVAILABILITY'!N144+M145*'RAP TEMPLATE-GAS AVAILABILITY'!O144)/('RAP TEMPLATE-GAS AVAILABILITY'!M144+'RAP TEMPLATE-GAS AVAILABILITY'!N144+'RAP TEMPLATE-GAS AVAILABILITY'!O144)</f>
        <v>10.034933072655638</v>
      </c>
    </row>
    <row r="146" spans="1:25" ht="15.75" x14ac:dyDescent="0.25">
      <c r="A146" s="25">
        <v>44958</v>
      </c>
      <c r="B146" s="28">
        <v>10.140159243170196</v>
      </c>
      <c r="C146" s="28">
        <v>10.212258582706871</v>
      </c>
      <c r="D146" s="28">
        <v>10.287209055496618</v>
      </c>
      <c r="E146" s="28">
        <v>10.331272792476828</v>
      </c>
      <c r="F146" s="28">
        <v>10.320150798485932</v>
      </c>
      <c r="G146" s="28">
        <v>10.227262212033722</v>
      </c>
      <c r="H146" s="28">
        <v>10.205594479476392</v>
      </c>
      <c r="I146" s="71">
        <v>10.257963741154288</v>
      </c>
      <c r="J146" s="28">
        <v>10.907150798485931</v>
      </c>
      <c r="K146" s="28">
        <v>10.156864701426244</v>
      </c>
      <c r="L146" s="28">
        <v>10.270530352380057</v>
      </c>
      <c r="M146" s="28">
        <v>10.214939547691484</v>
      </c>
      <c r="N146" s="28">
        <v>10.865130352380056</v>
      </c>
      <c r="O146" s="28">
        <v>11.479293178261006</v>
      </c>
      <c r="P146" s="28">
        <v>9.9184099194515056</v>
      </c>
      <c r="Q146" s="68">
        <v>26.262587500000002</v>
      </c>
      <c r="R146" s="69">
        <v>10.8962</v>
      </c>
      <c r="S146" s="69">
        <v>3.85</v>
      </c>
      <c r="T146" s="69">
        <v>0.31165721999999996</v>
      </c>
      <c r="U146" s="69"/>
      <c r="V146" s="28"/>
      <c r="W146" s="64"/>
      <c r="X146" s="70">
        <f>(B146*'RAP TEMPLATE-GAS AVAILABILITY'!C145+C146*'RAP TEMPLATE-GAS AVAILABILITY'!D145+D146*'RAP TEMPLATE-GAS AVAILABILITY'!E145+E146*'RAP TEMPLATE-GAS AVAILABILITY'!F145+F146*'RAP TEMPLATE-GAS AVAILABILITY'!G145+G146*'RAP TEMPLATE-GAS AVAILABILITY'!H145+H146*'RAP TEMPLATE-GAS AVAILABILITY'!I145)/('RAP TEMPLATE-GAS AVAILABILITY'!C145+'RAP TEMPLATE-GAS AVAILABILITY'!D145+'RAP TEMPLATE-GAS AVAILABILITY'!E145+'RAP TEMPLATE-GAS AVAILABILITY'!F145+'RAP TEMPLATE-GAS AVAILABILITY'!G145+'RAP TEMPLATE-GAS AVAILABILITY'!H145+'RAP TEMPLATE-GAS AVAILABILITY'!I145)</f>
        <v>10.237991002610782</v>
      </c>
      <c r="Y146" s="48">
        <f>(K146*'RAP TEMPLATE-GAS AVAILABILITY'!M145+L146*'RAP TEMPLATE-GAS AVAILABILITY'!N145+M146*'RAP TEMPLATE-GAS AVAILABILITY'!O145)/('RAP TEMPLATE-GAS AVAILABILITY'!M145+'RAP TEMPLATE-GAS AVAILABILITY'!N145+'RAP TEMPLATE-GAS AVAILABILITY'!O145)</f>
        <v>10.232961616300067</v>
      </c>
    </row>
    <row r="147" spans="1:25" ht="15.75" x14ac:dyDescent="0.25">
      <c r="A147" s="25">
        <v>44986</v>
      </c>
      <c r="B147" s="28">
        <v>9.8703130344897119</v>
      </c>
      <c r="C147" s="28">
        <v>9.9424123740263894</v>
      </c>
      <c r="D147" s="28">
        <v>10.017362846816134</v>
      </c>
      <c r="E147" s="28">
        <v>10.061426583796344</v>
      </c>
      <c r="F147" s="28">
        <v>10.050304589805448</v>
      </c>
      <c r="G147" s="28">
        <v>9.957416003353238</v>
      </c>
      <c r="H147" s="28">
        <v>9.9354830194353116</v>
      </c>
      <c r="I147" s="71">
        <v>9.987140233497831</v>
      </c>
      <c r="J147" s="28">
        <v>10.637304589805447</v>
      </c>
      <c r="K147" s="28">
        <v>9.8888533407164285</v>
      </c>
      <c r="L147" s="28">
        <v>10.002782180718469</v>
      </c>
      <c r="M147" s="28">
        <v>9.9462292419428184</v>
      </c>
      <c r="N147" s="28">
        <v>10.597382180718469</v>
      </c>
      <c r="O147" s="28">
        <v>11.210875636170265</v>
      </c>
      <c r="P147" s="28">
        <v>9.656686081652305</v>
      </c>
      <c r="Q147" s="68">
        <v>29.123911000000003</v>
      </c>
      <c r="R147" s="69">
        <v>12.063650000000001</v>
      </c>
      <c r="S147" s="69">
        <v>4.2625000000000002</v>
      </c>
      <c r="T147" s="69">
        <v>0.34504906499999999</v>
      </c>
      <c r="U147" s="69"/>
      <c r="V147" s="28"/>
      <c r="W147" s="64"/>
      <c r="X147" s="70">
        <f>(B147*'RAP TEMPLATE-GAS AVAILABILITY'!C146+C147*'RAP TEMPLATE-GAS AVAILABILITY'!D146+D147*'RAP TEMPLATE-GAS AVAILABILITY'!E146+E147*'RAP TEMPLATE-GAS AVAILABILITY'!F146+F147*'RAP TEMPLATE-GAS AVAILABILITY'!G146+G147*'RAP TEMPLATE-GAS AVAILABILITY'!H146+H147*'RAP TEMPLATE-GAS AVAILABILITY'!I146)/('RAP TEMPLATE-GAS AVAILABILITY'!C146+'RAP TEMPLATE-GAS AVAILABILITY'!D146+'RAP TEMPLATE-GAS AVAILABILITY'!E146+'RAP TEMPLATE-GAS AVAILABILITY'!F146+'RAP TEMPLATE-GAS AVAILABILITY'!G146+'RAP TEMPLATE-GAS AVAILABILITY'!H146+'RAP TEMPLATE-GAS AVAILABILITY'!I146)</f>
        <v>9.9680755979231854</v>
      </c>
      <c r="Y147" s="48">
        <f>(K147*'RAP TEMPLATE-GAS AVAILABILITY'!M146+L147*'RAP TEMPLATE-GAS AVAILABILITY'!N146+M147*'RAP TEMPLATE-GAS AVAILABILITY'!O146)/('RAP TEMPLATE-GAS AVAILABILITY'!M146+'RAP TEMPLATE-GAS AVAILABILITY'!N146+'RAP TEMPLATE-GAS AVAILABILITY'!O146)</f>
        <v>9.9650536065731039</v>
      </c>
    </row>
    <row r="148" spans="1:25" ht="15.75" x14ac:dyDescent="0.25">
      <c r="A148" s="25">
        <v>45017</v>
      </c>
      <c r="B148" s="28">
        <v>9.8617140942829646</v>
      </c>
      <c r="C148" s="28">
        <v>9.9383989070930809</v>
      </c>
      <c r="D148" s="28">
        <v>10.062168006272499</v>
      </c>
      <c r="E148" s="28">
        <v>10.104275072856529</v>
      </c>
      <c r="F148" s="28">
        <v>10.093729465957216</v>
      </c>
      <c r="G148" s="28">
        <v>9.9428967615547013</v>
      </c>
      <c r="H148" s="28">
        <v>9.9150924283270179</v>
      </c>
      <c r="I148" s="71">
        <v>9.9725684075247329</v>
      </c>
      <c r="J148" s="28">
        <v>10.680729465957215</v>
      </c>
      <c r="K148" s="28">
        <v>9.8686212851502564</v>
      </c>
      <c r="L148" s="28">
        <v>10.045869431234683</v>
      </c>
      <c r="M148" s="28">
        <v>9.9317711181025707</v>
      </c>
      <c r="N148" s="28">
        <v>10.640469431234683</v>
      </c>
      <c r="O148" s="28">
        <v>11.254070604812769</v>
      </c>
      <c r="P148" s="28">
        <v>9.6476038690319044</v>
      </c>
      <c r="Q148" s="68">
        <v>29.864126500000001</v>
      </c>
      <c r="R148" s="69">
        <v>11.6745</v>
      </c>
      <c r="S148" s="69">
        <v>4.125</v>
      </c>
      <c r="T148" s="69">
        <v>0.33391845000000003</v>
      </c>
      <c r="U148" s="69"/>
      <c r="V148" s="28"/>
      <c r="W148" s="64"/>
      <c r="X148" s="70">
        <f>(B148*'RAP TEMPLATE-GAS AVAILABILITY'!C147+C148*'RAP TEMPLATE-GAS AVAILABILITY'!D147+D148*'RAP TEMPLATE-GAS AVAILABILITY'!E147+E148*'RAP TEMPLATE-GAS AVAILABILITY'!F147+F148*'RAP TEMPLATE-GAS AVAILABILITY'!G147+G148*'RAP TEMPLATE-GAS AVAILABILITY'!H147+H148*'RAP TEMPLATE-GAS AVAILABILITY'!I147)/('RAP TEMPLATE-GAS AVAILABILITY'!C147+'RAP TEMPLATE-GAS AVAILABILITY'!D147+'RAP TEMPLATE-GAS AVAILABILITY'!E147+'RAP TEMPLATE-GAS AVAILABILITY'!F147+'RAP TEMPLATE-GAS AVAILABILITY'!G147+'RAP TEMPLATE-GAS AVAILABILITY'!H147+'RAP TEMPLATE-GAS AVAILABILITY'!I147)</f>
        <v>9.9827728558682285</v>
      </c>
      <c r="Y148" s="48">
        <f>(K148*'RAP TEMPLATE-GAS AVAILABILITY'!M147+L148*'RAP TEMPLATE-GAS AVAILABILITY'!N147+M148*'RAP TEMPLATE-GAS AVAILABILITY'!O147)/('RAP TEMPLATE-GAS AVAILABILITY'!M147+'RAP TEMPLATE-GAS AVAILABILITY'!N147+'RAP TEMPLATE-GAS AVAILABILITY'!O147)</f>
        <v>9.9848894287315737</v>
      </c>
    </row>
    <row r="149" spans="1:25" ht="15.75" x14ac:dyDescent="0.25">
      <c r="A149" s="25">
        <v>45047</v>
      </c>
      <c r="B149" s="28">
        <v>9.9723316050487796</v>
      </c>
      <c r="C149" s="28">
        <v>10.052484658827943</v>
      </c>
      <c r="D149" s="28">
        <v>10.173175220095604</v>
      </c>
      <c r="E149" s="28">
        <v>10.214654855113457</v>
      </c>
      <c r="F149" s="28">
        <v>10.202981432582899</v>
      </c>
      <c r="G149" s="28">
        <v>10.052148728180384</v>
      </c>
      <c r="H149" s="28">
        <v>10.024689221721475</v>
      </c>
      <c r="I149" s="71">
        <v>10.082216050767956</v>
      </c>
      <c r="J149" s="28">
        <v>10.789981432582898</v>
      </c>
      <c r="K149" s="28">
        <v>9.9773659704835396</v>
      </c>
      <c r="L149" s="28">
        <v>10.154271970805272</v>
      </c>
      <c r="M149" s="28">
        <v>10.040563194519665</v>
      </c>
      <c r="N149" s="28">
        <v>10.748871970805272</v>
      </c>
      <c r="O149" s="28">
        <v>11.362744150732285</v>
      </c>
      <c r="P149" s="28">
        <v>9.7535673514621539</v>
      </c>
      <c r="Q149" s="68">
        <v>30.4256575</v>
      </c>
      <c r="R149" s="69">
        <v>12.063650000000001</v>
      </c>
      <c r="S149" s="69">
        <v>4.2625000000000002</v>
      </c>
      <c r="T149" s="69">
        <v>0.34504906499999999</v>
      </c>
      <c r="U149" s="69"/>
      <c r="V149" s="28"/>
      <c r="W149" s="64"/>
      <c r="X149" s="70">
        <f>(B149*'RAP TEMPLATE-GAS AVAILABILITY'!C148+C149*'RAP TEMPLATE-GAS AVAILABILITY'!D148+D149*'RAP TEMPLATE-GAS AVAILABILITY'!E148+E149*'RAP TEMPLATE-GAS AVAILABILITY'!F148+F149*'RAP TEMPLATE-GAS AVAILABILITY'!G148+G149*'RAP TEMPLATE-GAS AVAILABILITY'!H148+H149*'RAP TEMPLATE-GAS AVAILABILITY'!I148)/('RAP TEMPLATE-GAS AVAILABILITY'!C148+'RAP TEMPLATE-GAS AVAILABILITY'!D148+'RAP TEMPLATE-GAS AVAILABILITY'!E148+'RAP TEMPLATE-GAS AVAILABILITY'!F148+'RAP TEMPLATE-GAS AVAILABILITY'!G148+'RAP TEMPLATE-GAS AVAILABILITY'!H148+'RAP TEMPLATE-GAS AVAILABILITY'!I148)</f>
        <v>10.086470113111432</v>
      </c>
      <c r="Y149" s="48">
        <f>(K149*'RAP TEMPLATE-GAS AVAILABILITY'!M148+L149*'RAP TEMPLATE-GAS AVAILABILITY'!N148+M149*'RAP TEMPLATE-GAS AVAILABILITY'!O148)/('RAP TEMPLATE-GAS AVAILABILITY'!M148+'RAP TEMPLATE-GAS AVAILABILITY'!N148+'RAP TEMPLATE-GAS AVAILABILITY'!O148)</f>
        <v>10.093424476958225</v>
      </c>
    </row>
    <row r="150" spans="1:25" ht="15.75" x14ac:dyDescent="0.25">
      <c r="A150" s="25">
        <v>45078</v>
      </c>
      <c r="B150" s="28">
        <v>10.278850029078724</v>
      </c>
      <c r="C150" s="28">
        <v>10.359003082857887</v>
      </c>
      <c r="D150" s="28">
        <v>10.479693644125549</v>
      </c>
      <c r="E150" s="28">
        <v>10.521173279143401</v>
      </c>
      <c r="F150" s="28">
        <v>10.509499856612843</v>
      </c>
      <c r="G150" s="28">
        <v>10.358667152210327</v>
      </c>
      <c r="H150" s="28">
        <v>10.331645310496404</v>
      </c>
      <c r="I150" s="71">
        <v>10.389844589123339</v>
      </c>
      <c r="J150" s="28">
        <v>11.096499856612843</v>
      </c>
      <c r="K150" s="28">
        <v>10.28193549529459</v>
      </c>
      <c r="L150" s="28">
        <v>10.458407233686748</v>
      </c>
      <c r="M150" s="28">
        <v>10.345791345922789</v>
      </c>
      <c r="N150" s="28">
        <v>11.053007233686747</v>
      </c>
      <c r="O150" s="28">
        <v>11.667639751770963</v>
      </c>
      <c r="P150" s="28">
        <v>10.050859570928797</v>
      </c>
      <c r="Q150" s="68">
        <v>29.456401499999998</v>
      </c>
      <c r="R150" s="69">
        <v>11.6745</v>
      </c>
      <c r="S150" s="69">
        <v>4.125</v>
      </c>
      <c r="T150" s="69">
        <v>0.33391845000000003</v>
      </c>
      <c r="U150" s="69"/>
      <c r="V150" s="28"/>
      <c r="W150" s="64"/>
      <c r="X150" s="70">
        <f>(B150*'RAP TEMPLATE-GAS AVAILABILITY'!C149+C150*'RAP TEMPLATE-GAS AVAILABILITY'!D149+D150*'RAP TEMPLATE-GAS AVAILABILITY'!E149+E150*'RAP TEMPLATE-GAS AVAILABILITY'!F149+F150*'RAP TEMPLATE-GAS AVAILABILITY'!G149+G150*'RAP TEMPLATE-GAS AVAILABILITY'!H149+H150*'RAP TEMPLATE-GAS AVAILABILITY'!I149)/('RAP TEMPLATE-GAS AVAILABILITY'!C149+'RAP TEMPLATE-GAS AVAILABILITY'!D149+'RAP TEMPLATE-GAS AVAILABILITY'!E149+'RAP TEMPLATE-GAS AVAILABILITY'!F149+'RAP TEMPLATE-GAS AVAILABILITY'!G149+'RAP TEMPLATE-GAS AVAILABILITY'!H149+'RAP TEMPLATE-GAS AVAILABILITY'!I149)</f>
        <v>10.393091597913351</v>
      </c>
      <c r="Y150" s="48">
        <f>(K150*'RAP TEMPLATE-GAS AVAILABILITY'!M149+L150*'RAP TEMPLATE-GAS AVAILABILITY'!N149+M150*'RAP TEMPLATE-GAS AVAILABILITY'!O149)/('RAP TEMPLATE-GAS AVAILABILITY'!M149+'RAP TEMPLATE-GAS AVAILABILITY'!N149+'RAP TEMPLATE-GAS AVAILABILITY'!O149)</f>
        <v>10.397780236765751</v>
      </c>
    </row>
    <row r="151" spans="1:25" ht="15.75" x14ac:dyDescent="0.25">
      <c r="A151" s="25">
        <v>45108</v>
      </c>
      <c r="B151" s="28">
        <v>10.101002675519775</v>
      </c>
      <c r="C151" s="28">
        <v>10.181155729298936</v>
      </c>
      <c r="D151" s="28">
        <v>10.3018462905666</v>
      </c>
      <c r="E151" s="28">
        <v>10.34332592558445</v>
      </c>
      <c r="F151" s="28">
        <v>10.331652503053892</v>
      </c>
      <c r="G151" s="28">
        <v>10.180819798651378</v>
      </c>
      <c r="H151" s="28">
        <v>10.154368247362733</v>
      </c>
      <c r="I151" s="71">
        <v>10.211353127806259</v>
      </c>
      <c r="J151" s="28">
        <v>10.918652503053892</v>
      </c>
      <c r="K151" s="28">
        <v>10.106036749991935</v>
      </c>
      <c r="L151" s="28">
        <v>10.281942631930404</v>
      </c>
      <c r="M151" s="28">
        <v>10.16869263112112</v>
      </c>
      <c r="N151" s="28">
        <v>10.876542631930404</v>
      </c>
      <c r="O151" s="28">
        <v>11.490733988510229</v>
      </c>
      <c r="P151" s="28">
        <v>9.8783654227119708</v>
      </c>
      <c r="Q151" s="68">
        <v>30.441508500000001</v>
      </c>
      <c r="R151" s="69">
        <v>12.063650000000001</v>
      </c>
      <c r="S151" s="69">
        <v>4.2625000000000002</v>
      </c>
      <c r="T151" s="69">
        <v>0.34504906499999999</v>
      </c>
      <c r="U151" s="69"/>
      <c r="V151" s="28"/>
      <c r="W151" s="64"/>
      <c r="X151" s="70">
        <f>(B151*'RAP TEMPLATE-GAS AVAILABILITY'!C150+C151*'RAP TEMPLATE-GAS AVAILABILITY'!D150+D151*'RAP TEMPLATE-GAS AVAILABILITY'!E150+E151*'RAP TEMPLATE-GAS AVAILABILITY'!F150+F151*'RAP TEMPLATE-GAS AVAILABILITY'!G150+G151*'RAP TEMPLATE-GAS AVAILABILITY'!H150+H151*'RAP TEMPLATE-GAS AVAILABILITY'!I150)/('RAP TEMPLATE-GAS AVAILABILITY'!C150+'RAP TEMPLATE-GAS AVAILABILITY'!D150+'RAP TEMPLATE-GAS AVAILABILITY'!E150+'RAP TEMPLATE-GAS AVAILABILITY'!F150+'RAP TEMPLATE-GAS AVAILABILITY'!G150+'RAP TEMPLATE-GAS AVAILABILITY'!H150+'RAP TEMPLATE-GAS AVAILABILITY'!I150)</f>
        <v>10.215378535663335</v>
      </c>
      <c r="Y151" s="48">
        <f>(K151*'RAP TEMPLATE-GAS AVAILABILITY'!M150+L151*'RAP TEMPLATE-GAS AVAILABILITY'!N150+M151*'RAP TEMPLATE-GAS AVAILABILITY'!O150)/('RAP TEMPLATE-GAS AVAILABILITY'!M150+'RAP TEMPLATE-GAS AVAILABILITY'!N150+'RAP TEMPLATE-GAS AVAILABILITY'!O150)</f>
        <v>10.221423043532047</v>
      </c>
    </row>
    <row r="152" spans="1:25" ht="15.75" x14ac:dyDescent="0.25">
      <c r="A152" s="25">
        <v>45139</v>
      </c>
      <c r="B152" s="28">
        <v>9.6179256531422439</v>
      </c>
      <c r="C152" s="28">
        <v>9.6980787069214056</v>
      </c>
      <c r="D152" s="28">
        <v>9.8187692681890688</v>
      </c>
      <c r="E152" s="28">
        <v>9.8602489032069194</v>
      </c>
      <c r="F152" s="28">
        <v>9.8485754806763612</v>
      </c>
      <c r="G152" s="28">
        <v>9.6977427762738468</v>
      </c>
      <c r="H152" s="28">
        <v>9.6715166886417094</v>
      </c>
      <c r="I152" s="71">
        <v>9.7265265508154002</v>
      </c>
      <c r="J152" s="28">
        <v>10.435575480676361</v>
      </c>
      <c r="K152" s="28">
        <v>9.6269393312671045</v>
      </c>
      <c r="L152" s="28">
        <v>9.8026215025145813</v>
      </c>
      <c r="M152" s="28">
        <v>9.6876490951827545</v>
      </c>
      <c r="N152" s="28">
        <v>10.397221502514581</v>
      </c>
      <c r="O152" s="28">
        <v>11.010214556270867</v>
      </c>
      <c r="P152" s="28">
        <v>9.4098290187080043</v>
      </c>
      <c r="Q152" s="68">
        <v>30.465101499999999</v>
      </c>
      <c r="R152" s="69">
        <v>12.063650000000001</v>
      </c>
      <c r="S152" s="69">
        <v>4.2625000000000002</v>
      </c>
      <c r="T152" s="69">
        <v>0.34504906499999999</v>
      </c>
      <c r="U152" s="69"/>
      <c r="V152" s="28"/>
      <c r="W152" s="64"/>
      <c r="X152" s="70">
        <f>(B152*'RAP TEMPLATE-GAS AVAILABILITY'!C151+C152*'RAP TEMPLATE-GAS AVAILABILITY'!D151+D152*'RAP TEMPLATE-GAS AVAILABILITY'!E151+E152*'RAP TEMPLATE-GAS AVAILABILITY'!F151+F152*'RAP TEMPLATE-GAS AVAILABILITY'!G151+G152*'RAP TEMPLATE-GAS AVAILABILITY'!H151+H152*'RAP TEMPLATE-GAS AVAILABILITY'!I151)/('RAP TEMPLATE-GAS AVAILABILITY'!C151+'RAP TEMPLATE-GAS AVAILABILITY'!D151+'RAP TEMPLATE-GAS AVAILABILITY'!E151+'RAP TEMPLATE-GAS AVAILABILITY'!F151+'RAP TEMPLATE-GAS AVAILABILITY'!G151+'RAP TEMPLATE-GAS AVAILABILITY'!H151+'RAP TEMPLATE-GAS AVAILABILITY'!I151)</f>
        <v>9.7323546051986387</v>
      </c>
      <c r="Y152" s="48">
        <f>(K152*'RAP TEMPLATE-GAS AVAILABILITY'!M151+L152*'RAP TEMPLATE-GAS AVAILABILITY'!N151+M152*'RAP TEMPLATE-GAS AVAILABILITY'!O151)/('RAP TEMPLATE-GAS AVAILABILITY'!M151+'RAP TEMPLATE-GAS AVAILABILITY'!N151+'RAP TEMPLATE-GAS AVAILABILITY'!O151)</f>
        <v>9.7420157356154391</v>
      </c>
    </row>
    <row r="153" spans="1:25" ht="15.75" x14ac:dyDescent="0.25">
      <c r="A153" s="25">
        <v>45170</v>
      </c>
      <c r="B153" s="28">
        <v>9.0207792198930488</v>
      </c>
      <c r="C153" s="28">
        <v>9.1009322736722122</v>
      </c>
      <c r="D153" s="28">
        <v>9.2216228349398754</v>
      </c>
      <c r="E153" s="28">
        <v>9.263102469957726</v>
      </c>
      <c r="F153" s="28">
        <v>9.2514290474271679</v>
      </c>
      <c r="G153" s="28">
        <v>9.1005963430246535</v>
      </c>
      <c r="H153" s="28">
        <v>9.0743835179605448</v>
      </c>
      <c r="I153" s="71">
        <v>9.1272174390517478</v>
      </c>
      <c r="J153" s="28">
        <v>9.8384290474271676</v>
      </c>
      <c r="K153" s="28">
        <v>9.0344488328081169</v>
      </c>
      <c r="L153" s="28">
        <v>9.2101178446031824</v>
      </c>
      <c r="M153" s="28">
        <v>9.0930163173507292</v>
      </c>
      <c r="N153" s="28">
        <v>9.8047178446031822</v>
      </c>
      <c r="O153" s="28">
        <v>10.41622963921469</v>
      </c>
      <c r="P153" s="28">
        <v>8.8306566930996109</v>
      </c>
      <c r="Q153" s="68">
        <v>29.475395499999998</v>
      </c>
      <c r="R153" s="69">
        <v>11.6745</v>
      </c>
      <c r="S153" s="69">
        <v>4.125</v>
      </c>
      <c r="T153" s="69">
        <v>0.33391845000000003</v>
      </c>
      <c r="U153" s="69"/>
      <c r="V153" s="28"/>
      <c r="W153" s="64"/>
      <c r="X153" s="70">
        <f>(B153*'RAP TEMPLATE-GAS AVAILABILITY'!C152+C153*'RAP TEMPLATE-GAS AVAILABILITY'!D152+D153*'RAP TEMPLATE-GAS AVAILABILITY'!E152+E153*'RAP TEMPLATE-GAS AVAILABILITY'!F152+F153*'RAP TEMPLATE-GAS AVAILABILITY'!G152+G153*'RAP TEMPLATE-GAS AVAILABILITY'!H152+H153*'RAP TEMPLATE-GAS AVAILABILITY'!I152)/('RAP TEMPLATE-GAS AVAILABILITY'!C152+'RAP TEMPLATE-GAS AVAILABILITY'!D152+'RAP TEMPLATE-GAS AVAILABILITY'!E152+'RAP TEMPLATE-GAS AVAILABILITY'!F152+'RAP TEMPLATE-GAS AVAILABILITY'!G152+'RAP TEMPLATE-GAS AVAILABILITY'!H152+'RAP TEMPLATE-GAS AVAILABILITY'!I152)</f>
        <v>9.1352112950031419</v>
      </c>
      <c r="Y153" s="48">
        <f>(K153*'RAP TEMPLATE-GAS AVAILABILITY'!M152+L153*'RAP TEMPLATE-GAS AVAILABILITY'!N152+M153*'RAP TEMPLATE-GAS AVAILABILITY'!O152)/('RAP TEMPLATE-GAS AVAILABILITY'!M152+'RAP TEMPLATE-GAS AVAILABILITY'!N152+'RAP TEMPLATE-GAS AVAILABILITY'!O152)</f>
        <v>9.149329758071385</v>
      </c>
    </row>
    <row r="154" spans="1:25" ht="15.75" x14ac:dyDescent="0.25">
      <c r="A154" s="25">
        <v>45200</v>
      </c>
      <c r="B154" s="28">
        <v>8.8517983989928322</v>
      </c>
      <c r="C154" s="28">
        <v>8.9293049505096285</v>
      </c>
      <c r="D154" s="28">
        <v>9.0548582356459821</v>
      </c>
      <c r="E154" s="28">
        <v>9.0940479826028859</v>
      </c>
      <c r="F154" s="28">
        <v>9.0841714646704208</v>
      </c>
      <c r="G154" s="28">
        <v>8.9333387602679064</v>
      </c>
      <c r="H154" s="28">
        <v>8.9076431753569612</v>
      </c>
      <c r="I154" s="71">
        <v>8.9593541013905647</v>
      </c>
      <c r="J154" s="28">
        <v>9.6711714646704205</v>
      </c>
      <c r="K154" s="28">
        <v>8.8690048857071275</v>
      </c>
      <c r="L154" s="28">
        <v>9.0441606788581499</v>
      </c>
      <c r="M154" s="28">
        <v>8.9264627962873124</v>
      </c>
      <c r="N154" s="28">
        <v>9.6387606788581497</v>
      </c>
      <c r="O154" s="28">
        <v>10.249857580555295</v>
      </c>
      <c r="P154" s="28">
        <v>8.668433563583843</v>
      </c>
      <c r="Q154" s="68">
        <v>30.810744000000003</v>
      </c>
      <c r="R154" s="69">
        <v>12.063650000000001</v>
      </c>
      <c r="S154" s="69">
        <v>4.2625000000000002</v>
      </c>
      <c r="T154" s="69">
        <v>0.34504906499999999</v>
      </c>
      <c r="U154" s="69"/>
      <c r="V154" s="28"/>
      <c r="W154" s="64"/>
      <c r="X154" s="70">
        <f>(B154*'RAP TEMPLATE-GAS AVAILABILITY'!C153+C154*'RAP TEMPLATE-GAS AVAILABILITY'!D153+D154*'RAP TEMPLATE-GAS AVAILABILITY'!E153+E154*'RAP TEMPLATE-GAS AVAILABILITY'!F153+F154*'RAP TEMPLATE-GAS AVAILABILITY'!G153+G154*'RAP TEMPLATE-GAS AVAILABILITY'!H153+H154*'RAP TEMPLATE-GAS AVAILABILITY'!I153)/('RAP TEMPLATE-GAS AVAILABILITY'!C153+'RAP TEMPLATE-GAS AVAILABILITY'!D153+'RAP TEMPLATE-GAS AVAILABILITY'!E153+'RAP TEMPLATE-GAS AVAILABILITY'!F153+'RAP TEMPLATE-GAS AVAILABILITY'!G153+'RAP TEMPLATE-GAS AVAILABILITY'!H153+'RAP TEMPLATE-GAS AVAILABILITY'!I153)</f>
        <v>8.9755808677835969</v>
      </c>
      <c r="Y154" s="48">
        <f>(K154*'RAP TEMPLATE-GAS AVAILABILITY'!M153+L154*'RAP TEMPLATE-GAS AVAILABILITY'!N153+M154*'RAP TEMPLATE-GAS AVAILABILITY'!O153)/('RAP TEMPLATE-GAS AVAILABILITY'!M153+'RAP TEMPLATE-GAS AVAILABILITY'!N153+'RAP TEMPLATE-GAS AVAILABILITY'!O153)</f>
        <v>8.9834681536834999</v>
      </c>
    </row>
    <row r="155" spans="1:25" ht="15.75" x14ac:dyDescent="0.25">
      <c r="A155" s="25">
        <v>45231</v>
      </c>
      <c r="B155" s="28">
        <v>9.1057224902670679</v>
      </c>
      <c r="C155" s="28">
        <v>9.1778218298037455</v>
      </c>
      <c r="D155" s="28">
        <v>9.2514319582280908</v>
      </c>
      <c r="E155" s="28">
        <v>9.2954956952083023</v>
      </c>
      <c r="F155" s="28">
        <v>9.2843737012174063</v>
      </c>
      <c r="G155" s="28">
        <v>9.1864330475417706</v>
      </c>
      <c r="H155" s="28">
        <v>9.1593574872058419</v>
      </c>
      <c r="I155" s="71">
        <v>9.2133650173952422</v>
      </c>
      <c r="J155" s="28">
        <v>9.8713737012174061</v>
      </c>
      <c r="K155" s="28">
        <v>9.1187621348756487</v>
      </c>
      <c r="L155" s="28">
        <v>9.2428063558166382</v>
      </c>
      <c r="M155" s="28">
        <v>9.1784916969309673</v>
      </c>
      <c r="N155" s="28">
        <v>9.837406355816638</v>
      </c>
      <c r="O155" s="28">
        <v>10.44899987170618</v>
      </c>
      <c r="P155" s="28">
        <v>8.9151097128107626</v>
      </c>
      <c r="Q155" s="68">
        <v>28.077900500000002</v>
      </c>
      <c r="R155" s="69">
        <v>11.6745</v>
      </c>
      <c r="S155" s="69">
        <v>4.125</v>
      </c>
      <c r="T155" s="69">
        <v>0.33391845000000003</v>
      </c>
      <c r="U155" s="69"/>
      <c r="V155" s="28"/>
      <c r="W155" s="64"/>
      <c r="X155" s="70">
        <f>(B155*'RAP TEMPLATE-GAS AVAILABILITY'!C154+C155*'RAP TEMPLATE-GAS AVAILABILITY'!D154+D155*'RAP TEMPLATE-GAS AVAILABILITY'!E154+E155*'RAP TEMPLATE-GAS AVAILABILITY'!F154+F155*'RAP TEMPLATE-GAS AVAILABILITY'!G154+G155*'RAP TEMPLATE-GAS AVAILABILITY'!H154+H155*'RAP TEMPLATE-GAS AVAILABILITY'!I154)/('RAP TEMPLATE-GAS AVAILABILITY'!C154+'RAP TEMPLATE-GAS AVAILABILITY'!D154+'RAP TEMPLATE-GAS AVAILABILITY'!E154+'RAP TEMPLATE-GAS AVAILABILITY'!F154+'RAP TEMPLATE-GAS AVAILABILITY'!G154+'RAP TEMPLATE-GAS AVAILABILITY'!H154+'RAP TEMPLATE-GAS AVAILABILITY'!I154)</f>
        <v>9.199708480445258</v>
      </c>
      <c r="Y155" s="48">
        <f>(K155*'RAP TEMPLATE-GAS AVAILABILITY'!M154+L155*'RAP TEMPLATE-GAS AVAILABILITY'!N154+M155*'RAP TEMPLATE-GAS AVAILABILITY'!O154)/('RAP TEMPLATE-GAS AVAILABILITY'!M154+'RAP TEMPLATE-GAS AVAILABILITY'!N154+'RAP TEMPLATE-GAS AVAILABILITY'!O154)</f>
        <v>9.2014884281684335</v>
      </c>
    </row>
    <row r="156" spans="1:25" ht="15.75" x14ac:dyDescent="0.25">
      <c r="A156" s="25">
        <v>45261</v>
      </c>
      <c r="B156" s="28">
        <v>9.7525929732789987</v>
      </c>
      <c r="C156" s="28">
        <v>9.8246923128156745</v>
      </c>
      <c r="D156" s="28">
        <v>9.8983024412400216</v>
      </c>
      <c r="E156" s="28">
        <v>9.9423661782202331</v>
      </c>
      <c r="F156" s="28">
        <v>9.9312441842293371</v>
      </c>
      <c r="G156" s="28">
        <v>9.8333035305537013</v>
      </c>
      <c r="H156" s="28">
        <v>9.8088406961196419</v>
      </c>
      <c r="I156" s="71">
        <v>9.8625782639528481</v>
      </c>
      <c r="J156" s="28">
        <v>10.518244184229337</v>
      </c>
      <c r="K156" s="28">
        <v>9.7631956533672035</v>
      </c>
      <c r="L156" s="28">
        <v>9.884647462183155</v>
      </c>
      <c r="M156" s="28">
        <v>9.8226392138439778</v>
      </c>
      <c r="N156" s="28">
        <v>10.479247462183155</v>
      </c>
      <c r="O156" s="28">
        <v>11.092445580838612</v>
      </c>
      <c r="P156" s="28">
        <v>9.5425093942840338</v>
      </c>
      <c r="Q156" s="68">
        <v>29.003962000000001</v>
      </c>
      <c r="R156" s="69">
        <v>12.063650000000001</v>
      </c>
      <c r="S156" s="69">
        <v>4.2625000000000002</v>
      </c>
      <c r="T156" s="69">
        <v>0.34504906499999999</v>
      </c>
      <c r="U156" s="69"/>
      <c r="V156" s="28"/>
      <c r="W156" s="64"/>
      <c r="X156" s="70">
        <f>(B156*'RAP TEMPLATE-GAS AVAILABILITY'!C155+C156*'RAP TEMPLATE-GAS AVAILABILITY'!D155+D156*'RAP TEMPLATE-GAS AVAILABILITY'!E155+E156*'RAP TEMPLATE-GAS AVAILABILITY'!F155+F156*'RAP TEMPLATE-GAS AVAILABILITY'!G155+G156*'RAP TEMPLATE-GAS AVAILABILITY'!H155+H156*'RAP TEMPLATE-GAS AVAILABILITY'!I155)/('RAP TEMPLATE-GAS AVAILABILITY'!C155+'RAP TEMPLATE-GAS AVAILABILITY'!D155+'RAP TEMPLATE-GAS AVAILABILITY'!E155+'RAP TEMPLATE-GAS AVAILABILITY'!F155+'RAP TEMPLATE-GAS AVAILABILITY'!G155+'RAP TEMPLATE-GAS AVAILABILITY'!H155+'RAP TEMPLATE-GAS AVAILABILITY'!I155)</f>
        <v>9.8472605441272414</v>
      </c>
      <c r="Y156" s="48">
        <f>(K156*'RAP TEMPLATE-GAS AVAILABILITY'!M155+L156*'RAP TEMPLATE-GAS AVAILABILITY'!N155+M156*'RAP TEMPLATE-GAS AVAILABILITY'!O155)/('RAP TEMPLATE-GAS AVAILABILITY'!M155+'RAP TEMPLATE-GAS AVAILABILITY'!N155+'RAP TEMPLATE-GAS AVAILABILITY'!O155)</f>
        <v>9.8442771559244555</v>
      </c>
    </row>
    <row r="157" spans="1:25" ht="15.75" x14ac:dyDescent="0.25">
      <c r="A157" s="25">
        <v>45292</v>
      </c>
      <c r="B157" s="28">
        <v>10.641154703433212</v>
      </c>
      <c r="C157" s="28">
        <v>10.71325404296989</v>
      </c>
      <c r="D157" s="28">
        <v>10.788204515759634</v>
      </c>
      <c r="E157" s="28">
        <v>10.832268252739844</v>
      </c>
      <c r="F157" s="28">
        <v>10.821146258748948</v>
      </c>
      <c r="G157" s="28">
        <v>10.728257672296738</v>
      </c>
      <c r="H157" s="28">
        <v>10.70652362689926</v>
      </c>
      <c r="I157" s="71">
        <v>10.760773651035395</v>
      </c>
      <c r="J157" s="28">
        <v>11.408146258748948</v>
      </c>
      <c r="K157" s="28">
        <v>10.653899156756617</v>
      </c>
      <c r="L157" s="28">
        <v>10.767630604972487</v>
      </c>
      <c r="M157" s="28">
        <v>10.713826094826084</v>
      </c>
      <c r="N157" s="28">
        <v>11.362230604972487</v>
      </c>
      <c r="O157" s="28">
        <v>11.977636181484918</v>
      </c>
      <c r="P157" s="28">
        <v>10.404325416360606</v>
      </c>
      <c r="Q157" s="68">
        <v>29.013411000000001</v>
      </c>
      <c r="R157" s="69">
        <v>12.063650000000001</v>
      </c>
      <c r="S157" s="69">
        <v>4.2625000000000002</v>
      </c>
      <c r="T157" s="69">
        <v>0.34504906499999999</v>
      </c>
      <c r="U157" s="69"/>
      <c r="V157" s="28"/>
      <c r="W157" s="64"/>
      <c r="X157" s="70">
        <f>(B157*'RAP TEMPLATE-GAS AVAILABILITY'!C156+C157*'RAP TEMPLATE-GAS AVAILABILITY'!D156+D157*'RAP TEMPLATE-GAS AVAILABILITY'!E156+E157*'RAP TEMPLATE-GAS AVAILABILITY'!F156+F157*'RAP TEMPLATE-GAS AVAILABILITY'!G156+G157*'RAP TEMPLATE-GAS AVAILABILITY'!H156+H157*'RAP TEMPLATE-GAS AVAILABILITY'!I156)/('RAP TEMPLATE-GAS AVAILABILITY'!C156+'RAP TEMPLATE-GAS AVAILABILITY'!D156+'RAP TEMPLATE-GAS AVAILABILITY'!E156+'RAP TEMPLATE-GAS AVAILABILITY'!F156+'RAP TEMPLATE-GAS AVAILABILITY'!G156+'RAP TEMPLATE-GAS AVAILABILITY'!H156+'RAP TEMPLATE-GAS AVAILABILITY'!I156)</f>
        <v>10.738969163872021</v>
      </c>
      <c r="Y157" s="48">
        <f>(K157*'RAP TEMPLATE-GAS AVAILABILITY'!M156+L157*'RAP TEMPLATE-GAS AVAILABILITY'!N156+M157*'RAP TEMPLATE-GAS AVAILABILITY'!O156)/('RAP TEMPLATE-GAS AVAILABILITY'!M156+'RAP TEMPLATE-GAS AVAILABILITY'!N156+'RAP TEMPLATE-GAS AVAILABILITY'!O156)</f>
        <v>10.730199074563036</v>
      </c>
    </row>
    <row r="158" spans="1:25" ht="15.75" x14ac:dyDescent="0.25">
      <c r="A158" s="25">
        <v>45323</v>
      </c>
      <c r="B158" s="28">
        <v>10.854591644909316</v>
      </c>
      <c r="C158" s="28">
        <v>10.926690984445994</v>
      </c>
      <c r="D158" s="28">
        <v>11.001641457235738</v>
      </c>
      <c r="E158" s="28">
        <v>11.045705194215948</v>
      </c>
      <c r="F158" s="28">
        <v>11.034583200225052</v>
      </c>
      <c r="G158" s="28">
        <v>10.941694613772842</v>
      </c>
      <c r="H158" s="28">
        <v>10.920026881215513</v>
      </c>
      <c r="I158" s="71">
        <v>10.974983594679511</v>
      </c>
      <c r="J158" s="28">
        <v>11.621583200225052</v>
      </c>
      <c r="K158" s="28">
        <v>10.865742436921664</v>
      </c>
      <c r="L158" s="28">
        <v>10.979408087875477</v>
      </c>
      <c r="M158" s="28">
        <v>10.92636458511117</v>
      </c>
      <c r="N158" s="28">
        <v>11.574008087875477</v>
      </c>
      <c r="O158" s="28">
        <v>12.189943108095164</v>
      </c>
      <c r="P158" s="28">
        <v>10.61133790589828</v>
      </c>
      <c r="Q158" s="68">
        <v>27.193942</v>
      </c>
      <c r="R158" s="69">
        <v>11.285349999999999</v>
      </c>
      <c r="S158" s="69">
        <v>3.9874999999999998</v>
      </c>
      <c r="T158" s="69">
        <v>0.32278783500000002</v>
      </c>
      <c r="U158" s="69"/>
      <c r="V158" s="28"/>
      <c r="W158" s="64"/>
      <c r="X158" s="70">
        <f>(B158*'RAP TEMPLATE-GAS AVAILABILITY'!C157+C158*'RAP TEMPLATE-GAS AVAILABILITY'!D157+D158*'RAP TEMPLATE-GAS AVAILABILITY'!E157+E158*'RAP TEMPLATE-GAS AVAILABILITY'!F157+F158*'RAP TEMPLATE-GAS AVAILABILITY'!G157+G158*'RAP TEMPLATE-GAS AVAILABILITY'!H157+H158*'RAP TEMPLATE-GAS AVAILABILITY'!I157)/('RAP TEMPLATE-GAS AVAILABILITY'!C157+'RAP TEMPLATE-GAS AVAILABILITY'!D157+'RAP TEMPLATE-GAS AVAILABILITY'!E157+'RAP TEMPLATE-GAS AVAILABILITY'!F157+'RAP TEMPLATE-GAS AVAILABILITY'!G157+'RAP TEMPLATE-GAS AVAILABILITY'!H157+'RAP TEMPLATE-GAS AVAILABILITY'!I157)</f>
        <v>10.952423404349904</v>
      </c>
      <c r="Y158" s="48">
        <f>(K158*'RAP TEMPLATE-GAS AVAILABILITY'!M157+L158*'RAP TEMPLATE-GAS AVAILABILITY'!N157+M158*'RAP TEMPLATE-GAS AVAILABILITY'!O157)/('RAP TEMPLATE-GAS AVAILABILITY'!M157+'RAP TEMPLATE-GAS AVAILABILITY'!N157+'RAP TEMPLATE-GAS AVAILABILITY'!O157)</f>
        <v>10.942062011639946</v>
      </c>
    </row>
    <row r="159" spans="1:25" ht="15.75" x14ac:dyDescent="0.25">
      <c r="A159" s="25">
        <v>45352</v>
      </c>
      <c r="B159" s="28">
        <v>10.565892014758029</v>
      </c>
      <c r="C159" s="28">
        <v>10.637991354294707</v>
      </c>
      <c r="D159" s="28">
        <v>10.712941827084451</v>
      </c>
      <c r="E159" s="28">
        <v>10.757005564064661</v>
      </c>
      <c r="F159" s="28">
        <v>10.745883570073765</v>
      </c>
      <c r="G159" s="28">
        <v>10.652994983621555</v>
      </c>
      <c r="H159" s="28">
        <v>10.631061999703629</v>
      </c>
      <c r="I159" s="71">
        <v>10.685238384327965</v>
      </c>
      <c r="J159" s="28">
        <v>11.332883570073765</v>
      </c>
      <c r="K159" s="28">
        <v>10.57902423888752</v>
      </c>
      <c r="L159" s="28">
        <v>10.692953078889561</v>
      </c>
      <c r="M159" s="28">
        <v>10.638880220343477</v>
      </c>
      <c r="N159" s="28">
        <v>11.287553078889561</v>
      </c>
      <c r="O159" s="28">
        <v>11.902771961586785</v>
      </c>
      <c r="P159" s="28">
        <v>10.331328134614546</v>
      </c>
      <c r="Q159" s="68">
        <v>29.123911000000003</v>
      </c>
      <c r="R159" s="69">
        <v>12.063650000000001</v>
      </c>
      <c r="S159" s="69">
        <v>4.2625000000000002</v>
      </c>
      <c r="T159" s="69">
        <v>0.34504906499999999</v>
      </c>
      <c r="U159" s="69"/>
      <c r="V159" s="28"/>
      <c r="W159" s="64"/>
      <c r="X159" s="70">
        <f>(B159*'RAP TEMPLATE-GAS AVAILABILITY'!C158+C159*'RAP TEMPLATE-GAS AVAILABILITY'!D158+D159*'RAP TEMPLATE-GAS AVAILABILITY'!E158+E159*'RAP TEMPLATE-GAS AVAILABILITY'!F158+F159*'RAP TEMPLATE-GAS AVAILABILITY'!G158+G159*'RAP TEMPLATE-GAS AVAILABILITY'!H158+H159*'RAP TEMPLATE-GAS AVAILABILITY'!I158)/('RAP TEMPLATE-GAS AVAILABILITY'!C158+'RAP TEMPLATE-GAS AVAILABILITY'!D158+'RAP TEMPLATE-GAS AVAILABILITY'!E158+'RAP TEMPLATE-GAS AVAILABILITY'!F158+'RAP TEMPLATE-GAS AVAILABILITY'!G158+'RAP TEMPLATE-GAS AVAILABILITY'!H158+'RAP TEMPLATE-GAS AVAILABILITY'!I158)</f>
        <v>10.663654578191503</v>
      </c>
      <c r="Y159" s="48">
        <f>(K159*'RAP TEMPLATE-GAS AVAILABILITY'!M158+L159*'RAP TEMPLATE-GAS AVAILABILITY'!N158+M159*'RAP TEMPLATE-GAS AVAILABILITY'!O158)/('RAP TEMPLATE-GAS AVAILABILITY'!M158+'RAP TEMPLATE-GAS AVAILABILITY'!N158+'RAP TEMPLATE-GAS AVAILABILITY'!O158)</f>
        <v>10.655441288735485</v>
      </c>
    </row>
    <row r="160" spans="1:25" ht="15.75" x14ac:dyDescent="0.25">
      <c r="A160" s="25">
        <v>45383</v>
      </c>
      <c r="B160" s="28">
        <v>10.556638832339875</v>
      </c>
      <c r="C160" s="28">
        <v>10.633323645149993</v>
      </c>
      <c r="D160" s="28">
        <v>10.757092744329409</v>
      </c>
      <c r="E160" s="28">
        <v>10.799199810913441</v>
      </c>
      <c r="F160" s="28">
        <v>10.788654204014128</v>
      </c>
      <c r="G160" s="28">
        <v>10.637821499611611</v>
      </c>
      <c r="H160" s="28">
        <v>10.61001716638393</v>
      </c>
      <c r="I160" s="71">
        <v>10.670009946681811</v>
      </c>
      <c r="J160" s="28">
        <v>11.375654204014127</v>
      </c>
      <c r="K160" s="28">
        <v>10.558143027801304</v>
      </c>
      <c r="L160" s="28">
        <v>10.735391173885731</v>
      </c>
      <c r="M160" s="28">
        <v>10.623770608288812</v>
      </c>
      <c r="N160" s="28">
        <v>11.32999117388573</v>
      </c>
      <c r="O160" s="28">
        <v>11.945316151820444</v>
      </c>
      <c r="P160" s="28">
        <v>10.321611372473303</v>
      </c>
      <c r="Q160" s="68">
        <v>29.864126500000001</v>
      </c>
      <c r="R160" s="69">
        <v>11.6745</v>
      </c>
      <c r="S160" s="69">
        <v>4.125</v>
      </c>
      <c r="T160" s="69">
        <v>0.33391845000000003</v>
      </c>
      <c r="U160" s="69"/>
      <c r="V160" s="28"/>
      <c r="W160" s="64"/>
      <c r="X160" s="70">
        <f>(B160*'RAP TEMPLATE-GAS AVAILABILITY'!C159+C160*'RAP TEMPLATE-GAS AVAILABILITY'!D159+D160*'RAP TEMPLATE-GAS AVAILABILITY'!E159+E160*'RAP TEMPLATE-GAS AVAILABILITY'!F159+F160*'RAP TEMPLATE-GAS AVAILABILITY'!G159+G160*'RAP TEMPLATE-GAS AVAILABILITY'!H159+H160*'RAP TEMPLATE-GAS AVAILABILITY'!I159)/('RAP TEMPLATE-GAS AVAILABILITY'!C159+'RAP TEMPLATE-GAS AVAILABILITY'!D159+'RAP TEMPLATE-GAS AVAILABILITY'!E159+'RAP TEMPLATE-GAS AVAILABILITY'!F159+'RAP TEMPLATE-GAS AVAILABILITY'!G159+'RAP TEMPLATE-GAS AVAILABILITY'!H159+'RAP TEMPLATE-GAS AVAILABILITY'!I159)</f>
        <v>10.677697593925139</v>
      </c>
      <c r="Y160" s="48">
        <f>(K160*'RAP TEMPLATE-GAS AVAILABILITY'!M159+L160*'RAP TEMPLATE-GAS AVAILABILITY'!N159+M160*'RAP TEMPLATE-GAS AVAILABILITY'!O159)/('RAP TEMPLATE-GAS AVAILABILITY'!M159+'RAP TEMPLATE-GAS AVAILABILITY'!N159+'RAP TEMPLATE-GAS AVAILABILITY'!O159)</f>
        <v>10.674627751472928</v>
      </c>
    </row>
    <row r="161" spans="1:25" ht="15.75" x14ac:dyDescent="0.25">
      <c r="A161" s="25">
        <v>45413</v>
      </c>
      <c r="B161" s="28">
        <v>10.674833933956045</v>
      </c>
      <c r="C161" s="28">
        <v>10.754986987735208</v>
      </c>
      <c r="D161" s="28">
        <v>10.875677549002869</v>
      </c>
      <c r="E161" s="28">
        <v>10.91715718402072</v>
      </c>
      <c r="F161" s="28">
        <v>10.905483761490162</v>
      </c>
      <c r="G161" s="28">
        <v>10.754651057087647</v>
      </c>
      <c r="H161" s="28">
        <v>10.72719155062874</v>
      </c>
      <c r="I161" s="71">
        <v>10.787262624450857</v>
      </c>
      <c r="J161" s="28">
        <v>11.492483761490162</v>
      </c>
      <c r="K161" s="28">
        <v>10.674406388700579</v>
      </c>
      <c r="L161" s="28">
        <v>10.851312389022311</v>
      </c>
      <c r="M161" s="28">
        <v>10.740108378099906</v>
      </c>
      <c r="N161" s="28">
        <v>11.445912389022311</v>
      </c>
      <c r="O161" s="28">
        <v>12.061527169994866</v>
      </c>
      <c r="P161" s="28">
        <v>10.43492436026931</v>
      </c>
      <c r="Q161" s="68">
        <v>30.4256575</v>
      </c>
      <c r="R161" s="69">
        <v>12.063650000000001</v>
      </c>
      <c r="S161" s="69">
        <v>4.2625000000000002</v>
      </c>
      <c r="T161" s="69">
        <v>0.34504906499999999</v>
      </c>
      <c r="U161" s="69"/>
      <c r="V161" s="28"/>
      <c r="W161" s="64"/>
      <c r="X161" s="70">
        <f>(B161*'RAP TEMPLATE-GAS AVAILABILITY'!C160+C161*'RAP TEMPLATE-GAS AVAILABILITY'!D160+D161*'RAP TEMPLATE-GAS AVAILABILITY'!E160+E161*'RAP TEMPLATE-GAS AVAILABILITY'!F160+F161*'RAP TEMPLATE-GAS AVAILABILITY'!G160+G161*'RAP TEMPLATE-GAS AVAILABILITY'!H160+H161*'RAP TEMPLATE-GAS AVAILABILITY'!I160)/('RAP TEMPLATE-GAS AVAILABILITY'!C160+'RAP TEMPLATE-GAS AVAILABILITY'!D160+'RAP TEMPLATE-GAS AVAILABILITY'!E160+'RAP TEMPLATE-GAS AVAILABILITY'!F160+'RAP TEMPLATE-GAS AVAILABILITY'!G160+'RAP TEMPLATE-GAS AVAILABILITY'!H160+'RAP TEMPLATE-GAS AVAILABILITY'!I160)</f>
        <v>10.788972442018697</v>
      </c>
      <c r="Y161" s="48">
        <f>(K161*'RAP TEMPLATE-GAS AVAILABILITY'!M160+L161*'RAP TEMPLATE-GAS AVAILABILITY'!N160+M161*'RAP TEMPLATE-GAS AVAILABILITY'!O160)/('RAP TEMPLATE-GAS AVAILABILITY'!M160+'RAP TEMPLATE-GAS AVAILABILITY'!N160+'RAP TEMPLATE-GAS AVAILABILITY'!O160)</f>
        <v>10.790683836895862</v>
      </c>
    </row>
    <row r="162" spans="1:25" ht="15.75" x14ac:dyDescent="0.25">
      <c r="A162" s="25">
        <v>45444</v>
      </c>
      <c r="B162" s="28">
        <v>11.002767967510616</v>
      </c>
      <c r="C162" s="28">
        <v>11.082921021289778</v>
      </c>
      <c r="D162" s="28">
        <v>11.203611582557441</v>
      </c>
      <c r="E162" s="28">
        <v>11.245091217575292</v>
      </c>
      <c r="F162" s="28">
        <v>11.233417795044733</v>
      </c>
      <c r="G162" s="28">
        <v>11.082585090642219</v>
      </c>
      <c r="H162" s="28">
        <v>11.055563248928296</v>
      </c>
      <c r="I162" s="71">
        <v>11.116384333002781</v>
      </c>
      <c r="J162" s="28">
        <v>11.820417795044733</v>
      </c>
      <c r="K162" s="28">
        <v>11.000225018041487</v>
      </c>
      <c r="L162" s="28">
        <v>11.176696756433644</v>
      </c>
      <c r="M162" s="28">
        <v>11.06666199118469</v>
      </c>
      <c r="N162" s="28">
        <v>11.771296756433644</v>
      </c>
      <c r="O162" s="28">
        <v>12.387724998324728</v>
      </c>
      <c r="P162" s="28">
        <v>10.752987579413888</v>
      </c>
      <c r="Q162" s="68">
        <v>29.456401499999998</v>
      </c>
      <c r="R162" s="69">
        <v>11.6745</v>
      </c>
      <c r="S162" s="69">
        <v>4.125</v>
      </c>
      <c r="T162" s="69">
        <v>0.33391845000000003</v>
      </c>
      <c r="U162" s="69"/>
      <c r="V162" s="28"/>
      <c r="W162" s="64"/>
      <c r="X162" s="70">
        <f>(B162*'RAP TEMPLATE-GAS AVAILABILITY'!C161+C162*'RAP TEMPLATE-GAS AVAILABILITY'!D161+D162*'RAP TEMPLATE-GAS AVAILABILITY'!E161+E162*'RAP TEMPLATE-GAS AVAILABILITY'!F161+F162*'RAP TEMPLATE-GAS AVAILABILITY'!G161+G162*'RAP TEMPLATE-GAS AVAILABILITY'!H161+H162*'RAP TEMPLATE-GAS AVAILABILITY'!I161)/('RAP TEMPLATE-GAS AVAILABILITY'!C161+'RAP TEMPLATE-GAS AVAILABILITY'!D161+'RAP TEMPLATE-GAS AVAILABILITY'!E161+'RAP TEMPLATE-GAS AVAILABILITY'!F161+'RAP TEMPLATE-GAS AVAILABILITY'!G161+'RAP TEMPLATE-GAS AVAILABILITY'!H161+'RAP TEMPLATE-GAS AVAILABILITY'!I161)</f>
        <v>11.117009536345241</v>
      </c>
      <c r="Y162" s="48">
        <f>(K162*'RAP TEMPLATE-GAS AVAILABILITY'!M161+L162*'RAP TEMPLATE-GAS AVAILABILITY'!N161+M162*'RAP TEMPLATE-GAS AVAILABILITY'!O161)/('RAP TEMPLATE-GAS AVAILABILITY'!M161+'RAP TEMPLATE-GAS AVAILABILITY'!N161+'RAP TEMPLATE-GAS AVAILABILITY'!O161)</f>
        <v>11.116295375617378</v>
      </c>
    </row>
    <row r="163" spans="1:25" ht="15.75" x14ac:dyDescent="0.25">
      <c r="A163" s="25">
        <v>45474</v>
      </c>
      <c r="B163" s="28">
        <v>10.812494902541786</v>
      </c>
      <c r="C163" s="28">
        <v>10.892647956320948</v>
      </c>
      <c r="D163" s="28">
        <v>11.013338517588611</v>
      </c>
      <c r="E163" s="28">
        <v>11.054818152606462</v>
      </c>
      <c r="F163" s="28">
        <v>11.043144730075904</v>
      </c>
      <c r="G163" s="28">
        <v>10.892312025673389</v>
      </c>
      <c r="H163" s="28">
        <v>10.865860474384746</v>
      </c>
      <c r="I163" s="71">
        <v>10.925422158216699</v>
      </c>
      <c r="J163" s="28">
        <v>11.630144730075903</v>
      </c>
      <c r="K163" s="28">
        <v>10.81199717044068</v>
      </c>
      <c r="L163" s="28">
        <v>10.987903052379151</v>
      </c>
      <c r="M163" s="28">
        <v>10.877189870329179</v>
      </c>
      <c r="N163" s="28">
        <v>11.582503052379151</v>
      </c>
      <c r="O163" s="28">
        <v>12.198459310010099</v>
      </c>
      <c r="P163" s="28">
        <v>10.56844173370062</v>
      </c>
      <c r="Q163" s="68">
        <v>30.441508500000001</v>
      </c>
      <c r="R163" s="69">
        <v>12.063650000000001</v>
      </c>
      <c r="S163" s="69">
        <v>4.2625000000000002</v>
      </c>
      <c r="T163" s="69">
        <v>0.34504906499999999</v>
      </c>
      <c r="U163" s="69"/>
      <c r="V163" s="28"/>
      <c r="W163" s="64"/>
      <c r="X163" s="70">
        <f>(B163*'RAP TEMPLATE-GAS AVAILABILITY'!C162+C163*'RAP TEMPLATE-GAS AVAILABILITY'!D162+D163*'RAP TEMPLATE-GAS AVAILABILITY'!E162+E163*'RAP TEMPLATE-GAS AVAILABILITY'!F162+F163*'RAP TEMPLATE-GAS AVAILABILITY'!G162+G163*'RAP TEMPLATE-GAS AVAILABILITY'!H162+H163*'RAP TEMPLATE-GAS AVAILABILITY'!I162)/('RAP TEMPLATE-GAS AVAILABILITY'!C162+'RAP TEMPLATE-GAS AVAILABILITY'!D162+'RAP TEMPLATE-GAS AVAILABILITY'!E162+'RAP TEMPLATE-GAS AVAILABILITY'!F162+'RAP TEMPLATE-GAS AVAILABILITY'!G162+'RAP TEMPLATE-GAS AVAILABILITY'!H162+'RAP TEMPLATE-GAS AVAILABILITY'!I162)</f>
        <v>10.926870762685349</v>
      </c>
      <c r="Y163" s="48">
        <f>(K163*'RAP TEMPLATE-GAS AVAILABILITY'!M162+L163*'RAP TEMPLATE-GAS AVAILABILITY'!N162+M163*'RAP TEMPLATE-GAS AVAILABILITY'!O162)/('RAP TEMPLATE-GAS AVAILABILITY'!M162+'RAP TEMPLATE-GAS AVAILABILITY'!N162+'RAP TEMPLATE-GAS AVAILABILITY'!O162)</f>
        <v>10.92760520749105</v>
      </c>
    </row>
    <row r="164" spans="1:25" ht="15.75" x14ac:dyDescent="0.25">
      <c r="A164" s="25">
        <v>45505</v>
      </c>
      <c r="B164" s="28">
        <v>10.295666601055016</v>
      </c>
      <c r="C164" s="28">
        <v>10.37581965483418</v>
      </c>
      <c r="D164" s="28">
        <v>10.496510216101841</v>
      </c>
      <c r="E164" s="28">
        <v>10.537989851119692</v>
      </c>
      <c r="F164" s="28">
        <v>10.526316428589134</v>
      </c>
      <c r="G164" s="28">
        <v>10.375483724186619</v>
      </c>
      <c r="H164" s="28">
        <v>10.349257636554482</v>
      </c>
      <c r="I164" s="71">
        <v>10.406722065489033</v>
      </c>
      <c r="J164" s="28">
        <v>11.113316428589133</v>
      </c>
      <c r="K164" s="28">
        <v>10.299410886643676</v>
      </c>
      <c r="L164" s="28">
        <v>10.475093057891153</v>
      </c>
      <c r="M164" s="28">
        <v>10.362537129454417</v>
      </c>
      <c r="N164" s="28">
        <v>11.069693057891152</v>
      </c>
      <c r="O164" s="28">
        <v>11.68436729053588</v>
      </c>
      <c r="P164" s="28">
        <v>10.067169964088603</v>
      </c>
      <c r="Q164" s="68">
        <v>30.465101499999999</v>
      </c>
      <c r="R164" s="69">
        <v>12.063650000000001</v>
      </c>
      <c r="S164" s="69">
        <v>4.2625000000000002</v>
      </c>
      <c r="T164" s="69">
        <v>0.34504906499999999</v>
      </c>
      <c r="U164" s="69"/>
      <c r="V164" s="28"/>
      <c r="W164" s="64"/>
      <c r="X164" s="70">
        <f>(B164*'RAP TEMPLATE-GAS AVAILABILITY'!C163+C164*'RAP TEMPLATE-GAS AVAILABILITY'!D163+D164*'RAP TEMPLATE-GAS AVAILABILITY'!E163+E164*'RAP TEMPLATE-GAS AVAILABILITY'!F163+F164*'RAP TEMPLATE-GAS AVAILABILITY'!G163+G164*'RAP TEMPLATE-GAS AVAILABILITY'!H163+H164*'RAP TEMPLATE-GAS AVAILABILITY'!I163)/('RAP TEMPLATE-GAS AVAILABILITY'!C163+'RAP TEMPLATE-GAS AVAILABILITY'!D163+'RAP TEMPLATE-GAS AVAILABILITY'!E163+'RAP TEMPLATE-GAS AVAILABILITY'!F163+'RAP TEMPLATE-GAS AVAILABILITY'!G163+'RAP TEMPLATE-GAS AVAILABILITY'!H163+'RAP TEMPLATE-GAS AVAILABILITY'!I163)</f>
        <v>10.410095553111415</v>
      </c>
      <c r="Y164" s="48">
        <f>(K164*'RAP TEMPLATE-GAS AVAILABILITY'!M163+L164*'RAP TEMPLATE-GAS AVAILABILITY'!N163+M164*'RAP TEMPLATE-GAS AVAILABILITY'!O163)/('RAP TEMPLATE-GAS AVAILABILITY'!M163+'RAP TEMPLATE-GAS AVAILABILITY'!N163+'RAP TEMPLATE-GAS AVAILABILITY'!O163)</f>
        <v>10.414698515586078</v>
      </c>
    </row>
    <row r="165" spans="1:25" ht="15.75" x14ac:dyDescent="0.25">
      <c r="A165" s="25">
        <v>45536</v>
      </c>
      <c r="B165" s="28">
        <v>9.6567991688676287</v>
      </c>
      <c r="C165" s="28">
        <v>9.7369522226467922</v>
      </c>
      <c r="D165" s="28">
        <v>9.8576427839144536</v>
      </c>
      <c r="E165" s="28">
        <v>9.8991224189323059</v>
      </c>
      <c r="F165" s="28">
        <v>9.8874489964017478</v>
      </c>
      <c r="G165" s="28">
        <v>9.7366162919992334</v>
      </c>
      <c r="H165" s="28">
        <v>9.7104034669351247</v>
      </c>
      <c r="I165" s="71">
        <v>9.7655408543150397</v>
      </c>
      <c r="J165" s="28">
        <v>10.474448996401748</v>
      </c>
      <c r="K165" s="28">
        <v>9.6655237673456558</v>
      </c>
      <c r="L165" s="28">
        <v>9.8411927791407212</v>
      </c>
      <c r="M165" s="28">
        <v>9.7263589749589894</v>
      </c>
      <c r="N165" s="28">
        <v>10.435792779140721</v>
      </c>
      <c r="O165" s="28">
        <v>11.048882261088572</v>
      </c>
      <c r="P165" s="28">
        <v>9.4475324416100559</v>
      </c>
      <c r="Q165" s="68">
        <v>29.475395499999998</v>
      </c>
      <c r="R165" s="69">
        <v>11.6745</v>
      </c>
      <c r="S165" s="69">
        <v>4.125</v>
      </c>
      <c r="T165" s="69">
        <v>0.33391845000000003</v>
      </c>
      <c r="U165" s="69"/>
      <c r="V165" s="28"/>
      <c r="W165" s="64"/>
      <c r="X165" s="70">
        <f>(B165*'RAP TEMPLATE-GAS AVAILABILITY'!C164+C165*'RAP TEMPLATE-GAS AVAILABILITY'!D164+D165*'RAP TEMPLATE-GAS AVAILABILITY'!E164+E165*'RAP TEMPLATE-GAS AVAILABILITY'!F164+F165*'RAP TEMPLATE-GAS AVAILABILITY'!G164+G165*'RAP TEMPLATE-GAS AVAILABILITY'!H164+H165*'RAP TEMPLATE-GAS AVAILABILITY'!I164)/('RAP TEMPLATE-GAS AVAILABILITY'!C164+'RAP TEMPLATE-GAS AVAILABILITY'!D164+'RAP TEMPLATE-GAS AVAILABILITY'!E164+'RAP TEMPLATE-GAS AVAILABILITY'!F164+'RAP TEMPLATE-GAS AVAILABILITY'!G164+'RAP TEMPLATE-GAS AVAILABILITY'!H164+'RAP TEMPLATE-GAS AVAILABILITY'!I164)</f>
        <v>9.7712312439777218</v>
      </c>
      <c r="Y165" s="48">
        <f>(K165*'RAP TEMPLATE-GAS AVAILABILITY'!M164+L165*'RAP TEMPLATE-GAS AVAILABILITY'!N164+M165*'RAP TEMPLATE-GAS AVAILABILITY'!O164)/('RAP TEMPLATE-GAS AVAILABILITY'!M164+'RAP TEMPLATE-GAS AVAILABILITY'!N164+'RAP TEMPLATE-GAS AVAILABILITY'!O164)</f>
        <v>9.7806029144456819</v>
      </c>
    </row>
    <row r="166" spans="1:25" ht="15.75" x14ac:dyDescent="0.25">
      <c r="A166" s="25">
        <v>45566</v>
      </c>
      <c r="B166" s="28">
        <v>9.4761880623101167</v>
      </c>
      <c r="C166" s="28">
        <v>9.5536946138269112</v>
      </c>
      <c r="D166" s="28">
        <v>9.6792478989632666</v>
      </c>
      <c r="E166" s="28">
        <v>9.7184376459201705</v>
      </c>
      <c r="F166" s="28">
        <v>9.7085611279877053</v>
      </c>
      <c r="G166" s="28">
        <v>9.5577284235851909</v>
      </c>
      <c r="H166" s="28">
        <v>9.5320328386742457</v>
      </c>
      <c r="I166" s="71">
        <v>9.5860051097219312</v>
      </c>
      <c r="J166" s="28">
        <v>10.295561127987705</v>
      </c>
      <c r="K166" s="28">
        <v>9.4885399593147319</v>
      </c>
      <c r="L166" s="28">
        <v>9.6636957524657561</v>
      </c>
      <c r="M166" s="28">
        <v>9.5482241252928901</v>
      </c>
      <c r="N166" s="28">
        <v>10.258295752465756</v>
      </c>
      <c r="O166" s="28">
        <v>10.870941491846921</v>
      </c>
      <c r="P166" s="28">
        <v>9.2740290980352764</v>
      </c>
      <c r="Q166" s="68">
        <v>30.810744000000003</v>
      </c>
      <c r="R166" s="69">
        <v>12.063650000000001</v>
      </c>
      <c r="S166" s="69">
        <v>4.2625000000000002</v>
      </c>
      <c r="T166" s="69">
        <v>0.34504906499999999</v>
      </c>
      <c r="U166" s="69"/>
      <c r="V166" s="28"/>
      <c r="W166" s="64"/>
      <c r="X166" s="70">
        <f>(B166*'RAP TEMPLATE-GAS AVAILABILITY'!C165+C166*'RAP TEMPLATE-GAS AVAILABILITY'!D165+D166*'RAP TEMPLATE-GAS AVAILABILITY'!E165+E166*'RAP TEMPLATE-GAS AVAILABILITY'!F165+F166*'RAP TEMPLATE-GAS AVAILABILITY'!G165+G166*'RAP TEMPLATE-GAS AVAILABILITY'!H165+H166*'RAP TEMPLATE-GAS AVAILABILITY'!I165)/('RAP TEMPLATE-GAS AVAILABILITY'!C165+'RAP TEMPLATE-GAS AVAILABILITY'!D165+'RAP TEMPLATE-GAS AVAILABILITY'!E165+'RAP TEMPLATE-GAS AVAILABILITY'!F165+'RAP TEMPLATE-GAS AVAILABILITY'!G165+'RAP TEMPLATE-GAS AVAILABILITY'!H165+'RAP TEMPLATE-GAS AVAILABILITY'!I165)</f>
        <v>9.5999705311008796</v>
      </c>
      <c r="Y166" s="48">
        <f>(K166*'RAP TEMPLATE-GAS AVAILABILITY'!M165+L166*'RAP TEMPLATE-GAS AVAILABILITY'!N165+M166*'RAP TEMPLATE-GAS AVAILABILITY'!O165)/('RAP TEMPLATE-GAS AVAILABILITY'!M165+'RAP TEMPLATE-GAS AVAILABILITY'!N165+'RAP TEMPLATE-GAS AVAILABILITY'!O165)</f>
        <v>9.6031978244356022</v>
      </c>
    </row>
    <row r="167" spans="1:25" ht="15.75" x14ac:dyDescent="0.25">
      <c r="A167" s="25">
        <v>45597</v>
      </c>
      <c r="B167" s="28">
        <v>9.7478816064827853</v>
      </c>
      <c r="C167" s="28">
        <v>9.8199809460194611</v>
      </c>
      <c r="D167" s="28">
        <v>9.8935910744438083</v>
      </c>
      <c r="E167" s="28">
        <v>9.9376548114240197</v>
      </c>
      <c r="F167" s="28">
        <v>9.9265328174331238</v>
      </c>
      <c r="G167" s="28">
        <v>9.828592163757488</v>
      </c>
      <c r="H167" s="28">
        <v>9.8015166034215593</v>
      </c>
      <c r="I167" s="71">
        <v>9.8578498340525513</v>
      </c>
      <c r="J167" s="28">
        <v>10.513532817433124</v>
      </c>
      <c r="K167" s="28">
        <v>9.7559285050215561</v>
      </c>
      <c r="L167" s="28">
        <v>9.8799727259625438</v>
      </c>
      <c r="M167" s="28">
        <v>9.8179476792899241</v>
      </c>
      <c r="N167" s="28">
        <v>10.474572725962544</v>
      </c>
      <c r="O167" s="28">
        <v>11.08775915777745</v>
      </c>
      <c r="P167" s="28">
        <v>9.5379398396283861</v>
      </c>
      <c r="Q167" s="68">
        <v>28.077900500000002</v>
      </c>
      <c r="R167" s="69">
        <v>11.6745</v>
      </c>
      <c r="S167" s="69">
        <v>4.125</v>
      </c>
      <c r="T167" s="69">
        <v>0.33391845000000003</v>
      </c>
      <c r="U167" s="69"/>
      <c r="V167" s="28"/>
      <c r="W167" s="64"/>
      <c r="X167" s="70">
        <f>(B167*'RAP TEMPLATE-GAS AVAILABILITY'!C166+C167*'RAP TEMPLATE-GAS AVAILABILITY'!D166+D167*'RAP TEMPLATE-GAS AVAILABILITY'!E166+E167*'RAP TEMPLATE-GAS AVAILABILITY'!F166+F167*'RAP TEMPLATE-GAS AVAILABILITY'!G166+G167*'RAP TEMPLATE-GAS AVAILABILITY'!H166+H167*'RAP TEMPLATE-GAS AVAILABILITY'!I166)/('RAP TEMPLATE-GAS AVAILABILITY'!C166+'RAP TEMPLATE-GAS AVAILABILITY'!D166+'RAP TEMPLATE-GAS AVAILABILITY'!E166+'RAP TEMPLATE-GAS AVAILABILITY'!F166+'RAP TEMPLATE-GAS AVAILABILITY'!G166+'RAP TEMPLATE-GAS AVAILABILITY'!H166+'RAP TEMPLATE-GAS AVAILABILITY'!I166)</f>
        <v>9.8418675966609754</v>
      </c>
      <c r="Y167" s="48">
        <f>(K167*'RAP TEMPLATE-GAS AVAILABILITY'!M166+L167*'RAP TEMPLATE-GAS AVAILABILITY'!N166+M167*'RAP TEMPLATE-GAS AVAILABILITY'!O166)/('RAP TEMPLATE-GAS AVAILABILITY'!M166+'RAP TEMPLATE-GAS AVAILABILITY'!N166+'RAP TEMPLATE-GAS AVAILABILITY'!O166)</f>
        <v>9.8388549334826028</v>
      </c>
    </row>
    <row r="168" spans="1:25" ht="15.75" x14ac:dyDescent="0.25">
      <c r="A168" s="25">
        <v>45627</v>
      </c>
      <c r="B168" s="28">
        <v>10.43994717269741</v>
      </c>
      <c r="C168" s="28">
        <v>10.512046512234086</v>
      </c>
      <c r="D168" s="28">
        <v>10.585656640658433</v>
      </c>
      <c r="E168" s="28">
        <v>10.629720377638645</v>
      </c>
      <c r="F168" s="28">
        <v>10.618598383647749</v>
      </c>
      <c r="G168" s="28">
        <v>10.520657729972113</v>
      </c>
      <c r="H168" s="28">
        <v>10.496194895538054</v>
      </c>
      <c r="I168" s="71">
        <v>10.55242184633687</v>
      </c>
      <c r="J168" s="28">
        <v>11.205598383647748</v>
      </c>
      <c r="K168" s="28">
        <v>10.445205717833614</v>
      </c>
      <c r="L168" s="28">
        <v>10.566657526649568</v>
      </c>
      <c r="M168" s="28">
        <v>10.507100033162168</v>
      </c>
      <c r="N168" s="28">
        <v>11.161257526649567</v>
      </c>
      <c r="O168" s="28">
        <v>11.776160670466192</v>
      </c>
      <c r="P168" s="28">
        <v>10.209174232299951</v>
      </c>
      <c r="Q168" s="68">
        <v>29.003962000000001</v>
      </c>
      <c r="R168" s="69">
        <v>12.063650000000001</v>
      </c>
      <c r="S168" s="69">
        <v>4.2625000000000002</v>
      </c>
      <c r="T168" s="69">
        <v>0.34504906499999999</v>
      </c>
      <c r="U168" s="69"/>
      <c r="V168" s="28"/>
      <c r="W168" s="64"/>
      <c r="X168" s="70">
        <f>(B168*'RAP TEMPLATE-GAS AVAILABILITY'!C167+C168*'RAP TEMPLATE-GAS AVAILABILITY'!D167+D168*'RAP TEMPLATE-GAS AVAILABILITY'!E167+E168*'RAP TEMPLATE-GAS AVAILABILITY'!F167+F168*'RAP TEMPLATE-GAS AVAILABILITY'!G167+G168*'RAP TEMPLATE-GAS AVAILABILITY'!H167+H168*'RAP TEMPLATE-GAS AVAILABILITY'!I167)/('RAP TEMPLATE-GAS AVAILABILITY'!C167+'RAP TEMPLATE-GAS AVAILABILITY'!D167+'RAP TEMPLATE-GAS AVAILABILITY'!E167+'RAP TEMPLATE-GAS AVAILABILITY'!F167+'RAP TEMPLATE-GAS AVAILABILITY'!G167+'RAP TEMPLATE-GAS AVAILABILITY'!H167+'RAP TEMPLATE-GAS AVAILABILITY'!I167)</f>
        <v>10.534614743545651</v>
      </c>
      <c r="Y168" s="48">
        <f>(K168*'RAP TEMPLATE-GAS AVAILABILITY'!M167+L168*'RAP TEMPLATE-GAS AVAILABILITY'!N167+M168*'RAP TEMPLATE-GAS AVAILABILITY'!O167)/('RAP TEMPLATE-GAS AVAILABILITY'!M167+'RAP TEMPLATE-GAS AVAILABILITY'!N167+'RAP TEMPLATE-GAS AVAILABILITY'!O167)</f>
        <v>10.526501441048774</v>
      </c>
    </row>
    <row r="169" spans="1:25" ht="15.75" x14ac:dyDescent="0.25">
      <c r="A169" s="25">
        <v>45658</v>
      </c>
      <c r="B169" s="28">
        <v>11.366598094093769</v>
      </c>
      <c r="C169" s="28">
        <v>11.438697433630447</v>
      </c>
      <c r="D169" s="28">
        <v>11.513647906420191</v>
      </c>
      <c r="E169" s="28">
        <v>11.557711643400401</v>
      </c>
      <c r="F169" s="28">
        <v>11.546589649409505</v>
      </c>
      <c r="G169" s="28">
        <v>11.453701062957295</v>
      </c>
      <c r="H169" s="28">
        <v>11.431967017559817</v>
      </c>
      <c r="I169" s="71">
        <v>11.488844371856663</v>
      </c>
      <c r="J169" s="28">
        <v>12.133589649409505</v>
      </c>
      <c r="K169" s="28">
        <v>11.373702271438637</v>
      </c>
      <c r="L169" s="28">
        <v>11.487433719654506</v>
      </c>
      <c r="M169" s="28">
        <v>11.436215771008502</v>
      </c>
      <c r="N169" s="28">
        <v>12.082033719654506</v>
      </c>
      <c r="O169" s="28">
        <v>12.699238803953641</v>
      </c>
      <c r="P169" s="28">
        <v>11.10793296096228</v>
      </c>
      <c r="Q169" s="68">
        <v>29.013411000000001</v>
      </c>
      <c r="R169" s="69">
        <v>12.063650000000001</v>
      </c>
      <c r="S169" s="69">
        <v>4.2625000000000002</v>
      </c>
      <c r="T169" s="69">
        <v>0.34504906499999999</v>
      </c>
      <c r="U169" s="69"/>
      <c r="V169" s="28"/>
      <c r="W169" s="64"/>
      <c r="X169" s="70">
        <f>(B169*'RAP TEMPLATE-GAS AVAILABILITY'!C168+C169*'RAP TEMPLATE-GAS AVAILABILITY'!D168+D169*'RAP TEMPLATE-GAS AVAILABILITY'!E168+E169*'RAP TEMPLATE-GAS AVAILABILITY'!F168+F169*'RAP TEMPLATE-GAS AVAILABILITY'!G168+G169*'RAP TEMPLATE-GAS AVAILABILITY'!H168+H169*'RAP TEMPLATE-GAS AVAILABILITY'!I168)/('RAP TEMPLATE-GAS AVAILABILITY'!C168+'RAP TEMPLATE-GAS AVAILABILITY'!D168+'RAP TEMPLATE-GAS AVAILABILITY'!E168+'RAP TEMPLATE-GAS AVAILABILITY'!F168+'RAP TEMPLATE-GAS AVAILABILITY'!G168+'RAP TEMPLATE-GAS AVAILABILITY'!H168+'RAP TEMPLATE-GAS AVAILABILITY'!I168)</f>
        <v>11.464412554532577</v>
      </c>
      <c r="Y169" s="48">
        <f>(K169*'RAP TEMPLATE-GAS AVAILABILITY'!M168+L169*'RAP TEMPLATE-GAS AVAILABILITY'!N168+M169*'RAP TEMPLATE-GAS AVAILABILITY'!O168)/('RAP TEMPLATE-GAS AVAILABILITY'!M168+'RAP TEMPLATE-GAS AVAILABILITY'!N168+'RAP TEMPLATE-GAS AVAILABILITY'!O168)</f>
        <v>11.45022828077189</v>
      </c>
    </row>
    <row r="170" spans="1:25" ht="15.75" x14ac:dyDescent="0.25">
      <c r="A170" s="25">
        <v>45689</v>
      </c>
      <c r="B170" s="28">
        <v>11.594469898272575</v>
      </c>
      <c r="C170" s="28">
        <v>11.66656923780925</v>
      </c>
      <c r="D170" s="28">
        <v>11.741519710598997</v>
      </c>
      <c r="E170" s="28">
        <v>11.785583447579207</v>
      </c>
      <c r="F170" s="28">
        <v>11.774461453588311</v>
      </c>
      <c r="G170" s="28">
        <v>11.681572867136101</v>
      </c>
      <c r="H170" s="28">
        <v>11.659905134578771</v>
      </c>
      <c r="I170" s="71">
        <v>11.717541456783218</v>
      </c>
      <c r="J170" s="28">
        <v>12.36146145358831</v>
      </c>
      <c r="K170" s="28">
        <v>11.599868184171816</v>
      </c>
      <c r="L170" s="28">
        <v>11.713533835125629</v>
      </c>
      <c r="M170" s="28">
        <v>11.66312836122721</v>
      </c>
      <c r="N170" s="28">
        <v>12.308133835125629</v>
      </c>
      <c r="O170" s="28">
        <v>12.925904169713442</v>
      </c>
      <c r="P170" s="28">
        <v>11.328945823835303</v>
      </c>
      <c r="Q170" s="68">
        <v>26.262587500000002</v>
      </c>
      <c r="R170" s="69">
        <v>10.8962</v>
      </c>
      <c r="S170" s="69">
        <v>3.85</v>
      </c>
      <c r="T170" s="69">
        <v>0.31165721999999996</v>
      </c>
      <c r="U170" s="69"/>
      <c r="V170" s="28"/>
      <c r="W170" s="64"/>
      <c r="X170" s="70">
        <f>(B170*'RAP TEMPLATE-GAS AVAILABILITY'!C169+C170*'RAP TEMPLATE-GAS AVAILABILITY'!D169+D170*'RAP TEMPLATE-GAS AVAILABILITY'!E169+E170*'RAP TEMPLATE-GAS AVAILABILITY'!F169+F170*'RAP TEMPLATE-GAS AVAILABILITY'!G169+G170*'RAP TEMPLATE-GAS AVAILABILITY'!H169+H170*'RAP TEMPLATE-GAS AVAILABILITY'!I169)/('RAP TEMPLATE-GAS AVAILABILITY'!C169+'RAP TEMPLATE-GAS AVAILABILITY'!D169+'RAP TEMPLATE-GAS AVAILABILITY'!E169+'RAP TEMPLATE-GAS AVAILABILITY'!F169+'RAP TEMPLATE-GAS AVAILABILITY'!G169+'RAP TEMPLATE-GAS AVAILABILITY'!H169+'RAP TEMPLATE-GAS AVAILABILITY'!I169)</f>
        <v>11.692301657713159</v>
      </c>
      <c r="Y170" s="48">
        <f>(K170*'RAP TEMPLATE-GAS AVAILABILITY'!M169+L170*'RAP TEMPLATE-GAS AVAILABILITY'!N169+M170*'RAP TEMPLATE-GAS AVAILABILITY'!O169)/('RAP TEMPLATE-GAS AVAILABILITY'!M169+'RAP TEMPLATE-GAS AVAILABILITY'!N169+'RAP TEMPLATE-GAS AVAILABILITY'!O169)</f>
        <v>11.676418349183052</v>
      </c>
    </row>
    <row r="171" spans="1:25" ht="15.75" x14ac:dyDescent="0.25">
      <c r="A171" s="25">
        <v>45717</v>
      </c>
      <c r="B171" s="28">
        <v>11.28624534663987</v>
      </c>
      <c r="C171" s="28">
        <v>11.358344686176547</v>
      </c>
      <c r="D171" s="28">
        <v>11.433295158966292</v>
      </c>
      <c r="E171" s="28">
        <v>11.477358895946502</v>
      </c>
      <c r="F171" s="28">
        <v>11.466236901955606</v>
      </c>
      <c r="G171" s="28">
        <v>11.373348315503396</v>
      </c>
      <c r="H171" s="28">
        <v>11.35141533158547</v>
      </c>
      <c r="I171" s="71">
        <v>11.408200611761943</v>
      </c>
      <c r="J171" s="28">
        <v>12.053236901955605</v>
      </c>
      <c r="K171" s="28">
        <v>11.293776869672376</v>
      </c>
      <c r="L171" s="28">
        <v>11.407705709674417</v>
      </c>
      <c r="M171" s="28">
        <v>11.356201264072633</v>
      </c>
      <c r="N171" s="28">
        <v>12.002305709674417</v>
      </c>
      <c r="O171" s="28">
        <v>12.619311473948603</v>
      </c>
      <c r="P171" s="28">
        <v>11.029998831206743</v>
      </c>
      <c r="Q171" s="68">
        <v>29.123911000000003</v>
      </c>
      <c r="R171" s="69">
        <v>12.063650000000001</v>
      </c>
      <c r="S171" s="69">
        <v>4.2625000000000002</v>
      </c>
      <c r="T171" s="69">
        <v>0.34504906499999999</v>
      </c>
      <c r="U171" s="69"/>
      <c r="V171" s="28"/>
      <c r="W171" s="64"/>
      <c r="X171" s="70">
        <f>(B171*'RAP TEMPLATE-GAS AVAILABILITY'!C170+C171*'RAP TEMPLATE-GAS AVAILABILITY'!D170+D171*'RAP TEMPLATE-GAS AVAILABILITY'!E170+E171*'RAP TEMPLATE-GAS AVAILABILITY'!F170+F171*'RAP TEMPLATE-GAS AVAILABILITY'!G170+G171*'RAP TEMPLATE-GAS AVAILABILITY'!H170+H171*'RAP TEMPLATE-GAS AVAILABILITY'!I170)/('RAP TEMPLATE-GAS AVAILABILITY'!C170+'RAP TEMPLATE-GAS AVAILABILITY'!D170+'RAP TEMPLATE-GAS AVAILABILITY'!E170+'RAP TEMPLATE-GAS AVAILABILITY'!F170+'RAP TEMPLATE-GAS AVAILABILITY'!G170+'RAP TEMPLATE-GAS AVAILABILITY'!H170+'RAP TEMPLATE-GAS AVAILABILITY'!I170)</f>
        <v>11.384007910073343</v>
      </c>
      <c r="Y171" s="48">
        <f>(K171*'RAP TEMPLATE-GAS AVAILABILITY'!M170+L171*'RAP TEMPLATE-GAS AVAILABILITY'!N170+M171*'RAP TEMPLATE-GAS AVAILABILITY'!O170)/('RAP TEMPLATE-GAS AVAILABILITY'!M170+'RAP TEMPLATE-GAS AVAILABILITY'!N170+'RAP TEMPLATE-GAS AVAILABILITY'!O170)</f>
        <v>11.370418424680581</v>
      </c>
    </row>
    <row r="172" spans="1:25" ht="15.75" x14ac:dyDescent="0.25">
      <c r="A172" s="25">
        <v>45748</v>
      </c>
      <c r="B172" s="28">
        <v>11.276314619945342</v>
      </c>
      <c r="C172" s="28">
        <v>11.352999432755459</v>
      </c>
      <c r="D172" s="28">
        <v>11.476768531934876</v>
      </c>
      <c r="E172" s="28">
        <v>11.518875598518907</v>
      </c>
      <c r="F172" s="28">
        <v>11.508329991619593</v>
      </c>
      <c r="G172" s="28">
        <v>11.357497287217079</v>
      </c>
      <c r="H172" s="28">
        <v>11.329692953989396</v>
      </c>
      <c r="I172" s="71">
        <v>11.392292175984936</v>
      </c>
      <c r="J172" s="28">
        <v>12.095329991619593</v>
      </c>
      <c r="K172" s="28">
        <v>11.272223382173213</v>
      </c>
      <c r="L172" s="28">
        <v>11.449471528257641</v>
      </c>
      <c r="M172" s="28">
        <v>11.340416959827355</v>
      </c>
      <c r="N172" s="28">
        <v>12.044071528257641</v>
      </c>
      <c r="O172" s="28">
        <v>12.661181707078285</v>
      </c>
      <c r="P172" s="28">
        <v>11.019624918871845</v>
      </c>
      <c r="Q172" s="68">
        <v>29.864126500000001</v>
      </c>
      <c r="R172" s="69">
        <v>11.6745</v>
      </c>
      <c r="S172" s="69">
        <v>4.125</v>
      </c>
      <c r="T172" s="69">
        <v>0.33391845000000003</v>
      </c>
      <c r="U172" s="69"/>
      <c r="V172" s="28"/>
      <c r="W172" s="64"/>
      <c r="X172" s="70">
        <f>(B172*'RAP TEMPLATE-GAS AVAILABILITY'!C171+C172*'RAP TEMPLATE-GAS AVAILABILITY'!D171+D172*'RAP TEMPLATE-GAS AVAILABILITY'!E171+E172*'RAP TEMPLATE-GAS AVAILABILITY'!F171+F172*'RAP TEMPLATE-GAS AVAILABILITY'!G171+G172*'RAP TEMPLATE-GAS AVAILABILITY'!H171+H172*'RAP TEMPLATE-GAS AVAILABILITY'!I171)/('RAP TEMPLATE-GAS AVAILABILITY'!C171+'RAP TEMPLATE-GAS AVAILABILITY'!D171+'RAP TEMPLATE-GAS AVAILABILITY'!E171+'RAP TEMPLATE-GAS AVAILABILITY'!F171+'RAP TEMPLATE-GAS AVAILABILITY'!G171+'RAP TEMPLATE-GAS AVAILABILITY'!H171+'RAP TEMPLATE-GAS AVAILABILITY'!I171)</f>
        <v>11.397373381530606</v>
      </c>
      <c r="Y172" s="48">
        <f>(K172*'RAP TEMPLATE-GAS AVAILABILITY'!M171+L172*'RAP TEMPLATE-GAS AVAILABILITY'!N171+M172*'RAP TEMPLATE-GAS AVAILABILITY'!O171)/('RAP TEMPLATE-GAS AVAILABILITY'!M171+'RAP TEMPLATE-GAS AVAILABILITY'!N171+'RAP TEMPLATE-GAS AVAILABILITY'!O171)</f>
        <v>11.388932399841778</v>
      </c>
    </row>
    <row r="173" spans="1:25" ht="15.75" x14ac:dyDescent="0.25">
      <c r="A173" s="25">
        <v>45778</v>
      </c>
      <c r="B173" s="28">
        <v>11.402357202539992</v>
      </c>
      <c r="C173" s="28">
        <v>11.482510256319156</v>
      </c>
      <c r="D173" s="28">
        <v>11.603200817586817</v>
      </c>
      <c r="E173" s="28">
        <v>11.644680452604668</v>
      </c>
      <c r="F173" s="28">
        <v>11.63300703007411</v>
      </c>
      <c r="G173" s="28">
        <v>11.482174325671595</v>
      </c>
      <c r="H173" s="28">
        <v>11.454714819212688</v>
      </c>
      <c r="I173" s="71">
        <v>11.517420755865976</v>
      </c>
      <c r="J173" s="28">
        <v>12.220007030074109</v>
      </c>
      <c r="K173" s="28">
        <v>11.396273210388118</v>
      </c>
      <c r="L173" s="28">
        <v>11.573179210709851</v>
      </c>
      <c r="M173" s="28">
        <v>11.464569177072772</v>
      </c>
      <c r="N173" s="28">
        <v>12.167779210709851</v>
      </c>
      <c r="O173" s="28">
        <v>12.785198658736626</v>
      </c>
      <c r="P173" s="28">
        <v>11.140549178468881</v>
      </c>
      <c r="Q173" s="68">
        <v>30.4256575</v>
      </c>
      <c r="R173" s="69">
        <v>12.063650000000001</v>
      </c>
      <c r="S173" s="69">
        <v>4.2625000000000002</v>
      </c>
      <c r="T173" s="69">
        <v>0.34504906499999999</v>
      </c>
      <c r="U173" s="69"/>
      <c r="V173" s="28"/>
      <c r="W173" s="64"/>
      <c r="X173" s="70">
        <f>(B173*'RAP TEMPLATE-GAS AVAILABILITY'!C172+C173*'RAP TEMPLATE-GAS AVAILABILITY'!D172+D173*'RAP TEMPLATE-GAS AVAILABILITY'!E172+E173*'RAP TEMPLATE-GAS AVAILABILITY'!F172+F173*'RAP TEMPLATE-GAS AVAILABILITY'!G172+G173*'RAP TEMPLATE-GAS AVAILABILITY'!H172+H173*'RAP TEMPLATE-GAS AVAILABILITY'!I172)/('RAP TEMPLATE-GAS AVAILABILITY'!C172+'RAP TEMPLATE-GAS AVAILABILITY'!D172+'RAP TEMPLATE-GAS AVAILABILITY'!E172+'RAP TEMPLATE-GAS AVAILABILITY'!F172+'RAP TEMPLATE-GAS AVAILABILITY'!G172+'RAP TEMPLATE-GAS AVAILABILITY'!H172+'RAP TEMPLATE-GAS AVAILABILITY'!I172)</f>
        <v>11.516495710602644</v>
      </c>
      <c r="Y173" s="48">
        <f>(K173*'RAP TEMPLATE-GAS AVAILABILITY'!M172+L173*'RAP TEMPLATE-GAS AVAILABILITY'!N172+M173*'RAP TEMPLATE-GAS AVAILABILITY'!O172)/('RAP TEMPLATE-GAS AVAILABILITY'!M172+'RAP TEMPLATE-GAS AVAILABILITY'!N172+'RAP TEMPLATE-GAS AVAILABILITY'!O172)</f>
        <v>11.512777398324531</v>
      </c>
    </row>
    <row r="174" spans="1:25" ht="15.75" x14ac:dyDescent="0.25">
      <c r="A174" s="25">
        <v>45809</v>
      </c>
      <c r="B174" s="28">
        <v>11.752469602768896</v>
      </c>
      <c r="C174" s="28">
        <v>11.832622656548057</v>
      </c>
      <c r="D174" s="28">
        <v>11.953313217815721</v>
      </c>
      <c r="E174" s="28">
        <v>11.994792852833571</v>
      </c>
      <c r="F174" s="28">
        <v>11.983119430303013</v>
      </c>
      <c r="G174" s="28">
        <v>11.832286725900499</v>
      </c>
      <c r="H174" s="28">
        <v>11.805264884186574</v>
      </c>
      <c r="I174" s="71">
        <v>11.868801154233125</v>
      </c>
      <c r="J174" s="28">
        <v>12.570119430303013</v>
      </c>
      <c r="K174" s="28">
        <v>11.74409777102052</v>
      </c>
      <c r="L174" s="28">
        <v>11.920569509412678</v>
      </c>
      <c r="M174" s="28">
        <v>11.813207798204202</v>
      </c>
      <c r="N174" s="28">
        <v>12.515169509412678</v>
      </c>
      <c r="O174" s="28">
        <v>13.133457433186209</v>
      </c>
      <c r="P174" s="28">
        <v>11.480123195450894</v>
      </c>
      <c r="Q174" s="68">
        <v>29.456401499999998</v>
      </c>
      <c r="R174" s="69">
        <v>11.6745</v>
      </c>
      <c r="S174" s="69">
        <v>4.125</v>
      </c>
      <c r="T174" s="69">
        <v>0.33391845000000003</v>
      </c>
      <c r="U174" s="69"/>
      <c r="V174" s="28"/>
      <c r="W174" s="64"/>
      <c r="X174" s="70">
        <f>(B174*'RAP TEMPLATE-GAS AVAILABILITY'!C173+C174*'RAP TEMPLATE-GAS AVAILABILITY'!D173+D174*'RAP TEMPLATE-GAS AVAILABILITY'!E173+E174*'RAP TEMPLATE-GAS AVAILABILITY'!F173+F174*'RAP TEMPLATE-GAS AVAILABILITY'!G173+G174*'RAP TEMPLATE-GAS AVAILABILITY'!H173+H174*'RAP TEMPLATE-GAS AVAILABILITY'!I173)/('RAP TEMPLATE-GAS AVAILABILITY'!C173+'RAP TEMPLATE-GAS AVAILABILITY'!D173+'RAP TEMPLATE-GAS AVAILABILITY'!E173+'RAP TEMPLATE-GAS AVAILABILITY'!F173+'RAP TEMPLATE-GAS AVAILABILITY'!G173+'RAP TEMPLATE-GAS AVAILABILITY'!H173+'RAP TEMPLATE-GAS AVAILABILITY'!I173)</f>
        <v>11.866711171603521</v>
      </c>
      <c r="Y174" s="48">
        <f>(K174*'RAP TEMPLATE-GAS AVAILABILITY'!M173+L174*'RAP TEMPLATE-GAS AVAILABILITY'!N173+M174*'RAP TEMPLATE-GAS AVAILABILITY'!O173)/('RAP TEMPLATE-GAS AVAILABILITY'!M173+'RAP TEMPLATE-GAS AVAILABILITY'!N173+'RAP TEMPLATE-GAS AVAILABILITY'!O173)</f>
        <v>11.860401780442395</v>
      </c>
    </row>
    <row r="175" spans="1:25" ht="15.75" x14ac:dyDescent="0.25">
      <c r="A175" s="25">
        <v>45839</v>
      </c>
      <c r="B175" s="28">
        <v>11.549328261344021</v>
      </c>
      <c r="C175" s="28">
        <v>11.629481315123185</v>
      </c>
      <c r="D175" s="28">
        <v>11.750171876390846</v>
      </c>
      <c r="E175" s="28">
        <v>11.791651511408697</v>
      </c>
      <c r="F175" s="28">
        <v>11.779978088878138</v>
      </c>
      <c r="G175" s="28">
        <v>11.629145384475624</v>
      </c>
      <c r="H175" s="28">
        <v>11.602693833186981</v>
      </c>
      <c r="I175" s="71">
        <v>11.664924098099034</v>
      </c>
      <c r="J175" s="28">
        <v>12.366978088878138</v>
      </c>
      <c r="K175" s="28">
        <v>11.543101696990336</v>
      </c>
      <c r="L175" s="28">
        <v>11.719007578928807</v>
      </c>
      <c r="M175" s="28">
        <v>11.610921569202164</v>
      </c>
      <c r="N175" s="28">
        <v>12.313607578928806</v>
      </c>
      <c r="O175" s="28">
        <v>12.931391597876129</v>
      </c>
      <c r="P175" s="28">
        <v>11.283096408402908</v>
      </c>
      <c r="Q175" s="68">
        <v>30.441508500000001</v>
      </c>
      <c r="R175" s="69">
        <v>12.063650000000001</v>
      </c>
      <c r="S175" s="69">
        <v>4.2625000000000002</v>
      </c>
      <c r="T175" s="69">
        <v>0.34504906499999999</v>
      </c>
      <c r="U175" s="69"/>
      <c r="V175" s="28"/>
      <c r="W175" s="64"/>
      <c r="X175" s="70">
        <f>(B175*'RAP TEMPLATE-GAS AVAILABILITY'!C174+C175*'RAP TEMPLATE-GAS AVAILABILITY'!D174+D175*'RAP TEMPLATE-GAS AVAILABILITY'!E174+E175*'RAP TEMPLATE-GAS AVAILABILITY'!F174+F175*'RAP TEMPLATE-GAS AVAILABILITY'!G174+G175*'RAP TEMPLATE-GAS AVAILABILITY'!H174+H175*'RAP TEMPLATE-GAS AVAILABILITY'!I174)/('RAP TEMPLATE-GAS AVAILABILITY'!C174+'RAP TEMPLATE-GAS AVAILABILITY'!D174+'RAP TEMPLATE-GAS AVAILABILITY'!E174+'RAP TEMPLATE-GAS AVAILABILITY'!F174+'RAP TEMPLATE-GAS AVAILABILITY'!G174+'RAP TEMPLATE-GAS AVAILABILITY'!H174+'RAP TEMPLATE-GAS AVAILABILITY'!I174)</f>
        <v>11.663704121487584</v>
      </c>
      <c r="Y175" s="48">
        <f>(K175*'RAP TEMPLATE-GAS AVAILABILITY'!M174+L175*'RAP TEMPLATE-GAS AVAILABILITY'!N174+M175*'RAP TEMPLATE-GAS AVAILABILITY'!O174)/('RAP TEMPLATE-GAS AVAILABILITY'!M174+'RAP TEMPLATE-GAS AVAILABILITY'!N174+'RAP TEMPLATE-GAS AVAILABILITY'!O174)</f>
        <v>11.658939375362493</v>
      </c>
    </row>
    <row r="176" spans="1:25" ht="15.75" x14ac:dyDescent="0.25">
      <c r="A176" s="25">
        <v>45870</v>
      </c>
      <c r="B176" s="28">
        <v>10.974770441254069</v>
      </c>
      <c r="C176" s="28">
        <v>11.054923495033231</v>
      </c>
      <c r="D176" s="28">
        <v>11.175614056300894</v>
      </c>
      <c r="E176" s="28">
        <v>11.217093691318745</v>
      </c>
      <c r="F176" s="28">
        <v>11.205420268788187</v>
      </c>
      <c r="G176" s="28">
        <v>11.054587564385672</v>
      </c>
      <c r="H176" s="28">
        <v>11.028361476753535</v>
      </c>
      <c r="I176" s="71">
        <v>11.088285408420594</v>
      </c>
      <c r="J176" s="28">
        <v>11.792420268788186</v>
      </c>
      <c r="K176" s="28">
        <v>10.973234737906141</v>
      </c>
      <c r="L176" s="28">
        <v>11.14891690915362</v>
      </c>
      <c r="M176" s="28">
        <v>11.038782318991441</v>
      </c>
      <c r="N176" s="28">
        <v>11.74351690915362</v>
      </c>
      <c r="O176" s="28">
        <v>12.359875701426503</v>
      </c>
      <c r="P176" s="28">
        <v>10.725832778697663</v>
      </c>
      <c r="Q176" s="68">
        <v>30.465101499999999</v>
      </c>
      <c r="R176" s="69">
        <v>12.063650000000001</v>
      </c>
      <c r="S176" s="69">
        <v>4.2625000000000002</v>
      </c>
      <c r="T176" s="69">
        <v>0.34504906499999999</v>
      </c>
      <c r="U176" s="69"/>
      <c r="V176" s="28"/>
      <c r="W176" s="64"/>
      <c r="X176" s="70">
        <f>(B176*'RAP TEMPLATE-GAS AVAILABILITY'!C175+C176*'RAP TEMPLATE-GAS AVAILABILITY'!D175+D176*'RAP TEMPLATE-GAS AVAILABILITY'!E175+E176*'RAP TEMPLATE-GAS AVAILABILITY'!F175+F176*'RAP TEMPLATE-GAS AVAILABILITY'!G175+G176*'RAP TEMPLATE-GAS AVAILABILITY'!H175+H176*'RAP TEMPLATE-GAS AVAILABILITY'!I175)/('RAP TEMPLATE-GAS AVAILABILITY'!C175+'RAP TEMPLATE-GAS AVAILABILITY'!D175+'RAP TEMPLATE-GAS AVAILABILITY'!E175+'RAP TEMPLATE-GAS AVAILABILITY'!F175+'RAP TEMPLATE-GAS AVAILABILITY'!G175+'RAP TEMPLATE-GAS AVAILABILITY'!H175+'RAP TEMPLATE-GAS AVAILABILITY'!I175)</f>
        <v>11.089199393310466</v>
      </c>
      <c r="Y176" s="48">
        <f>(K176*'RAP TEMPLATE-GAS AVAILABILITY'!M175+L176*'RAP TEMPLATE-GAS AVAILABILITY'!N175+M176*'RAP TEMPLATE-GAS AVAILABILITY'!O175)/('RAP TEMPLATE-GAS AVAILABILITY'!M175+'RAP TEMPLATE-GAS AVAILABILITY'!N175+'RAP TEMPLATE-GAS AVAILABILITY'!O175)</f>
        <v>11.08873401620132</v>
      </c>
    </row>
    <row r="177" spans="1:25" ht="15.75" x14ac:dyDescent="0.25">
      <c r="A177" s="25">
        <v>45901</v>
      </c>
      <c r="B177" s="28">
        <v>10.272767997742887</v>
      </c>
      <c r="C177" s="28">
        <v>10.352921051522051</v>
      </c>
      <c r="D177" s="28">
        <v>10.473611612789712</v>
      </c>
      <c r="E177" s="28">
        <v>10.515091247807563</v>
      </c>
      <c r="F177" s="28">
        <v>10.503417825277005</v>
      </c>
      <c r="G177" s="28">
        <v>10.35258512087449</v>
      </c>
      <c r="H177" s="28">
        <v>10.326372295810383</v>
      </c>
      <c r="I177" s="71">
        <v>10.383740530563086</v>
      </c>
      <c r="J177" s="28">
        <v>11.090417825277004</v>
      </c>
      <c r="K177" s="28">
        <v>10.276703477960606</v>
      </c>
      <c r="L177" s="28">
        <v>10.452372489755671</v>
      </c>
      <c r="M177" s="28">
        <v>10.339734916566908</v>
      </c>
      <c r="N177" s="28">
        <v>11.046972489755671</v>
      </c>
      <c r="O177" s="28">
        <v>11.66158992098006</v>
      </c>
      <c r="P177" s="28">
        <v>10.044960608736169</v>
      </c>
      <c r="Q177" s="68">
        <v>29.475395499999998</v>
      </c>
      <c r="R177" s="69">
        <v>11.6745</v>
      </c>
      <c r="S177" s="69">
        <v>4.125</v>
      </c>
      <c r="T177" s="69">
        <v>0.33391845000000003</v>
      </c>
      <c r="U177" s="69"/>
      <c r="V177" s="28"/>
      <c r="W177" s="64"/>
      <c r="X177" s="70">
        <f>(B177*'RAP TEMPLATE-GAS AVAILABILITY'!C176+C177*'RAP TEMPLATE-GAS AVAILABILITY'!D176+D177*'RAP TEMPLATE-GAS AVAILABILITY'!E176+E177*'RAP TEMPLATE-GAS AVAILABILITY'!F176+F177*'RAP TEMPLATE-GAS AVAILABILITY'!G176+G177*'RAP TEMPLATE-GAS AVAILABILITY'!H176+H177*'RAP TEMPLATE-GAS AVAILABILITY'!I176)/('RAP TEMPLATE-GAS AVAILABILITY'!C176+'RAP TEMPLATE-GAS AVAILABILITY'!D176+'RAP TEMPLATE-GAS AVAILABILITY'!E176+'RAP TEMPLATE-GAS AVAILABILITY'!F176+'RAP TEMPLATE-GAS AVAILABILITY'!G176+'RAP TEMPLATE-GAS AVAILABILITY'!H176+'RAP TEMPLATE-GAS AVAILABILITY'!I176)</f>
        <v>10.387200072852982</v>
      </c>
      <c r="Y177" s="48">
        <f>(K177*'RAP TEMPLATE-GAS AVAILABILITY'!M176+L177*'RAP TEMPLATE-GAS AVAILABILITY'!N176+M177*'RAP TEMPLATE-GAS AVAILABILITY'!O176)/('RAP TEMPLATE-GAS AVAILABILITY'!M176+'RAP TEMPLATE-GAS AVAILABILITY'!N176+'RAP TEMPLATE-GAS AVAILABILITY'!O176)</f>
        <v>10.391974597769728</v>
      </c>
    </row>
    <row r="178" spans="1:25" ht="15.75" x14ac:dyDescent="0.25">
      <c r="A178" s="25">
        <v>45931</v>
      </c>
      <c r="B178" s="28">
        <v>10.059996234637751</v>
      </c>
      <c r="C178" s="28">
        <v>10.137502786154547</v>
      </c>
      <c r="D178" s="28">
        <v>10.263056071290901</v>
      </c>
      <c r="E178" s="28">
        <v>10.302245818247805</v>
      </c>
      <c r="F178" s="28">
        <v>10.29236930031534</v>
      </c>
      <c r="G178" s="28">
        <v>10.141536595912825</v>
      </c>
      <c r="H178" s="28">
        <v>10.11584101100188</v>
      </c>
      <c r="I178" s="71">
        <v>10.171927653534611</v>
      </c>
      <c r="J178" s="28">
        <v>10.879369300315339</v>
      </c>
      <c r="K178" s="28">
        <v>10.067809060430408</v>
      </c>
      <c r="L178" s="28">
        <v>10.242964853581432</v>
      </c>
      <c r="M178" s="28">
        <v>10.129574788886909</v>
      </c>
      <c r="N178" s="28">
        <v>10.837564853581432</v>
      </c>
      <c r="O178" s="28">
        <v>11.451658765715385</v>
      </c>
      <c r="P178" s="28">
        <v>9.8402646443758499</v>
      </c>
      <c r="Q178" s="68">
        <v>30.810744000000003</v>
      </c>
      <c r="R178" s="69">
        <v>12.063650000000001</v>
      </c>
      <c r="S178" s="69">
        <v>4.2625000000000002</v>
      </c>
      <c r="T178" s="69">
        <v>0.34504906499999999</v>
      </c>
      <c r="U178" s="69"/>
      <c r="V178" s="28"/>
      <c r="W178" s="64"/>
      <c r="X178" s="70">
        <f>(B178*'RAP TEMPLATE-GAS AVAILABILITY'!C177+C178*'RAP TEMPLATE-GAS AVAILABILITY'!D177+D178*'RAP TEMPLATE-GAS AVAILABILITY'!E177+E178*'RAP TEMPLATE-GAS AVAILABILITY'!F177+F178*'RAP TEMPLATE-GAS AVAILABILITY'!G177+G178*'RAP TEMPLATE-GAS AVAILABILITY'!H177+H178*'RAP TEMPLATE-GAS AVAILABILITY'!I177)/('RAP TEMPLATE-GAS AVAILABILITY'!C177+'RAP TEMPLATE-GAS AVAILABILITY'!D177+'RAP TEMPLATE-GAS AVAILABILITY'!E177+'RAP TEMPLATE-GAS AVAILABILITY'!F177+'RAP TEMPLATE-GAS AVAILABILITY'!G177+'RAP TEMPLATE-GAS AVAILABILITY'!H177+'RAP TEMPLATE-GAS AVAILABILITY'!I177)</f>
        <v>10.183778703428516</v>
      </c>
      <c r="Y178" s="48">
        <f>(K178*'RAP TEMPLATE-GAS AVAILABILITY'!M177+L178*'RAP TEMPLATE-GAS AVAILABILITY'!N177+M178*'RAP TEMPLATE-GAS AVAILABILITY'!O177)/('RAP TEMPLATE-GAS AVAILABILITY'!M177+'RAP TEMPLATE-GAS AVAILABILITY'!N177+'RAP TEMPLATE-GAS AVAILABILITY'!O177)</f>
        <v>10.182648875077264</v>
      </c>
    </row>
    <row r="179" spans="1:25" ht="15.75" x14ac:dyDescent="0.25">
      <c r="A179" s="25">
        <v>45962</v>
      </c>
      <c r="B179" s="28">
        <v>10.326856771747634</v>
      </c>
      <c r="C179" s="28">
        <v>10.39895611128431</v>
      </c>
      <c r="D179" s="28">
        <v>10.472566239708657</v>
      </c>
      <c r="E179" s="28">
        <v>10.516629976688868</v>
      </c>
      <c r="F179" s="28">
        <v>10.505507982697972</v>
      </c>
      <c r="G179" s="28">
        <v>10.407567329022337</v>
      </c>
      <c r="H179" s="28">
        <v>10.380491768686408</v>
      </c>
      <c r="I179" s="71">
        <v>10.438921867155177</v>
      </c>
      <c r="J179" s="28">
        <v>11.092507982697972</v>
      </c>
      <c r="K179" s="28">
        <v>10.330402175395342</v>
      </c>
      <c r="L179" s="28">
        <v>10.454446396336332</v>
      </c>
      <c r="M179" s="28">
        <v>10.394485680101401</v>
      </c>
      <c r="N179" s="28">
        <v>11.049046396336331</v>
      </c>
      <c r="O179" s="28">
        <v>11.663669012327173</v>
      </c>
      <c r="P179" s="28">
        <v>10.099487852418763</v>
      </c>
      <c r="Q179" s="68">
        <v>28.077900500000002</v>
      </c>
      <c r="R179" s="69">
        <v>11.6745</v>
      </c>
      <c r="S179" s="69">
        <v>4.125</v>
      </c>
      <c r="T179" s="69">
        <v>0.33391845000000003</v>
      </c>
      <c r="U179" s="69"/>
      <c r="V179" s="28"/>
      <c r="W179" s="64"/>
      <c r="X179" s="70">
        <f>(B179*'RAP TEMPLATE-GAS AVAILABILITY'!C178+C179*'RAP TEMPLATE-GAS AVAILABILITY'!D178+D179*'RAP TEMPLATE-GAS AVAILABILITY'!E178+E179*'RAP TEMPLATE-GAS AVAILABILITY'!F178+F179*'RAP TEMPLATE-GAS AVAILABILITY'!G178+G179*'RAP TEMPLATE-GAS AVAILABILITY'!H178+H179*'RAP TEMPLATE-GAS AVAILABILITY'!I178)/('RAP TEMPLATE-GAS AVAILABILITY'!C178+'RAP TEMPLATE-GAS AVAILABILITY'!D178+'RAP TEMPLATE-GAS AVAILABILITY'!E178+'RAP TEMPLATE-GAS AVAILABILITY'!F178+'RAP TEMPLATE-GAS AVAILABILITY'!G178+'RAP TEMPLATE-GAS AVAILABILITY'!H178+'RAP TEMPLATE-GAS AVAILABILITY'!I178)</f>
        <v>10.420842761925822</v>
      </c>
      <c r="Y179" s="48">
        <f>(K179*'RAP TEMPLATE-GAS AVAILABILITY'!M178+L179*'RAP TEMPLATE-GAS AVAILABILITY'!N178+M179*'RAP TEMPLATE-GAS AVAILABILITY'!O178)/('RAP TEMPLATE-GAS AVAILABILITY'!M178+'RAP TEMPLATE-GAS AVAILABILITY'!N178+'RAP TEMPLATE-GAS AVAILABILITY'!O178)</f>
        <v>10.413509047128462</v>
      </c>
    </row>
    <row r="180" spans="1:25" ht="15.75" x14ac:dyDescent="0.25">
      <c r="A180" s="25">
        <v>45992</v>
      </c>
      <c r="B180" s="28">
        <v>11.036760701529586</v>
      </c>
      <c r="C180" s="28">
        <v>11.108860041066261</v>
      </c>
      <c r="D180" s="28">
        <v>11.182470169490609</v>
      </c>
      <c r="E180" s="28">
        <v>11.22653390647082</v>
      </c>
      <c r="F180" s="28">
        <v>11.215411912479924</v>
      </c>
      <c r="G180" s="28">
        <v>11.117471258804288</v>
      </c>
      <c r="H180" s="28">
        <v>11.093008424370229</v>
      </c>
      <c r="I180" s="71">
        <v>11.151396848007323</v>
      </c>
      <c r="J180" s="28">
        <v>11.802411912479924</v>
      </c>
      <c r="K180" s="28">
        <v>11.037379059638553</v>
      </c>
      <c r="L180" s="28">
        <v>11.158830868454505</v>
      </c>
      <c r="M180" s="28">
        <v>11.101401307920204</v>
      </c>
      <c r="N180" s="28">
        <v>11.753430868454505</v>
      </c>
      <c r="O180" s="28">
        <v>12.369814445625641</v>
      </c>
      <c r="P180" s="28">
        <v>10.788023673914278</v>
      </c>
      <c r="Q180" s="68">
        <v>29.003962000000001</v>
      </c>
      <c r="R180" s="69">
        <v>12.063650000000001</v>
      </c>
      <c r="S180" s="69">
        <v>4.2625000000000002</v>
      </c>
      <c r="T180" s="69">
        <v>0.34504906499999999</v>
      </c>
      <c r="U180" s="69"/>
      <c r="V180" s="28"/>
      <c r="W180" s="64"/>
      <c r="X180" s="70">
        <f>(B180*'RAP TEMPLATE-GAS AVAILABILITY'!C179+C180*'RAP TEMPLATE-GAS AVAILABILITY'!D179+D180*'RAP TEMPLATE-GAS AVAILABILITY'!E179+E180*'RAP TEMPLATE-GAS AVAILABILITY'!F179+F180*'RAP TEMPLATE-GAS AVAILABILITY'!G179+G180*'RAP TEMPLATE-GAS AVAILABILITY'!H179+H180*'RAP TEMPLATE-GAS AVAILABILITY'!I179)/('RAP TEMPLATE-GAS AVAILABILITY'!C179+'RAP TEMPLATE-GAS AVAILABILITY'!D179+'RAP TEMPLATE-GAS AVAILABILITY'!E179+'RAP TEMPLATE-GAS AVAILABILITY'!F179+'RAP TEMPLATE-GAS AVAILABILITY'!G179+'RAP TEMPLATE-GAS AVAILABILITY'!H179+'RAP TEMPLATE-GAS AVAILABILITY'!I179)</f>
        <v>11.131428272377827</v>
      </c>
      <c r="Y180" s="48">
        <f>(K180*'RAP TEMPLATE-GAS AVAILABILITY'!M179+L180*'RAP TEMPLATE-GAS AVAILABILITY'!N179+M180*'RAP TEMPLATE-GAS AVAILABILITY'!O179)/('RAP TEMPLATE-GAS AVAILABILITY'!M179+'RAP TEMPLATE-GAS AVAILABILITY'!N179+'RAP TEMPLATE-GAS AVAILABILITY'!O179)</f>
        <v>11.118860785626234</v>
      </c>
    </row>
    <row r="181" spans="1:25" ht="15.75" x14ac:dyDescent="0.25">
      <c r="A181" s="25">
        <v>46023</v>
      </c>
      <c r="B181" s="28">
        <v>11.784195897393005</v>
      </c>
      <c r="C181" s="28">
        <v>11.856295236929682</v>
      </c>
      <c r="D181" s="28">
        <v>11.931245709719427</v>
      </c>
      <c r="E181" s="28">
        <v>11.975309446699637</v>
      </c>
      <c r="F181" s="28">
        <v>11.964187452708741</v>
      </c>
      <c r="G181" s="28">
        <v>11.871298866256531</v>
      </c>
      <c r="H181" s="28">
        <v>11.849564820859053</v>
      </c>
      <c r="I181" s="71">
        <v>11.907954584418675</v>
      </c>
      <c r="J181" s="28">
        <v>12.55118745270874</v>
      </c>
      <c r="K181" s="28">
        <v>11.788053278517847</v>
      </c>
      <c r="L181" s="28">
        <v>11.901784726733718</v>
      </c>
      <c r="M181" s="28">
        <v>11.852055719078244</v>
      </c>
      <c r="N181" s="28">
        <v>12.496384726733718</v>
      </c>
      <c r="O181" s="28">
        <v>13.114625688550552</v>
      </c>
      <c r="P181" s="28">
        <v>11.512961070382209</v>
      </c>
      <c r="Q181" s="68">
        <v>29.013411000000001</v>
      </c>
      <c r="R181" s="69">
        <v>12.063650000000001</v>
      </c>
      <c r="S181" s="69">
        <v>4.2625000000000002</v>
      </c>
      <c r="T181" s="69">
        <v>0.34504906499999999</v>
      </c>
      <c r="U181" s="69"/>
      <c r="V181" s="28"/>
      <c r="W181" s="64"/>
      <c r="X181" s="70">
        <f>(B181*'RAP TEMPLATE-GAS AVAILABILITY'!C180+C181*'RAP TEMPLATE-GAS AVAILABILITY'!D180+D181*'RAP TEMPLATE-GAS AVAILABILITY'!E180+E181*'RAP TEMPLATE-GAS AVAILABILITY'!F180+F181*'RAP TEMPLATE-GAS AVAILABILITY'!G180+G181*'RAP TEMPLATE-GAS AVAILABILITY'!H180+H181*'RAP TEMPLATE-GAS AVAILABILITY'!I180)/('RAP TEMPLATE-GAS AVAILABILITY'!C180+'RAP TEMPLATE-GAS AVAILABILITY'!D180+'RAP TEMPLATE-GAS AVAILABILITY'!E180+'RAP TEMPLATE-GAS AVAILABILITY'!F180+'RAP TEMPLATE-GAS AVAILABILITY'!G180+'RAP TEMPLATE-GAS AVAILABILITY'!H180+'RAP TEMPLATE-GAS AVAILABILITY'!I180)</f>
        <v>11.882010357831813</v>
      </c>
      <c r="Y181" s="48">
        <f>(K181*'RAP TEMPLATE-GAS AVAILABILITY'!M180+L181*'RAP TEMPLATE-GAS AVAILABILITY'!N180+M181*'RAP TEMPLATE-GAS AVAILABILITY'!O180)/('RAP TEMPLATE-GAS AVAILABILITY'!M180+'RAP TEMPLATE-GAS AVAILABILITY'!N180+'RAP TEMPLATE-GAS AVAILABILITY'!O180)</f>
        <v>11.8647094362902</v>
      </c>
    </row>
    <row r="182" spans="1:25" ht="15.75" x14ac:dyDescent="0.25">
      <c r="A182" s="25">
        <v>46054</v>
      </c>
      <c r="B182" s="28">
        <v>11.995492386088968</v>
      </c>
      <c r="C182" s="28">
        <v>12.067591725625643</v>
      </c>
      <c r="D182" s="28">
        <v>12.14254219841539</v>
      </c>
      <c r="E182" s="28">
        <v>12.186605935395599</v>
      </c>
      <c r="F182" s="28">
        <v>12.175483941404703</v>
      </c>
      <c r="G182" s="28">
        <v>12.082595354952494</v>
      </c>
      <c r="H182" s="28">
        <v>12.060927622395164</v>
      </c>
      <c r="I182" s="71">
        <v>12.120016323228914</v>
      </c>
      <c r="J182" s="28">
        <v>12.762483941404703</v>
      </c>
      <c r="K182" s="28">
        <v>11.997772747786261</v>
      </c>
      <c r="L182" s="28">
        <v>12.111438398740074</v>
      </c>
      <c r="M182" s="28">
        <v>12.062462766702692</v>
      </c>
      <c r="N182" s="28">
        <v>12.706038398740073</v>
      </c>
      <c r="O182" s="28">
        <v>13.324803494736923</v>
      </c>
      <c r="P182" s="28">
        <v>11.717897534768422</v>
      </c>
      <c r="Q182" s="68">
        <v>26.262587500000002</v>
      </c>
      <c r="R182" s="69">
        <v>10.8962</v>
      </c>
      <c r="S182" s="69">
        <v>3.85</v>
      </c>
      <c r="T182" s="69">
        <v>0.31165721999999996</v>
      </c>
      <c r="U182" s="69"/>
      <c r="V182" s="28"/>
      <c r="W182" s="64"/>
      <c r="X182" s="70">
        <f>(B182*'RAP TEMPLATE-GAS AVAILABILITY'!C181+C182*'RAP TEMPLATE-GAS AVAILABILITY'!D181+D182*'RAP TEMPLATE-GAS AVAILABILITY'!E181+E182*'RAP TEMPLATE-GAS AVAILABILITY'!F181+F182*'RAP TEMPLATE-GAS AVAILABILITY'!G181+G182*'RAP TEMPLATE-GAS AVAILABILITY'!H181+H182*'RAP TEMPLATE-GAS AVAILABILITY'!I181)/('RAP TEMPLATE-GAS AVAILABILITY'!C181+'RAP TEMPLATE-GAS AVAILABILITY'!D181+'RAP TEMPLATE-GAS AVAILABILITY'!E181+'RAP TEMPLATE-GAS AVAILABILITY'!F181+'RAP TEMPLATE-GAS AVAILABILITY'!G181+'RAP TEMPLATE-GAS AVAILABILITY'!H181+'RAP TEMPLATE-GAS AVAILABILITY'!I181)</f>
        <v>12.093324145529554</v>
      </c>
      <c r="Y182" s="48">
        <f>(K182*'RAP TEMPLATE-GAS AVAILABILITY'!M181+L182*'RAP TEMPLATE-GAS AVAILABILITY'!N181+M182*'RAP TEMPLATE-GAS AVAILABILITY'!O181)/('RAP TEMPLATE-GAS AVAILABILITY'!M181+'RAP TEMPLATE-GAS AVAILABILITY'!N181+'RAP TEMPLATE-GAS AVAILABILITY'!O181)</f>
        <v>12.074447895377435</v>
      </c>
    </row>
    <row r="183" spans="1:25" ht="15.75" x14ac:dyDescent="0.25">
      <c r="A183" s="25">
        <v>46082</v>
      </c>
      <c r="B183" s="28">
        <v>11.652506926383866</v>
      </c>
      <c r="C183" s="28">
        <v>11.724606265920542</v>
      </c>
      <c r="D183" s="28">
        <v>11.799556738710288</v>
      </c>
      <c r="E183" s="28">
        <v>11.843620475690498</v>
      </c>
      <c r="F183" s="28">
        <v>11.832498481699602</v>
      </c>
      <c r="G183" s="28">
        <v>11.739609895247392</v>
      </c>
      <c r="H183" s="28">
        <v>11.717676911329466</v>
      </c>
      <c r="I183" s="71">
        <v>11.775788676945824</v>
      </c>
      <c r="J183" s="28">
        <v>12.419498481699602</v>
      </c>
      <c r="K183" s="28">
        <v>11.657190789052123</v>
      </c>
      <c r="L183" s="28">
        <v>11.771119629054164</v>
      </c>
      <c r="M183" s="28">
        <v>11.72092108562674</v>
      </c>
      <c r="N183" s="28">
        <v>12.365719629054164</v>
      </c>
      <c r="O183" s="28">
        <v>12.9836339281268</v>
      </c>
      <c r="P183" s="28">
        <v>11.385235937400445</v>
      </c>
      <c r="Q183" s="68">
        <v>29.123911000000003</v>
      </c>
      <c r="R183" s="69">
        <v>12.063650000000001</v>
      </c>
      <c r="S183" s="69">
        <v>4.2625000000000002</v>
      </c>
      <c r="T183" s="69">
        <v>0.34504906499999999</v>
      </c>
      <c r="U183" s="69"/>
      <c r="V183" s="28"/>
      <c r="W183" s="64"/>
      <c r="X183" s="70">
        <f>(B183*'RAP TEMPLATE-GAS AVAILABILITY'!C182+C183*'RAP TEMPLATE-GAS AVAILABILITY'!D182+D183*'RAP TEMPLATE-GAS AVAILABILITY'!E182+E183*'RAP TEMPLATE-GAS AVAILABILITY'!F182+F183*'RAP TEMPLATE-GAS AVAILABILITY'!G182+G183*'RAP TEMPLATE-GAS AVAILABILITY'!H182+H183*'RAP TEMPLATE-GAS AVAILABILITY'!I182)/('RAP TEMPLATE-GAS AVAILABILITY'!C182+'RAP TEMPLATE-GAS AVAILABILITY'!D182+'RAP TEMPLATE-GAS AVAILABILITY'!E182+'RAP TEMPLATE-GAS AVAILABILITY'!F182+'RAP TEMPLATE-GAS AVAILABILITY'!G182+'RAP TEMPLATE-GAS AVAILABILITY'!H182+'RAP TEMPLATE-GAS AVAILABILITY'!I182)</f>
        <v>11.75026948981734</v>
      </c>
      <c r="Y183" s="48">
        <f>(K183*'RAP TEMPLATE-GAS AVAILABILITY'!M182+L183*'RAP TEMPLATE-GAS AVAILABILITY'!N182+M183*'RAP TEMPLATE-GAS AVAILABILITY'!O182)/('RAP TEMPLATE-GAS AVAILABILITY'!M182+'RAP TEMPLATE-GAS AVAILABILITY'!N182+'RAP TEMPLATE-GAS AVAILABILITY'!O182)</f>
        <v>11.733946493063339</v>
      </c>
    </row>
    <row r="184" spans="1:25" ht="15.75" x14ac:dyDescent="0.25">
      <c r="A184" s="25">
        <v>46113</v>
      </c>
      <c r="B184" s="28">
        <v>11.618125922541038</v>
      </c>
      <c r="C184" s="28">
        <v>11.694810735351155</v>
      </c>
      <c r="D184" s="28">
        <v>11.818579834530572</v>
      </c>
      <c r="E184" s="28">
        <v>11.860686901114603</v>
      </c>
      <c r="F184" s="28">
        <v>11.850141294215289</v>
      </c>
      <c r="G184" s="28">
        <v>11.699308589812775</v>
      </c>
      <c r="H184" s="28">
        <v>11.671504256585093</v>
      </c>
      <c r="I184" s="71">
        <v>11.735341412727037</v>
      </c>
      <c r="J184" s="28">
        <v>12.437141294215289</v>
      </c>
      <c r="K184" s="28">
        <v>11.61137712374617</v>
      </c>
      <c r="L184" s="28">
        <v>11.788625269830598</v>
      </c>
      <c r="M184" s="28">
        <v>11.680789426344363</v>
      </c>
      <c r="N184" s="28">
        <v>12.383225269830598</v>
      </c>
      <c r="O184" s="28">
        <v>13.001183333005175</v>
      </c>
      <c r="P184" s="28">
        <v>11.351147701259411</v>
      </c>
      <c r="Q184" s="68">
        <v>29.864126500000001</v>
      </c>
      <c r="R184" s="69">
        <v>11.6745</v>
      </c>
      <c r="S184" s="69">
        <v>4.125</v>
      </c>
      <c r="T184" s="69">
        <v>0.33391845000000003</v>
      </c>
      <c r="U184" s="69"/>
      <c r="V184" s="28"/>
      <c r="W184" s="64"/>
      <c r="X184" s="70">
        <f>(B184*'RAP TEMPLATE-GAS AVAILABILITY'!C183+C184*'RAP TEMPLATE-GAS AVAILABILITY'!D183+D184*'RAP TEMPLATE-GAS AVAILABILITY'!E183+E184*'RAP TEMPLATE-GAS AVAILABILITY'!F183+F184*'RAP TEMPLATE-GAS AVAILABILITY'!G183+G184*'RAP TEMPLATE-GAS AVAILABILITY'!H183+H184*'RAP TEMPLATE-GAS AVAILABILITY'!I183)/('RAP TEMPLATE-GAS AVAILABILITY'!C183+'RAP TEMPLATE-GAS AVAILABILITY'!D183+'RAP TEMPLATE-GAS AVAILABILITY'!E183+'RAP TEMPLATE-GAS AVAILABILITY'!F183+'RAP TEMPLATE-GAS AVAILABILITY'!G183+'RAP TEMPLATE-GAS AVAILABILITY'!H183+'RAP TEMPLATE-GAS AVAILABILITY'!I183)</f>
        <v>11.739184684126302</v>
      </c>
      <c r="Y184" s="48">
        <f>(K184*'RAP TEMPLATE-GAS AVAILABILITY'!M183+L184*'RAP TEMPLATE-GAS AVAILABILITY'!N183+M184*'RAP TEMPLATE-GAS AVAILABILITY'!O183)/('RAP TEMPLATE-GAS AVAILABILITY'!M183+'RAP TEMPLATE-GAS AVAILABILITY'!N183+'RAP TEMPLATE-GAS AVAILABILITY'!O183)</f>
        <v>11.72819267024977</v>
      </c>
    </row>
    <row r="185" spans="1:25" ht="15.75" x14ac:dyDescent="0.25">
      <c r="A185" s="25">
        <v>46143</v>
      </c>
      <c r="B185" s="28">
        <v>11.723577136765792</v>
      </c>
      <c r="C185" s="28">
        <v>11.803730190544956</v>
      </c>
      <c r="D185" s="28">
        <v>11.924420751812619</v>
      </c>
      <c r="E185" s="28">
        <v>11.965900386830469</v>
      </c>
      <c r="F185" s="28">
        <v>11.954226964299911</v>
      </c>
      <c r="G185" s="28">
        <v>11.803394259897397</v>
      </c>
      <c r="H185" s="28">
        <v>11.775934753438488</v>
      </c>
      <c r="I185" s="71">
        <v>11.839804048711178</v>
      </c>
      <c r="J185" s="28">
        <v>12.541226964299911</v>
      </c>
      <c r="K185" s="28">
        <v>11.714995680163673</v>
      </c>
      <c r="L185" s="28">
        <v>11.891901680485406</v>
      </c>
      <c r="M185" s="28">
        <v>11.784436953464562</v>
      </c>
      <c r="N185" s="28">
        <v>12.486501680485405</v>
      </c>
      <c r="O185" s="28">
        <v>13.104717934686619</v>
      </c>
      <c r="P185" s="28">
        <v>11.452100392674485</v>
      </c>
      <c r="Q185" s="68">
        <v>30.4256575</v>
      </c>
      <c r="R185" s="69">
        <v>12.063650000000001</v>
      </c>
      <c r="S185" s="69">
        <v>4.2625000000000002</v>
      </c>
      <c r="T185" s="69">
        <v>0.34504906499999999</v>
      </c>
      <c r="U185" s="69"/>
      <c r="V185" s="28"/>
      <c r="W185" s="64"/>
      <c r="X185" s="70">
        <f>(B185*'RAP TEMPLATE-GAS AVAILABILITY'!C184+C185*'RAP TEMPLATE-GAS AVAILABILITY'!D184+D185*'RAP TEMPLATE-GAS AVAILABILITY'!E184+E185*'RAP TEMPLATE-GAS AVAILABILITY'!F184+F185*'RAP TEMPLATE-GAS AVAILABILITY'!G184+G185*'RAP TEMPLATE-GAS AVAILABILITY'!H184+H185*'RAP TEMPLATE-GAS AVAILABILITY'!I184)/('RAP TEMPLATE-GAS AVAILABILITY'!C184+'RAP TEMPLATE-GAS AVAILABILITY'!D184+'RAP TEMPLATE-GAS AVAILABILITY'!E184+'RAP TEMPLATE-GAS AVAILABILITY'!F184+'RAP TEMPLATE-GAS AVAILABILITY'!G184+'RAP TEMPLATE-GAS AVAILABILITY'!H184+'RAP TEMPLATE-GAS AVAILABILITY'!I184)</f>
        <v>11.837715644828444</v>
      </c>
      <c r="Y185" s="48">
        <f>(K185*'RAP TEMPLATE-GAS AVAILABILITY'!M184+L185*'RAP TEMPLATE-GAS AVAILABILITY'!N184+M185*'RAP TEMPLATE-GAS AVAILABILITY'!O184)/('RAP TEMPLATE-GAS AVAILABILITY'!M184+'RAP TEMPLATE-GAS AVAILABILITY'!N184+'RAP TEMPLATE-GAS AVAILABILITY'!O184)</f>
        <v>11.831599979433804</v>
      </c>
    </row>
    <row r="186" spans="1:25" ht="15.75" x14ac:dyDescent="0.25">
      <c r="A186" s="25">
        <v>46174</v>
      </c>
      <c r="B186" s="28">
        <v>12.058473472025344</v>
      </c>
      <c r="C186" s="28">
        <v>12.138626525804506</v>
      </c>
      <c r="D186" s="28">
        <v>12.259317087072169</v>
      </c>
      <c r="E186" s="28">
        <v>12.30079672209002</v>
      </c>
      <c r="F186" s="28">
        <v>12.289123299559462</v>
      </c>
      <c r="G186" s="28">
        <v>12.138290595156947</v>
      </c>
      <c r="H186" s="28">
        <v>12.111268753443024</v>
      </c>
      <c r="I186" s="71">
        <v>12.175913274257784</v>
      </c>
      <c r="J186" s="28">
        <v>12.876123299559461</v>
      </c>
      <c r="K186" s="28">
        <v>12.047722479758965</v>
      </c>
      <c r="L186" s="28">
        <v>12.224194218151123</v>
      </c>
      <c r="M186" s="28">
        <v>12.117923560824151</v>
      </c>
      <c r="N186" s="28">
        <v>12.818794218151123</v>
      </c>
      <c r="O186" s="28">
        <v>13.4378412036965</v>
      </c>
      <c r="P186" s="28">
        <v>11.776916348242723</v>
      </c>
      <c r="Q186" s="68">
        <v>29.456401499999998</v>
      </c>
      <c r="R186" s="69">
        <v>11.6745</v>
      </c>
      <c r="S186" s="69">
        <v>4.125</v>
      </c>
      <c r="T186" s="69">
        <v>0.33391845000000003</v>
      </c>
      <c r="U186" s="69"/>
      <c r="V186" s="28"/>
      <c r="W186" s="64"/>
      <c r="X186" s="70">
        <f>(B186*'RAP TEMPLATE-GAS AVAILABILITY'!C185+C186*'RAP TEMPLATE-GAS AVAILABILITY'!D185+D186*'RAP TEMPLATE-GAS AVAILABILITY'!E185+E186*'RAP TEMPLATE-GAS AVAILABILITY'!F185+F186*'RAP TEMPLATE-GAS AVAILABILITY'!G185+G186*'RAP TEMPLATE-GAS AVAILABILITY'!H185+H186*'RAP TEMPLATE-GAS AVAILABILITY'!I185)/('RAP TEMPLATE-GAS AVAILABILITY'!C185+'RAP TEMPLATE-GAS AVAILABILITY'!D185+'RAP TEMPLATE-GAS AVAILABILITY'!E185+'RAP TEMPLATE-GAS AVAILABILITY'!F185+'RAP TEMPLATE-GAS AVAILABILITY'!G185+'RAP TEMPLATE-GAS AVAILABILITY'!H185+'RAP TEMPLATE-GAS AVAILABILITY'!I185)</f>
        <v>12.17271504085997</v>
      </c>
      <c r="Y186" s="48">
        <f>(K186*'RAP TEMPLATE-GAS AVAILABILITY'!M185+L186*'RAP TEMPLATE-GAS AVAILABILITY'!N185+M186*'RAP TEMPLATE-GAS AVAILABILITY'!O185)/('RAP TEMPLATE-GAS AVAILABILITY'!M185+'RAP TEMPLATE-GAS AVAILABILITY'!N185+'RAP TEMPLATE-GAS AVAILABILITY'!O185)</f>
        <v>12.164121858279115</v>
      </c>
    </row>
    <row r="187" spans="1:25" ht="15.75" x14ac:dyDescent="0.25">
      <c r="A187" s="25">
        <v>46204</v>
      </c>
      <c r="B187" s="28">
        <v>11.82555112468963</v>
      </c>
      <c r="C187" s="28">
        <v>11.905704178468792</v>
      </c>
      <c r="D187" s="28">
        <v>12.026394739736455</v>
      </c>
      <c r="E187" s="28">
        <v>12.067874374754306</v>
      </c>
      <c r="F187" s="28">
        <v>12.056200952223747</v>
      </c>
      <c r="G187" s="28">
        <v>11.905368247821233</v>
      </c>
      <c r="H187" s="28">
        <v>11.87891669653259</v>
      </c>
      <c r="I187" s="71">
        <v>11.942147354679028</v>
      </c>
      <c r="J187" s="28">
        <v>12.643200952223747</v>
      </c>
      <c r="K187" s="28">
        <v>11.81717694523474</v>
      </c>
      <c r="L187" s="28">
        <v>11.993082827173211</v>
      </c>
      <c r="M187" s="28">
        <v>11.885981687435127</v>
      </c>
      <c r="N187" s="28">
        <v>12.587682827173211</v>
      </c>
      <c r="O187" s="28">
        <v>13.206152034241143</v>
      </c>
      <c r="P187" s="28">
        <v>11.551004963561814</v>
      </c>
      <c r="Q187" s="68">
        <v>30.441508500000001</v>
      </c>
      <c r="R187" s="69">
        <v>12.063650000000001</v>
      </c>
      <c r="S187" s="69">
        <v>4.2625000000000002</v>
      </c>
      <c r="T187" s="69">
        <v>0.34504906499999999</v>
      </c>
      <c r="U187" s="69"/>
      <c r="V187" s="28"/>
      <c r="W187" s="64"/>
      <c r="X187" s="70">
        <f>(B187*'RAP TEMPLATE-GAS AVAILABILITY'!C186+C187*'RAP TEMPLATE-GAS AVAILABILITY'!D186+D187*'RAP TEMPLATE-GAS AVAILABILITY'!E186+E187*'RAP TEMPLATE-GAS AVAILABILITY'!F186+F187*'RAP TEMPLATE-GAS AVAILABILITY'!G186+G187*'RAP TEMPLATE-GAS AVAILABILITY'!H186+H187*'RAP TEMPLATE-GAS AVAILABILITY'!I186)/('RAP TEMPLATE-GAS AVAILABILITY'!C186+'RAP TEMPLATE-GAS AVAILABILITY'!D186+'RAP TEMPLATE-GAS AVAILABILITY'!E186+'RAP TEMPLATE-GAS AVAILABILITY'!F186+'RAP TEMPLATE-GAS AVAILABILITY'!G186+'RAP TEMPLATE-GAS AVAILABILITY'!H186+'RAP TEMPLATE-GAS AVAILABILITY'!I186)</f>
        <v>11.939926984833193</v>
      </c>
      <c r="Y187" s="48">
        <f>(K187*'RAP TEMPLATE-GAS AVAILABILITY'!M186+L187*'RAP TEMPLATE-GAS AVAILABILITY'!N186+M187*'RAP TEMPLATE-GAS AVAILABILITY'!O186)/('RAP TEMPLATE-GAS AVAILABILITY'!M186+'RAP TEMPLATE-GAS AVAILABILITY'!N186+'RAP TEMPLATE-GAS AVAILABILITY'!O186)</f>
        <v>11.933100711163451</v>
      </c>
    </row>
    <row r="188" spans="1:25" ht="15.75" x14ac:dyDescent="0.25">
      <c r="A188" s="25">
        <v>46235</v>
      </c>
      <c r="B188" s="28">
        <v>11.237349165134439</v>
      </c>
      <c r="C188" s="28">
        <v>11.317502218913601</v>
      </c>
      <c r="D188" s="28">
        <v>11.438192780181264</v>
      </c>
      <c r="E188" s="28">
        <v>11.479672415199115</v>
      </c>
      <c r="F188" s="28">
        <v>11.467998992668557</v>
      </c>
      <c r="G188" s="28">
        <v>11.317166288266042</v>
      </c>
      <c r="H188" s="28">
        <v>11.290940200633905</v>
      </c>
      <c r="I188" s="71">
        <v>11.351815110709058</v>
      </c>
      <c r="J188" s="28">
        <v>12.054998992668557</v>
      </c>
      <c r="K188" s="28">
        <v>11.233771928997264</v>
      </c>
      <c r="L188" s="28">
        <v>11.409454100244741</v>
      </c>
      <c r="M188" s="28">
        <v>11.300255732021801</v>
      </c>
      <c r="N188" s="28">
        <v>12.004054100244741</v>
      </c>
      <c r="O188" s="28">
        <v>12.621064235495352</v>
      </c>
      <c r="P188" s="28">
        <v>10.980507882989235</v>
      </c>
      <c r="Q188" s="68">
        <v>30.465101499999999</v>
      </c>
      <c r="R188" s="69">
        <v>12.063650000000001</v>
      </c>
      <c r="S188" s="69">
        <v>4.2625000000000002</v>
      </c>
      <c r="T188" s="69">
        <v>0.34504906499999999</v>
      </c>
      <c r="U188" s="69"/>
      <c r="V188" s="28"/>
      <c r="W188" s="64"/>
      <c r="X188" s="70">
        <f>(B188*'RAP TEMPLATE-GAS AVAILABILITY'!C187+C188*'RAP TEMPLATE-GAS AVAILABILITY'!D187+D188*'RAP TEMPLATE-GAS AVAILABILITY'!E187+E188*'RAP TEMPLATE-GAS AVAILABILITY'!F187+F188*'RAP TEMPLATE-GAS AVAILABILITY'!G187+G188*'RAP TEMPLATE-GAS AVAILABILITY'!H187+H188*'RAP TEMPLATE-GAS AVAILABILITY'!I187)/('RAP TEMPLATE-GAS AVAILABILITY'!C187+'RAP TEMPLATE-GAS AVAILABILITY'!D187+'RAP TEMPLATE-GAS AVAILABILITY'!E187+'RAP TEMPLATE-GAS AVAILABILITY'!F187+'RAP TEMPLATE-GAS AVAILABILITY'!G187+'RAP TEMPLATE-GAS AVAILABILITY'!H187+'RAP TEMPLATE-GAS AVAILABILITY'!I187)</f>
        <v>11.351778117190836</v>
      </c>
      <c r="Y188" s="48">
        <f>(K188*'RAP TEMPLATE-GAS AVAILABILITY'!M187+L188*'RAP TEMPLATE-GAS AVAILABILITY'!N187+M188*'RAP TEMPLATE-GAS AVAILABILITY'!O187)/('RAP TEMPLATE-GAS AVAILABILITY'!M187+'RAP TEMPLATE-GAS AVAILABILITY'!N187+'RAP TEMPLATE-GAS AVAILABILITY'!O187)</f>
        <v>11.349353042519505</v>
      </c>
    </row>
    <row r="189" spans="1:25" ht="15.75" x14ac:dyDescent="0.25">
      <c r="A189" s="25">
        <v>46266</v>
      </c>
      <c r="B189" s="28">
        <v>10.518676129196706</v>
      </c>
      <c r="C189" s="28">
        <v>10.598829182975869</v>
      </c>
      <c r="D189" s="28">
        <v>10.719519744243531</v>
      </c>
      <c r="E189" s="28">
        <v>10.760999379261383</v>
      </c>
      <c r="F189" s="28">
        <v>10.749325956730825</v>
      </c>
      <c r="G189" s="28">
        <v>10.598493252328311</v>
      </c>
      <c r="H189" s="28">
        <v>10.572280427264202</v>
      </c>
      <c r="I189" s="71">
        <v>10.630539264728091</v>
      </c>
      <c r="J189" s="28">
        <v>11.336325956730825</v>
      </c>
      <c r="K189" s="28">
        <v>10.520699689415396</v>
      </c>
      <c r="L189" s="28">
        <v>10.696368701210462</v>
      </c>
      <c r="M189" s="28">
        <v>10.58460791112241</v>
      </c>
      <c r="N189" s="28">
        <v>11.290968701210462</v>
      </c>
      <c r="O189" s="28">
        <v>11.906196122963488</v>
      </c>
      <c r="P189" s="28">
        <v>10.283466905433228</v>
      </c>
      <c r="Q189" s="68">
        <v>29.475395499999998</v>
      </c>
      <c r="R189" s="69">
        <v>11.6745</v>
      </c>
      <c r="S189" s="69">
        <v>4.125</v>
      </c>
      <c r="T189" s="69">
        <v>0.33391845000000003</v>
      </c>
      <c r="U189" s="69"/>
      <c r="V189" s="28"/>
      <c r="W189" s="64"/>
      <c r="X189" s="70">
        <f>(B189*'RAP TEMPLATE-GAS AVAILABILITY'!C188+C189*'RAP TEMPLATE-GAS AVAILABILITY'!D188+D189*'RAP TEMPLATE-GAS AVAILABILITY'!E188+E189*'RAP TEMPLATE-GAS AVAILABILITY'!F188+F189*'RAP TEMPLATE-GAS AVAILABILITY'!G188+G189*'RAP TEMPLATE-GAS AVAILABILITY'!H188+H189*'RAP TEMPLATE-GAS AVAILABILITY'!I188)/('RAP TEMPLATE-GAS AVAILABILITY'!C188+'RAP TEMPLATE-GAS AVAILABILITY'!D188+'RAP TEMPLATE-GAS AVAILABILITY'!E188+'RAP TEMPLATE-GAS AVAILABILITY'!F188+'RAP TEMPLATE-GAS AVAILABILITY'!G188+'RAP TEMPLATE-GAS AVAILABILITY'!H188+'RAP TEMPLATE-GAS AVAILABILITY'!I188)</f>
        <v>10.633108204306799</v>
      </c>
      <c r="Y189" s="48">
        <f>(K189*'RAP TEMPLATE-GAS AVAILABILITY'!M188+L189*'RAP TEMPLATE-GAS AVAILABILITY'!N188+M189*'RAP TEMPLATE-GAS AVAILABILITY'!O188)/('RAP TEMPLATE-GAS AVAILABILITY'!M188+'RAP TEMPLATE-GAS AVAILABILITY'!N188+'RAP TEMPLATE-GAS AVAILABILITY'!O188)</f>
        <v>10.636047448898429</v>
      </c>
    </row>
    <row r="190" spans="1:25" ht="15.75" x14ac:dyDescent="0.25">
      <c r="A190" s="25">
        <v>46296</v>
      </c>
      <c r="B190" s="28">
        <v>10.300911434517371</v>
      </c>
      <c r="C190" s="28">
        <v>10.378417986034165</v>
      </c>
      <c r="D190" s="28">
        <v>10.503971271170521</v>
      </c>
      <c r="E190" s="28">
        <v>10.543161018127424</v>
      </c>
      <c r="F190" s="28">
        <v>10.533284500194959</v>
      </c>
      <c r="G190" s="28">
        <v>10.382451795792445</v>
      </c>
      <c r="H190" s="28">
        <v>10.3567562108815</v>
      </c>
      <c r="I190" s="71">
        <v>10.413715373281343</v>
      </c>
      <c r="J190" s="28">
        <v>11.120284500194959</v>
      </c>
      <c r="K190" s="28">
        <v>10.306851160034748</v>
      </c>
      <c r="L190" s="28">
        <v>10.482006953185772</v>
      </c>
      <c r="M190" s="28">
        <v>10.369475869341983</v>
      </c>
      <c r="N190" s="28">
        <v>11.076606953185772</v>
      </c>
      <c r="O190" s="28">
        <v>11.691298470568736</v>
      </c>
      <c r="P190" s="28">
        <v>10.073928296739092</v>
      </c>
      <c r="Q190" s="68">
        <v>30.810744000000003</v>
      </c>
      <c r="R190" s="69">
        <v>12.063650000000001</v>
      </c>
      <c r="S190" s="69">
        <v>4.2625000000000002</v>
      </c>
      <c r="T190" s="69">
        <v>0.34504906499999999</v>
      </c>
      <c r="U190" s="69"/>
      <c r="V190" s="28"/>
      <c r="W190" s="64"/>
      <c r="X190" s="70">
        <f>(B190*'RAP TEMPLATE-GAS AVAILABILITY'!C189+C190*'RAP TEMPLATE-GAS AVAILABILITY'!D189+D190*'RAP TEMPLATE-GAS AVAILABILITY'!E189+E190*'RAP TEMPLATE-GAS AVAILABILITY'!F189+F190*'RAP TEMPLATE-GAS AVAILABILITY'!G189+G190*'RAP TEMPLATE-GAS AVAILABILITY'!H189+H190*'RAP TEMPLATE-GAS AVAILABILITY'!I189)/('RAP TEMPLATE-GAS AVAILABILITY'!C189+'RAP TEMPLATE-GAS AVAILABILITY'!D189+'RAP TEMPLATE-GAS AVAILABILITY'!E189+'RAP TEMPLATE-GAS AVAILABILITY'!F189+'RAP TEMPLATE-GAS AVAILABILITY'!G189+'RAP TEMPLATE-GAS AVAILABILITY'!H189+'RAP TEMPLATE-GAS AVAILABILITY'!I189)</f>
        <v>10.424693903308134</v>
      </c>
      <c r="Y190" s="48">
        <f>(K190*'RAP TEMPLATE-GAS AVAILABILITY'!M189+L190*'RAP TEMPLATE-GAS AVAILABILITY'!N189+M190*'RAP TEMPLATE-GAS AVAILABILITY'!O189)/('RAP TEMPLATE-GAS AVAILABILITY'!M189+'RAP TEMPLATE-GAS AVAILABILITY'!N189+'RAP TEMPLATE-GAS AVAILABILITY'!O189)</f>
        <v>10.421766058259564</v>
      </c>
    </row>
    <row r="191" spans="1:25" ht="15.75" x14ac:dyDescent="0.25">
      <c r="A191" s="25">
        <v>46327</v>
      </c>
      <c r="B191" s="28">
        <v>10.574118837660901</v>
      </c>
      <c r="C191" s="28">
        <v>10.646218177197579</v>
      </c>
      <c r="D191" s="28">
        <v>10.719828305621926</v>
      </c>
      <c r="E191" s="28">
        <v>10.763892042602137</v>
      </c>
      <c r="F191" s="28">
        <v>10.752770048611241</v>
      </c>
      <c r="G191" s="28">
        <v>10.654829394935605</v>
      </c>
      <c r="H191" s="28">
        <v>10.627753834599677</v>
      </c>
      <c r="I191" s="71">
        <v>10.687079439308818</v>
      </c>
      <c r="J191" s="28">
        <v>11.339770048611241</v>
      </c>
      <c r="K191" s="28">
        <v>10.57574179455573</v>
      </c>
      <c r="L191" s="28">
        <v>10.69978601549672</v>
      </c>
      <c r="M191" s="28">
        <v>10.640706909802919</v>
      </c>
      <c r="N191" s="28">
        <v>11.29438601549672</v>
      </c>
      <c r="O191" s="28">
        <v>11.909621980535462</v>
      </c>
      <c r="P191" s="28">
        <v>10.339307330148042</v>
      </c>
      <c r="Q191" s="68">
        <v>28.077900500000002</v>
      </c>
      <c r="R191" s="69">
        <v>11.6745</v>
      </c>
      <c r="S191" s="69">
        <v>4.125</v>
      </c>
      <c r="T191" s="69">
        <v>0.33391845000000003</v>
      </c>
      <c r="U191" s="69"/>
      <c r="V191" s="28"/>
      <c r="W191" s="64"/>
      <c r="X191" s="70">
        <f>(B191*'RAP TEMPLATE-GAS AVAILABILITY'!C190+C191*'RAP TEMPLATE-GAS AVAILABILITY'!D190+D191*'RAP TEMPLATE-GAS AVAILABILITY'!E190+E191*'RAP TEMPLATE-GAS AVAILABILITY'!F190+F191*'RAP TEMPLATE-GAS AVAILABILITY'!G190+G191*'RAP TEMPLATE-GAS AVAILABILITY'!H190+H191*'RAP TEMPLATE-GAS AVAILABILITY'!I190)/('RAP TEMPLATE-GAS AVAILABILITY'!C190+'RAP TEMPLATE-GAS AVAILABILITY'!D190+'RAP TEMPLATE-GAS AVAILABILITY'!E190+'RAP TEMPLATE-GAS AVAILABILITY'!F190+'RAP TEMPLATE-GAS AVAILABILITY'!G190+'RAP TEMPLATE-GAS AVAILABILITY'!H190+'RAP TEMPLATE-GAS AVAILABILITY'!I190)</f>
        <v>10.668104827839093</v>
      </c>
      <c r="Y191" s="48">
        <f>(K191*'RAP TEMPLATE-GAS AVAILABILITY'!M190+L191*'RAP TEMPLATE-GAS AVAILABILITY'!N190+M191*'RAP TEMPLATE-GAS AVAILABILITY'!O190)/('RAP TEMPLATE-GAS AVAILABILITY'!M190+'RAP TEMPLATE-GAS AVAILABILITY'!N190+'RAP TEMPLATE-GAS AVAILABILITY'!O190)</f>
        <v>10.658925727929674</v>
      </c>
    </row>
    <row r="192" spans="1:25" ht="15.75" x14ac:dyDescent="0.25">
      <c r="A192" s="25">
        <v>46357</v>
      </c>
      <c r="B192" s="28">
        <v>11.300880998044173</v>
      </c>
      <c r="C192" s="28">
        <v>11.37298033758085</v>
      </c>
      <c r="D192" s="28">
        <v>11.446590466005196</v>
      </c>
      <c r="E192" s="28">
        <v>11.490654202985407</v>
      </c>
      <c r="F192" s="28">
        <v>11.479532208994511</v>
      </c>
      <c r="G192" s="28">
        <v>11.381591555318876</v>
      </c>
      <c r="H192" s="28">
        <v>11.357128720884818</v>
      </c>
      <c r="I192" s="71">
        <v>11.416473706026258</v>
      </c>
      <c r="J192" s="28">
        <v>12.066532208994511</v>
      </c>
      <c r="K192" s="28">
        <v>11.299445837735227</v>
      </c>
      <c r="L192" s="28">
        <v>11.420897646551179</v>
      </c>
      <c r="M192" s="28">
        <v>11.364409804418662</v>
      </c>
      <c r="N192" s="28">
        <v>12.015497646551179</v>
      </c>
      <c r="O192" s="28">
        <v>12.632536390667557</v>
      </c>
      <c r="P192" s="28">
        <v>11.044193949503777</v>
      </c>
      <c r="Q192" s="68">
        <v>29.003962000000001</v>
      </c>
      <c r="R192" s="69">
        <v>12.063650000000001</v>
      </c>
      <c r="S192" s="69">
        <v>4.2625000000000002</v>
      </c>
      <c r="T192" s="69">
        <v>0.34504906499999999</v>
      </c>
      <c r="U192" s="69"/>
      <c r="V192" s="28"/>
      <c r="W192" s="64"/>
      <c r="X192" s="70">
        <f>(B192*'RAP TEMPLATE-GAS AVAILABILITY'!C191+C192*'RAP TEMPLATE-GAS AVAILABILITY'!D191+D192*'RAP TEMPLATE-GAS AVAILABILITY'!E191+E192*'RAP TEMPLATE-GAS AVAILABILITY'!F191+F192*'RAP TEMPLATE-GAS AVAILABILITY'!G191+G192*'RAP TEMPLATE-GAS AVAILABILITY'!H191+H192*'RAP TEMPLATE-GAS AVAILABILITY'!I191)/('RAP TEMPLATE-GAS AVAILABILITY'!C191+'RAP TEMPLATE-GAS AVAILABILITY'!D191+'RAP TEMPLATE-GAS AVAILABILITY'!E191+'RAP TEMPLATE-GAS AVAILABILITY'!F191+'RAP TEMPLATE-GAS AVAILABILITY'!G191+'RAP TEMPLATE-GAS AVAILABILITY'!H191+'RAP TEMPLATE-GAS AVAILABILITY'!I191)</f>
        <v>11.395548568892416</v>
      </c>
      <c r="Y192" s="48">
        <f>(K192*'RAP TEMPLATE-GAS AVAILABILITY'!M191+L192*'RAP TEMPLATE-GAS AVAILABILITY'!N191+M192*'RAP TEMPLATE-GAS AVAILABILITY'!O191)/('RAP TEMPLATE-GAS AVAILABILITY'!M191+'RAP TEMPLATE-GAS AVAILABILITY'!N191+'RAP TEMPLATE-GAS AVAILABILITY'!O191)</f>
        <v>11.381009879396155</v>
      </c>
    </row>
    <row r="193" spans="1:25" ht="15.75" x14ac:dyDescent="0.25">
      <c r="A193" s="25">
        <v>46388</v>
      </c>
      <c r="B193" s="28">
        <v>12.066065686990799</v>
      </c>
      <c r="C193" s="28">
        <v>12.138165026527476</v>
      </c>
      <c r="D193" s="28">
        <v>12.213115499317221</v>
      </c>
      <c r="E193" s="28">
        <v>12.257179236297432</v>
      </c>
      <c r="F193" s="28">
        <v>12.246057242306536</v>
      </c>
      <c r="G193" s="28">
        <v>12.153168655854325</v>
      </c>
      <c r="H193" s="28">
        <v>12.131434610456846</v>
      </c>
      <c r="I193" s="71">
        <v>12.190845218660087</v>
      </c>
      <c r="J193" s="28">
        <v>12.833057242306536</v>
      </c>
      <c r="K193" s="28">
        <v>12.067731548523883</v>
      </c>
      <c r="L193" s="28">
        <v>12.181462996739754</v>
      </c>
      <c r="M193" s="28">
        <v>12.132738993134609</v>
      </c>
      <c r="N193" s="28">
        <v>12.776062996739753</v>
      </c>
      <c r="O193" s="28">
        <v>13.395003154231603</v>
      </c>
      <c r="P193" s="28">
        <v>11.786346579313109</v>
      </c>
      <c r="Q193" s="68">
        <v>29.013411000000001</v>
      </c>
      <c r="R193" s="69">
        <v>12.063650000000001</v>
      </c>
      <c r="S193" s="69">
        <v>4.2625000000000002</v>
      </c>
      <c r="T193" s="69">
        <v>0.34504906499999999</v>
      </c>
      <c r="U193" s="69"/>
      <c r="V193" s="28"/>
      <c r="W193" s="64"/>
      <c r="X193" s="70">
        <f>(B193*'RAP TEMPLATE-GAS AVAILABILITY'!C192+C193*'RAP TEMPLATE-GAS AVAILABILITY'!D192+D193*'RAP TEMPLATE-GAS AVAILABILITY'!E192+E193*'RAP TEMPLATE-GAS AVAILABILITY'!F192+F193*'RAP TEMPLATE-GAS AVAILABILITY'!G192+G193*'RAP TEMPLATE-GAS AVAILABILITY'!H192+H193*'RAP TEMPLATE-GAS AVAILABILITY'!I192)/('RAP TEMPLATE-GAS AVAILABILITY'!C192+'RAP TEMPLATE-GAS AVAILABILITY'!D192+'RAP TEMPLATE-GAS AVAILABILITY'!E192+'RAP TEMPLATE-GAS AVAILABILITY'!F192+'RAP TEMPLATE-GAS AVAILABILITY'!G192+'RAP TEMPLATE-GAS AVAILABILITY'!H192+'RAP TEMPLATE-GAS AVAILABILITY'!I192)</f>
        <v>12.163880147429609</v>
      </c>
      <c r="Y193" s="48">
        <f>(K193*'RAP TEMPLATE-GAS AVAILABILITY'!M192+L193*'RAP TEMPLATE-GAS AVAILABILITY'!N192+M193*'RAP TEMPLATE-GAS AVAILABILITY'!O192)/('RAP TEMPLATE-GAS AVAILABILITY'!M192+'RAP TEMPLATE-GAS AVAILABILITY'!N192+'RAP TEMPLATE-GAS AVAILABILITY'!O192)</f>
        <v>12.144475553772576</v>
      </c>
    </row>
    <row r="194" spans="1:25" ht="15.75" x14ac:dyDescent="0.25">
      <c r="A194" s="25">
        <v>46419</v>
      </c>
      <c r="B194" s="28">
        <v>12.282379875663123</v>
      </c>
      <c r="C194" s="28">
        <v>12.354479215199799</v>
      </c>
      <c r="D194" s="28">
        <v>12.429429687989545</v>
      </c>
      <c r="E194" s="28">
        <v>12.473493424969755</v>
      </c>
      <c r="F194" s="28">
        <v>12.462371430978859</v>
      </c>
      <c r="G194" s="28">
        <v>12.369482844526649</v>
      </c>
      <c r="H194" s="28">
        <v>12.34781511196932</v>
      </c>
      <c r="I194" s="71">
        <v>12.4079428299942</v>
      </c>
      <c r="J194" s="28">
        <v>13.049371430978859</v>
      </c>
      <c r="K194" s="28">
        <v>12.282429705472167</v>
      </c>
      <c r="L194" s="28">
        <v>12.396095356425979</v>
      </c>
      <c r="M194" s="28">
        <v>12.348142619000408</v>
      </c>
      <c r="N194" s="28">
        <v>12.990695356425979</v>
      </c>
      <c r="O194" s="28">
        <v>13.610172094817043</v>
      </c>
      <c r="P194" s="28">
        <v>11.996149710906396</v>
      </c>
      <c r="Q194" s="68">
        <v>26.262587500000002</v>
      </c>
      <c r="R194" s="69">
        <v>10.8962</v>
      </c>
      <c r="S194" s="69">
        <v>3.85</v>
      </c>
      <c r="T194" s="69">
        <v>0.31165721999999996</v>
      </c>
      <c r="U194" s="69"/>
      <c r="V194" s="28"/>
      <c r="W194" s="64"/>
      <c r="X194" s="70">
        <f>(B194*'RAP TEMPLATE-GAS AVAILABILITY'!C193+C194*'RAP TEMPLATE-GAS AVAILABILITY'!D193+D194*'RAP TEMPLATE-GAS AVAILABILITY'!E193+E194*'RAP TEMPLATE-GAS AVAILABILITY'!F193+F194*'RAP TEMPLATE-GAS AVAILABILITY'!G193+G194*'RAP TEMPLATE-GAS AVAILABILITY'!H193+H194*'RAP TEMPLATE-GAS AVAILABILITY'!I193)/('RAP TEMPLATE-GAS AVAILABILITY'!C193+'RAP TEMPLATE-GAS AVAILABILITY'!D193+'RAP TEMPLATE-GAS AVAILABILITY'!E193+'RAP TEMPLATE-GAS AVAILABILITY'!F193+'RAP TEMPLATE-GAS AVAILABILITY'!G193+'RAP TEMPLATE-GAS AVAILABILITY'!H193+'RAP TEMPLATE-GAS AVAILABILITY'!I193)</f>
        <v>12.380211635103707</v>
      </c>
      <c r="Y194" s="48">
        <f>(K194*'RAP TEMPLATE-GAS AVAILABILITY'!M193+L194*'RAP TEMPLATE-GAS AVAILABILITY'!N193+M194*'RAP TEMPLATE-GAS AVAILABILITY'!O193)/('RAP TEMPLATE-GAS AVAILABILITY'!M193+'RAP TEMPLATE-GAS AVAILABILITY'!N193+'RAP TEMPLATE-GAS AVAILABILITY'!O193)</f>
        <v>12.359194264354947</v>
      </c>
    </row>
    <row r="195" spans="1:25" ht="15.75" x14ac:dyDescent="0.25">
      <c r="A195" s="25">
        <v>46447</v>
      </c>
      <c r="B195" s="28">
        <v>11.931249471649316</v>
      </c>
      <c r="C195" s="28">
        <v>12.003348811185992</v>
      </c>
      <c r="D195" s="28">
        <v>12.078299283975738</v>
      </c>
      <c r="E195" s="28">
        <v>12.122363020955948</v>
      </c>
      <c r="F195" s="28">
        <v>12.111241026965052</v>
      </c>
      <c r="G195" s="28">
        <v>12.018352440512842</v>
      </c>
      <c r="H195" s="28">
        <v>11.996419456594916</v>
      </c>
      <c r="I195" s="71">
        <v>12.055540740949301</v>
      </c>
      <c r="J195" s="28">
        <v>12.698241026965052</v>
      </c>
      <c r="K195" s="28">
        <v>11.933766128850547</v>
      </c>
      <c r="L195" s="28">
        <v>12.047694968852587</v>
      </c>
      <c r="M195" s="28">
        <v>11.998490279315611</v>
      </c>
      <c r="N195" s="28">
        <v>12.642294968852587</v>
      </c>
      <c r="O195" s="28">
        <v>13.260900706274718</v>
      </c>
      <c r="P195" s="28">
        <v>11.655588332053405</v>
      </c>
      <c r="Q195" s="68">
        <v>29.123911000000003</v>
      </c>
      <c r="R195" s="69">
        <v>12.063650000000001</v>
      </c>
      <c r="S195" s="69">
        <v>4.2625000000000002</v>
      </c>
      <c r="T195" s="69">
        <v>0.34504906499999999</v>
      </c>
      <c r="U195" s="69"/>
      <c r="V195" s="28"/>
      <c r="W195" s="64"/>
      <c r="X195" s="70">
        <f>(B195*'RAP TEMPLATE-GAS AVAILABILITY'!C194+C195*'RAP TEMPLATE-GAS AVAILABILITY'!D194+D195*'RAP TEMPLATE-GAS AVAILABILITY'!E194+E195*'RAP TEMPLATE-GAS AVAILABILITY'!F194+F195*'RAP TEMPLATE-GAS AVAILABILITY'!G194+G195*'RAP TEMPLATE-GAS AVAILABILITY'!H194+H195*'RAP TEMPLATE-GAS AVAILABILITY'!I194)/('RAP TEMPLATE-GAS AVAILABILITY'!C194+'RAP TEMPLATE-GAS AVAILABILITY'!D194+'RAP TEMPLATE-GAS AVAILABILITY'!E194+'RAP TEMPLATE-GAS AVAILABILITY'!F194+'RAP TEMPLATE-GAS AVAILABILITY'!G194+'RAP TEMPLATE-GAS AVAILABILITY'!H194+'RAP TEMPLATE-GAS AVAILABILITY'!I194)</f>
        <v>12.02901203508279</v>
      </c>
      <c r="Y195" s="48">
        <f>(K195*'RAP TEMPLATE-GAS AVAILABILITY'!M194+L195*'RAP TEMPLATE-GAS AVAILABILITY'!N194+M195*'RAP TEMPLATE-GAS AVAILABILITY'!O194)/('RAP TEMPLATE-GAS AVAILABILITY'!M194+'RAP TEMPLATE-GAS AVAILABILITY'!N194+'RAP TEMPLATE-GAS AVAILABILITY'!O194)</f>
        <v>12.010608705701825</v>
      </c>
    </row>
    <row r="196" spans="1:25" ht="15.75" x14ac:dyDescent="0.25">
      <c r="A196" s="25">
        <v>46478</v>
      </c>
      <c r="B196" s="28">
        <v>11.8960338455142</v>
      </c>
      <c r="C196" s="28">
        <v>11.972718658324316</v>
      </c>
      <c r="D196" s="28">
        <v>12.096487757503734</v>
      </c>
      <c r="E196" s="28">
        <v>12.138594824087765</v>
      </c>
      <c r="F196" s="28">
        <v>12.128049217188451</v>
      </c>
      <c r="G196" s="28">
        <v>11.977216512785937</v>
      </c>
      <c r="H196" s="28">
        <v>11.949412179558255</v>
      </c>
      <c r="I196" s="71">
        <v>12.014255831696067</v>
      </c>
      <c r="J196" s="28">
        <v>12.715049217188451</v>
      </c>
      <c r="K196" s="28">
        <v>11.887124330387264</v>
      </c>
      <c r="L196" s="28">
        <v>12.064372476471693</v>
      </c>
      <c r="M196" s="28">
        <v>11.957527511038069</v>
      </c>
      <c r="N196" s="28">
        <v>12.658972476471693</v>
      </c>
      <c r="O196" s="28">
        <v>13.277619907662871</v>
      </c>
      <c r="P196" s="28">
        <v>11.62069059575108</v>
      </c>
      <c r="Q196" s="68">
        <v>29.864126500000001</v>
      </c>
      <c r="R196" s="69">
        <v>11.6745</v>
      </c>
      <c r="S196" s="69">
        <v>4.125</v>
      </c>
      <c r="T196" s="69">
        <v>0.33391845000000003</v>
      </c>
      <c r="U196" s="69"/>
      <c r="V196" s="28"/>
      <c r="W196" s="64"/>
      <c r="X196" s="70">
        <f>(B196*'RAP TEMPLATE-GAS AVAILABILITY'!C195+C196*'RAP TEMPLATE-GAS AVAILABILITY'!D195+D196*'RAP TEMPLATE-GAS AVAILABILITY'!E195+E196*'RAP TEMPLATE-GAS AVAILABILITY'!F195+F196*'RAP TEMPLATE-GAS AVAILABILITY'!G195+G196*'RAP TEMPLATE-GAS AVAILABILITY'!H195+H196*'RAP TEMPLATE-GAS AVAILABILITY'!I195)/('RAP TEMPLATE-GAS AVAILABILITY'!C195+'RAP TEMPLATE-GAS AVAILABILITY'!D195+'RAP TEMPLATE-GAS AVAILABILITY'!E195+'RAP TEMPLATE-GAS AVAILABILITY'!F195+'RAP TEMPLATE-GAS AVAILABILITY'!G195+'RAP TEMPLATE-GAS AVAILABILITY'!H195+'RAP TEMPLATE-GAS AVAILABILITY'!I195)</f>
        <v>12.017092607099464</v>
      </c>
      <c r="Y196" s="48">
        <f>(K196*'RAP TEMPLATE-GAS AVAILABILITY'!M195+L196*'RAP TEMPLATE-GAS AVAILABILITY'!N195+M196*'RAP TEMPLATE-GAS AVAILABILITY'!O195)/('RAP TEMPLATE-GAS AVAILABILITY'!M195+'RAP TEMPLATE-GAS AVAILABILITY'!N195+'RAP TEMPLATE-GAS AVAILABILITY'!O195)</f>
        <v>12.00402648961273</v>
      </c>
    </row>
    <row r="197" spans="1:25" ht="15.75" x14ac:dyDescent="0.25">
      <c r="A197" s="25">
        <v>46508</v>
      </c>
      <c r="B197" s="28">
        <v>12.003937923005816</v>
      </c>
      <c r="C197" s="28">
        <v>12.08409097678498</v>
      </c>
      <c r="D197" s="28">
        <v>12.204781538052643</v>
      </c>
      <c r="E197" s="28">
        <v>12.246261173070494</v>
      </c>
      <c r="F197" s="28">
        <v>12.234587750539935</v>
      </c>
      <c r="G197" s="28">
        <v>12.083755046137421</v>
      </c>
      <c r="H197" s="28">
        <v>12.056295539678512</v>
      </c>
      <c r="I197" s="71">
        <v>12.121180214454348</v>
      </c>
      <c r="J197" s="28">
        <v>12.821587750539935</v>
      </c>
      <c r="K197" s="28">
        <v>11.993176679216562</v>
      </c>
      <c r="L197" s="28">
        <v>12.170082679538295</v>
      </c>
      <c r="M197" s="28">
        <v>12.063617576230682</v>
      </c>
      <c r="N197" s="28">
        <v>12.764682679538295</v>
      </c>
      <c r="O197" s="28">
        <v>13.38359438623714</v>
      </c>
      <c r="P197" s="28">
        <v>11.724022319248684</v>
      </c>
      <c r="Q197" s="68">
        <v>30.4256575</v>
      </c>
      <c r="R197" s="69">
        <v>12.063650000000001</v>
      </c>
      <c r="S197" s="69">
        <v>4.2625000000000002</v>
      </c>
      <c r="T197" s="69">
        <v>0.34504906499999999</v>
      </c>
      <c r="U197" s="69"/>
      <c r="V197" s="28"/>
      <c r="W197" s="64"/>
      <c r="X197" s="70">
        <f>(B197*'RAP TEMPLATE-GAS AVAILABILITY'!C196+C197*'RAP TEMPLATE-GAS AVAILABILITY'!D196+D197*'RAP TEMPLATE-GAS AVAILABILITY'!E196+E197*'RAP TEMPLATE-GAS AVAILABILITY'!F196+F197*'RAP TEMPLATE-GAS AVAILABILITY'!G196+G197*'RAP TEMPLATE-GAS AVAILABILITY'!H196+H197*'RAP TEMPLATE-GAS AVAILABILITY'!I196)/('RAP TEMPLATE-GAS AVAILABILITY'!C196+'RAP TEMPLATE-GAS AVAILABILITY'!D196+'RAP TEMPLATE-GAS AVAILABILITY'!E196+'RAP TEMPLATE-GAS AVAILABILITY'!F196+'RAP TEMPLATE-GAS AVAILABILITY'!G196+'RAP TEMPLATE-GAS AVAILABILITY'!H196+'RAP TEMPLATE-GAS AVAILABILITY'!I196)</f>
        <v>12.118076431068472</v>
      </c>
      <c r="Y197" s="48">
        <f>(K197*'RAP TEMPLATE-GAS AVAILABILITY'!M196+L197*'RAP TEMPLATE-GAS AVAILABILITY'!N196+M197*'RAP TEMPLATE-GAS AVAILABILITY'!O196)/('RAP TEMPLATE-GAS AVAILABILITY'!M196+'RAP TEMPLATE-GAS AVAILABILITY'!N196+'RAP TEMPLATE-GAS AVAILABILITY'!O196)</f>
        <v>12.109868355667382</v>
      </c>
    </row>
    <row r="198" spans="1:25" ht="15.75" x14ac:dyDescent="0.25">
      <c r="A198" s="25">
        <v>46539</v>
      </c>
      <c r="B198" s="28">
        <v>12.346787108518045</v>
      </c>
      <c r="C198" s="28">
        <v>12.426940162297209</v>
      </c>
      <c r="D198" s="28">
        <v>12.54763072356487</v>
      </c>
      <c r="E198" s="28">
        <v>12.589110358582722</v>
      </c>
      <c r="F198" s="28">
        <v>12.577436936052164</v>
      </c>
      <c r="G198" s="28">
        <v>12.426604231649648</v>
      </c>
      <c r="H198" s="28">
        <v>12.399582389935725</v>
      </c>
      <c r="I198" s="71">
        <v>12.465271093001855</v>
      </c>
      <c r="J198" s="28">
        <v>13.164436936052164</v>
      </c>
      <c r="K198" s="28">
        <v>12.333794496162312</v>
      </c>
      <c r="L198" s="28">
        <v>12.51026623455447</v>
      </c>
      <c r="M198" s="28">
        <v>12.40502355675256</v>
      </c>
      <c r="N198" s="28">
        <v>13.10486623455447</v>
      </c>
      <c r="O198" s="28">
        <v>13.724628400140855</v>
      </c>
      <c r="P198" s="28">
        <v>12.056551744276994</v>
      </c>
      <c r="Q198" s="68">
        <v>29.456401499999998</v>
      </c>
      <c r="R198" s="69">
        <v>11.6745</v>
      </c>
      <c r="S198" s="69">
        <v>4.125</v>
      </c>
      <c r="T198" s="69">
        <v>0.33391845000000003</v>
      </c>
      <c r="U198" s="69"/>
      <c r="V198" s="28"/>
      <c r="W198" s="64"/>
      <c r="X198" s="70">
        <f>(B198*'RAP TEMPLATE-GAS AVAILABILITY'!C197+C198*'RAP TEMPLATE-GAS AVAILABILITY'!D197+D198*'RAP TEMPLATE-GAS AVAILABILITY'!E197+E198*'RAP TEMPLATE-GAS AVAILABILITY'!F197+F198*'RAP TEMPLATE-GAS AVAILABILITY'!G197+G198*'RAP TEMPLATE-GAS AVAILABILITY'!H197+H198*'RAP TEMPLATE-GAS AVAILABILITY'!I197)/('RAP TEMPLATE-GAS AVAILABILITY'!C197+'RAP TEMPLATE-GAS AVAILABILITY'!D197+'RAP TEMPLATE-GAS AVAILABILITY'!E197+'RAP TEMPLATE-GAS AVAILABILITY'!F197+'RAP TEMPLATE-GAS AVAILABILITY'!G197+'RAP TEMPLATE-GAS AVAILABILITY'!H197+'RAP TEMPLATE-GAS AVAILABILITY'!I197)</f>
        <v>12.461028677352672</v>
      </c>
      <c r="Y198" s="48">
        <f>(K198*'RAP TEMPLATE-GAS AVAILABILITY'!M197+L198*'RAP TEMPLATE-GAS AVAILABILITY'!N197+M198*'RAP TEMPLATE-GAS AVAILABILITY'!O197)/('RAP TEMPLATE-GAS AVAILABILITY'!M197+'RAP TEMPLATE-GAS AVAILABILITY'!N197+'RAP TEMPLATE-GAS AVAILABILITY'!O197)</f>
        <v>12.450283730446705</v>
      </c>
    </row>
    <row r="199" spans="1:25" ht="15.75" x14ac:dyDescent="0.25">
      <c r="A199" s="25">
        <v>46569</v>
      </c>
      <c r="B199" s="28">
        <v>12.108333507615679</v>
      </c>
      <c r="C199" s="28">
        <v>12.188486561394843</v>
      </c>
      <c r="D199" s="28">
        <v>12.309177122662504</v>
      </c>
      <c r="E199" s="28">
        <v>12.350656757680355</v>
      </c>
      <c r="F199" s="28">
        <v>12.338983335149797</v>
      </c>
      <c r="G199" s="28">
        <v>12.188150630747282</v>
      </c>
      <c r="H199" s="28">
        <v>12.161699079458639</v>
      </c>
      <c r="I199" s="71">
        <v>12.225953887377678</v>
      </c>
      <c r="J199" s="28">
        <v>12.925983335149796</v>
      </c>
      <c r="K199" s="28">
        <v>12.097760713214255</v>
      </c>
      <c r="L199" s="28">
        <v>12.273666595152726</v>
      </c>
      <c r="M199" s="28">
        <v>12.167573713307792</v>
      </c>
      <c r="N199" s="28">
        <v>12.868266595152726</v>
      </c>
      <c r="O199" s="28">
        <v>13.487437261640608</v>
      </c>
      <c r="P199" s="28">
        <v>11.82527559676179</v>
      </c>
      <c r="Q199" s="68">
        <v>30.441508500000001</v>
      </c>
      <c r="R199" s="69">
        <v>12.063650000000001</v>
      </c>
      <c r="S199" s="69">
        <v>4.2625000000000002</v>
      </c>
      <c r="T199" s="69">
        <v>0.34504906499999999</v>
      </c>
      <c r="U199" s="69"/>
      <c r="V199" s="28"/>
      <c r="W199" s="64"/>
      <c r="X199" s="70">
        <f>(B199*'RAP TEMPLATE-GAS AVAILABILITY'!C198+C199*'RAP TEMPLATE-GAS AVAILABILITY'!D198+D199*'RAP TEMPLATE-GAS AVAILABILITY'!E198+E199*'RAP TEMPLATE-GAS AVAILABILITY'!F198+F199*'RAP TEMPLATE-GAS AVAILABILITY'!G198+G199*'RAP TEMPLATE-GAS AVAILABILITY'!H198+H199*'RAP TEMPLATE-GAS AVAILABILITY'!I198)/('RAP TEMPLATE-GAS AVAILABILITY'!C198+'RAP TEMPLATE-GAS AVAILABILITY'!D198+'RAP TEMPLATE-GAS AVAILABILITY'!E198+'RAP TEMPLATE-GAS AVAILABILITY'!F198+'RAP TEMPLATE-GAS AVAILABILITY'!G198+'RAP TEMPLATE-GAS AVAILABILITY'!H198+'RAP TEMPLATE-GAS AVAILABILITY'!I198)</f>
        <v>12.222709367759242</v>
      </c>
      <c r="Y199" s="48">
        <f>(K199*'RAP TEMPLATE-GAS AVAILABILITY'!M198+L199*'RAP TEMPLATE-GAS AVAILABILITY'!N198+M199*'RAP TEMPLATE-GAS AVAILABILITY'!O198)/('RAP TEMPLATE-GAS AVAILABILITY'!M198+'RAP TEMPLATE-GAS AVAILABILITY'!N198+'RAP TEMPLATE-GAS AVAILABILITY'!O198)</f>
        <v>12.213772611037944</v>
      </c>
    </row>
    <row r="200" spans="1:25" ht="15.75" x14ac:dyDescent="0.25">
      <c r="A200" s="25">
        <v>46600</v>
      </c>
      <c r="B200" s="28">
        <v>11.506163398486541</v>
      </c>
      <c r="C200" s="28">
        <v>11.586316452265702</v>
      </c>
      <c r="D200" s="28">
        <v>11.707007013533365</v>
      </c>
      <c r="E200" s="28">
        <v>11.748486648551216</v>
      </c>
      <c r="F200" s="28">
        <v>11.736813226020658</v>
      </c>
      <c r="G200" s="28">
        <v>11.585980521618144</v>
      </c>
      <c r="H200" s="28">
        <v>11.559754433986006</v>
      </c>
      <c r="I200" s="71">
        <v>11.621602905543705</v>
      </c>
      <c r="J200" s="28">
        <v>12.323813226020658</v>
      </c>
      <c r="K200" s="28">
        <v>11.500496148872664</v>
      </c>
      <c r="L200" s="28">
        <v>11.67617832012014</v>
      </c>
      <c r="M200" s="28">
        <v>11.567938406486075</v>
      </c>
      <c r="N200" s="28">
        <v>12.27077832012014</v>
      </c>
      <c r="O200" s="28">
        <v>12.88845526592044</v>
      </c>
      <c r="P200" s="28">
        <v>11.241230807917438</v>
      </c>
      <c r="Q200" s="68">
        <v>30.465101499999999</v>
      </c>
      <c r="R200" s="69">
        <v>12.063650000000001</v>
      </c>
      <c r="S200" s="69">
        <v>4.2625000000000002</v>
      </c>
      <c r="T200" s="69">
        <v>0.34504906499999999</v>
      </c>
      <c r="U200" s="69"/>
      <c r="V200" s="28"/>
      <c r="W200" s="64"/>
      <c r="X200" s="70">
        <f>(B200*'RAP TEMPLATE-GAS AVAILABILITY'!C199+C200*'RAP TEMPLATE-GAS AVAILABILITY'!D199+D200*'RAP TEMPLATE-GAS AVAILABILITY'!E199+E200*'RAP TEMPLATE-GAS AVAILABILITY'!F199+F200*'RAP TEMPLATE-GAS AVAILABILITY'!G199+G200*'RAP TEMPLATE-GAS AVAILABILITY'!H199+H200*'RAP TEMPLATE-GAS AVAILABILITY'!I199)/('RAP TEMPLATE-GAS AVAILABILITY'!C199+'RAP TEMPLATE-GAS AVAILABILITY'!D199+'RAP TEMPLATE-GAS AVAILABILITY'!E199+'RAP TEMPLATE-GAS AVAILABILITY'!F199+'RAP TEMPLATE-GAS AVAILABILITY'!G199+'RAP TEMPLATE-GAS AVAILABILITY'!H199+'RAP TEMPLATE-GAS AVAILABILITY'!I199)</f>
        <v>11.620592350542935</v>
      </c>
      <c r="Y200" s="48">
        <f>(K200*'RAP TEMPLATE-GAS AVAILABILITY'!M199+L200*'RAP TEMPLATE-GAS AVAILABILITY'!N199+M200*'RAP TEMPLATE-GAS AVAILABILITY'!O199)/('RAP TEMPLATE-GAS AVAILABILITY'!M199+'RAP TEMPLATE-GAS AVAILABILITY'!N199+'RAP TEMPLATE-GAS AVAILABILITY'!O199)</f>
        <v>11.616161040979472</v>
      </c>
    </row>
    <row r="201" spans="1:25" ht="15.75" x14ac:dyDescent="0.25">
      <c r="A201" s="25">
        <v>46631</v>
      </c>
      <c r="B201" s="28">
        <v>10.77042389022979</v>
      </c>
      <c r="C201" s="28">
        <v>10.850576944008951</v>
      </c>
      <c r="D201" s="28">
        <v>10.971267505276614</v>
      </c>
      <c r="E201" s="28">
        <v>11.012747140294465</v>
      </c>
      <c r="F201" s="28">
        <v>11.001073717763907</v>
      </c>
      <c r="G201" s="28">
        <v>10.850241013361392</v>
      </c>
      <c r="H201" s="28">
        <v>10.824028188297286</v>
      </c>
      <c r="I201" s="71">
        <v>10.88319877779306</v>
      </c>
      <c r="J201" s="28">
        <v>11.588073717763907</v>
      </c>
      <c r="K201" s="28">
        <v>10.770490127702852</v>
      </c>
      <c r="L201" s="28">
        <v>10.946159139497917</v>
      </c>
      <c r="M201" s="28">
        <v>10.835295953654224</v>
      </c>
      <c r="N201" s="28">
        <v>11.540759139497917</v>
      </c>
      <c r="O201" s="28">
        <v>12.156611037346661</v>
      </c>
      <c r="P201" s="28">
        <v>10.527637058859215</v>
      </c>
      <c r="Q201" s="68">
        <v>29.475395499999998</v>
      </c>
      <c r="R201" s="69">
        <v>11.6745</v>
      </c>
      <c r="S201" s="69">
        <v>4.125</v>
      </c>
      <c r="T201" s="69">
        <v>0.33391845000000003</v>
      </c>
      <c r="U201" s="69"/>
      <c r="V201" s="28"/>
      <c r="W201" s="64"/>
      <c r="X201" s="70">
        <f>(B201*'RAP TEMPLATE-GAS AVAILABILITY'!C200+C201*'RAP TEMPLATE-GAS AVAILABILITY'!D200+D201*'RAP TEMPLATE-GAS AVAILABILITY'!E200+E201*'RAP TEMPLATE-GAS AVAILABILITY'!F200+F201*'RAP TEMPLATE-GAS AVAILABILITY'!G200+G201*'RAP TEMPLATE-GAS AVAILABILITY'!H200+H201*'RAP TEMPLATE-GAS AVAILABILITY'!I200)/('RAP TEMPLATE-GAS AVAILABILITY'!C200+'RAP TEMPLATE-GAS AVAILABILITY'!D200+'RAP TEMPLATE-GAS AVAILABILITY'!E200+'RAP TEMPLATE-GAS AVAILABILITY'!F200+'RAP TEMPLATE-GAS AVAILABILITY'!G200+'RAP TEMPLATE-GAS AVAILABILITY'!H200+'RAP TEMPLATE-GAS AVAILABILITY'!I200)</f>
        <v>10.884855965339881</v>
      </c>
      <c r="Y201" s="48">
        <f>(K201*'RAP TEMPLATE-GAS AVAILABILITY'!M200+L201*'RAP TEMPLATE-GAS AVAILABILITY'!N200+M201*'RAP TEMPLATE-GAS AVAILABILITY'!O200)/('RAP TEMPLATE-GAS AVAILABILITY'!M200+'RAP TEMPLATE-GAS AVAILABILITY'!N200+'RAP TEMPLATE-GAS AVAILABILITY'!O200)</f>
        <v>10.885916346837462</v>
      </c>
    </row>
    <row r="202" spans="1:25" ht="15.75" x14ac:dyDescent="0.25">
      <c r="A202" s="25">
        <v>46661</v>
      </c>
      <c r="B202" s="28">
        <v>10.547547695831573</v>
      </c>
      <c r="C202" s="28">
        <v>10.625054247348368</v>
      </c>
      <c r="D202" s="28">
        <v>10.750607532484723</v>
      </c>
      <c r="E202" s="28">
        <v>10.789797279441627</v>
      </c>
      <c r="F202" s="28">
        <v>10.779920761509162</v>
      </c>
      <c r="G202" s="28">
        <v>10.629088057106648</v>
      </c>
      <c r="H202" s="28">
        <v>10.603392472195702</v>
      </c>
      <c r="I202" s="71">
        <v>10.661244874366449</v>
      </c>
      <c r="J202" s="28">
        <v>11.366920761509162</v>
      </c>
      <c r="K202" s="28">
        <v>10.551569840186815</v>
      </c>
      <c r="L202" s="28">
        <v>10.726725633337839</v>
      </c>
      <c r="M202" s="28">
        <v>10.615073928734843</v>
      </c>
      <c r="N202" s="28">
        <v>11.321325633337839</v>
      </c>
      <c r="O202" s="28">
        <v>11.936628947421184</v>
      </c>
      <c r="P202" s="28">
        <v>10.313140806587738</v>
      </c>
      <c r="Q202" s="68">
        <v>30.810744000000003</v>
      </c>
      <c r="R202" s="69">
        <v>12.063650000000001</v>
      </c>
      <c r="S202" s="69">
        <v>4.2625000000000002</v>
      </c>
      <c r="T202" s="69">
        <v>0.34504906499999999</v>
      </c>
      <c r="U202" s="69"/>
      <c r="V202" s="28"/>
      <c r="W202" s="64"/>
      <c r="X202" s="70">
        <f>(B202*'RAP TEMPLATE-GAS AVAILABILITY'!C201+C202*'RAP TEMPLATE-GAS AVAILABILITY'!D201+D202*'RAP TEMPLATE-GAS AVAILABILITY'!E201+E202*'RAP TEMPLATE-GAS AVAILABILITY'!F201+F202*'RAP TEMPLATE-GAS AVAILABILITY'!G201+G202*'RAP TEMPLATE-GAS AVAILABILITY'!H201+H202*'RAP TEMPLATE-GAS AVAILABILITY'!I201)/('RAP TEMPLATE-GAS AVAILABILITY'!C201+'RAP TEMPLATE-GAS AVAILABILITY'!D201+'RAP TEMPLATE-GAS AVAILABILITY'!E201+'RAP TEMPLATE-GAS AVAILABILITY'!F201+'RAP TEMPLATE-GAS AVAILABILITY'!G201+'RAP TEMPLATE-GAS AVAILABILITY'!H201+'RAP TEMPLATE-GAS AVAILABILITY'!I201)</f>
        <v>10.671330164622338</v>
      </c>
      <c r="Y202" s="48">
        <f>(K202*'RAP TEMPLATE-GAS AVAILABILITY'!M201+L202*'RAP TEMPLATE-GAS AVAILABILITY'!N201+M202*'RAP TEMPLATE-GAS AVAILABILITY'!O201)/('RAP TEMPLATE-GAS AVAILABILITY'!M201+'RAP TEMPLATE-GAS AVAILABILITY'!N201+'RAP TEMPLATE-GAS AVAILABILITY'!O201)</f>
        <v>10.666561605014333</v>
      </c>
    </row>
    <row r="203" spans="1:25" ht="15.75" x14ac:dyDescent="0.25">
      <c r="A203" s="25">
        <v>46692</v>
      </c>
      <c r="B203" s="28">
        <v>10.827252685305828</v>
      </c>
      <c r="C203" s="28">
        <v>10.899352024842504</v>
      </c>
      <c r="D203" s="28">
        <v>10.972962153266851</v>
      </c>
      <c r="E203" s="28">
        <v>11.017025890247062</v>
      </c>
      <c r="F203" s="28">
        <v>11.005903896256166</v>
      </c>
      <c r="G203" s="28">
        <v>10.90796324258053</v>
      </c>
      <c r="H203" s="28">
        <v>10.880887682244602</v>
      </c>
      <c r="I203" s="71">
        <v>10.941130058959907</v>
      </c>
      <c r="J203" s="28">
        <v>11.592903896256166</v>
      </c>
      <c r="K203" s="28">
        <v>10.826907542720244</v>
      </c>
      <c r="L203" s="28">
        <v>10.950951763661234</v>
      </c>
      <c r="M203" s="28">
        <v>10.892775204290405</v>
      </c>
      <c r="N203" s="28">
        <v>11.545551763661233</v>
      </c>
      <c r="O203" s="28">
        <v>12.161415643070386</v>
      </c>
      <c r="P203" s="28">
        <v>10.584821848978855</v>
      </c>
      <c r="Q203" s="68">
        <v>28.077900500000002</v>
      </c>
      <c r="R203" s="69">
        <v>11.6745</v>
      </c>
      <c r="S203" s="69">
        <v>4.125</v>
      </c>
      <c r="T203" s="69">
        <v>0.33391845000000003</v>
      </c>
      <c r="U203" s="69"/>
      <c r="V203" s="28"/>
      <c r="W203" s="64"/>
      <c r="X203" s="70">
        <f>(B203*'RAP TEMPLATE-GAS AVAILABILITY'!C202+C203*'RAP TEMPLATE-GAS AVAILABILITY'!D202+D203*'RAP TEMPLATE-GAS AVAILABILITY'!E202+E203*'RAP TEMPLATE-GAS AVAILABILITY'!F202+F203*'RAP TEMPLATE-GAS AVAILABILITY'!G202+G203*'RAP TEMPLATE-GAS AVAILABILITY'!H202+H203*'RAP TEMPLATE-GAS AVAILABILITY'!I202)/('RAP TEMPLATE-GAS AVAILABILITY'!C202+'RAP TEMPLATE-GAS AVAILABILITY'!D202+'RAP TEMPLATE-GAS AVAILABILITY'!E202+'RAP TEMPLATE-GAS AVAILABILITY'!F202+'RAP TEMPLATE-GAS AVAILABILITY'!G202+'RAP TEMPLATE-GAS AVAILABILITY'!H202+'RAP TEMPLATE-GAS AVAILABILITY'!I202)</f>
        <v>10.921238675484018</v>
      </c>
      <c r="Y203" s="48">
        <f>(K203*'RAP TEMPLATE-GAS AVAILABILITY'!M202+L203*'RAP TEMPLATE-GAS AVAILABILITY'!N202+M203*'RAP TEMPLATE-GAS AVAILABILITY'!O202)/('RAP TEMPLATE-GAS AVAILABILITY'!M202+'RAP TEMPLATE-GAS AVAILABILITY'!N202+'RAP TEMPLATE-GAS AVAILABILITY'!O202)</f>
        <v>10.91017036773321</v>
      </c>
    </row>
    <row r="204" spans="1:25" ht="15.75" x14ac:dyDescent="0.25">
      <c r="A204" s="25">
        <v>46722</v>
      </c>
      <c r="B204" s="28">
        <v>11.571273412064151</v>
      </c>
      <c r="C204" s="28">
        <v>11.643372751600827</v>
      </c>
      <c r="D204" s="28">
        <v>11.716982880025174</v>
      </c>
      <c r="E204" s="28">
        <v>11.761046617005386</v>
      </c>
      <c r="F204" s="28">
        <v>11.74992462301449</v>
      </c>
      <c r="G204" s="28">
        <v>11.651983969338854</v>
      </c>
      <c r="H204" s="28">
        <v>11.627521134904795</v>
      </c>
      <c r="I204" s="71">
        <v>11.687845397207939</v>
      </c>
      <c r="J204" s="28">
        <v>12.33692462301449</v>
      </c>
      <c r="K204" s="28">
        <v>11.567735968024717</v>
      </c>
      <c r="L204" s="28">
        <v>11.689187776840669</v>
      </c>
      <c r="M204" s="28">
        <v>11.633664016285168</v>
      </c>
      <c r="N204" s="28">
        <v>12.283787776840668</v>
      </c>
      <c r="O204" s="28">
        <v>12.901497246282769</v>
      </c>
      <c r="P204" s="28">
        <v>11.306447551861753</v>
      </c>
      <c r="Q204" s="68">
        <v>29.003962000000001</v>
      </c>
      <c r="R204" s="69">
        <v>12.063650000000001</v>
      </c>
      <c r="S204" s="69">
        <v>4.2625000000000002</v>
      </c>
      <c r="T204" s="69">
        <v>0.34504906499999999</v>
      </c>
      <c r="U204" s="69"/>
      <c r="V204" s="28"/>
      <c r="W204" s="64"/>
      <c r="X204" s="70">
        <f>(B204*'RAP TEMPLATE-GAS AVAILABILITY'!C203+C204*'RAP TEMPLATE-GAS AVAILABILITY'!D203+D204*'RAP TEMPLATE-GAS AVAILABILITY'!E203+E204*'RAP TEMPLATE-GAS AVAILABILITY'!F203+F204*'RAP TEMPLATE-GAS AVAILABILITY'!G203+G204*'RAP TEMPLATE-GAS AVAILABILITY'!H203+H204*'RAP TEMPLATE-GAS AVAILABILITY'!I203)/('RAP TEMPLATE-GAS AVAILABILITY'!C203+'RAP TEMPLATE-GAS AVAILABILITY'!D203+'RAP TEMPLATE-GAS AVAILABILITY'!E203+'RAP TEMPLATE-GAS AVAILABILITY'!F203+'RAP TEMPLATE-GAS AVAILABILITY'!G203+'RAP TEMPLATE-GAS AVAILABILITY'!H203+'RAP TEMPLATE-GAS AVAILABILITY'!I203)</f>
        <v>11.665940982912392</v>
      </c>
      <c r="Y204" s="48">
        <f>(K204*'RAP TEMPLATE-GAS AVAILABILITY'!M203+L204*'RAP TEMPLATE-GAS AVAILABILITY'!N203+M204*'RAP TEMPLATE-GAS AVAILABILITY'!O203)/('RAP TEMPLATE-GAS AVAILABILITY'!M203+'RAP TEMPLATE-GAS AVAILABILITY'!N203+'RAP TEMPLATE-GAS AVAILABILITY'!O203)</f>
        <v>11.649384280125652</v>
      </c>
    </row>
    <row r="205" spans="1:25" ht="15.75" x14ac:dyDescent="0.25">
      <c r="A205" s="25">
        <v>46753</v>
      </c>
      <c r="B205" s="28">
        <v>12.354629094856131</v>
      </c>
      <c r="C205" s="28">
        <v>12.426728434392807</v>
      </c>
      <c r="D205" s="28">
        <v>12.501678907182553</v>
      </c>
      <c r="E205" s="28">
        <v>12.545742644162763</v>
      </c>
      <c r="F205" s="28">
        <v>12.534620650171867</v>
      </c>
      <c r="G205" s="28">
        <v>12.441732063719657</v>
      </c>
      <c r="H205" s="28">
        <v>12.419998018322177</v>
      </c>
      <c r="I205" s="71">
        <v>12.480453713370958</v>
      </c>
      <c r="J205" s="28">
        <v>13.121620650171867</v>
      </c>
      <c r="K205" s="28">
        <v>12.354051394343408</v>
      </c>
      <c r="L205" s="28">
        <v>12.467782842559277</v>
      </c>
      <c r="M205" s="28">
        <v>12.420087709036647</v>
      </c>
      <c r="N205" s="28">
        <v>13.062382842559277</v>
      </c>
      <c r="O205" s="28">
        <v>13.682038799665674</v>
      </c>
      <c r="P205" s="28">
        <v>12.066224228601694</v>
      </c>
      <c r="Q205" s="68">
        <v>29.013411000000001</v>
      </c>
      <c r="R205" s="69">
        <v>12.063650000000001</v>
      </c>
      <c r="S205" s="69">
        <v>4.2625000000000002</v>
      </c>
      <c r="T205" s="69">
        <v>0.34504906499999999</v>
      </c>
      <c r="U205" s="69"/>
      <c r="V205" s="28"/>
      <c r="W205" s="64"/>
      <c r="X205" s="70">
        <f>(B205*'RAP TEMPLATE-GAS AVAILABILITY'!C204+C205*'RAP TEMPLATE-GAS AVAILABILITY'!D204+D205*'RAP TEMPLATE-GAS AVAILABILITY'!E204+E205*'RAP TEMPLATE-GAS AVAILABILITY'!F204+F205*'RAP TEMPLATE-GAS AVAILABILITY'!G204+G205*'RAP TEMPLATE-GAS AVAILABILITY'!H204+H205*'RAP TEMPLATE-GAS AVAILABILITY'!I204)/('RAP TEMPLATE-GAS AVAILABILITY'!C204+'RAP TEMPLATE-GAS AVAILABILITY'!D204+'RAP TEMPLATE-GAS AVAILABILITY'!E204+'RAP TEMPLATE-GAS AVAILABILITY'!F204+'RAP TEMPLATE-GAS AVAILABILITY'!G204+'RAP TEMPLATE-GAS AVAILABILITY'!H204+'RAP TEMPLATE-GAS AVAILABILITY'!I204)</f>
        <v>12.452443555294938</v>
      </c>
      <c r="Y205" s="48">
        <f>(K205*'RAP TEMPLATE-GAS AVAILABILITY'!M204+L205*'RAP TEMPLATE-GAS AVAILABILITY'!N204+M205*'RAP TEMPLATE-GAS AVAILABILITY'!O204)/('RAP TEMPLATE-GAS AVAILABILITY'!M204+'RAP TEMPLATE-GAS AVAILABILITY'!N204+'RAP TEMPLATE-GAS AVAILABILITY'!O204)</f>
        <v>12.430885333200035</v>
      </c>
    </row>
    <row r="206" spans="1:25" ht="15.75" x14ac:dyDescent="0.25">
      <c r="A206" s="25">
        <v>46784</v>
      </c>
      <c r="B206" s="28">
        <v>12.576080139829692</v>
      </c>
      <c r="C206" s="28">
        <v>12.648179479366368</v>
      </c>
      <c r="D206" s="28">
        <v>12.723129952156114</v>
      </c>
      <c r="E206" s="28">
        <v>12.767193689136324</v>
      </c>
      <c r="F206" s="28">
        <v>12.756071695145428</v>
      </c>
      <c r="G206" s="28">
        <v>12.663183108693218</v>
      </c>
      <c r="H206" s="28">
        <v>12.641515376135889</v>
      </c>
      <c r="I206" s="71">
        <v>12.702706785100942</v>
      </c>
      <c r="J206" s="28">
        <v>13.343071695145428</v>
      </c>
      <c r="K206" s="28">
        <v>12.57384646886363</v>
      </c>
      <c r="L206" s="28">
        <v>12.687512119817443</v>
      </c>
      <c r="M206" s="28">
        <v>12.640606567886604</v>
      </c>
      <c r="N206" s="28">
        <v>13.282112119817443</v>
      </c>
      <c r="O206" s="28">
        <v>13.902317400116987</v>
      </c>
      <c r="P206" s="28">
        <v>12.281009597121551</v>
      </c>
      <c r="Q206" s="68">
        <v>27.193942</v>
      </c>
      <c r="R206" s="69">
        <v>11.285349999999999</v>
      </c>
      <c r="S206" s="69">
        <v>3.9874999999999998</v>
      </c>
      <c r="T206" s="69">
        <v>0.32278783500000002</v>
      </c>
      <c r="U206" s="69"/>
      <c r="V206" s="28"/>
      <c r="W206" s="64"/>
      <c r="X206" s="70">
        <f>(B206*'RAP TEMPLATE-GAS AVAILABILITY'!C205+C206*'RAP TEMPLATE-GAS AVAILABILITY'!D205+D206*'RAP TEMPLATE-GAS AVAILABILITY'!E205+E206*'RAP TEMPLATE-GAS AVAILABILITY'!F205+F206*'RAP TEMPLATE-GAS AVAILABILITY'!G205+G206*'RAP TEMPLATE-GAS AVAILABILITY'!H205+H206*'RAP TEMPLATE-GAS AVAILABILITY'!I205)/('RAP TEMPLATE-GAS AVAILABILITY'!C205+'RAP TEMPLATE-GAS AVAILABILITY'!D205+'RAP TEMPLATE-GAS AVAILABILITY'!E205+'RAP TEMPLATE-GAS AVAILABILITY'!F205+'RAP TEMPLATE-GAS AVAILABILITY'!G205+'RAP TEMPLATE-GAS AVAILABILITY'!H205+'RAP TEMPLATE-GAS AVAILABILITY'!I205)</f>
        <v>12.673911899270276</v>
      </c>
      <c r="Y206" s="48">
        <f>(K206*'RAP TEMPLATE-GAS AVAILABILITY'!M205+L206*'RAP TEMPLATE-GAS AVAILABILITY'!N205+M206*'RAP TEMPLATE-GAS AVAILABILITY'!O205)/('RAP TEMPLATE-GAS AVAILABILITY'!M205+'RAP TEMPLATE-GAS AVAILABILITY'!N205+'RAP TEMPLATE-GAS AVAILABILITY'!O205)</f>
        <v>12.650702562305844</v>
      </c>
    </row>
    <row r="207" spans="1:25" ht="15.75" x14ac:dyDescent="0.25">
      <c r="A207" s="25">
        <v>46813</v>
      </c>
      <c r="B207" s="28">
        <v>12.216611371885687</v>
      </c>
      <c r="C207" s="28">
        <v>12.288710711422365</v>
      </c>
      <c r="D207" s="28">
        <v>12.363661184212109</v>
      </c>
      <c r="E207" s="28">
        <v>12.407724921192319</v>
      </c>
      <c r="F207" s="28">
        <v>12.396602927201423</v>
      </c>
      <c r="G207" s="28">
        <v>12.303714340749213</v>
      </c>
      <c r="H207" s="28">
        <v>12.281781356831287</v>
      </c>
      <c r="I207" s="71">
        <v>12.341936133167074</v>
      </c>
      <c r="J207" s="28">
        <v>12.983602927201423</v>
      </c>
      <c r="K207" s="28">
        <v>12.216909358558226</v>
      </c>
      <c r="L207" s="28">
        <v>12.330838198560267</v>
      </c>
      <c r="M207" s="28">
        <v>12.282650964160844</v>
      </c>
      <c r="N207" s="28">
        <v>12.925438198560267</v>
      </c>
      <c r="O207" s="28">
        <v>13.544751794056667</v>
      </c>
      <c r="P207" s="28">
        <v>11.932360839092661</v>
      </c>
      <c r="Q207" s="68">
        <v>29.123911000000003</v>
      </c>
      <c r="R207" s="69">
        <v>12.063650000000001</v>
      </c>
      <c r="S207" s="69">
        <v>4.2625000000000002</v>
      </c>
      <c r="T207" s="69">
        <v>0.34504906499999999</v>
      </c>
      <c r="U207" s="69"/>
      <c r="V207" s="28"/>
      <c r="W207" s="64"/>
      <c r="X207" s="70">
        <f>(B207*'RAP TEMPLATE-GAS AVAILABILITY'!C206+C207*'RAP TEMPLATE-GAS AVAILABILITY'!D206+D207*'RAP TEMPLATE-GAS AVAILABILITY'!E206+E207*'RAP TEMPLATE-GAS AVAILABILITY'!F206+F207*'RAP TEMPLATE-GAS AVAILABILITY'!G206+G207*'RAP TEMPLATE-GAS AVAILABILITY'!H206+H207*'RAP TEMPLATE-GAS AVAILABILITY'!I206)/('RAP TEMPLATE-GAS AVAILABILITY'!C206+'RAP TEMPLATE-GAS AVAILABILITY'!D206+'RAP TEMPLATE-GAS AVAILABILITY'!E206+'RAP TEMPLATE-GAS AVAILABILITY'!F206+'RAP TEMPLATE-GAS AVAILABILITY'!G206+'RAP TEMPLATE-GAS AVAILABILITY'!H206+'RAP TEMPLATE-GAS AVAILABILITY'!I206)</f>
        <v>12.314373935319162</v>
      </c>
      <c r="Y207" s="48">
        <f>(K207*'RAP TEMPLATE-GAS AVAILABILITY'!M206+L207*'RAP TEMPLATE-GAS AVAILABILITY'!N206+M207*'RAP TEMPLATE-GAS AVAILABILITY'!O206)/('RAP TEMPLATE-GAS AVAILABILITY'!M206+'RAP TEMPLATE-GAS AVAILABILITY'!N206+'RAP TEMPLATE-GAS AVAILABILITY'!O206)</f>
        <v>12.293840871236277</v>
      </c>
    </row>
    <row r="208" spans="1:25" ht="15.75" x14ac:dyDescent="0.25">
      <c r="A208" s="25">
        <v>46844</v>
      </c>
      <c r="B208" s="28">
        <v>12.180541303515788</v>
      </c>
      <c r="C208" s="28">
        <v>12.257226116325906</v>
      </c>
      <c r="D208" s="28">
        <v>12.380995215505322</v>
      </c>
      <c r="E208" s="28">
        <v>12.423102282089355</v>
      </c>
      <c r="F208" s="28">
        <v>12.412556675190041</v>
      </c>
      <c r="G208" s="28">
        <v>12.261723970787525</v>
      </c>
      <c r="H208" s="28">
        <v>12.233919637559843</v>
      </c>
      <c r="I208" s="71">
        <v>12.299793687155235</v>
      </c>
      <c r="J208" s="28">
        <v>12.999556675190041</v>
      </c>
      <c r="K208" s="28">
        <v>12.169419761093906</v>
      </c>
      <c r="L208" s="28">
        <v>12.346667907178333</v>
      </c>
      <c r="M208" s="28">
        <v>12.240837350376612</v>
      </c>
      <c r="N208" s="28">
        <v>12.941267907178332</v>
      </c>
      <c r="O208" s="28">
        <v>13.560621076946278</v>
      </c>
      <c r="P208" s="28">
        <v>11.896634379266821</v>
      </c>
      <c r="Q208" s="68">
        <v>29.864126500000001</v>
      </c>
      <c r="R208" s="69">
        <v>11.6745</v>
      </c>
      <c r="S208" s="69">
        <v>4.125</v>
      </c>
      <c r="T208" s="69">
        <v>0.33391845000000003</v>
      </c>
      <c r="U208" s="69"/>
      <c r="V208" s="28"/>
      <c r="W208" s="64"/>
      <c r="X208" s="70">
        <f>(B208*'RAP TEMPLATE-GAS AVAILABILITY'!C207+C208*'RAP TEMPLATE-GAS AVAILABILITY'!D207+D208*'RAP TEMPLATE-GAS AVAILABILITY'!E207+E208*'RAP TEMPLATE-GAS AVAILABILITY'!F207+F208*'RAP TEMPLATE-GAS AVAILABILITY'!G207+G208*'RAP TEMPLATE-GAS AVAILABILITY'!H207+H208*'RAP TEMPLATE-GAS AVAILABILITY'!I207)/('RAP TEMPLATE-GAS AVAILABILITY'!C207+'RAP TEMPLATE-GAS AVAILABILITY'!D207+'RAP TEMPLATE-GAS AVAILABILITY'!E207+'RAP TEMPLATE-GAS AVAILABILITY'!F207+'RAP TEMPLATE-GAS AVAILABILITY'!G207+'RAP TEMPLATE-GAS AVAILABILITY'!H207+'RAP TEMPLATE-GAS AVAILABILITY'!I207)</f>
        <v>12.301600065101054</v>
      </c>
      <c r="Y208" s="48">
        <f>(K208*'RAP TEMPLATE-GAS AVAILABILITY'!M207+L208*'RAP TEMPLATE-GAS AVAILABILITY'!N207+M208*'RAP TEMPLATE-GAS AVAILABILITY'!O207)/('RAP TEMPLATE-GAS AVAILABILITY'!M207+'RAP TEMPLATE-GAS AVAILABILITY'!N207+'RAP TEMPLATE-GAS AVAILABILITY'!O207)</f>
        <v>12.286410589850865</v>
      </c>
    </row>
    <row r="209" spans="1:25" ht="15.75" x14ac:dyDescent="0.25">
      <c r="A209" s="25">
        <v>46874</v>
      </c>
      <c r="B209" s="28">
        <v>12.29095649290884</v>
      </c>
      <c r="C209" s="28">
        <v>12.371109546688002</v>
      </c>
      <c r="D209" s="28">
        <v>12.491800107955665</v>
      </c>
      <c r="E209" s="28">
        <v>12.533279742973516</v>
      </c>
      <c r="F209" s="28">
        <v>12.521606320442958</v>
      </c>
      <c r="G209" s="28">
        <v>12.370773616040443</v>
      </c>
      <c r="H209" s="28">
        <v>12.343314109581536</v>
      </c>
      <c r="I209" s="71">
        <v>12.409238276280655</v>
      </c>
      <c r="J209" s="28">
        <v>13.108606320442957</v>
      </c>
      <c r="K209" s="28">
        <v>12.27796369809016</v>
      </c>
      <c r="L209" s="28">
        <v>12.454869698411894</v>
      </c>
      <c r="M209" s="28">
        <v>12.349427957081751</v>
      </c>
      <c r="N209" s="28">
        <v>13.049469698411894</v>
      </c>
      <c r="O209" s="28">
        <v>13.669093372657922</v>
      </c>
      <c r="P209" s="28">
        <v>12.002401630197626</v>
      </c>
      <c r="Q209" s="68">
        <v>30.4256575</v>
      </c>
      <c r="R209" s="69">
        <v>12.063650000000001</v>
      </c>
      <c r="S209" s="69">
        <v>4.2625000000000002</v>
      </c>
      <c r="T209" s="69">
        <v>0.34504906499999999</v>
      </c>
      <c r="U209" s="69"/>
      <c r="V209" s="28"/>
      <c r="W209" s="64"/>
      <c r="X209" s="70">
        <f>(B209*'RAP TEMPLATE-GAS AVAILABILITY'!C208+C209*'RAP TEMPLATE-GAS AVAILABILITY'!D208+D209*'RAP TEMPLATE-GAS AVAILABILITY'!E208+E209*'RAP TEMPLATE-GAS AVAILABILITY'!F208+F209*'RAP TEMPLATE-GAS AVAILABILITY'!G208+G209*'RAP TEMPLATE-GAS AVAILABILITY'!H208+H209*'RAP TEMPLATE-GAS AVAILABILITY'!I208)/('RAP TEMPLATE-GAS AVAILABILITY'!C208+'RAP TEMPLATE-GAS AVAILABILITY'!D208+'RAP TEMPLATE-GAS AVAILABILITY'!E208+'RAP TEMPLATE-GAS AVAILABILITY'!F208+'RAP TEMPLATE-GAS AVAILABILITY'!G208+'RAP TEMPLATE-GAS AVAILABILITY'!H208+'RAP TEMPLATE-GAS AVAILABILITY'!I208)</f>
        <v>12.405095000971494</v>
      </c>
      <c r="Y209" s="48">
        <f>(K209*'RAP TEMPLATE-GAS AVAILABILITY'!M208+L209*'RAP TEMPLATE-GAS AVAILABILITY'!N208+M209*'RAP TEMPLATE-GAS AVAILABILITY'!O208)/('RAP TEMPLATE-GAS AVAILABILITY'!M208+'RAP TEMPLATE-GAS AVAILABILITY'!N208+'RAP TEMPLATE-GAS AVAILABILITY'!O208)</f>
        <v>12.394744826685054</v>
      </c>
    </row>
    <row r="210" spans="1:25" ht="15.75" x14ac:dyDescent="0.25">
      <c r="A210" s="25">
        <v>46905</v>
      </c>
      <c r="B210" s="28">
        <v>12.641947386599263</v>
      </c>
      <c r="C210" s="28">
        <v>12.722100440378426</v>
      </c>
      <c r="D210" s="28">
        <v>12.842791001646088</v>
      </c>
      <c r="E210" s="28">
        <v>12.88427063666394</v>
      </c>
      <c r="F210" s="28">
        <v>12.872597214133382</v>
      </c>
      <c r="G210" s="28">
        <v>12.721764509730868</v>
      </c>
      <c r="H210" s="28">
        <v>12.694742668016943</v>
      </c>
      <c r="I210" s="71">
        <v>12.761500349739203</v>
      </c>
      <c r="J210" s="28">
        <v>13.459597214133382</v>
      </c>
      <c r="K210" s="28">
        <v>12.626659921953589</v>
      </c>
      <c r="L210" s="28">
        <v>12.803131660345747</v>
      </c>
      <c r="M210" s="28">
        <v>12.698941373704278</v>
      </c>
      <c r="N210" s="28">
        <v>13.397731660345746</v>
      </c>
      <c r="O210" s="28">
        <v>14.01822598949661</v>
      </c>
      <c r="P210" s="28">
        <v>12.342827697987968</v>
      </c>
      <c r="Q210" s="68">
        <v>29.456401499999998</v>
      </c>
      <c r="R210" s="69">
        <v>11.6745</v>
      </c>
      <c r="S210" s="69">
        <v>4.125</v>
      </c>
      <c r="T210" s="69">
        <v>0.33391845000000003</v>
      </c>
      <c r="U210" s="69"/>
      <c r="V210" s="28"/>
      <c r="W210" s="64"/>
      <c r="X210" s="70">
        <f>(B210*'RAP TEMPLATE-GAS AVAILABILITY'!C209+C210*'RAP TEMPLATE-GAS AVAILABILITY'!D209+D210*'RAP TEMPLATE-GAS AVAILABILITY'!E209+E210*'RAP TEMPLATE-GAS AVAILABILITY'!F209+F210*'RAP TEMPLATE-GAS AVAILABILITY'!G209+G210*'RAP TEMPLATE-GAS AVAILABILITY'!H209+H210*'RAP TEMPLATE-GAS AVAILABILITY'!I209)/('RAP TEMPLATE-GAS AVAILABILITY'!C209+'RAP TEMPLATE-GAS AVAILABILITY'!D209+'RAP TEMPLATE-GAS AVAILABILITY'!E209+'RAP TEMPLATE-GAS AVAILABILITY'!F209+'RAP TEMPLATE-GAS AVAILABILITY'!G209+'RAP TEMPLATE-GAS AVAILABILITY'!H209+'RAP TEMPLATE-GAS AVAILABILITY'!I209)</f>
        <v>12.75618895543389</v>
      </c>
      <c r="Y210" s="48">
        <f>(K210*'RAP TEMPLATE-GAS AVAILABILITY'!M209+L210*'RAP TEMPLATE-GAS AVAILABILITY'!N209+M210*'RAP TEMPLATE-GAS AVAILABILITY'!O209)/('RAP TEMPLATE-GAS AVAILABILITY'!M209+'RAP TEMPLATE-GAS AVAILABILITY'!N209+'RAP TEMPLATE-GAS AVAILABILITY'!O209)</f>
        <v>12.743241145825024</v>
      </c>
    </row>
    <row r="211" spans="1:25" ht="15.75" x14ac:dyDescent="0.25">
      <c r="A211" s="25">
        <v>46935</v>
      </c>
      <c r="B211" s="28">
        <v>12.397831180345552</v>
      </c>
      <c r="C211" s="28">
        <v>12.477984234124714</v>
      </c>
      <c r="D211" s="28">
        <v>12.598674795392377</v>
      </c>
      <c r="E211" s="28">
        <v>12.640154430410227</v>
      </c>
      <c r="F211" s="28">
        <v>12.628481007879669</v>
      </c>
      <c r="G211" s="28">
        <v>12.477648303477155</v>
      </c>
      <c r="H211" s="28">
        <v>12.451196752188512</v>
      </c>
      <c r="I211" s="71">
        <v>12.516500030569631</v>
      </c>
      <c r="J211" s="28">
        <v>13.215481007879669</v>
      </c>
      <c r="K211" s="28">
        <v>12.385007560048734</v>
      </c>
      <c r="L211" s="28">
        <v>12.560913441987203</v>
      </c>
      <c r="M211" s="28">
        <v>12.45585276133726</v>
      </c>
      <c r="N211" s="28">
        <v>13.155513441987203</v>
      </c>
      <c r="O211" s="28">
        <v>13.77540222559217</v>
      </c>
      <c r="P211" s="28">
        <v>12.106059389542493</v>
      </c>
      <c r="Q211" s="68">
        <v>30.441508500000001</v>
      </c>
      <c r="R211" s="69">
        <v>12.063650000000001</v>
      </c>
      <c r="S211" s="69">
        <v>4.2625000000000002</v>
      </c>
      <c r="T211" s="69">
        <v>0.34504906499999999</v>
      </c>
      <c r="U211" s="69"/>
      <c r="V211" s="28"/>
      <c r="W211" s="64"/>
      <c r="X211" s="70">
        <f>(B211*'RAP TEMPLATE-GAS AVAILABILITY'!C210+C211*'RAP TEMPLATE-GAS AVAILABILITY'!D210+D211*'RAP TEMPLATE-GAS AVAILABILITY'!E210+E211*'RAP TEMPLATE-GAS AVAILABILITY'!F210+F211*'RAP TEMPLATE-GAS AVAILABILITY'!G210+G211*'RAP TEMPLATE-GAS AVAILABILITY'!H210+H211*'RAP TEMPLATE-GAS AVAILABILITY'!I210)/('RAP TEMPLATE-GAS AVAILABILITY'!C210+'RAP TEMPLATE-GAS AVAILABILITY'!D210+'RAP TEMPLATE-GAS AVAILABILITY'!E210+'RAP TEMPLATE-GAS AVAILABILITY'!F210+'RAP TEMPLATE-GAS AVAILABILITY'!G210+'RAP TEMPLATE-GAS AVAILABILITY'!H210+'RAP TEMPLATE-GAS AVAILABILITY'!I210)</f>
        <v>12.512207040489113</v>
      </c>
      <c r="Y211" s="48">
        <f>(K211*'RAP TEMPLATE-GAS AVAILABILITY'!M210+L211*'RAP TEMPLATE-GAS AVAILABILITY'!N210+M211*'RAP TEMPLATE-GAS AVAILABILITY'!O210)/('RAP TEMPLATE-GAS AVAILABILITY'!M210+'RAP TEMPLATE-GAS AVAILABILITY'!N210+'RAP TEMPLATE-GAS AVAILABILITY'!O210)</f>
        <v>12.501109682653137</v>
      </c>
    </row>
    <row r="212" spans="1:25" ht="15.75" x14ac:dyDescent="0.25">
      <c r="A212" s="25">
        <v>46966</v>
      </c>
      <c r="B212" s="28">
        <v>11.781361217200898</v>
      </c>
      <c r="C212" s="28">
        <v>11.861514270980061</v>
      </c>
      <c r="D212" s="28">
        <v>11.982204832247724</v>
      </c>
      <c r="E212" s="28">
        <v>12.023684467265575</v>
      </c>
      <c r="F212" s="28">
        <v>12.012011044735017</v>
      </c>
      <c r="G212" s="28">
        <v>11.861178340332502</v>
      </c>
      <c r="H212" s="28">
        <v>11.834952252700365</v>
      </c>
      <c r="I212" s="71">
        <v>11.897797405099846</v>
      </c>
      <c r="J212" s="28">
        <v>12.599011044735017</v>
      </c>
      <c r="K212" s="28">
        <v>11.773554322142285</v>
      </c>
      <c r="L212" s="28">
        <v>11.949236493389762</v>
      </c>
      <c r="M212" s="28">
        <v>11.841977794957385</v>
      </c>
      <c r="N212" s="28">
        <v>12.543836493389762</v>
      </c>
      <c r="O212" s="28">
        <v>13.162196084623236</v>
      </c>
      <c r="P212" s="28">
        <v>11.508145172288494</v>
      </c>
      <c r="Q212" s="68">
        <v>30.465101499999999</v>
      </c>
      <c r="R212" s="69">
        <v>12.063650000000001</v>
      </c>
      <c r="S212" s="69">
        <v>4.2625000000000002</v>
      </c>
      <c r="T212" s="69">
        <v>0.34504906499999999</v>
      </c>
      <c r="U212" s="69"/>
      <c r="V212" s="28"/>
      <c r="W212" s="64"/>
      <c r="X212" s="70">
        <f>(B212*'RAP TEMPLATE-GAS AVAILABILITY'!C211+C212*'RAP TEMPLATE-GAS AVAILABILITY'!D211+D212*'RAP TEMPLATE-GAS AVAILABILITY'!E211+E212*'RAP TEMPLATE-GAS AVAILABILITY'!F211+F212*'RAP TEMPLATE-GAS AVAILABILITY'!G211+G212*'RAP TEMPLATE-GAS AVAILABILITY'!H211+H212*'RAP TEMPLATE-GAS AVAILABILITY'!I211)/('RAP TEMPLATE-GAS AVAILABILITY'!C211+'RAP TEMPLATE-GAS AVAILABILITY'!D211+'RAP TEMPLATE-GAS AVAILABILITY'!E211+'RAP TEMPLATE-GAS AVAILABILITY'!F211+'RAP TEMPLATE-GAS AVAILABILITY'!G211+'RAP TEMPLATE-GAS AVAILABILITY'!H211+'RAP TEMPLATE-GAS AVAILABILITY'!I211)</f>
        <v>11.895790169257296</v>
      </c>
      <c r="Y212" s="48">
        <f>(K212*'RAP TEMPLATE-GAS AVAILABILITY'!M211+L212*'RAP TEMPLATE-GAS AVAILABILITY'!N211+M212*'RAP TEMPLATE-GAS AVAILABILITY'!O211)/('RAP TEMPLATE-GAS AVAILABILITY'!M211+'RAP TEMPLATE-GAS AVAILABILITY'!N211+'RAP TEMPLATE-GAS AVAILABILITY'!O211)</f>
        <v>11.889304982340466</v>
      </c>
    </row>
    <row r="213" spans="1:25" ht="15.75" x14ac:dyDescent="0.25">
      <c r="A213" s="25">
        <v>46997</v>
      </c>
      <c r="B213" s="28">
        <v>11.028149955693673</v>
      </c>
      <c r="C213" s="28">
        <v>11.108303009472836</v>
      </c>
      <c r="D213" s="28">
        <v>11.228993570740498</v>
      </c>
      <c r="E213" s="28">
        <v>11.27047320575835</v>
      </c>
      <c r="F213" s="28">
        <v>11.258799783227792</v>
      </c>
      <c r="G213" s="28">
        <v>11.107967078825276</v>
      </c>
      <c r="H213" s="28">
        <v>11.081754253761169</v>
      </c>
      <c r="I213" s="71">
        <v>11.141858246846683</v>
      </c>
      <c r="J213" s="28">
        <v>11.845799783227791</v>
      </c>
      <c r="K213" s="28">
        <v>11.026212389486403</v>
      </c>
      <c r="L213" s="28">
        <v>11.201881401281469</v>
      </c>
      <c r="M213" s="28">
        <v>11.091937135269646</v>
      </c>
      <c r="N213" s="28">
        <v>11.796481401281468</v>
      </c>
      <c r="O213" s="28">
        <v>12.412972604784672</v>
      </c>
      <c r="P213" s="28">
        <v>10.777605569752636</v>
      </c>
      <c r="Q213" s="68">
        <v>29.475395499999998</v>
      </c>
      <c r="R213" s="69">
        <v>11.6745</v>
      </c>
      <c r="S213" s="69">
        <v>4.125</v>
      </c>
      <c r="T213" s="69">
        <v>0.33391845000000003</v>
      </c>
      <c r="U213" s="69"/>
      <c r="V213" s="28"/>
      <c r="W213" s="64"/>
      <c r="X213" s="70">
        <f>(B213*'RAP TEMPLATE-GAS AVAILABILITY'!C212+C213*'RAP TEMPLATE-GAS AVAILABILITY'!D212+D213*'RAP TEMPLATE-GAS AVAILABILITY'!E212+E213*'RAP TEMPLATE-GAS AVAILABILITY'!F212+F213*'RAP TEMPLATE-GAS AVAILABILITY'!G212+G213*'RAP TEMPLATE-GAS AVAILABILITY'!H212+H213*'RAP TEMPLATE-GAS AVAILABILITY'!I212)/('RAP TEMPLATE-GAS AVAILABILITY'!C212+'RAP TEMPLATE-GAS AVAILABILITY'!D212+'RAP TEMPLATE-GAS AVAILABILITY'!E212+'RAP TEMPLATE-GAS AVAILABILITY'!F212+'RAP TEMPLATE-GAS AVAILABILITY'!G212+'RAP TEMPLATE-GAS AVAILABILITY'!H212+'RAP TEMPLATE-GAS AVAILABILITY'!I212)</f>
        <v>11.142582030803764</v>
      </c>
      <c r="Y213" s="48">
        <f>(K213*'RAP TEMPLATE-GAS AVAILABILITY'!M212+L213*'RAP TEMPLATE-GAS AVAILABILITY'!N212+M213*'RAP TEMPLATE-GAS AVAILABILITY'!O212)/('RAP TEMPLATE-GAS AVAILABILITY'!M212+'RAP TEMPLATE-GAS AVAILABILITY'!N212+'RAP TEMPLATE-GAS AVAILABILITY'!O212)</f>
        <v>11.141718931469626</v>
      </c>
    </row>
    <row r="214" spans="1:25" ht="15.75" x14ac:dyDescent="0.25">
      <c r="A214" s="25">
        <v>47027</v>
      </c>
      <c r="B214" s="28">
        <v>10.800040877770455</v>
      </c>
      <c r="C214" s="28">
        <v>10.877547429287249</v>
      </c>
      <c r="D214" s="28">
        <v>11.003100714423605</v>
      </c>
      <c r="E214" s="28">
        <v>11.042290461380508</v>
      </c>
      <c r="F214" s="28">
        <v>11.032413943448043</v>
      </c>
      <c r="G214" s="28">
        <v>10.881581239045529</v>
      </c>
      <c r="H214" s="28">
        <v>10.855885654134584</v>
      </c>
      <c r="I214" s="71">
        <v>10.914652508019719</v>
      </c>
      <c r="J214" s="28">
        <v>11.619413943448043</v>
      </c>
      <c r="K214" s="28">
        <v>10.802099903780187</v>
      </c>
      <c r="L214" s="28">
        <v>10.977255696931209</v>
      </c>
      <c r="M214" s="28">
        <v>10.866504254363715</v>
      </c>
      <c r="N214" s="28">
        <v>11.571855696931209</v>
      </c>
      <c r="O214" s="28">
        <v>12.187785336173537</v>
      </c>
      <c r="P214" s="28">
        <v>10.558033943750258</v>
      </c>
      <c r="Q214" s="68">
        <v>30.810744000000003</v>
      </c>
      <c r="R214" s="69">
        <v>12.063650000000001</v>
      </c>
      <c r="S214" s="69">
        <v>4.2625000000000002</v>
      </c>
      <c r="T214" s="69">
        <v>0.34504906499999999</v>
      </c>
      <c r="U214" s="69"/>
      <c r="V214" s="28"/>
      <c r="W214" s="64"/>
      <c r="X214" s="70">
        <f>(B214*'RAP TEMPLATE-GAS AVAILABILITY'!C213+C214*'RAP TEMPLATE-GAS AVAILABILITY'!D213+D214*'RAP TEMPLATE-GAS AVAILABILITY'!E213+E214*'RAP TEMPLATE-GAS AVAILABILITY'!F213+F214*'RAP TEMPLATE-GAS AVAILABILITY'!G213+G214*'RAP TEMPLATE-GAS AVAILABILITY'!H213+H214*'RAP TEMPLATE-GAS AVAILABILITY'!I213)/('RAP TEMPLATE-GAS AVAILABILITY'!C213+'RAP TEMPLATE-GAS AVAILABILITY'!D213+'RAP TEMPLATE-GAS AVAILABILITY'!E213+'RAP TEMPLATE-GAS AVAILABILITY'!F213+'RAP TEMPLATE-GAS AVAILABILITY'!G213+'RAP TEMPLATE-GAS AVAILABILITY'!H213+'RAP TEMPLATE-GAS AVAILABILITY'!I213)</f>
        <v>10.923823346561221</v>
      </c>
      <c r="Y214" s="48">
        <f>(K214*'RAP TEMPLATE-GAS AVAILABILITY'!M213+L214*'RAP TEMPLATE-GAS AVAILABILITY'!N213+M214*'RAP TEMPLATE-GAS AVAILABILITY'!O213)/('RAP TEMPLATE-GAS AVAILABILITY'!M213+'RAP TEMPLATE-GAS AVAILABILITY'!N213+'RAP TEMPLATE-GAS AVAILABILITY'!O213)</f>
        <v>10.917170360576993</v>
      </c>
    </row>
    <row r="215" spans="1:25" ht="15.75" x14ac:dyDescent="0.25">
      <c r="A215" s="25">
        <v>47058</v>
      </c>
      <c r="B215" s="28">
        <v>11.086397753057543</v>
      </c>
      <c r="C215" s="28">
        <v>11.158497092594221</v>
      </c>
      <c r="D215" s="28">
        <v>11.232107221018566</v>
      </c>
      <c r="E215" s="28">
        <v>11.276170957998779</v>
      </c>
      <c r="F215" s="28">
        <v>11.265048964007883</v>
      </c>
      <c r="G215" s="28">
        <v>11.167108310332248</v>
      </c>
      <c r="H215" s="28">
        <v>11.140032749996319</v>
      </c>
      <c r="I215" s="71">
        <v>11.201213669485973</v>
      </c>
      <c r="J215" s="28">
        <v>11.852048964007883</v>
      </c>
      <c r="K215" s="28">
        <v>11.084037774139571</v>
      </c>
      <c r="L215" s="28">
        <v>11.208081995080558</v>
      </c>
      <c r="M215" s="28">
        <v>11.150829414980745</v>
      </c>
      <c r="N215" s="28">
        <v>11.802681995080558</v>
      </c>
      <c r="O215" s="28">
        <v>12.419188700068259</v>
      </c>
      <c r="P215" s="28">
        <v>10.836166650191245</v>
      </c>
      <c r="Q215" s="68">
        <v>28.077900500000002</v>
      </c>
      <c r="R215" s="69">
        <v>11.6745</v>
      </c>
      <c r="S215" s="69">
        <v>4.125</v>
      </c>
      <c r="T215" s="69">
        <v>0.33391845000000003</v>
      </c>
      <c r="U215" s="69"/>
      <c r="V215" s="28"/>
      <c r="W215" s="64"/>
      <c r="X215" s="70">
        <f>(B215*'RAP TEMPLATE-GAS AVAILABILITY'!C214+C215*'RAP TEMPLATE-GAS AVAILABILITY'!D214+D215*'RAP TEMPLATE-GAS AVAILABILITY'!E214+E215*'RAP TEMPLATE-GAS AVAILABILITY'!F214+F215*'RAP TEMPLATE-GAS AVAILABILITY'!G214+G215*'RAP TEMPLATE-GAS AVAILABILITY'!H214+H215*'RAP TEMPLATE-GAS AVAILABILITY'!I214)/('RAP TEMPLATE-GAS AVAILABILITY'!C214+'RAP TEMPLATE-GAS AVAILABILITY'!D214+'RAP TEMPLATE-GAS AVAILABILITY'!E214+'RAP TEMPLATE-GAS AVAILABILITY'!F214+'RAP TEMPLATE-GAS AVAILABILITY'!G214+'RAP TEMPLATE-GAS AVAILABILITY'!H214+'RAP TEMPLATE-GAS AVAILABILITY'!I214)</f>
        <v>11.180383743235735</v>
      </c>
      <c r="Y215" s="48">
        <f>(K215*'RAP TEMPLATE-GAS AVAILABILITY'!M214+L215*'RAP TEMPLATE-GAS AVAILABILITY'!N214+M215*'RAP TEMPLATE-GAS AVAILABILITY'!O214)/('RAP TEMPLATE-GAS AVAILABILITY'!M214+'RAP TEMPLATE-GAS AVAILABILITY'!N214+'RAP TEMPLATE-GAS AVAILABILITY'!O214)</f>
        <v>11.167381364247088</v>
      </c>
    </row>
    <row r="216" spans="1:25" ht="15.75" x14ac:dyDescent="0.25">
      <c r="A216" s="25">
        <v>47088</v>
      </c>
      <c r="B216" s="28">
        <v>11.848086888818345</v>
      </c>
      <c r="C216" s="28">
        <v>11.920186228355023</v>
      </c>
      <c r="D216" s="28">
        <v>11.993796356779368</v>
      </c>
      <c r="E216" s="28">
        <v>12.03786009375958</v>
      </c>
      <c r="F216" s="28">
        <v>12.026738099768684</v>
      </c>
      <c r="G216" s="28">
        <v>11.928797446093048</v>
      </c>
      <c r="H216" s="28">
        <v>11.904334611658991</v>
      </c>
      <c r="I216" s="71">
        <v>11.965661406214451</v>
      </c>
      <c r="J216" s="28">
        <v>12.613738099768684</v>
      </c>
      <c r="K216" s="28">
        <v>11.84239723769622</v>
      </c>
      <c r="L216" s="28">
        <v>11.963849046512172</v>
      </c>
      <c r="M216" s="28">
        <v>11.909312261771712</v>
      </c>
      <c r="N216" s="28">
        <v>12.558449046512171</v>
      </c>
      <c r="O216" s="28">
        <v>13.176845169128452</v>
      </c>
      <c r="P216" s="28">
        <v>11.574928942965647</v>
      </c>
      <c r="Q216" s="68">
        <v>29.003962000000001</v>
      </c>
      <c r="R216" s="69">
        <v>12.063650000000001</v>
      </c>
      <c r="S216" s="69">
        <v>4.2625000000000002</v>
      </c>
      <c r="T216" s="69">
        <v>0.34504906499999999</v>
      </c>
      <c r="U216" s="69"/>
      <c r="V216" s="28"/>
      <c r="W216" s="64"/>
      <c r="X216" s="70">
        <f>(B216*'RAP TEMPLATE-GAS AVAILABILITY'!C215+C216*'RAP TEMPLATE-GAS AVAILABILITY'!D215+D216*'RAP TEMPLATE-GAS AVAILABILITY'!E215+E216*'RAP TEMPLATE-GAS AVAILABILITY'!F215+F216*'RAP TEMPLATE-GAS AVAILABILITY'!G215+G216*'RAP TEMPLATE-GAS AVAILABILITY'!H215+H216*'RAP TEMPLATE-GAS AVAILABILITY'!I215)/('RAP TEMPLATE-GAS AVAILABILITY'!C215+'RAP TEMPLATE-GAS AVAILABILITY'!D215+'RAP TEMPLATE-GAS AVAILABILITY'!E215+'RAP TEMPLATE-GAS AVAILABILITY'!F215+'RAP TEMPLATE-GAS AVAILABILITY'!G215+'RAP TEMPLATE-GAS AVAILABILITY'!H215+'RAP TEMPLATE-GAS AVAILABILITY'!I215)</f>
        <v>11.942754459666588</v>
      </c>
      <c r="Y216" s="48">
        <f>(K216*'RAP TEMPLATE-GAS AVAILABILITY'!M215+L216*'RAP TEMPLATE-GAS AVAILABILITY'!N215+M216*'RAP TEMPLATE-GAS AVAILABILITY'!O215)/('RAP TEMPLATE-GAS AVAILABILITY'!M215+'RAP TEMPLATE-GAS AVAILABILITY'!N215+'RAP TEMPLATE-GAS AVAILABILITY'!O215)</f>
        <v>11.924131821424153</v>
      </c>
    </row>
    <row r="217" spans="1:25" ht="15.75" x14ac:dyDescent="0.25">
      <c r="A217" s="25">
        <v>47119</v>
      </c>
      <c r="B217" s="28">
        <v>12.650045075680723</v>
      </c>
      <c r="C217" s="28">
        <v>12.722144415217398</v>
      </c>
      <c r="D217" s="28">
        <v>12.797094888007143</v>
      </c>
      <c r="E217" s="28">
        <v>12.841158624987354</v>
      </c>
      <c r="F217" s="28">
        <v>12.830036630996458</v>
      </c>
      <c r="G217" s="28">
        <v>12.737148044544249</v>
      </c>
      <c r="H217" s="28">
        <v>12.715413999146769</v>
      </c>
      <c r="I217" s="71">
        <v>12.776939598927425</v>
      </c>
      <c r="J217" s="28">
        <v>13.417036630996458</v>
      </c>
      <c r="K217" s="28">
        <v>12.647170534805577</v>
      </c>
      <c r="L217" s="28">
        <v>12.760901983021448</v>
      </c>
      <c r="M217" s="28">
        <v>12.714260152364954</v>
      </c>
      <c r="N217" s="28">
        <v>13.355501983021448</v>
      </c>
      <c r="O217" s="28">
        <v>13.975890737979</v>
      </c>
      <c r="P217" s="28">
        <v>12.352748188403465</v>
      </c>
      <c r="Q217" s="68">
        <v>29.013411000000001</v>
      </c>
      <c r="R217" s="69">
        <v>12.063650000000001</v>
      </c>
      <c r="S217" s="69">
        <v>4.2625000000000002</v>
      </c>
      <c r="T217" s="69">
        <v>0.34504906499999999</v>
      </c>
      <c r="U217" s="69"/>
      <c r="V217" s="28"/>
      <c r="W217" s="64"/>
      <c r="X217" s="70">
        <f>(B217*'RAP TEMPLATE-GAS AVAILABILITY'!C216+C217*'RAP TEMPLATE-GAS AVAILABILITY'!D216+D217*'RAP TEMPLATE-GAS AVAILABILITY'!E216+E217*'RAP TEMPLATE-GAS AVAILABILITY'!F216+F217*'RAP TEMPLATE-GAS AVAILABILITY'!G216+G217*'RAP TEMPLATE-GAS AVAILABILITY'!H216+H217*'RAP TEMPLATE-GAS AVAILABILITY'!I216)/('RAP TEMPLATE-GAS AVAILABILITY'!C216+'RAP TEMPLATE-GAS AVAILABILITY'!D216+'RAP TEMPLATE-GAS AVAILABILITY'!E216+'RAP TEMPLATE-GAS AVAILABILITY'!F216+'RAP TEMPLATE-GAS AVAILABILITY'!G216+'RAP TEMPLATE-GAS AVAILABILITY'!H216+'RAP TEMPLATE-GAS AVAILABILITY'!I216)</f>
        <v>12.747859536119531</v>
      </c>
      <c r="Y217" s="48">
        <f>(K217*'RAP TEMPLATE-GAS AVAILABILITY'!M216+L217*'RAP TEMPLATE-GAS AVAILABILITY'!N216+M217*'RAP TEMPLATE-GAS AVAILABILITY'!O216)/('RAP TEMPLATE-GAS AVAILABILITY'!M216+'RAP TEMPLATE-GAS AVAILABILITY'!N216+'RAP TEMPLATE-GAS AVAILABILITY'!O216)</f>
        <v>12.724096542941512</v>
      </c>
    </row>
    <row r="218" spans="1:25" ht="15.75" x14ac:dyDescent="0.25">
      <c r="A218" s="25">
        <v>47150</v>
      </c>
      <c r="B218" s="28">
        <v>12.876754962909478</v>
      </c>
      <c r="C218" s="28">
        <v>12.948854302446156</v>
      </c>
      <c r="D218" s="28">
        <v>13.023804775235901</v>
      </c>
      <c r="E218" s="28">
        <v>13.067868512216112</v>
      </c>
      <c r="F218" s="28">
        <v>13.056746518225216</v>
      </c>
      <c r="G218" s="28">
        <v>12.963857931773006</v>
      </c>
      <c r="H218" s="28">
        <v>12.942190199215675</v>
      </c>
      <c r="I218" s="71">
        <v>13.004470558802398</v>
      </c>
      <c r="J218" s="28">
        <v>13.643746518225216</v>
      </c>
      <c r="K218" s="28">
        <v>12.872183564418705</v>
      </c>
      <c r="L218" s="28">
        <v>12.985849215372518</v>
      </c>
      <c r="M218" s="28">
        <v>12.940015716659792</v>
      </c>
      <c r="N218" s="28">
        <v>13.580449215372518</v>
      </c>
      <c r="O218" s="28">
        <v>14.201400338410949</v>
      </c>
      <c r="P218" s="28">
        <v>12.572634108026637</v>
      </c>
      <c r="Q218" s="68">
        <v>26.262587500000002</v>
      </c>
      <c r="R218" s="69">
        <v>10.8962</v>
      </c>
      <c r="S218" s="69">
        <v>3.85</v>
      </c>
      <c r="T218" s="69">
        <v>0.31165721999999996</v>
      </c>
      <c r="U218" s="69"/>
      <c r="V218" s="28"/>
      <c r="W218" s="64"/>
      <c r="X218" s="70">
        <f>(B218*'RAP TEMPLATE-GAS AVAILABILITY'!C217+C218*'RAP TEMPLATE-GAS AVAILABILITY'!D217+D218*'RAP TEMPLATE-GAS AVAILABILITY'!E217+E218*'RAP TEMPLATE-GAS AVAILABILITY'!F217+F218*'RAP TEMPLATE-GAS AVAILABILITY'!G217+G218*'RAP TEMPLATE-GAS AVAILABILITY'!H217+H218*'RAP TEMPLATE-GAS AVAILABILITY'!I217)/('RAP TEMPLATE-GAS AVAILABILITY'!C217+'RAP TEMPLATE-GAS AVAILABILITY'!D217+'RAP TEMPLATE-GAS AVAILABILITY'!E217+'RAP TEMPLATE-GAS AVAILABILITY'!F217+'RAP TEMPLATE-GAS AVAILABILITY'!G217+'RAP TEMPLATE-GAS AVAILABILITY'!H217+'RAP TEMPLATE-GAS AVAILABILITY'!I217)</f>
        <v>12.974586722350063</v>
      </c>
      <c r="Y218" s="48">
        <f>(K218*'RAP TEMPLATE-GAS AVAILABILITY'!M217+L218*'RAP TEMPLATE-GAS AVAILABILITY'!N217+M218*'RAP TEMPLATE-GAS AVAILABILITY'!O217)/('RAP TEMPLATE-GAS AVAILABILITY'!M217+'RAP TEMPLATE-GAS AVAILABILITY'!N217+'RAP TEMPLATE-GAS AVAILABILITY'!O217)</f>
        <v>12.949133366109841</v>
      </c>
    </row>
    <row r="219" spans="1:25" ht="15.75" x14ac:dyDescent="0.25">
      <c r="A219" s="25">
        <v>47178</v>
      </c>
      <c r="B219" s="28">
        <v>12.508749818239357</v>
      </c>
      <c r="C219" s="28">
        <v>12.580849157776033</v>
      </c>
      <c r="D219" s="28">
        <v>12.655799630565779</v>
      </c>
      <c r="E219" s="28">
        <v>12.699863367545989</v>
      </c>
      <c r="F219" s="28">
        <v>12.688741373555093</v>
      </c>
      <c r="G219" s="28">
        <v>12.595852787102883</v>
      </c>
      <c r="H219" s="28">
        <v>12.573919803184957</v>
      </c>
      <c r="I219" s="71">
        <v>12.635132614042927</v>
      </c>
      <c r="J219" s="28">
        <v>13.275741373555093</v>
      </c>
      <c r="K219" s="28">
        <v>12.506776447170425</v>
      </c>
      <c r="L219" s="28">
        <v>12.620705287172466</v>
      </c>
      <c r="M219" s="28">
        <v>12.573559669621238</v>
      </c>
      <c r="N219" s="28">
        <v>13.215305287172466</v>
      </c>
      <c r="O219" s="28">
        <v>13.835343550390396</v>
      </c>
      <c r="P219" s="28">
        <v>12.215705918211086</v>
      </c>
      <c r="Q219" s="68">
        <v>29.123911000000003</v>
      </c>
      <c r="R219" s="69">
        <v>12.063650000000001</v>
      </c>
      <c r="S219" s="69">
        <v>4.2625000000000002</v>
      </c>
      <c r="T219" s="69">
        <v>0.34504906499999999</v>
      </c>
      <c r="U219" s="69"/>
      <c r="V219" s="28"/>
      <c r="W219" s="64"/>
      <c r="X219" s="70">
        <f>(B219*'RAP TEMPLATE-GAS AVAILABILITY'!C218+C219*'RAP TEMPLATE-GAS AVAILABILITY'!D218+D219*'RAP TEMPLATE-GAS AVAILABILITY'!E218+E219*'RAP TEMPLATE-GAS AVAILABILITY'!F218+F219*'RAP TEMPLATE-GAS AVAILABILITY'!G218+G219*'RAP TEMPLATE-GAS AVAILABILITY'!H218+H219*'RAP TEMPLATE-GAS AVAILABILITY'!I218)/('RAP TEMPLATE-GAS AVAILABILITY'!C218+'RAP TEMPLATE-GAS AVAILABILITY'!D218+'RAP TEMPLATE-GAS AVAILABILITY'!E218+'RAP TEMPLATE-GAS AVAILABILITY'!F218+'RAP TEMPLATE-GAS AVAILABILITY'!G218+'RAP TEMPLATE-GAS AVAILABILITY'!H218+'RAP TEMPLATE-GAS AVAILABILITY'!I218)</f>
        <v>12.606512381672831</v>
      </c>
      <c r="Y219" s="48">
        <f>(K219*'RAP TEMPLATE-GAS AVAILABILITY'!M218+L219*'RAP TEMPLATE-GAS AVAILABILITY'!N218+M219*'RAP TEMPLATE-GAS AVAILABILITY'!O218)/('RAP TEMPLATE-GAS AVAILABILITY'!M218+'RAP TEMPLATE-GAS AVAILABILITY'!N218+'RAP TEMPLATE-GAS AVAILABILITY'!O218)</f>
        <v>12.583799007652113</v>
      </c>
    </row>
    <row r="220" spans="1:25" ht="15.75" x14ac:dyDescent="0.25">
      <c r="A220" s="25">
        <v>47209</v>
      </c>
      <c r="B220" s="28">
        <v>12.471805017024028</v>
      </c>
      <c r="C220" s="28">
        <v>12.548489829834145</v>
      </c>
      <c r="D220" s="28">
        <v>12.672258929013562</v>
      </c>
      <c r="E220" s="28">
        <v>12.714365995597593</v>
      </c>
      <c r="F220" s="28">
        <v>12.703820388698279</v>
      </c>
      <c r="G220" s="28">
        <v>12.552987684295765</v>
      </c>
      <c r="H220" s="28">
        <v>12.525183351068083</v>
      </c>
      <c r="I220" s="71">
        <v>12.59211226717556</v>
      </c>
      <c r="J220" s="28">
        <v>13.290820388698279</v>
      </c>
      <c r="K220" s="28">
        <v>12.458418917852617</v>
      </c>
      <c r="L220" s="28">
        <v>12.635667063937046</v>
      </c>
      <c r="M220" s="28">
        <v>12.530875005131891</v>
      </c>
      <c r="N220" s="28">
        <v>13.230267063937045</v>
      </c>
      <c r="O220" s="28">
        <v>13.850342731596887</v>
      </c>
      <c r="P220" s="28">
        <v>12.179131054998463</v>
      </c>
      <c r="Q220" s="68">
        <v>29.864126500000001</v>
      </c>
      <c r="R220" s="69">
        <v>11.6745</v>
      </c>
      <c r="S220" s="69">
        <v>4.125</v>
      </c>
      <c r="T220" s="69">
        <v>0.33391845000000003</v>
      </c>
      <c r="U220" s="69"/>
      <c r="V220" s="28"/>
      <c r="W220" s="64"/>
      <c r="X220" s="70">
        <f>(B220*'RAP TEMPLATE-GAS AVAILABILITY'!C219+C220*'RAP TEMPLATE-GAS AVAILABILITY'!D219+D220*'RAP TEMPLATE-GAS AVAILABILITY'!E219+E220*'RAP TEMPLATE-GAS AVAILABILITY'!F219+F220*'RAP TEMPLATE-GAS AVAILABILITY'!G219+G220*'RAP TEMPLATE-GAS AVAILABILITY'!H219+H220*'RAP TEMPLATE-GAS AVAILABILITY'!I219)/('RAP TEMPLATE-GAS AVAILABILITY'!C219+'RAP TEMPLATE-GAS AVAILABILITY'!D219+'RAP TEMPLATE-GAS AVAILABILITY'!E219+'RAP TEMPLATE-GAS AVAILABILITY'!F219+'RAP TEMPLATE-GAS AVAILABILITY'!G219+'RAP TEMPLATE-GAS AVAILABILITY'!H219+'RAP TEMPLATE-GAS AVAILABILITY'!I219)</f>
        <v>12.592863778609292</v>
      </c>
      <c r="Y220" s="48">
        <f>(K220*'RAP TEMPLATE-GAS AVAILABILITY'!M219+L220*'RAP TEMPLATE-GAS AVAILABILITY'!N219+M220*'RAP TEMPLATE-GAS AVAILABILITY'!O219)/('RAP TEMPLATE-GAS AVAILABILITY'!M219+'RAP TEMPLATE-GAS AVAILABILITY'!N219+'RAP TEMPLATE-GAS AVAILABILITY'!O219)</f>
        <v>12.575500521794169</v>
      </c>
    </row>
    <row r="221" spans="1:25" ht="15.75" x14ac:dyDescent="0.25">
      <c r="A221" s="25">
        <v>47239</v>
      </c>
      <c r="B221" s="28">
        <v>12.584790950195066</v>
      </c>
      <c r="C221" s="28">
        <v>12.664944003974227</v>
      </c>
      <c r="D221" s="28">
        <v>12.785634565241891</v>
      </c>
      <c r="E221" s="28">
        <v>12.827114200259741</v>
      </c>
      <c r="F221" s="28">
        <v>12.815440777729183</v>
      </c>
      <c r="G221" s="28">
        <v>12.664608073326669</v>
      </c>
      <c r="H221" s="28">
        <v>12.637148566867761</v>
      </c>
      <c r="I221" s="71">
        <v>12.704136910512764</v>
      </c>
      <c r="J221" s="28">
        <v>13.402440777729183</v>
      </c>
      <c r="K221" s="28">
        <v>12.569513611258355</v>
      </c>
      <c r="L221" s="28">
        <v>12.746419611580087</v>
      </c>
      <c r="M221" s="28">
        <v>12.642025534208969</v>
      </c>
      <c r="N221" s="28">
        <v>13.341019611580087</v>
      </c>
      <c r="O221" s="28">
        <v>13.961372160609038</v>
      </c>
      <c r="P221" s="28">
        <v>12.287391670319536</v>
      </c>
      <c r="Q221" s="68">
        <v>30.4256575</v>
      </c>
      <c r="R221" s="69">
        <v>12.063650000000001</v>
      </c>
      <c r="S221" s="69">
        <v>4.2625000000000002</v>
      </c>
      <c r="T221" s="69">
        <v>0.34504906499999999</v>
      </c>
      <c r="U221" s="69"/>
      <c r="V221" s="28"/>
      <c r="W221" s="64"/>
      <c r="X221" s="70">
        <f>(B221*'RAP TEMPLATE-GAS AVAILABILITY'!C220+C221*'RAP TEMPLATE-GAS AVAILABILITY'!D220+D221*'RAP TEMPLATE-GAS AVAILABILITY'!E220+E221*'RAP TEMPLATE-GAS AVAILABILITY'!F220+F221*'RAP TEMPLATE-GAS AVAILABILITY'!G220+G221*'RAP TEMPLATE-GAS AVAILABILITY'!H220+H221*'RAP TEMPLATE-GAS AVAILABILITY'!I220)/('RAP TEMPLATE-GAS AVAILABILITY'!C220+'RAP TEMPLATE-GAS AVAILABILITY'!D220+'RAP TEMPLATE-GAS AVAILABILITY'!E220+'RAP TEMPLATE-GAS AVAILABILITY'!F220+'RAP TEMPLATE-GAS AVAILABILITY'!G220+'RAP TEMPLATE-GAS AVAILABILITY'!H220+'RAP TEMPLATE-GAS AVAILABILITY'!I220)</f>
        <v>12.698929458257718</v>
      </c>
      <c r="Y221" s="48">
        <f>(K221*'RAP TEMPLATE-GAS AVAILABILITY'!M220+L221*'RAP TEMPLATE-GAS AVAILABILITY'!N220+M221*'RAP TEMPLATE-GAS AVAILABILITY'!O220)/('RAP TEMPLATE-GAS AVAILABILITY'!M220+'RAP TEMPLATE-GAS AVAILABILITY'!N220+'RAP TEMPLATE-GAS AVAILABILITY'!O220)</f>
        <v>12.68638631623528</v>
      </c>
    </row>
    <row r="222" spans="1:25" ht="15.75" x14ac:dyDescent="0.25">
      <c r="A222" s="25">
        <v>47270</v>
      </c>
      <c r="B222" s="28">
        <v>12.944116894836135</v>
      </c>
      <c r="C222" s="28">
        <v>13.024269948615297</v>
      </c>
      <c r="D222" s="28">
        <v>13.14496050988296</v>
      </c>
      <c r="E222" s="28">
        <v>13.186440144900811</v>
      </c>
      <c r="F222" s="28">
        <v>13.174766722370252</v>
      </c>
      <c r="G222" s="28">
        <v>13.023934017967738</v>
      </c>
      <c r="H222" s="28">
        <v>12.996912176253813</v>
      </c>
      <c r="I222" s="71">
        <v>13.064764221882147</v>
      </c>
      <c r="J222" s="28">
        <v>13.761766722370252</v>
      </c>
      <c r="K222" s="28">
        <v>12.92648008158422</v>
      </c>
      <c r="L222" s="28">
        <v>13.102951819976377</v>
      </c>
      <c r="M222" s="28">
        <v>12.999838915838716</v>
      </c>
      <c r="N222" s="28">
        <v>13.697551819976377</v>
      </c>
      <c r="O222" s="28">
        <v>14.318795699526317</v>
      </c>
      <c r="P222" s="28">
        <v>12.635901904026909</v>
      </c>
      <c r="Q222" s="68">
        <v>29.456401499999998</v>
      </c>
      <c r="R222" s="69">
        <v>11.6745</v>
      </c>
      <c r="S222" s="69">
        <v>4.125</v>
      </c>
      <c r="T222" s="69">
        <v>0.33391845000000003</v>
      </c>
      <c r="U222" s="69"/>
      <c r="V222" s="28"/>
      <c r="W222" s="64"/>
      <c r="X222" s="70">
        <f>(B222*'RAP TEMPLATE-GAS AVAILABILITY'!C221+C222*'RAP TEMPLATE-GAS AVAILABILITY'!D221+D222*'RAP TEMPLATE-GAS AVAILABILITY'!E221+E222*'RAP TEMPLATE-GAS AVAILABILITY'!F221+F222*'RAP TEMPLATE-GAS AVAILABILITY'!G221+G222*'RAP TEMPLATE-GAS AVAILABILITY'!H221+H222*'RAP TEMPLATE-GAS AVAILABILITY'!I221)/('RAP TEMPLATE-GAS AVAILABILITY'!C221+'RAP TEMPLATE-GAS AVAILABILITY'!D221+'RAP TEMPLATE-GAS AVAILABILITY'!E221+'RAP TEMPLATE-GAS AVAILABILITY'!F221+'RAP TEMPLATE-GAS AVAILABILITY'!G221+'RAP TEMPLATE-GAS AVAILABILITY'!H221+'RAP TEMPLATE-GAS AVAILABILITY'!I221)</f>
        <v>13.058358463670759</v>
      </c>
      <c r="Y222" s="48">
        <f>(K222*'RAP TEMPLATE-GAS AVAILABILITY'!M221+L222*'RAP TEMPLATE-GAS AVAILABILITY'!N221+M222*'RAP TEMPLATE-GAS AVAILABILITY'!O221)/('RAP TEMPLATE-GAS AVAILABILITY'!M221+'RAP TEMPLATE-GAS AVAILABILITY'!N221+'RAP TEMPLATE-GAS AVAILABILITY'!O221)</f>
        <v>13.043155479537823</v>
      </c>
    </row>
    <row r="223" spans="1:25" ht="15.75" x14ac:dyDescent="0.25">
      <c r="A223" s="25">
        <v>47300</v>
      </c>
      <c r="B223" s="28">
        <v>12.694203612209272</v>
      </c>
      <c r="C223" s="28">
        <v>12.774356665988435</v>
      </c>
      <c r="D223" s="28">
        <v>12.895047227256098</v>
      </c>
      <c r="E223" s="28">
        <v>12.936526862273949</v>
      </c>
      <c r="F223" s="28">
        <v>12.924853439743391</v>
      </c>
      <c r="G223" s="28">
        <v>12.774020735340876</v>
      </c>
      <c r="H223" s="28">
        <v>12.747569184052232</v>
      </c>
      <c r="I223" s="71">
        <v>12.813945831133189</v>
      </c>
      <c r="J223" s="28">
        <v>13.51185343974339</v>
      </c>
      <c r="K223" s="28">
        <v>12.679075715204359</v>
      </c>
      <c r="L223" s="28">
        <v>12.854981597142828</v>
      </c>
      <c r="M223" s="28">
        <v>12.750977629576093</v>
      </c>
      <c r="N223" s="28">
        <v>13.449581597142828</v>
      </c>
      <c r="O223" s="28">
        <v>14.070205551135684</v>
      </c>
      <c r="P223" s="28">
        <v>12.393511011207115</v>
      </c>
      <c r="Q223" s="68">
        <v>30.441508500000001</v>
      </c>
      <c r="R223" s="69">
        <v>12.063650000000001</v>
      </c>
      <c r="S223" s="69">
        <v>4.2625000000000002</v>
      </c>
      <c r="T223" s="69">
        <v>0.34504906499999999</v>
      </c>
      <c r="U223" s="69"/>
      <c r="V223" s="28"/>
      <c r="W223" s="64"/>
      <c r="X223" s="70">
        <f>(B223*'RAP TEMPLATE-GAS AVAILABILITY'!C222+C223*'RAP TEMPLATE-GAS AVAILABILITY'!D222+D223*'RAP TEMPLATE-GAS AVAILABILITY'!E222+E223*'RAP TEMPLATE-GAS AVAILABILITY'!F222+F223*'RAP TEMPLATE-GAS AVAILABILITY'!G222+G223*'RAP TEMPLATE-GAS AVAILABILITY'!H222+H223*'RAP TEMPLATE-GAS AVAILABILITY'!I222)/('RAP TEMPLATE-GAS AVAILABILITY'!C222+'RAP TEMPLATE-GAS AVAILABILITY'!D222+'RAP TEMPLATE-GAS AVAILABILITY'!E222+'RAP TEMPLATE-GAS AVAILABILITY'!F222+'RAP TEMPLATE-GAS AVAILABILITY'!G222+'RAP TEMPLATE-GAS AVAILABILITY'!H222+'RAP TEMPLATE-GAS AVAILABILITY'!I222)</f>
        <v>12.808579472352834</v>
      </c>
      <c r="Y223" s="48">
        <f>(K223*'RAP TEMPLATE-GAS AVAILABILITY'!M222+L223*'RAP TEMPLATE-GAS AVAILABILITY'!N222+M223*'RAP TEMPLATE-GAS AVAILABILITY'!O222)/('RAP TEMPLATE-GAS AVAILABILITY'!M222+'RAP TEMPLATE-GAS AVAILABILITY'!N222+'RAP TEMPLATE-GAS AVAILABILITY'!O222)</f>
        <v>12.795270205175385</v>
      </c>
    </row>
    <row r="224" spans="1:25" ht="15.75" x14ac:dyDescent="0.25">
      <c r="A224" s="25">
        <v>47331</v>
      </c>
      <c r="B224" s="28">
        <v>12.063094213555834</v>
      </c>
      <c r="C224" s="28">
        <v>12.143247267334996</v>
      </c>
      <c r="D224" s="28">
        <v>12.263937828602659</v>
      </c>
      <c r="E224" s="28">
        <v>12.305417463620509</v>
      </c>
      <c r="F224" s="28">
        <v>12.293744041089951</v>
      </c>
      <c r="G224" s="28">
        <v>12.142911336687437</v>
      </c>
      <c r="H224" s="28">
        <v>12.116685249055299</v>
      </c>
      <c r="I224" s="71">
        <v>12.180550750675852</v>
      </c>
      <c r="J224" s="28">
        <v>12.880744041089951</v>
      </c>
      <c r="K224" s="28">
        <v>12.053096862464178</v>
      </c>
      <c r="L224" s="28">
        <v>12.228779033711657</v>
      </c>
      <c r="M224" s="28">
        <v>12.122524851594603</v>
      </c>
      <c r="N224" s="28">
        <v>12.823379033711657</v>
      </c>
      <c r="O224" s="28">
        <v>13.442437481295936</v>
      </c>
      <c r="P224" s="28">
        <v>11.781398005453145</v>
      </c>
      <c r="Q224" s="68">
        <v>30.465101499999999</v>
      </c>
      <c r="R224" s="69">
        <v>12.063650000000001</v>
      </c>
      <c r="S224" s="69">
        <v>4.2625000000000002</v>
      </c>
      <c r="T224" s="69">
        <v>0.34504906499999999</v>
      </c>
      <c r="U224" s="69"/>
      <c r="V224" s="28"/>
      <c r="W224" s="64"/>
      <c r="X224" s="70">
        <f>(B224*'RAP TEMPLATE-GAS AVAILABILITY'!C223+C224*'RAP TEMPLATE-GAS AVAILABILITY'!D223+D224*'RAP TEMPLATE-GAS AVAILABILITY'!E223+E224*'RAP TEMPLATE-GAS AVAILABILITY'!F223+F224*'RAP TEMPLATE-GAS AVAILABILITY'!G223+G224*'RAP TEMPLATE-GAS AVAILABILITY'!H223+H224*'RAP TEMPLATE-GAS AVAILABILITY'!I223)/('RAP TEMPLATE-GAS AVAILABILITY'!C223+'RAP TEMPLATE-GAS AVAILABILITY'!D223+'RAP TEMPLATE-GAS AVAILABILITY'!E223+'RAP TEMPLATE-GAS AVAILABILITY'!F223+'RAP TEMPLATE-GAS AVAILABILITY'!G223+'RAP TEMPLATE-GAS AVAILABILITY'!H223+'RAP TEMPLATE-GAS AVAILABILITY'!I223)</f>
        <v>12.17752316561223</v>
      </c>
      <c r="Y224" s="48">
        <f>(K224*'RAP TEMPLATE-GAS AVAILABILITY'!M223+L224*'RAP TEMPLATE-GAS AVAILABILITY'!N223+M224*'RAP TEMPLATE-GAS AVAILABILITY'!O223)/('RAP TEMPLATE-GAS AVAILABILITY'!M223+'RAP TEMPLATE-GAS AVAILABILITY'!N223+'RAP TEMPLATE-GAS AVAILABILITY'!O223)</f>
        <v>12.168935327505748</v>
      </c>
    </row>
    <row r="225" spans="1:25" ht="15.75" x14ac:dyDescent="0.25">
      <c r="A225" s="25">
        <v>47362</v>
      </c>
      <c r="B225" s="28">
        <v>11.29199629357934</v>
      </c>
      <c r="C225" s="28">
        <v>11.372149347358503</v>
      </c>
      <c r="D225" s="28">
        <v>11.492839908626165</v>
      </c>
      <c r="E225" s="28">
        <v>11.534319543644015</v>
      </c>
      <c r="F225" s="28">
        <v>11.522646121113457</v>
      </c>
      <c r="G225" s="28">
        <v>11.371813416710943</v>
      </c>
      <c r="H225" s="28">
        <v>11.345600591646836</v>
      </c>
      <c r="I225" s="71">
        <v>11.406660154043815</v>
      </c>
      <c r="J225" s="28">
        <v>12.109646121113457</v>
      </c>
      <c r="K225" s="28">
        <v>11.288007338964979</v>
      </c>
      <c r="L225" s="28">
        <v>11.463676350760045</v>
      </c>
      <c r="M225" s="28">
        <v>11.354672826353125</v>
      </c>
      <c r="N225" s="28">
        <v>12.058276350760044</v>
      </c>
      <c r="O225" s="28">
        <v>12.675422041636944</v>
      </c>
      <c r="P225" s="28">
        <v>11.033510132867944</v>
      </c>
      <c r="Q225" s="68">
        <v>29.475395499999998</v>
      </c>
      <c r="R225" s="69">
        <v>11.6745</v>
      </c>
      <c r="S225" s="69">
        <v>4.125</v>
      </c>
      <c r="T225" s="69">
        <v>0.33391845000000003</v>
      </c>
      <c r="U225" s="69"/>
      <c r="V225" s="28"/>
      <c r="W225" s="64"/>
      <c r="X225" s="70">
        <f>(B225*'RAP TEMPLATE-GAS AVAILABILITY'!C224+C225*'RAP TEMPLATE-GAS AVAILABILITY'!D224+D225*'RAP TEMPLATE-GAS AVAILABILITY'!E224+E225*'RAP TEMPLATE-GAS AVAILABILITY'!F224+F225*'RAP TEMPLATE-GAS AVAILABILITY'!G224+G225*'RAP TEMPLATE-GAS AVAILABILITY'!H224+H225*'RAP TEMPLATE-GAS AVAILABILITY'!I224)/('RAP TEMPLATE-GAS AVAILABILITY'!C224+'RAP TEMPLATE-GAS AVAILABILITY'!D224+'RAP TEMPLATE-GAS AVAILABILITY'!E224+'RAP TEMPLATE-GAS AVAILABILITY'!F224+'RAP TEMPLATE-GAS AVAILABILITY'!G224+'RAP TEMPLATE-GAS AVAILABILITY'!H224+'RAP TEMPLATE-GAS AVAILABILITY'!I224)</f>
        <v>11.406428368689433</v>
      </c>
      <c r="Y225" s="48">
        <f>(K225*'RAP TEMPLATE-GAS AVAILABILITY'!M224+L225*'RAP TEMPLATE-GAS AVAILABILITY'!N224+M225*'RAP TEMPLATE-GAS AVAILABILITY'!O224)/('RAP TEMPLATE-GAS AVAILABILITY'!M224+'RAP TEMPLATE-GAS AVAILABILITY'!N224+'RAP TEMPLATE-GAS AVAILABILITY'!O224)</f>
        <v>11.403596111239564</v>
      </c>
    </row>
    <row r="226" spans="1:25" ht="15.75" x14ac:dyDescent="0.25">
      <c r="A226" s="25">
        <v>47392</v>
      </c>
      <c r="B226" s="28">
        <v>11.058530065799472</v>
      </c>
      <c r="C226" s="28">
        <v>11.136036617316268</v>
      </c>
      <c r="D226" s="28">
        <v>11.261589902452622</v>
      </c>
      <c r="E226" s="28">
        <v>11.300779649409527</v>
      </c>
      <c r="F226" s="28">
        <v>11.290903131477062</v>
      </c>
      <c r="G226" s="28">
        <v>11.140070427074546</v>
      </c>
      <c r="H226" s="28">
        <v>11.114374842163601</v>
      </c>
      <c r="I226" s="71">
        <v>11.174077863430879</v>
      </c>
      <c r="J226" s="28">
        <v>11.877903131477062</v>
      </c>
      <c r="K226" s="28">
        <v>11.05857935489972</v>
      </c>
      <c r="L226" s="28">
        <v>11.233735148050744</v>
      </c>
      <c r="M226" s="28">
        <v>11.123905346221358</v>
      </c>
      <c r="N226" s="28">
        <v>11.828335148050744</v>
      </c>
      <c r="O226" s="28">
        <v>12.444905985920871</v>
      </c>
      <c r="P226" s="28">
        <v>10.808742607219603</v>
      </c>
      <c r="Q226" s="68">
        <v>30.810744000000003</v>
      </c>
      <c r="R226" s="69">
        <v>12.063650000000001</v>
      </c>
      <c r="S226" s="69">
        <v>4.2625000000000002</v>
      </c>
      <c r="T226" s="69">
        <v>0.34504906499999999</v>
      </c>
      <c r="U226" s="69"/>
      <c r="V226" s="28"/>
      <c r="W226" s="64"/>
      <c r="X226" s="70">
        <f>(B226*'RAP TEMPLATE-GAS AVAILABILITY'!C225+C226*'RAP TEMPLATE-GAS AVAILABILITY'!D225+D226*'RAP TEMPLATE-GAS AVAILABILITY'!E225+E226*'RAP TEMPLATE-GAS AVAILABILITY'!F225+F226*'RAP TEMPLATE-GAS AVAILABILITY'!G225+G226*'RAP TEMPLATE-GAS AVAILABILITY'!H225+H226*'RAP TEMPLATE-GAS AVAILABILITY'!I225)/('RAP TEMPLATE-GAS AVAILABILITY'!C225+'RAP TEMPLATE-GAS AVAILABILITY'!D225+'RAP TEMPLATE-GAS AVAILABILITY'!E225+'RAP TEMPLATE-GAS AVAILABILITY'!F225+'RAP TEMPLATE-GAS AVAILABILITY'!G225+'RAP TEMPLATE-GAS AVAILABILITY'!H225+'RAP TEMPLATE-GAS AVAILABILITY'!I225)</f>
        <v>11.182312534590237</v>
      </c>
      <c r="Y226" s="48">
        <f>(K226*'RAP TEMPLATE-GAS AVAILABILITY'!M225+L226*'RAP TEMPLATE-GAS AVAILABILITY'!N225+M226*'RAP TEMPLATE-GAS AVAILABILITY'!O225)/('RAP TEMPLATE-GAS AVAILABILITY'!M225+'RAP TEMPLATE-GAS AVAILABILITY'!N225+'RAP TEMPLATE-GAS AVAILABILITY'!O225)</f>
        <v>11.173730372379751</v>
      </c>
    </row>
    <row r="227" spans="1:25" ht="15.75" x14ac:dyDescent="0.25">
      <c r="A227" s="25">
        <v>47423</v>
      </c>
      <c r="B227" s="28">
        <v>11.351696790562176</v>
      </c>
      <c r="C227" s="28">
        <v>11.423796130098852</v>
      </c>
      <c r="D227" s="28">
        <v>11.497406258523199</v>
      </c>
      <c r="E227" s="28">
        <v>11.541469995503411</v>
      </c>
      <c r="F227" s="28">
        <v>11.530348001512515</v>
      </c>
      <c r="G227" s="28">
        <v>11.432407347836879</v>
      </c>
      <c r="H227" s="28">
        <v>11.40533178750095</v>
      </c>
      <c r="I227" s="71">
        <v>11.467473537527924</v>
      </c>
      <c r="J227" s="28">
        <v>12.117348001512514</v>
      </c>
      <c r="K227" s="28">
        <v>11.347274128590456</v>
      </c>
      <c r="L227" s="28">
        <v>11.471318349531446</v>
      </c>
      <c r="M227" s="28">
        <v>11.41501169062319</v>
      </c>
      <c r="N227" s="28">
        <v>12.065918349531445</v>
      </c>
      <c r="O227" s="28">
        <v>12.683083145405273</v>
      </c>
      <c r="P227" s="28">
        <v>11.093480186666987</v>
      </c>
      <c r="Q227" s="68">
        <v>28.077900500000002</v>
      </c>
      <c r="R227" s="69">
        <v>11.6745</v>
      </c>
      <c r="S227" s="69">
        <v>4.125</v>
      </c>
      <c r="T227" s="69">
        <v>0.33391845000000003</v>
      </c>
      <c r="U227" s="69"/>
      <c r="V227" s="28"/>
      <c r="W227" s="64"/>
      <c r="X227" s="70">
        <f>(B227*'RAP TEMPLATE-GAS AVAILABILITY'!C226+C227*'RAP TEMPLATE-GAS AVAILABILITY'!D226+D227*'RAP TEMPLATE-GAS AVAILABILITY'!E226+E227*'RAP TEMPLATE-GAS AVAILABILITY'!F226+F227*'RAP TEMPLATE-GAS AVAILABILITY'!G226+G227*'RAP TEMPLATE-GAS AVAILABILITY'!H226+H227*'RAP TEMPLATE-GAS AVAILABILITY'!I226)/('RAP TEMPLATE-GAS AVAILABILITY'!C226+'RAP TEMPLATE-GAS AVAILABILITY'!D226+'RAP TEMPLATE-GAS AVAILABILITY'!E226+'RAP TEMPLATE-GAS AVAILABILITY'!F226+'RAP TEMPLATE-GAS AVAILABILITY'!G226+'RAP TEMPLATE-GAS AVAILABILITY'!H226+'RAP TEMPLATE-GAS AVAILABILITY'!I226)</f>
        <v>11.445682780740366</v>
      </c>
      <c r="Y227" s="48">
        <f>(K227*'RAP TEMPLATE-GAS AVAILABILITY'!M226+L227*'RAP TEMPLATE-GAS AVAILABILITY'!N226+M227*'RAP TEMPLATE-GAS AVAILABILITY'!O226)/('RAP TEMPLATE-GAS AVAILABILITY'!M226+'RAP TEMPLATE-GAS AVAILABILITY'!N226+'RAP TEMPLATE-GAS AVAILABILITY'!O226)</f>
        <v>11.430700401737383</v>
      </c>
    </row>
    <row r="228" spans="1:25" ht="15.75" x14ac:dyDescent="0.25">
      <c r="A228" s="25">
        <v>47453</v>
      </c>
      <c r="B228" s="28">
        <v>12.131473910567713</v>
      </c>
      <c r="C228" s="28">
        <v>12.203573250104389</v>
      </c>
      <c r="D228" s="28">
        <v>12.277183378528736</v>
      </c>
      <c r="E228" s="28">
        <v>12.321247115508948</v>
      </c>
      <c r="F228" s="28">
        <v>12.310125121518052</v>
      </c>
      <c r="G228" s="28">
        <v>12.212184467842416</v>
      </c>
      <c r="H228" s="28">
        <v>12.187721633408357</v>
      </c>
      <c r="I228" s="71">
        <v>12.250074767550039</v>
      </c>
      <c r="J228" s="28">
        <v>12.897125121518052</v>
      </c>
      <c r="K228" s="28">
        <v>12.123580943470861</v>
      </c>
      <c r="L228" s="28">
        <v>12.245032752286813</v>
      </c>
      <c r="M228" s="28">
        <v>12.191506381273468</v>
      </c>
      <c r="N228" s="28">
        <v>12.839632752286812</v>
      </c>
      <c r="O228" s="28">
        <v>13.45873183416753</v>
      </c>
      <c r="P228" s="28">
        <v>11.849786015360358</v>
      </c>
      <c r="Q228" s="68">
        <v>29.003962000000001</v>
      </c>
      <c r="R228" s="69">
        <v>12.063650000000001</v>
      </c>
      <c r="S228" s="69">
        <v>4.2625000000000002</v>
      </c>
      <c r="T228" s="69">
        <v>0.34504906499999999</v>
      </c>
      <c r="U228" s="69"/>
      <c r="V228" s="28"/>
      <c r="W228" s="64"/>
      <c r="X228" s="70">
        <f>(B228*'RAP TEMPLATE-GAS AVAILABILITY'!C227+C228*'RAP TEMPLATE-GAS AVAILABILITY'!D227+D228*'RAP TEMPLATE-GAS AVAILABILITY'!E227+E228*'RAP TEMPLATE-GAS AVAILABILITY'!F227+F228*'RAP TEMPLATE-GAS AVAILABILITY'!G227+G228*'RAP TEMPLATE-GAS AVAILABILITY'!H227+H228*'RAP TEMPLATE-GAS AVAILABILITY'!I227)/('RAP TEMPLATE-GAS AVAILABILITY'!C227+'RAP TEMPLATE-GAS AVAILABILITY'!D227+'RAP TEMPLATE-GAS AVAILABILITY'!E227+'RAP TEMPLATE-GAS AVAILABILITY'!F227+'RAP TEMPLATE-GAS AVAILABILITY'!G227+'RAP TEMPLATE-GAS AVAILABILITY'!H227+'RAP TEMPLATE-GAS AVAILABILITY'!I227)</f>
        <v>12.226141481415954</v>
      </c>
      <c r="Y228" s="48">
        <f>(K228*'RAP TEMPLATE-GAS AVAILABILITY'!M227+L228*'RAP TEMPLATE-GAS AVAILABILITY'!N227+M228*'RAP TEMPLATE-GAS AVAILABILITY'!O227)/('RAP TEMPLATE-GAS AVAILABILITY'!M227+'RAP TEMPLATE-GAS AVAILABILITY'!N227+'RAP TEMPLATE-GAS AVAILABILITY'!O227)</f>
        <v>12.205403847535372</v>
      </c>
    </row>
    <row r="229" spans="1:25" ht="15.75" x14ac:dyDescent="0.25">
      <c r="A229" s="25">
        <v>47484</v>
      </c>
      <c r="B229" s="28">
        <v>12.952476358885148</v>
      </c>
      <c r="C229" s="28">
        <v>13.024575698421826</v>
      </c>
      <c r="D229" s="28">
        <v>13.09952617121157</v>
      </c>
      <c r="E229" s="28">
        <v>13.14358990819178</v>
      </c>
      <c r="F229" s="28">
        <v>13.132467914200884</v>
      </c>
      <c r="G229" s="28">
        <v>13.039579327748674</v>
      </c>
      <c r="H229" s="28">
        <v>13.017845282351196</v>
      </c>
      <c r="I229" s="71">
        <v>13.080466194105378</v>
      </c>
      <c r="J229" s="28">
        <v>13.719467914200884</v>
      </c>
      <c r="K229" s="28">
        <v>12.947250434120129</v>
      </c>
      <c r="L229" s="28">
        <v>13.060981882335998</v>
      </c>
      <c r="M229" s="28">
        <v>13.015418367539466</v>
      </c>
      <c r="N229" s="28">
        <v>13.655581882335998</v>
      </c>
      <c r="O229" s="28">
        <v>14.276720837041838</v>
      </c>
      <c r="P229" s="28">
        <v>12.646076289983439</v>
      </c>
      <c r="Q229" s="68">
        <v>29.013411000000001</v>
      </c>
      <c r="R229" s="69">
        <v>12.063650000000001</v>
      </c>
      <c r="S229" s="69">
        <v>4.2625000000000002</v>
      </c>
      <c r="T229" s="69">
        <v>0.34504906499999999</v>
      </c>
      <c r="U229" s="69"/>
      <c r="V229" s="28"/>
      <c r="W229" s="64"/>
      <c r="X229" s="70">
        <f>(B229*'RAP TEMPLATE-GAS AVAILABILITY'!C228+C229*'RAP TEMPLATE-GAS AVAILABILITY'!D228+D229*'RAP TEMPLATE-GAS AVAILABILITY'!E228+E229*'RAP TEMPLATE-GAS AVAILABILITY'!F228+F229*'RAP TEMPLATE-GAS AVAILABILITY'!G228+G229*'RAP TEMPLATE-GAS AVAILABILITY'!H228+H229*'RAP TEMPLATE-GAS AVAILABILITY'!I228)/('RAP TEMPLATE-GAS AVAILABILITY'!C228+'RAP TEMPLATE-GAS AVAILABILITY'!D228+'RAP TEMPLATE-GAS AVAILABILITY'!E228+'RAP TEMPLATE-GAS AVAILABILITY'!F228+'RAP TEMPLATE-GAS AVAILABILITY'!G228+'RAP TEMPLATE-GAS AVAILABILITY'!H228+'RAP TEMPLATE-GAS AVAILABILITY'!I228)</f>
        <v>13.050290819323957</v>
      </c>
      <c r="Y229" s="48">
        <f>(K229*'RAP TEMPLATE-GAS AVAILABILITY'!M228+L229*'RAP TEMPLATE-GAS AVAILABILITY'!N228+M229*'RAP TEMPLATE-GAS AVAILABILITY'!O228)/('RAP TEMPLATE-GAS AVAILABILITY'!M228+'RAP TEMPLATE-GAS AVAILABILITY'!N228+'RAP TEMPLATE-GAS AVAILABILITY'!O228)</f>
        <v>13.024270697922956</v>
      </c>
    </row>
    <row r="230" spans="1:25" ht="15.75" x14ac:dyDescent="0.25">
      <c r="A230" s="25">
        <v>47515</v>
      </c>
      <c r="B230" s="28">
        <v>13.184569971147905</v>
      </c>
      <c r="C230" s="28">
        <v>13.256669310684581</v>
      </c>
      <c r="D230" s="28">
        <v>13.331619783474327</v>
      </c>
      <c r="E230" s="28">
        <v>13.375683520454537</v>
      </c>
      <c r="F230" s="28">
        <v>13.364561526463641</v>
      </c>
      <c r="G230" s="28">
        <v>13.271672940011431</v>
      </c>
      <c r="H230" s="28">
        <v>13.250005207454102</v>
      </c>
      <c r="I230" s="71">
        <v>13.313400377190693</v>
      </c>
      <c r="J230" s="28">
        <v>13.951561526463641</v>
      </c>
      <c r="K230" s="28">
        <v>13.177605330649342</v>
      </c>
      <c r="L230" s="28">
        <v>13.291270981603157</v>
      </c>
      <c r="M230" s="28">
        <v>13.246534994370725</v>
      </c>
      <c r="N230" s="28">
        <v>13.885870981603157</v>
      </c>
      <c r="O230" s="28">
        <v>14.507585659057165</v>
      </c>
      <c r="P230" s="28">
        <v>12.871183884517086</v>
      </c>
      <c r="Q230" s="68">
        <v>26.262587500000002</v>
      </c>
      <c r="R230" s="69">
        <v>10.8962</v>
      </c>
      <c r="S230" s="69">
        <v>3.85</v>
      </c>
      <c r="T230" s="69">
        <v>0.31165721999999996</v>
      </c>
      <c r="U230" s="69"/>
      <c r="V230" s="28"/>
      <c r="W230" s="64"/>
      <c r="X230" s="70">
        <f>(B230*'RAP TEMPLATE-GAS AVAILABILITY'!C229+C230*'RAP TEMPLATE-GAS AVAILABILITY'!D229+D230*'RAP TEMPLATE-GAS AVAILABILITY'!E229+E230*'RAP TEMPLATE-GAS AVAILABILITY'!F229+F230*'RAP TEMPLATE-GAS AVAILABILITY'!G229+G230*'RAP TEMPLATE-GAS AVAILABILITY'!H229+H230*'RAP TEMPLATE-GAS AVAILABILITY'!I229)/('RAP TEMPLATE-GAS AVAILABILITY'!C229+'RAP TEMPLATE-GAS AVAILABILITY'!D229+'RAP TEMPLATE-GAS AVAILABILITY'!E229+'RAP TEMPLATE-GAS AVAILABILITY'!F229+'RAP TEMPLATE-GAS AVAILABILITY'!G229+'RAP TEMPLATE-GAS AVAILABILITY'!H229+'RAP TEMPLATE-GAS AVAILABILITY'!I229)</f>
        <v>13.282401730588491</v>
      </c>
      <c r="Y230" s="48">
        <f>(K230*'RAP TEMPLATE-GAS AVAILABILITY'!M229+L230*'RAP TEMPLATE-GAS AVAILABILITY'!N229+M230*'RAP TEMPLATE-GAS AVAILABILITY'!O229)/('RAP TEMPLATE-GAS AVAILABILITY'!M229+'RAP TEMPLATE-GAS AVAILABILITY'!N229+'RAP TEMPLATE-GAS AVAILABILITY'!O229)</f>
        <v>13.254651065897928</v>
      </c>
    </row>
    <row r="231" spans="1:25" ht="15.75" x14ac:dyDescent="0.25">
      <c r="A231" s="25">
        <v>47543</v>
      </c>
      <c r="B231" s="28">
        <v>12.807825734706272</v>
      </c>
      <c r="C231" s="28">
        <v>12.879925074242948</v>
      </c>
      <c r="D231" s="28">
        <v>12.954875547032694</v>
      </c>
      <c r="E231" s="28">
        <v>12.998939284012904</v>
      </c>
      <c r="F231" s="28">
        <v>12.987817290022008</v>
      </c>
      <c r="G231" s="28">
        <v>12.894928703569798</v>
      </c>
      <c r="H231" s="28">
        <v>12.872995719651872</v>
      </c>
      <c r="I231" s="71">
        <v>12.93529169038943</v>
      </c>
      <c r="J231" s="28">
        <v>13.574817290022008</v>
      </c>
      <c r="K231" s="28">
        <v>12.803527067509311</v>
      </c>
      <c r="L231" s="28">
        <v>12.917455907511352</v>
      </c>
      <c r="M231" s="28">
        <v>12.871376642291937</v>
      </c>
      <c r="N231" s="28">
        <v>13.512055907511352</v>
      </c>
      <c r="O231" s="28">
        <v>14.132836047280129</v>
      </c>
      <c r="P231" s="28">
        <v>12.505779649592347</v>
      </c>
      <c r="Q231" s="68">
        <v>29.123911000000003</v>
      </c>
      <c r="R231" s="69">
        <v>12.063650000000001</v>
      </c>
      <c r="S231" s="69">
        <v>4.2625000000000002</v>
      </c>
      <c r="T231" s="69">
        <v>0.34504906499999999</v>
      </c>
      <c r="U231" s="69"/>
      <c r="V231" s="28"/>
      <c r="W231" s="64"/>
      <c r="X231" s="70">
        <f>(B231*'RAP TEMPLATE-GAS AVAILABILITY'!C230+C231*'RAP TEMPLATE-GAS AVAILABILITY'!D230+D231*'RAP TEMPLATE-GAS AVAILABILITY'!E230+E231*'RAP TEMPLATE-GAS AVAILABILITY'!F230+F231*'RAP TEMPLATE-GAS AVAILABILITY'!G230+G231*'RAP TEMPLATE-GAS AVAILABILITY'!H230+H231*'RAP TEMPLATE-GAS AVAILABILITY'!I230)/('RAP TEMPLATE-GAS AVAILABILITY'!C230+'RAP TEMPLATE-GAS AVAILABILITY'!D230+'RAP TEMPLATE-GAS AVAILABILITY'!E230+'RAP TEMPLATE-GAS AVAILABILITY'!F230+'RAP TEMPLATE-GAS AVAILABILITY'!G230+'RAP TEMPLATE-GAS AVAILABILITY'!H230+'RAP TEMPLATE-GAS AVAILABILITY'!I230)</f>
        <v>12.905588298139746</v>
      </c>
      <c r="Y231" s="48">
        <f>(K231*'RAP TEMPLATE-GAS AVAILABILITY'!M230+L231*'RAP TEMPLATE-GAS AVAILABILITY'!N230+M231*'RAP TEMPLATE-GAS AVAILABILITY'!O230)/('RAP TEMPLATE-GAS AVAILABILITY'!M230+'RAP TEMPLATE-GAS AVAILABILITY'!N230+'RAP TEMPLATE-GAS AVAILABILITY'!O230)</f>
        <v>12.880642837925036</v>
      </c>
    </row>
    <row r="232" spans="1:25" ht="15.75" x14ac:dyDescent="0.25">
      <c r="A232" s="25">
        <v>47574</v>
      </c>
      <c r="B232" s="28">
        <v>12.769985428189694</v>
      </c>
      <c r="C232" s="28">
        <v>12.846670240999812</v>
      </c>
      <c r="D232" s="28">
        <v>12.970439340179228</v>
      </c>
      <c r="E232" s="28">
        <v>13.01254640676326</v>
      </c>
      <c r="F232" s="28">
        <v>13.002000799863946</v>
      </c>
      <c r="G232" s="28">
        <v>12.851168095461432</v>
      </c>
      <c r="H232" s="28">
        <v>12.823363762233749</v>
      </c>
      <c r="I232" s="71">
        <v>12.891372594979346</v>
      </c>
      <c r="J232" s="28">
        <v>13.589000799863946</v>
      </c>
      <c r="K232" s="28">
        <v>12.754280995386715</v>
      </c>
      <c r="L232" s="28">
        <v>12.931529141471142</v>
      </c>
      <c r="M232" s="28">
        <v>12.827800242082178</v>
      </c>
      <c r="N232" s="28">
        <v>13.526129141471142</v>
      </c>
      <c r="O232" s="28">
        <v>14.14694446432482</v>
      </c>
      <c r="P232" s="28">
        <v>12.468336235788042</v>
      </c>
      <c r="Q232" s="68">
        <v>29.864126500000001</v>
      </c>
      <c r="R232" s="69">
        <v>11.6745</v>
      </c>
      <c r="S232" s="69">
        <v>4.125</v>
      </c>
      <c r="T232" s="69">
        <v>0.33391845000000003</v>
      </c>
      <c r="U232" s="69"/>
      <c r="V232" s="28"/>
      <c r="W232" s="64"/>
      <c r="X232" s="70">
        <f>(B232*'RAP TEMPLATE-GAS AVAILABILITY'!C231+C232*'RAP TEMPLATE-GAS AVAILABILITY'!D231+D232*'RAP TEMPLATE-GAS AVAILABILITY'!E231+E232*'RAP TEMPLATE-GAS AVAILABILITY'!F231+F232*'RAP TEMPLATE-GAS AVAILABILITY'!G231+G232*'RAP TEMPLATE-GAS AVAILABILITY'!H231+H232*'RAP TEMPLATE-GAS AVAILABILITY'!I231)/('RAP TEMPLATE-GAS AVAILABILITY'!C231+'RAP TEMPLATE-GAS AVAILABILITY'!D231+'RAP TEMPLATE-GAS AVAILABILITY'!E231+'RAP TEMPLATE-GAS AVAILABILITY'!F231+'RAP TEMPLATE-GAS AVAILABILITY'!G231+'RAP TEMPLATE-GAS AVAILABILITY'!H231+'RAP TEMPLATE-GAS AVAILABILITY'!I231)</f>
        <v>12.891044189774959</v>
      </c>
      <c r="Y232" s="48">
        <f>(K232*'RAP TEMPLATE-GAS AVAILABILITY'!M231+L232*'RAP TEMPLATE-GAS AVAILABILITY'!N231+M232*'RAP TEMPLATE-GAS AVAILABILITY'!O231)/('RAP TEMPLATE-GAS AVAILABILITY'!M231+'RAP TEMPLATE-GAS AVAILABILITY'!N231+'RAP TEMPLATE-GAS AVAILABILITY'!O231)</f>
        <v>12.871455530169319</v>
      </c>
    </row>
    <row r="233" spans="1:25" ht="15.75" x14ac:dyDescent="0.25">
      <c r="A233" s="25">
        <v>47604</v>
      </c>
      <c r="B233" s="28">
        <v>12.885603153105357</v>
      </c>
      <c r="C233" s="28">
        <v>12.965756206884521</v>
      </c>
      <c r="D233" s="28">
        <v>13.086446768152182</v>
      </c>
      <c r="E233" s="28">
        <v>13.127926403170033</v>
      </c>
      <c r="F233" s="28">
        <v>13.116252980639475</v>
      </c>
      <c r="G233" s="28">
        <v>12.96542027623696</v>
      </c>
      <c r="H233" s="28">
        <v>12.937960769778053</v>
      </c>
      <c r="I233" s="71">
        <v>13.006038561591708</v>
      </c>
      <c r="J233" s="28">
        <v>13.703252980639475</v>
      </c>
      <c r="K233" s="28">
        <v>12.867987018524536</v>
      </c>
      <c r="L233" s="28">
        <v>13.044893018846269</v>
      </c>
      <c r="M233" s="28">
        <v>12.941571484519741</v>
      </c>
      <c r="N233" s="28">
        <v>13.639493018846268</v>
      </c>
      <c r="O233" s="28">
        <v>14.260591751393385</v>
      </c>
      <c r="P233" s="28">
        <v>12.579149425922228</v>
      </c>
      <c r="Q233" s="68">
        <v>30.4256575</v>
      </c>
      <c r="R233" s="69">
        <v>12.063650000000001</v>
      </c>
      <c r="S233" s="69">
        <v>4.2625000000000002</v>
      </c>
      <c r="T233" s="69">
        <v>0.34504906499999999</v>
      </c>
      <c r="U233" s="69"/>
      <c r="V233" s="28"/>
      <c r="W233" s="64"/>
      <c r="X233" s="70">
        <f>(B233*'RAP TEMPLATE-GAS AVAILABILITY'!C232+C233*'RAP TEMPLATE-GAS AVAILABILITY'!D232+D233*'RAP TEMPLATE-GAS AVAILABILITY'!E232+E233*'RAP TEMPLATE-GAS AVAILABILITY'!F232+F233*'RAP TEMPLATE-GAS AVAILABILITY'!G232+G233*'RAP TEMPLATE-GAS AVAILABILITY'!H232+H233*'RAP TEMPLATE-GAS AVAILABILITY'!I232)/('RAP TEMPLATE-GAS AVAILABILITY'!C232+'RAP TEMPLATE-GAS AVAILABILITY'!D232+'RAP TEMPLATE-GAS AVAILABILITY'!E232+'RAP TEMPLATE-GAS AVAILABILITY'!F232+'RAP TEMPLATE-GAS AVAILABILITY'!G232+'RAP TEMPLATE-GAS AVAILABILITY'!H232+'RAP TEMPLATE-GAS AVAILABILITY'!I232)</f>
        <v>12.999741661168009</v>
      </c>
      <c r="Y233" s="48">
        <f>(K233*'RAP TEMPLATE-GAS AVAILABILITY'!M232+L233*'RAP TEMPLATE-GAS AVAILABILITY'!N232+M233*'RAP TEMPLATE-GAS AVAILABILITY'!O232)/('RAP TEMPLATE-GAS AVAILABILITY'!M232+'RAP TEMPLATE-GAS AVAILABILITY'!N232+'RAP TEMPLATE-GAS AVAILABILITY'!O232)</f>
        <v>12.984953474566149</v>
      </c>
    </row>
    <row r="234" spans="1:25" ht="15.75" x14ac:dyDescent="0.25">
      <c r="A234" s="25">
        <v>47635</v>
      </c>
      <c r="B234" s="28">
        <v>13.253462082819008</v>
      </c>
      <c r="C234" s="28">
        <v>13.333615136598171</v>
      </c>
      <c r="D234" s="28">
        <v>13.454305697865832</v>
      </c>
      <c r="E234" s="28">
        <v>13.495785332883685</v>
      </c>
      <c r="F234" s="28">
        <v>13.484111910353127</v>
      </c>
      <c r="G234" s="28">
        <v>13.33327920595061</v>
      </c>
      <c r="H234" s="28">
        <v>13.306257364236687</v>
      </c>
      <c r="I234" s="71">
        <v>13.375229761849644</v>
      </c>
      <c r="J234" s="28">
        <v>14.071111910353126</v>
      </c>
      <c r="K234" s="28">
        <v>13.23342013050963</v>
      </c>
      <c r="L234" s="28">
        <v>13.409891868901788</v>
      </c>
      <c r="M234" s="28">
        <v>13.307881932085726</v>
      </c>
      <c r="N234" s="28">
        <v>14.004491868901788</v>
      </c>
      <c r="O234" s="28">
        <v>14.626503098574041</v>
      </c>
      <c r="P234" s="28">
        <v>12.935935801851498</v>
      </c>
      <c r="Q234" s="68">
        <v>29.456401499999998</v>
      </c>
      <c r="R234" s="69">
        <v>11.6745</v>
      </c>
      <c r="S234" s="69">
        <v>4.125</v>
      </c>
      <c r="T234" s="69">
        <v>0.33391845000000003</v>
      </c>
      <c r="U234" s="69"/>
      <c r="V234" s="28"/>
      <c r="W234" s="64"/>
      <c r="X234" s="70">
        <f>(B234*'RAP TEMPLATE-GAS AVAILABILITY'!C233+C234*'RAP TEMPLATE-GAS AVAILABILITY'!D233+D234*'RAP TEMPLATE-GAS AVAILABILITY'!E233+E234*'RAP TEMPLATE-GAS AVAILABILITY'!F233+F234*'RAP TEMPLATE-GAS AVAILABILITY'!G233+G234*'RAP TEMPLATE-GAS AVAILABILITY'!H233+H234*'RAP TEMPLATE-GAS AVAILABILITY'!I233)/('RAP TEMPLATE-GAS AVAILABILITY'!C233+'RAP TEMPLATE-GAS AVAILABILITY'!D233+'RAP TEMPLATE-GAS AVAILABILITY'!E233+'RAP TEMPLATE-GAS AVAILABILITY'!F233+'RAP TEMPLATE-GAS AVAILABILITY'!G233+'RAP TEMPLATE-GAS AVAILABILITY'!H233+'RAP TEMPLATE-GAS AVAILABILITY'!I233)</f>
        <v>13.367703651653635</v>
      </c>
      <c r="Y234" s="48">
        <f>(K234*'RAP TEMPLATE-GAS AVAILABILITY'!M233+L234*'RAP TEMPLATE-GAS AVAILABILITY'!N233+M234*'RAP TEMPLATE-GAS AVAILABILITY'!O233)/('RAP TEMPLATE-GAS AVAILABILITY'!M233+'RAP TEMPLATE-GAS AVAILABILITY'!N233+'RAP TEMPLATE-GAS AVAILABILITY'!O233)</f>
        <v>13.350191938916165</v>
      </c>
    </row>
    <row r="235" spans="1:25" ht="15.75" x14ac:dyDescent="0.25">
      <c r="A235" s="25">
        <v>47665</v>
      </c>
      <c r="B235" s="28">
        <v>12.997614059486949</v>
      </c>
      <c r="C235" s="28">
        <v>13.077767113266111</v>
      </c>
      <c r="D235" s="28">
        <v>13.198457674533774</v>
      </c>
      <c r="E235" s="28">
        <v>13.239937309551625</v>
      </c>
      <c r="F235" s="28">
        <v>13.228263887021066</v>
      </c>
      <c r="G235" s="28">
        <v>13.077431182618552</v>
      </c>
      <c r="H235" s="28">
        <v>13.050979631329909</v>
      </c>
      <c r="I235" s="71">
        <v>13.118455136611892</v>
      </c>
      <c r="J235" s="28">
        <v>13.815263887021066</v>
      </c>
      <c r="K235" s="28">
        <v>12.980127165654096</v>
      </c>
      <c r="L235" s="28">
        <v>13.156033047592565</v>
      </c>
      <c r="M235" s="28">
        <v>13.053110887085969</v>
      </c>
      <c r="N235" s="28">
        <v>13.750633047592565</v>
      </c>
      <c r="O235" s="28">
        <v>14.372009630211547</v>
      </c>
      <c r="P235" s="28">
        <v>12.687788804021734</v>
      </c>
      <c r="Q235" s="68">
        <v>30.441508500000001</v>
      </c>
      <c r="R235" s="69">
        <v>12.063650000000001</v>
      </c>
      <c r="S235" s="69">
        <v>4.2625000000000002</v>
      </c>
      <c r="T235" s="69">
        <v>0.34504906499999999</v>
      </c>
      <c r="U235" s="69"/>
      <c r="V235" s="28"/>
      <c r="W235" s="64"/>
      <c r="X235" s="70">
        <f>(B235*'RAP TEMPLATE-GAS AVAILABILITY'!C234+C235*'RAP TEMPLATE-GAS AVAILABILITY'!D234+D235*'RAP TEMPLATE-GAS AVAILABILITY'!E234+E235*'RAP TEMPLATE-GAS AVAILABILITY'!F234+F235*'RAP TEMPLATE-GAS AVAILABILITY'!G234+G235*'RAP TEMPLATE-GAS AVAILABILITY'!H234+H235*'RAP TEMPLATE-GAS AVAILABILITY'!I234)/('RAP TEMPLATE-GAS AVAILABILITY'!C234+'RAP TEMPLATE-GAS AVAILABILITY'!D234+'RAP TEMPLATE-GAS AVAILABILITY'!E234+'RAP TEMPLATE-GAS AVAILABILITY'!F234+'RAP TEMPLATE-GAS AVAILABILITY'!G234+'RAP TEMPLATE-GAS AVAILABILITY'!H234+'RAP TEMPLATE-GAS AVAILABILITY'!I234)</f>
        <v>13.111989919630508</v>
      </c>
      <c r="Y235" s="48">
        <f>(K235*'RAP TEMPLATE-GAS AVAILABILITY'!M234+L235*'RAP TEMPLATE-GAS AVAILABILITY'!N234+M235*'RAP TEMPLATE-GAS AVAILABILITY'!O234)/('RAP TEMPLATE-GAS AVAILABILITY'!M234+'RAP TEMPLATE-GAS AVAILABILITY'!N234+'RAP TEMPLATE-GAS AVAILABILITY'!O234)</f>
        <v>13.096416216458078</v>
      </c>
    </row>
    <row r="236" spans="1:25" ht="15.75" x14ac:dyDescent="0.25">
      <c r="A236" s="25">
        <v>47696</v>
      </c>
      <c r="B236" s="28">
        <v>12.351517579721804</v>
      </c>
      <c r="C236" s="28">
        <v>12.431670633500968</v>
      </c>
      <c r="D236" s="28">
        <v>12.552361194768629</v>
      </c>
      <c r="E236" s="28">
        <v>12.59384082978648</v>
      </c>
      <c r="F236" s="28">
        <v>12.582167407255922</v>
      </c>
      <c r="G236" s="28">
        <v>12.431334702853407</v>
      </c>
      <c r="H236" s="28">
        <v>12.40510861522127</v>
      </c>
      <c r="I236" s="71">
        <v>12.470018696499915</v>
      </c>
      <c r="J236" s="28">
        <v>13.169167407255921</v>
      </c>
      <c r="K236" s="28">
        <v>12.339277755399602</v>
      </c>
      <c r="L236" s="28">
        <v>12.514959926647078</v>
      </c>
      <c r="M236" s="28">
        <v>12.409734115295194</v>
      </c>
      <c r="N236" s="28">
        <v>13.109559926647078</v>
      </c>
      <c r="O236" s="28">
        <v>13.729333826463696</v>
      </c>
      <c r="P236" s="28">
        <v>12.06113982829752</v>
      </c>
      <c r="Q236" s="68">
        <v>30.465101499999999</v>
      </c>
      <c r="R236" s="69">
        <v>12.063650000000001</v>
      </c>
      <c r="S236" s="69">
        <v>4.2625000000000002</v>
      </c>
      <c r="T236" s="69">
        <v>0.34504906499999999</v>
      </c>
      <c r="U236" s="69"/>
      <c r="V236" s="28"/>
      <c r="W236" s="64"/>
      <c r="X236" s="70">
        <f>(B236*'RAP TEMPLATE-GAS AVAILABILITY'!C235+C236*'RAP TEMPLATE-GAS AVAILABILITY'!D235+D236*'RAP TEMPLATE-GAS AVAILABILITY'!E235+E236*'RAP TEMPLATE-GAS AVAILABILITY'!F235+F236*'RAP TEMPLATE-GAS AVAILABILITY'!G235+G236*'RAP TEMPLATE-GAS AVAILABILITY'!H235+H236*'RAP TEMPLATE-GAS AVAILABILITY'!I235)/('RAP TEMPLATE-GAS AVAILABILITY'!C235+'RAP TEMPLATE-GAS AVAILABILITY'!D235+'RAP TEMPLATE-GAS AVAILABILITY'!E235+'RAP TEMPLATE-GAS AVAILABILITY'!F235+'RAP TEMPLATE-GAS AVAILABILITY'!G235+'RAP TEMPLATE-GAS AVAILABILITY'!H235+'RAP TEMPLATE-GAS AVAILABILITY'!I235)</f>
        <v>12.465946531778203</v>
      </c>
      <c r="Y236" s="48">
        <f>(K236*'RAP TEMPLATE-GAS AVAILABILITY'!M235+L236*'RAP TEMPLATE-GAS AVAILABILITY'!N235+M236*'RAP TEMPLATE-GAS AVAILABILITY'!O235)/('RAP TEMPLATE-GAS AVAILABILITY'!M235+'RAP TEMPLATE-GAS AVAILABILITY'!N235+'RAP TEMPLATE-GAS AVAILABILITY'!O235)</f>
        <v>12.455206110403736</v>
      </c>
    </row>
    <row r="237" spans="1:25" ht="15.75" x14ac:dyDescent="0.25">
      <c r="A237" s="25">
        <v>47727</v>
      </c>
      <c r="B237" s="28">
        <v>11.562108243220047</v>
      </c>
      <c r="C237" s="28">
        <v>11.642261296999211</v>
      </c>
      <c r="D237" s="28">
        <v>11.762951858266872</v>
      </c>
      <c r="E237" s="28">
        <v>11.804431493284724</v>
      </c>
      <c r="F237" s="28">
        <v>11.792758070754166</v>
      </c>
      <c r="G237" s="28">
        <v>11.641925366351652</v>
      </c>
      <c r="H237" s="28">
        <v>11.615712541287543</v>
      </c>
      <c r="I237" s="71">
        <v>11.677750365091541</v>
      </c>
      <c r="J237" s="28">
        <v>12.379758070754166</v>
      </c>
      <c r="K237" s="28">
        <v>11.556019185467814</v>
      </c>
      <c r="L237" s="28">
        <v>11.73168819726288</v>
      </c>
      <c r="M237" s="28">
        <v>11.623647754439903</v>
      </c>
      <c r="N237" s="28">
        <v>12.32628819726288</v>
      </c>
      <c r="O237" s="28">
        <v>12.944103917756037</v>
      </c>
      <c r="P237" s="28">
        <v>11.295491712824466</v>
      </c>
      <c r="Q237" s="68">
        <v>29.475395499999998</v>
      </c>
      <c r="R237" s="69">
        <v>11.6745</v>
      </c>
      <c r="S237" s="69">
        <v>4.125</v>
      </c>
      <c r="T237" s="69">
        <v>0.33391845000000003</v>
      </c>
      <c r="U237" s="69"/>
      <c r="V237" s="28"/>
      <c r="W237" s="64"/>
      <c r="X237" s="70">
        <f>(B237*'RAP TEMPLATE-GAS AVAILABILITY'!C236+C237*'RAP TEMPLATE-GAS AVAILABILITY'!D236+D237*'RAP TEMPLATE-GAS AVAILABILITY'!E236+E237*'RAP TEMPLATE-GAS AVAILABILITY'!F236+F237*'RAP TEMPLATE-GAS AVAILABILITY'!G236+G237*'RAP TEMPLATE-GAS AVAILABILITY'!H236+H237*'RAP TEMPLATE-GAS AVAILABILITY'!I236)/('RAP TEMPLATE-GAS AVAILABILITY'!C236+'RAP TEMPLATE-GAS AVAILABILITY'!D236+'RAP TEMPLATE-GAS AVAILABILITY'!E236+'RAP TEMPLATE-GAS AVAILABILITY'!F236+'RAP TEMPLATE-GAS AVAILABILITY'!G236+'RAP TEMPLATE-GAS AVAILABILITY'!H236+'RAP TEMPLATE-GAS AVAILABILITY'!I236)</f>
        <v>11.67654031833014</v>
      </c>
      <c r="Y237" s="48">
        <f>(K237*'RAP TEMPLATE-GAS AVAILABILITY'!M236+L237*'RAP TEMPLATE-GAS AVAILABILITY'!N236+M237*'RAP TEMPLATE-GAS AVAILABILITY'!O236)/('RAP TEMPLATE-GAS AVAILABILITY'!M236+'RAP TEMPLATE-GAS AVAILABILITY'!N236+'RAP TEMPLATE-GAS AVAILABILITY'!O236)</f>
        <v>11.671692140772938</v>
      </c>
    </row>
    <row r="238" spans="1:25" ht="15.75" x14ac:dyDescent="0.25">
      <c r="A238" s="25">
        <v>47757</v>
      </c>
      <c r="B238" s="28">
        <v>11.323157648274455</v>
      </c>
      <c r="C238" s="28">
        <v>11.400664199791249</v>
      </c>
      <c r="D238" s="28">
        <v>11.526217484927605</v>
      </c>
      <c r="E238" s="28">
        <v>11.565407231884508</v>
      </c>
      <c r="F238" s="28">
        <v>11.555530713952043</v>
      </c>
      <c r="G238" s="28">
        <v>11.404698009549529</v>
      </c>
      <c r="H238" s="28">
        <v>11.379002424638584</v>
      </c>
      <c r="I238" s="71">
        <v>11.439663844642059</v>
      </c>
      <c r="J238" s="28">
        <v>12.142530713952043</v>
      </c>
      <c r="K238" s="28">
        <v>11.321149474840881</v>
      </c>
      <c r="L238" s="28">
        <v>11.496305267991906</v>
      </c>
      <c r="M238" s="28">
        <v>11.387418993287564</v>
      </c>
      <c r="N238" s="28">
        <v>12.090905267991905</v>
      </c>
      <c r="O238" s="28">
        <v>12.708132531161885</v>
      </c>
      <c r="P238" s="28">
        <v>11.065404899462088</v>
      </c>
      <c r="Q238" s="68">
        <v>30.810744000000003</v>
      </c>
      <c r="R238" s="69">
        <v>12.063650000000001</v>
      </c>
      <c r="S238" s="69">
        <v>4.2625000000000002</v>
      </c>
      <c r="T238" s="69">
        <v>0.34504906499999999</v>
      </c>
      <c r="U238" s="69"/>
      <c r="V238" s="28"/>
      <c r="W238" s="64"/>
      <c r="X238" s="70">
        <f>(B238*'RAP TEMPLATE-GAS AVAILABILITY'!C237+C238*'RAP TEMPLATE-GAS AVAILABILITY'!D237+D238*'RAP TEMPLATE-GAS AVAILABILITY'!E237+E238*'RAP TEMPLATE-GAS AVAILABILITY'!F237+F238*'RAP TEMPLATE-GAS AVAILABILITY'!G237+G238*'RAP TEMPLATE-GAS AVAILABILITY'!H237+H238*'RAP TEMPLATE-GAS AVAILABILITY'!I237)/('RAP TEMPLATE-GAS AVAILABILITY'!C237+'RAP TEMPLATE-GAS AVAILABILITY'!D237+'RAP TEMPLATE-GAS AVAILABILITY'!E237+'RAP TEMPLATE-GAS AVAILABILITY'!F237+'RAP TEMPLATE-GAS AVAILABILITY'!G237+'RAP TEMPLATE-GAS AVAILABILITY'!H237+'RAP TEMPLATE-GAS AVAILABILITY'!I237)</f>
        <v>11.446940117065219</v>
      </c>
      <c r="Y238" s="48">
        <f>(K238*'RAP TEMPLATE-GAS AVAILABILITY'!M237+L238*'RAP TEMPLATE-GAS AVAILABILITY'!N237+M238*'RAP TEMPLATE-GAS AVAILABILITY'!O237)/('RAP TEMPLATE-GAS AVAILABILITY'!M237+'RAP TEMPLATE-GAS AVAILABILITY'!N237+'RAP TEMPLATE-GAS AVAILABILITY'!O237)</f>
        <v>11.436382966094792</v>
      </c>
    </row>
    <row r="239" spans="1:25" ht="15.75" x14ac:dyDescent="0.25">
      <c r="A239" s="25">
        <v>47788</v>
      </c>
      <c r="B239" s="28">
        <v>11.623295937370235</v>
      </c>
      <c r="C239" s="28">
        <v>11.695395276906911</v>
      </c>
      <c r="D239" s="28">
        <v>11.769005405331258</v>
      </c>
      <c r="E239" s="28">
        <v>11.81306914231147</v>
      </c>
      <c r="F239" s="28">
        <v>11.801947148320574</v>
      </c>
      <c r="G239" s="28">
        <v>11.704006494644938</v>
      </c>
      <c r="H239" s="28">
        <v>11.676930934309009</v>
      </c>
      <c r="I239" s="71">
        <v>11.74005633190824</v>
      </c>
      <c r="J239" s="28">
        <v>12.388947148320574</v>
      </c>
      <c r="K239" s="28">
        <v>11.616761609397759</v>
      </c>
      <c r="L239" s="28">
        <v>11.740805830338747</v>
      </c>
      <c r="M239" s="28">
        <v>11.685467555601772</v>
      </c>
      <c r="N239" s="28">
        <v>12.335405830338747</v>
      </c>
      <c r="O239" s="28">
        <v>12.953244344914594</v>
      </c>
      <c r="P239" s="28">
        <v>11.356904199156125</v>
      </c>
      <c r="Q239" s="68">
        <v>28.077900500000002</v>
      </c>
      <c r="R239" s="69">
        <v>11.6745</v>
      </c>
      <c r="S239" s="69">
        <v>4.125</v>
      </c>
      <c r="T239" s="69">
        <v>0.33391845000000003</v>
      </c>
      <c r="U239" s="69"/>
      <c r="V239" s="28"/>
      <c r="W239" s="64"/>
      <c r="X239" s="70">
        <f>(B239*'RAP TEMPLATE-GAS AVAILABILITY'!C238+C239*'RAP TEMPLATE-GAS AVAILABILITY'!D238+D239*'RAP TEMPLATE-GAS AVAILABILITY'!E238+E239*'RAP TEMPLATE-GAS AVAILABILITY'!F238+F239*'RAP TEMPLATE-GAS AVAILABILITY'!G238+G239*'RAP TEMPLATE-GAS AVAILABILITY'!H238+H239*'RAP TEMPLATE-GAS AVAILABILITY'!I238)/('RAP TEMPLATE-GAS AVAILABILITY'!C238+'RAP TEMPLATE-GAS AVAILABILITY'!D238+'RAP TEMPLATE-GAS AVAILABILITY'!E238+'RAP TEMPLATE-GAS AVAILABILITY'!F238+'RAP TEMPLATE-GAS AVAILABILITY'!G238+'RAP TEMPLATE-GAS AVAILABILITY'!H238+'RAP TEMPLATE-GAS AVAILABILITY'!I238)</f>
        <v>11.717281927548422</v>
      </c>
      <c r="Y239" s="48">
        <f>(K239*'RAP TEMPLATE-GAS AVAILABILITY'!M238+L239*'RAP TEMPLATE-GAS AVAILABILITY'!N238+M239*'RAP TEMPLATE-GAS AVAILABILITY'!O238)/('RAP TEMPLATE-GAS AVAILABILITY'!M238+'RAP TEMPLATE-GAS AVAILABILITY'!N238+'RAP TEMPLATE-GAS AVAILABILITY'!O238)</f>
        <v>11.700272529074763</v>
      </c>
    </row>
    <row r="240" spans="1:25" ht="15.75" x14ac:dyDescent="0.25">
      <c r="A240" s="25">
        <v>47818</v>
      </c>
      <c r="B240" s="28">
        <v>12.421590580599972</v>
      </c>
      <c r="C240" s="28">
        <v>12.493689920136649</v>
      </c>
      <c r="D240" s="28">
        <v>12.567300048560995</v>
      </c>
      <c r="E240" s="28">
        <v>12.611363785541206</v>
      </c>
      <c r="F240" s="28">
        <v>12.60024179155031</v>
      </c>
      <c r="G240" s="28">
        <v>12.502301137874674</v>
      </c>
      <c r="H240" s="28">
        <v>12.477838303440617</v>
      </c>
      <c r="I240" s="71">
        <v>12.54124214985994</v>
      </c>
      <c r="J240" s="28">
        <v>13.18724179155031</v>
      </c>
      <c r="K240" s="28">
        <v>12.411441974943278</v>
      </c>
      <c r="L240" s="28">
        <v>12.53289378375923</v>
      </c>
      <c r="M240" s="28">
        <v>12.480401820969863</v>
      </c>
      <c r="N240" s="28">
        <v>13.127493783759229</v>
      </c>
      <c r="O240" s="28">
        <v>13.747312518218628</v>
      </c>
      <c r="P240" s="28">
        <v>12.131170173624646</v>
      </c>
      <c r="Q240" s="68">
        <v>29.003962000000001</v>
      </c>
      <c r="R240" s="69">
        <v>12.063650000000001</v>
      </c>
      <c r="S240" s="69">
        <v>4.2625000000000002</v>
      </c>
      <c r="T240" s="69">
        <v>0.34504906499999999</v>
      </c>
      <c r="U240" s="69"/>
      <c r="V240" s="28"/>
      <c r="W240" s="64"/>
      <c r="X240" s="70">
        <f>(B240*'RAP TEMPLATE-GAS AVAILABILITY'!C239+C240*'RAP TEMPLATE-GAS AVAILABILITY'!D239+D240*'RAP TEMPLATE-GAS AVAILABILITY'!E239+E240*'RAP TEMPLATE-GAS AVAILABILITY'!F239+F240*'RAP TEMPLATE-GAS AVAILABILITY'!G239+G240*'RAP TEMPLATE-GAS AVAILABILITY'!H239+H240*'RAP TEMPLATE-GAS AVAILABILITY'!I239)/('RAP TEMPLATE-GAS AVAILABILITY'!C239+'RAP TEMPLATE-GAS AVAILABILITY'!D239+'RAP TEMPLATE-GAS AVAILABILITY'!E239+'RAP TEMPLATE-GAS AVAILABILITY'!F239+'RAP TEMPLATE-GAS AVAILABILITY'!G239+'RAP TEMPLATE-GAS AVAILABILITY'!H239+'RAP TEMPLATE-GAS AVAILABILITY'!I239)</f>
        <v>12.516258151448215</v>
      </c>
      <c r="Y240" s="48">
        <f>(K240*'RAP TEMPLATE-GAS AVAILABILITY'!M239+L240*'RAP TEMPLATE-GAS AVAILABILITY'!N239+M240*'RAP TEMPLATE-GAS AVAILABILITY'!O239)/('RAP TEMPLATE-GAS AVAILABILITY'!M239+'RAP TEMPLATE-GAS AVAILABILITY'!N239+'RAP TEMPLATE-GAS AVAILABILITY'!O239)</f>
        <v>12.493355296705065</v>
      </c>
    </row>
    <row r="241" spans="1:25" ht="15.75" x14ac:dyDescent="0.25">
      <c r="A241" s="25">
        <v>47849</v>
      </c>
      <c r="B241" s="28">
        <v>13.262089538258092</v>
      </c>
      <c r="C241" s="28">
        <v>13.334188877794768</v>
      </c>
      <c r="D241" s="28">
        <v>13.409139350584514</v>
      </c>
      <c r="E241" s="28">
        <v>13.453203087564724</v>
      </c>
      <c r="F241" s="28">
        <v>13.442081093573828</v>
      </c>
      <c r="G241" s="28">
        <v>13.349192507121618</v>
      </c>
      <c r="H241" s="28">
        <v>13.327458461724138</v>
      </c>
      <c r="I241" s="71">
        <v>13.391200696044345</v>
      </c>
      <c r="J241" s="28">
        <v>14.029081093573827</v>
      </c>
      <c r="K241" s="28">
        <v>13.254456390819685</v>
      </c>
      <c r="L241" s="28">
        <v>13.368187839035555</v>
      </c>
      <c r="M241" s="28">
        <v>13.323728247081371</v>
      </c>
      <c r="N241" s="28">
        <v>13.962787839035554</v>
      </c>
      <c r="O241" s="28">
        <v>14.584694808633143</v>
      </c>
      <c r="P241" s="28">
        <v>12.946370112657256</v>
      </c>
      <c r="Q241" s="68">
        <v>29.013411000000001</v>
      </c>
      <c r="R241" s="69">
        <v>12.063650000000001</v>
      </c>
      <c r="S241" s="69">
        <v>4.2625000000000002</v>
      </c>
      <c r="T241" s="69">
        <v>0.34504906499999999</v>
      </c>
      <c r="U241" s="69"/>
      <c r="V241" s="28"/>
      <c r="W241" s="64"/>
      <c r="X241" s="70">
        <f>(B241*'RAP TEMPLATE-GAS AVAILABILITY'!C240+C241*'RAP TEMPLATE-GAS AVAILABILITY'!D240+D241*'RAP TEMPLATE-GAS AVAILABILITY'!E240+E241*'RAP TEMPLATE-GAS AVAILABILITY'!F240+F241*'RAP TEMPLATE-GAS AVAILABILITY'!G240+G241*'RAP TEMPLATE-GAS AVAILABILITY'!H240+H241*'RAP TEMPLATE-GAS AVAILABILITY'!I240)/('RAP TEMPLATE-GAS AVAILABILITY'!C240+'RAP TEMPLATE-GAS AVAILABILITY'!D240+'RAP TEMPLATE-GAS AVAILABILITY'!E240+'RAP TEMPLATE-GAS AVAILABILITY'!F240+'RAP TEMPLATE-GAS AVAILABILITY'!G240+'RAP TEMPLATE-GAS AVAILABILITY'!H240+'RAP TEMPLATE-GAS AVAILABILITY'!I240)</f>
        <v>13.359903998696899</v>
      </c>
      <c r="Y241" s="48">
        <f>(K241*'RAP TEMPLATE-GAS AVAILABILITY'!M240+L241*'RAP TEMPLATE-GAS AVAILABILITY'!N240+M241*'RAP TEMPLATE-GAS AVAILABILITY'!O240)/('RAP TEMPLATE-GAS AVAILABILITY'!M240+'RAP TEMPLATE-GAS AVAILABILITY'!N240+'RAP TEMPLATE-GAS AVAILABILITY'!O240)</f>
        <v>13.331573148597583</v>
      </c>
    </row>
    <row r="242" spans="1:25" ht="15.75" x14ac:dyDescent="0.25">
      <c r="A242" s="25">
        <v>47880</v>
      </c>
      <c r="B242" s="28">
        <v>13.499694723949975</v>
      </c>
      <c r="C242" s="28">
        <v>13.571794063486651</v>
      </c>
      <c r="D242" s="28">
        <v>13.646744536276397</v>
      </c>
      <c r="E242" s="28">
        <v>13.690808273256607</v>
      </c>
      <c r="F242" s="28">
        <v>13.679686279265711</v>
      </c>
      <c r="G242" s="28">
        <v>13.586797692813501</v>
      </c>
      <c r="H242" s="28">
        <v>13.565129960256172</v>
      </c>
      <c r="I242" s="71">
        <v>13.629666413762223</v>
      </c>
      <c r="J242" s="28">
        <v>14.266686279265711</v>
      </c>
      <c r="K242" s="28">
        <v>13.490280008647019</v>
      </c>
      <c r="L242" s="28">
        <v>13.603945659600832</v>
      </c>
      <c r="M242" s="28">
        <v>13.56033324667332</v>
      </c>
      <c r="N242" s="28">
        <v>14.198545659600832</v>
      </c>
      <c r="O242" s="28">
        <v>14.821042023749834</v>
      </c>
      <c r="P242" s="28">
        <v>13.176823382259814</v>
      </c>
      <c r="Q242" s="68">
        <v>26.262587500000002</v>
      </c>
      <c r="R242" s="69">
        <v>10.8962</v>
      </c>
      <c r="S242" s="69">
        <v>3.85</v>
      </c>
      <c r="T242" s="69">
        <v>0.31165721999999996</v>
      </c>
      <c r="U242" s="69"/>
      <c r="V242" s="28"/>
      <c r="W242" s="64"/>
      <c r="X242" s="70">
        <f>(B242*'RAP TEMPLATE-GAS AVAILABILITY'!C241+C242*'RAP TEMPLATE-GAS AVAILABILITY'!D241+D242*'RAP TEMPLATE-GAS AVAILABILITY'!E241+E242*'RAP TEMPLATE-GAS AVAILABILITY'!F241+F242*'RAP TEMPLATE-GAS AVAILABILITY'!G241+G242*'RAP TEMPLATE-GAS AVAILABILITY'!H241+H242*'RAP TEMPLATE-GAS AVAILABILITY'!I241)/('RAP TEMPLATE-GAS AVAILABILITY'!C241+'RAP TEMPLATE-GAS AVAILABILITY'!D241+'RAP TEMPLATE-GAS AVAILABILITY'!E241+'RAP TEMPLATE-GAS AVAILABILITY'!F241+'RAP TEMPLATE-GAS AVAILABILITY'!G241+'RAP TEMPLATE-GAS AVAILABILITY'!H241+'RAP TEMPLATE-GAS AVAILABILITY'!I241)</f>
        <v>13.59752648339056</v>
      </c>
      <c r="Y242" s="48">
        <f>(K242*'RAP TEMPLATE-GAS AVAILABILITY'!M241+L242*'RAP TEMPLATE-GAS AVAILABILITY'!N241+M242*'RAP TEMPLATE-GAS AVAILABILITY'!O241)/('RAP TEMPLATE-GAS AVAILABILITY'!M241+'RAP TEMPLATE-GAS AVAILABILITY'!N241+'RAP TEMPLATE-GAS AVAILABILITY'!O241)</f>
        <v>13.567423955606429</v>
      </c>
    </row>
    <row r="243" spans="1:25" ht="15.75" x14ac:dyDescent="0.25">
      <c r="A243" s="25">
        <v>47908</v>
      </c>
      <c r="B243" s="28">
        <v>13.114003866776713</v>
      </c>
      <c r="C243" s="28">
        <v>13.186103206313391</v>
      </c>
      <c r="D243" s="28">
        <v>13.261053679103135</v>
      </c>
      <c r="E243" s="28">
        <v>13.305117416083345</v>
      </c>
      <c r="F243" s="28">
        <v>13.293995422092449</v>
      </c>
      <c r="G243" s="28">
        <v>13.201106835640239</v>
      </c>
      <c r="H243" s="28">
        <v>13.179173851722313</v>
      </c>
      <c r="I243" s="71">
        <v>13.242578704353752</v>
      </c>
      <c r="J243" s="28">
        <v>13.880995422092449</v>
      </c>
      <c r="K243" s="28">
        <v>13.107324684179511</v>
      </c>
      <c r="L243" s="28">
        <v>13.221253524181552</v>
      </c>
      <c r="M243" s="28">
        <v>13.176265934176044</v>
      </c>
      <c r="N243" s="28">
        <v>13.815853524181552</v>
      </c>
      <c r="O243" s="28">
        <v>14.437393157992005</v>
      </c>
      <c r="P243" s="28">
        <v>12.802741819887467</v>
      </c>
      <c r="Q243" s="68">
        <v>29.123911000000003</v>
      </c>
      <c r="R243" s="69">
        <v>12.063650000000001</v>
      </c>
      <c r="S243" s="69">
        <v>4.2625000000000002</v>
      </c>
      <c r="T243" s="69">
        <v>0.34504906499999999</v>
      </c>
      <c r="U243" s="69"/>
      <c r="V243" s="28"/>
      <c r="W243" s="64"/>
      <c r="X243" s="70">
        <f>(B243*'RAP TEMPLATE-GAS AVAILABILITY'!C242+C243*'RAP TEMPLATE-GAS AVAILABILITY'!D242+D243*'RAP TEMPLATE-GAS AVAILABILITY'!E242+E243*'RAP TEMPLATE-GAS AVAILABILITY'!F242+F243*'RAP TEMPLATE-GAS AVAILABILITY'!G242+G243*'RAP TEMPLATE-GAS AVAILABILITY'!H242+H243*'RAP TEMPLATE-GAS AVAILABILITY'!I242)/('RAP TEMPLATE-GAS AVAILABILITY'!C242+'RAP TEMPLATE-GAS AVAILABILITY'!D242+'RAP TEMPLATE-GAS AVAILABILITY'!E242+'RAP TEMPLATE-GAS AVAILABILITY'!F242+'RAP TEMPLATE-GAS AVAILABILITY'!G242+'RAP TEMPLATE-GAS AVAILABILITY'!H242+'RAP TEMPLATE-GAS AVAILABILITY'!I242)</f>
        <v>13.211766430210186</v>
      </c>
      <c r="Y243" s="48">
        <f>(K243*'RAP TEMPLATE-GAS AVAILABILITY'!M242+L243*'RAP TEMPLATE-GAS AVAILABILITY'!N242+M243*'RAP TEMPLATE-GAS AVAILABILITY'!O242)/('RAP TEMPLATE-GAS AVAILABILITY'!M242+'RAP TEMPLATE-GAS AVAILABILITY'!N242+'RAP TEMPLATE-GAS AVAILABILITY'!O242)</f>
        <v>13.184535878004226</v>
      </c>
    </row>
    <row r="244" spans="1:25" ht="15.75" x14ac:dyDescent="0.25">
      <c r="A244" s="25">
        <v>47939</v>
      </c>
      <c r="B244" s="28">
        <v>13.075246789215397</v>
      </c>
      <c r="C244" s="28">
        <v>13.151931602025513</v>
      </c>
      <c r="D244" s="28">
        <v>13.275700701204931</v>
      </c>
      <c r="E244" s="28">
        <v>13.317807767788961</v>
      </c>
      <c r="F244" s="28">
        <v>13.307262160889648</v>
      </c>
      <c r="G244" s="28">
        <v>13.156429456487134</v>
      </c>
      <c r="H244" s="28">
        <v>13.128625123259452</v>
      </c>
      <c r="I244" s="71">
        <v>13.197739517639558</v>
      </c>
      <c r="J244" s="28">
        <v>13.894262160889648</v>
      </c>
      <c r="K244" s="28">
        <v>13.057168968848432</v>
      </c>
      <c r="L244" s="28">
        <v>13.23441711493286</v>
      </c>
      <c r="M244" s="28">
        <v>13.131776622019373</v>
      </c>
      <c r="N244" s="28">
        <v>13.82901711493286</v>
      </c>
      <c r="O244" s="28">
        <v>14.450589657720192</v>
      </c>
      <c r="P244" s="28">
        <v>12.764409229846871</v>
      </c>
      <c r="Q244" s="68">
        <v>29.864126500000001</v>
      </c>
      <c r="R244" s="69">
        <v>11.6745</v>
      </c>
      <c r="S244" s="69">
        <v>4.125</v>
      </c>
      <c r="T244" s="69">
        <v>0.33391845000000003</v>
      </c>
      <c r="U244" s="69"/>
      <c r="V244" s="28"/>
      <c r="W244" s="64"/>
      <c r="X244" s="70">
        <f>(B244*'RAP TEMPLATE-GAS AVAILABILITY'!C243+C244*'RAP TEMPLATE-GAS AVAILABILITY'!D243+D244*'RAP TEMPLATE-GAS AVAILABILITY'!E243+E244*'RAP TEMPLATE-GAS AVAILABILITY'!F243+F244*'RAP TEMPLATE-GAS AVAILABILITY'!G243+G244*'RAP TEMPLATE-GAS AVAILABILITY'!H243+H244*'RAP TEMPLATE-GAS AVAILABILITY'!I243)/('RAP TEMPLATE-GAS AVAILABILITY'!C243+'RAP TEMPLATE-GAS AVAILABILITY'!D243+'RAP TEMPLATE-GAS AVAILABILITY'!E243+'RAP TEMPLATE-GAS AVAILABILITY'!F243+'RAP TEMPLATE-GAS AVAILABILITY'!G243+'RAP TEMPLATE-GAS AVAILABILITY'!H243+'RAP TEMPLATE-GAS AVAILABILITY'!I243)</f>
        <v>13.196305550800661</v>
      </c>
      <c r="Y244" s="48">
        <f>(K244*'RAP TEMPLATE-GAS AVAILABILITY'!M243+L244*'RAP TEMPLATE-GAS AVAILABILITY'!N243+M244*'RAP TEMPLATE-GAS AVAILABILITY'!O243)/('RAP TEMPLATE-GAS AVAILABILITY'!M243+'RAP TEMPLATE-GAS AVAILABILITY'!N243+'RAP TEMPLATE-GAS AVAILABILITY'!O243)</f>
        <v>13.174438641319366</v>
      </c>
    </row>
    <row r="245" spans="1:25" ht="15.75" x14ac:dyDescent="0.25">
      <c r="A245" s="25">
        <v>47969</v>
      </c>
      <c r="B245" s="28">
        <v>13.193558803560601</v>
      </c>
      <c r="C245" s="28">
        <v>13.273711857339764</v>
      </c>
      <c r="D245" s="28">
        <v>13.394402418607426</v>
      </c>
      <c r="E245" s="28">
        <v>13.435882053625278</v>
      </c>
      <c r="F245" s="28">
        <v>13.42420863109472</v>
      </c>
      <c r="G245" s="28">
        <v>13.273375926692205</v>
      </c>
      <c r="H245" s="28">
        <v>13.245916420233296</v>
      </c>
      <c r="I245" s="71">
        <v>13.315109531559155</v>
      </c>
      <c r="J245" s="28">
        <v>14.011208631094719</v>
      </c>
      <c r="K245" s="28">
        <v>13.17354833348775</v>
      </c>
      <c r="L245" s="28">
        <v>13.350454333809482</v>
      </c>
      <c r="M245" s="28">
        <v>13.248230812421733</v>
      </c>
      <c r="N245" s="28">
        <v>13.945054333809482</v>
      </c>
      <c r="O245" s="28">
        <v>14.566916969644005</v>
      </c>
      <c r="P245" s="28">
        <v>12.877835611298769</v>
      </c>
      <c r="Q245" s="68">
        <v>30.4256575</v>
      </c>
      <c r="R245" s="69">
        <v>12.063650000000001</v>
      </c>
      <c r="S245" s="69">
        <v>4.2625000000000002</v>
      </c>
      <c r="T245" s="69">
        <v>0.34504906499999999</v>
      </c>
      <c r="U245" s="69"/>
      <c r="V245" s="28"/>
      <c r="W245" s="64"/>
      <c r="X245" s="70">
        <f>(B245*'RAP TEMPLATE-GAS AVAILABILITY'!C244+C245*'RAP TEMPLATE-GAS AVAILABILITY'!D244+D245*'RAP TEMPLATE-GAS AVAILABILITY'!E244+E245*'RAP TEMPLATE-GAS AVAILABILITY'!F244+F245*'RAP TEMPLATE-GAS AVAILABILITY'!G244+G245*'RAP TEMPLATE-GAS AVAILABILITY'!H244+H245*'RAP TEMPLATE-GAS AVAILABILITY'!I244)/('RAP TEMPLATE-GAS AVAILABILITY'!C244+'RAP TEMPLATE-GAS AVAILABILITY'!D244+'RAP TEMPLATE-GAS AVAILABILITY'!E244+'RAP TEMPLATE-GAS AVAILABILITY'!F244+'RAP TEMPLATE-GAS AVAILABILITY'!G244+'RAP TEMPLATE-GAS AVAILABILITY'!H244+'RAP TEMPLATE-GAS AVAILABILITY'!I244)</f>
        <v>13.307697311623251</v>
      </c>
      <c r="Y245" s="48">
        <f>(K245*'RAP TEMPLATE-GAS AVAILABILITY'!M244+L245*'RAP TEMPLATE-GAS AVAILABILITY'!N244+M245*'RAP TEMPLATE-GAS AVAILABILITY'!O244)/('RAP TEMPLATE-GAS AVAILABILITY'!M244+'RAP TEMPLATE-GAS AVAILABILITY'!N244+'RAP TEMPLATE-GAS AVAILABILITY'!O244)</f>
        <v>13.290610766919336</v>
      </c>
    </row>
    <row r="246" spans="1:25" ht="15.75" x14ac:dyDescent="0.25">
      <c r="A246" s="25">
        <v>48000</v>
      </c>
      <c r="B246" s="28">
        <v>13.570153352849946</v>
      </c>
      <c r="C246" s="28">
        <v>13.65030640662911</v>
      </c>
      <c r="D246" s="28">
        <v>13.770996967896771</v>
      </c>
      <c r="E246" s="28">
        <v>13.812476602914622</v>
      </c>
      <c r="F246" s="28">
        <v>13.800803180384063</v>
      </c>
      <c r="G246" s="28">
        <v>13.649970475981549</v>
      </c>
      <c r="H246" s="28">
        <v>13.622948634267626</v>
      </c>
      <c r="I246" s="71">
        <v>13.693067989087854</v>
      </c>
      <c r="J246" s="28">
        <v>14.387803180384063</v>
      </c>
      <c r="K246" s="28">
        <v>13.547649146164879</v>
      </c>
      <c r="L246" s="28">
        <v>13.724120884557037</v>
      </c>
      <c r="M246" s="28">
        <v>13.623240107448156</v>
      </c>
      <c r="N246" s="28">
        <v>14.318720884557036</v>
      </c>
      <c r="O246" s="28">
        <v>14.941517686768428</v>
      </c>
      <c r="P246" s="28">
        <v>13.243094664654505</v>
      </c>
      <c r="Q246" s="68">
        <v>29.456401499999998</v>
      </c>
      <c r="R246" s="69">
        <v>11.6745</v>
      </c>
      <c r="S246" s="69">
        <v>4.125</v>
      </c>
      <c r="T246" s="69">
        <v>0.33391845000000003</v>
      </c>
      <c r="U246" s="69"/>
      <c r="V246" s="28"/>
      <c r="W246" s="64"/>
      <c r="X246" s="70">
        <f>(B246*'RAP TEMPLATE-GAS AVAILABILITY'!C245+C246*'RAP TEMPLATE-GAS AVAILABILITY'!D245+D246*'RAP TEMPLATE-GAS AVAILABILITY'!E245+E246*'RAP TEMPLATE-GAS AVAILABILITY'!F245+F246*'RAP TEMPLATE-GAS AVAILABILITY'!G245+G246*'RAP TEMPLATE-GAS AVAILABILITY'!H245+H246*'RAP TEMPLATE-GAS AVAILABILITY'!I245)/('RAP TEMPLATE-GAS AVAILABILITY'!C245+'RAP TEMPLATE-GAS AVAILABILITY'!D245+'RAP TEMPLATE-GAS AVAILABILITY'!E245+'RAP TEMPLATE-GAS AVAILABILITY'!F245+'RAP TEMPLATE-GAS AVAILABILITY'!G245+'RAP TEMPLATE-GAS AVAILABILITY'!H245+'RAP TEMPLATE-GAS AVAILABILITY'!I245)</f>
        <v>13.684394921684573</v>
      </c>
      <c r="Y246" s="48">
        <f>(K246*'RAP TEMPLATE-GAS AVAILABILITY'!M245+L246*'RAP TEMPLATE-GAS AVAILABILITY'!N245+M246*'RAP TEMPLATE-GAS AVAILABILITY'!O245)/('RAP TEMPLATE-GAS AVAILABILITY'!M245+'RAP TEMPLATE-GAS AVAILABILITY'!N245+'RAP TEMPLATE-GAS AVAILABILITY'!O245)</f>
        <v>13.664519654502653</v>
      </c>
    </row>
    <row r="247" spans="1:25" ht="15.75" x14ac:dyDescent="0.25">
      <c r="A247" s="25">
        <v>48030</v>
      </c>
      <c r="B247" s="28">
        <v>13.308229655338218</v>
      </c>
      <c r="C247" s="28">
        <v>13.38838270911738</v>
      </c>
      <c r="D247" s="28">
        <v>13.509073270385043</v>
      </c>
      <c r="E247" s="28">
        <v>13.550552905402894</v>
      </c>
      <c r="F247" s="28">
        <v>13.538879482872336</v>
      </c>
      <c r="G247" s="28">
        <v>13.388046778469821</v>
      </c>
      <c r="H247" s="28">
        <v>13.361595227181178</v>
      </c>
      <c r="I247" s="71">
        <v>13.430195685469657</v>
      </c>
      <c r="J247" s="28">
        <v>14.125879482872335</v>
      </c>
      <c r="K247" s="28">
        <v>13.288327745107953</v>
      </c>
      <c r="L247" s="28">
        <v>13.464233627046424</v>
      </c>
      <c r="M247" s="28">
        <v>13.362418963488581</v>
      </c>
      <c r="N247" s="28">
        <v>14.058833627046424</v>
      </c>
      <c r="O247" s="28">
        <v>14.680980711114039</v>
      </c>
      <c r="P247" s="28">
        <v>12.989054870437879</v>
      </c>
      <c r="Q247" s="68">
        <v>30.441508500000001</v>
      </c>
      <c r="R247" s="69">
        <v>12.063650000000001</v>
      </c>
      <c r="S247" s="69">
        <v>4.2625000000000002</v>
      </c>
      <c r="T247" s="69">
        <v>0.34504906499999999</v>
      </c>
      <c r="U247" s="69"/>
      <c r="V247" s="28"/>
      <c r="W247" s="64"/>
      <c r="X247" s="70">
        <f>(B247*'RAP TEMPLATE-GAS AVAILABILITY'!C246+C247*'RAP TEMPLATE-GAS AVAILABILITY'!D246+D247*'RAP TEMPLATE-GAS AVAILABILITY'!E246+E247*'RAP TEMPLATE-GAS AVAILABILITY'!F246+F247*'RAP TEMPLATE-GAS AVAILABILITY'!G246+G247*'RAP TEMPLATE-GAS AVAILABILITY'!H246+H247*'RAP TEMPLATE-GAS AVAILABILITY'!I246)/('RAP TEMPLATE-GAS AVAILABILITY'!C246+'RAP TEMPLATE-GAS AVAILABILITY'!D246+'RAP TEMPLATE-GAS AVAILABILITY'!E246+'RAP TEMPLATE-GAS AVAILABILITY'!F246+'RAP TEMPLATE-GAS AVAILABILITY'!G246+'RAP TEMPLATE-GAS AVAILABILITY'!H246+'RAP TEMPLATE-GAS AVAILABILITY'!I246)</f>
        <v>13.422605515481779</v>
      </c>
      <c r="Y247" s="48">
        <f>(K247*'RAP TEMPLATE-GAS AVAILABILITY'!M246+L247*'RAP TEMPLATE-GAS AVAILABILITY'!N246+M247*'RAP TEMPLATE-GAS AVAILABILITY'!O246)/('RAP TEMPLATE-GAS AVAILABILITY'!M246+'RAP TEMPLATE-GAS AVAILABILITY'!N246+'RAP TEMPLATE-GAS AVAILABILITY'!O246)</f>
        <v>13.404713602299902</v>
      </c>
    </row>
    <row r="248" spans="1:25" ht="15.75" x14ac:dyDescent="0.25">
      <c r="A248" s="25">
        <v>48061</v>
      </c>
      <c r="B248" s="28">
        <v>12.646790193248796</v>
      </c>
      <c r="C248" s="28">
        <v>12.726943247027958</v>
      </c>
      <c r="D248" s="28">
        <v>12.847633808295621</v>
      </c>
      <c r="E248" s="28">
        <v>12.889113443313471</v>
      </c>
      <c r="F248" s="28">
        <v>12.877440020782913</v>
      </c>
      <c r="G248" s="28">
        <v>12.726607316380399</v>
      </c>
      <c r="H248" s="28">
        <v>12.700381228748261</v>
      </c>
      <c r="I248" s="71">
        <v>12.766360695527055</v>
      </c>
      <c r="J248" s="28">
        <v>13.464440020782913</v>
      </c>
      <c r="K248" s="28">
        <v>12.632254643235743</v>
      </c>
      <c r="L248" s="28">
        <v>12.80793681448322</v>
      </c>
      <c r="M248" s="28">
        <v>12.70376379482274</v>
      </c>
      <c r="N248" s="28">
        <v>13.40253681448322</v>
      </c>
      <c r="O248" s="28">
        <v>14.023043156519428</v>
      </c>
      <c r="P248" s="28">
        <v>12.347524736157348</v>
      </c>
      <c r="Q248" s="68">
        <v>30.465101499999999</v>
      </c>
      <c r="R248" s="69">
        <v>12.063650000000001</v>
      </c>
      <c r="S248" s="69">
        <v>4.2625000000000002</v>
      </c>
      <c r="T248" s="69">
        <v>0.34504906499999999</v>
      </c>
      <c r="U248" s="69"/>
      <c r="V248" s="28"/>
      <c r="W248" s="64"/>
      <c r="X248" s="70">
        <f>(B248*'RAP TEMPLATE-GAS AVAILABILITY'!C247+C248*'RAP TEMPLATE-GAS AVAILABILITY'!D247+D248*'RAP TEMPLATE-GAS AVAILABILITY'!E247+E248*'RAP TEMPLATE-GAS AVAILABILITY'!F247+F248*'RAP TEMPLATE-GAS AVAILABILITY'!G247+G248*'RAP TEMPLATE-GAS AVAILABILITY'!H247+H248*'RAP TEMPLATE-GAS AVAILABILITY'!I247)/('RAP TEMPLATE-GAS AVAILABILITY'!C247+'RAP TEMPLATE-GAS AVAILABILITY'!D247+'RAP TEMPLATE-GAS AVAILABILITY'!E247+'RAP TEMPLATE-GAS AVAILABILITY'!F247+'RAP TEMPLATE-GAS AVAILABILITY'!G247+'RAP TEMPLATE-GAS AVAILABILITY'!H247+'RAP TEMPLATE-GAS AVAILABILITY'!I247)</f>
        <v>12.761219145305191</v>
      </c>
      <c r="Y248" s="48">
        <f>(K248*'RAP TEMPLATE-GAS AVAILABILITY'!M247+L248*'RAP TEMPLATE-GAS AVAILABILITY'!N247+M248*'RAP TEMPLATE-GAS AVAILABILITY'!O247)/('RAP TEMPLATE-GAS AVAILABILITY'!M247+'RAP TEMPLATE-GAS AVAILABILITY'!N247+'RAP TEMPLATE-GAS AVAILABILITY'!O247)</f>
        <v>12.748275022837365</v>
      </c>
    </row>
    <row r="249" spans="1:25" ht="15.75" x14ac:dyDescent="0.25">
      <c r="A249" s="25">
        <v>48092</v>
      </c>
      <c r="B249" s="28">
        <v>11.838634595351264</v>
      </c>
      <c r="C249" s="28">
        <v>11.918787649130426</v>
      </c>
      <c r="D249" s="28">
        <v>12.039478210398089</v>
      </c>
      <c r="E249" s="28">
        <v>12.08095784541594</v>
      </c>
      <c r="F249" s="28">
        <v>12.069284422885382</v>
      </c>
      <c r="G249" s="28">
        <v>11.918451718482867</v>
      </c>
      <c r="H249" s="28">
        <v>11.89223889341876</v>
      </c>
      <c r="I249" s="71">
        <v>11.95527820959906</v>
      </c>
      <c r="J249" s="28">
        <v>12.656284422885381</v>
      </c>
      <c r="K249" s="28">
        <v>11.830395562891923</v>
      </c>
      <c r="L249" s="28">
        <v>12.006064574686988</v>
      </c>
      <c r="M249" s="28">
        <v>11.899010083938945</v>
      </c>
      <c r="N249" s="28">
        <v>12.600664574686988</v>
      </c>
      <c r="O249" s="28">
        <v>13.219166236123705</v>
      </c>
      <c r="P249" s="28">
        <v>11.563694621756532</v>
      </c>
      <c r="Q249" s="68">
        <v>29.475395499999998</v>
      </c>
      <c r="R249" s="69">
        <v>11.6745</v>
      </c>
      <c r="S249" s="69">
        <v>4.125</v>
      </c>
      <c r="T249" s="69">
        <v>0.33391845000000003</v>
      </c>
      <c r="U249" s="69"/>
      <c r="V249" s="28"/>
      <c r="W249" s="64"/>
      <c r="X249" s="70">
        <f>(B249*'RAP TEMPLATE-GAS AVAILABILITY'!C248+C249*'RAP TEMPLATE-GAS AVAILABILITY'!D248+D249*'RAP TEMPLATE-GAS AVAILABILITY'!E248+E249*'RAP TEMPLATE-GAS AVAILABILITY'!F248+F249*'RAP TEMPLATE-GAS AVAILABILITY'!G248+G249*'RAP TEMPLATE-GAS AVAILABILITY'!H248+H249*'RAP TEMPLATE-GAS AVAILABILITY'!I248)/('RAP TEMPLATE-GAS AVAILABILITY'!C248+'RAP TEMPLATE-GAS AVAILABILITY'!D248+'RAP TEMPLATE-GAS AVAILABILITY'!E248+'RAP TEMPLATE-GAS AVAILABILITY'!F248+'RAP TEMPLATE-GAS AVAILABILITY'!G248+'RAP TEMPLATE-GAS AVAILABILITY'!H248+'RAP TEMPLATE-GAS AVAILABILITY'!I248)</f>
        <v>11.953066670461357</v>
      </c>
      <c r="Y249" s="48">
        <f>(K249*'RAP TEMPLATE-GAS AVAILABILITY'!M248+L249*'RAP TEMPLATE-GAS AVAILABILITY'!N248+M249*'RAP TEMPLATE-GAS AVAILABILITY'!O248)/('RAP TEMPLATE-GAS AVAILABILITY'!M248+'RAP TEMPLATE-GAS AVAILABILITY'!N248+'RAP TEMPLATE-GAS AVAILABILITY'!O248)</f>
        <v>11.946154700338846</v>
      </c>
    </row>
    <row r="250" spans="1:25" ht="15.75" x14ac:dyDescent="0.25">
      <c r="A250" s="25">
        <v>48122</v>
      </c>
      <c r="B250" s="28">
        <v>11.594069394875987</v>
      </c>
      <c r="C250" s="28">
        <v>11.671575946392784</v>
      </c>
      <c r="D250" s="28">
        <v>11.797129231529137</v>
      </c>
      <c r="E250" s="28">
        <v>11.836318978486043</v>
      </c>
      <c r="F250" s="28">
        <v>11.826442460553578</v>
      </c>
      <c r="G250" s="28">
        <v>11.675609756151063</v>
      </c>
      <c r="H250" s="28">
        <v>11.649914171240116</v>
      </c>
      <c r="I250" s="71">
        <v>11.71155674926626</v>
      </c>
      <c r="J250" s="28">
        <v>12.413442460553577</v>
      </c>
      <c r="K250" s="28">
        <v>11.589954899934311</v>
      </c>
      <c r="L250" s="28">
        <v>11.765110693085335</v>
      </c>
      <c r="M250" s="28">
        <v>11.657190351633382</v>
      </c>
      <c r="N250" s="28">
        <v>12.359710693085335</v>
      </c>
      <c r="O250" s="28">
        <v>12.977609969818047</v>
      </c>
      <c r="P250" s="28">
        <v>11.328162202490915</v>
      </c>
      <c r="Q250" s="68">
        <v>30.810744000000003</v>
      </c>
      <c r="R250" s="69">
        <v>12.063650000000001</v>
      </c>
      <c r="S250" s="69">
        <v>4.2625000000000002</v>
      </c>
      <c r="T250" s="69">
        <v>0.34504906499999999</v>
      </c>
      <c r="U250" s="69"/>
      <c r="V250" s="28"/>
      <c r="W250" s="64"/>
      <c r="X250" s="70">
        <f>(B250*'RAP TEMPLATE-GAS AVAILABILITY'!C249+C250*'RAP TEMPLATE-GAS AVAILABILITY'!D249+D250*'RAP TEMPLATE-GAS AVAILABILITY'!E249+E250*'RAP TEMPLATE-GAS AVAILABILITY'!F249+F250*'RAP TEMPLATE-GAS AVAILABILITY'!G249+G250*'RAP TEMPLATE-GAS AVAILABILITY'!H249+H250*'RAP TEMPLATE-GAS AVAILABILITY'!I249)/('RAP TEMPLATE-GAS AVAILABILITY'!C249+'RAP TEMPLATE-GAS AVAILABILITY'!D249+'RAP TEMPLATE-GAS AVAILABILITY'!E249+'RAP TEMPLATE-GAS AVAILABILITY'!F249+'RAP TEMPLATE-GAS AVAILABILITY'!G249+'RAP TEMPLATE-GAS AVAILABILITY'!H249+'RAP TEMPLATE-GAS AVAILABILITY'!I249)</f>
        <v>11.717851863666752</v>
      </c>
      <c r="Y250" s="48">
        <f>(K250*'RAP TEMPLATE-GAS AVAILABILITY'!M249+L250*'RAP TEMPLATE-GAS AVAILABILITY'!N249+M250*'RAP TEMPLATE-GAS AVAILABILITY'!O249)/('RAP TEMPLATE-GAS AVAILABILITY'!M249+'RAP TEMPLATE-GAS AVAILABILITY'!N249+'RAP TEMPLATE-GAS AVAILABILITY'!O249)</f>
        <v>11.705272823483304</v>
      </c>
    </row>
    <row r="251" spans="1:25" ht="15.75" x14ac:dyDescent="0.25">
      <c r="A251" s="25">
        <v>48153</v>
      </c>
      <c r="B251" s="28">
        <v>11.901344803437377</v>
      </c>
      <c r="C251" s="28">
        <v>11.973444142974055</v>
      </c>
      <c r="D251" s="28">
        <v>12.047054271398402</v>
      </c>
      <c r="E251" s="28">
        <v>12.091118008378613</v>
      </c>
      <c r="F251" s="28">
        <v>12.079996014387717</v>
      </c>
      <c r="G251" s="28">
        <v>11.982055360712081</v>
      </c>
      <c r="H251" s="28">
        <v>11.954979800376153</v>
      </c>
      <c r="I251" s="71">
        <v>12.019112204423267</v>
      </c>
      <c r="J251" s="28">
        <v>12.666996014387717</v>
      </c>
      <c r="K251" s="28">
        <v>11.89264866330929</v>
      </c>
      <c r="L251" s="28">
        <v>12.016692884250277</v>
      </c>
      <c r="M251" s="28">
        <v>11.962345990097173</v>
      </c>
      <c r="N251" s="28">
        <v>12.611292884250277</v>
      </c>
      <c r="O251" s="28">
        <v>13.229821116460903</v>
      </c>
      <c r="P251" s="28">
        <v>11.626583794354646</v>
      </c>
      <c r="Q251" s="68">
        <v>28.077900500000002</v>
      </c>
      <c r="R251" s="69">
        <v>11.6745</v>
      </c>
      <c r="S251" s="69">
        <v>4.125</v>
      </c>
      <c r="T251" s="69">
        <v>0.33391845000000003</v>
      </c>
      <c r="U251" s="69"/>
      <c r="V251" s="28"/>
      <c r="W251" s="64"/>
      <c r="X251" s="70">
        <f>(B251*'RAP TEMPLATE-GAS AVAILABILITY'!C250+C251*'RAP TEMPLATE-GAS AVAILABILITY'!D250+D251*'RAP TEMPLATE-GAS AVAILABILITY'!E250+E251*'RAP TEMPLATE-GAS AVAILABILITY'!F250+F251*'RAP TEMPLATE-GAS AVAILABILITY'!G250+G251*'RAP TEMPLATE-GAS AVAILABILITY'!H250+H251*'RAP TEMPLATE-GAS AVAILABILITY'!I250)/('RAP TEMPLATE-GAS AVAILABILITY'!C250+'RAP TEMPLATE-GAS AVAILABILITY'!D250+'RAP TEMPLATE-GAS AVAILABILITY'!E250+'RAP TEMPLATE-GAS AVAILABILITY'!F250+'RAP TEMPLATE-GAS AVAILABILITY'!G250+'RAP TEMPLATE-GAS AVAILABILITY'!H250+'RAP TEMPLATE-GAS AVAILABILITY'!I250)</f>
        <v>11.995330793615567</v>
      </c>
      <c r="Y251" s="48">
        <f>(K251*'RAP TEMPLATE-GAS AVAILABILITY'!M250+L251*'RAP TEMPLATE-GAS AVAILABILITY'!N250+M251*'RAP TEMPLATE-GAS AVAILABILITY'!O250)/('RAP TEMPLATE-GAS AVAILABILITY'!M250+'RAP TEMPLATE-GAS AVAILABILITY'!N250+'RAP TEMPLATE-GAS AVAILABILITY'!O250)</f>
        <v>11.976246239634451</v>
      </c>
    </row>
    <row r="252" spans="1:25" ht="15.75" x14ac:dyDescent="0.25">
      <c r="A252" s="25">
        <v>48183</v>
      </c>
      <c r="B252" s="28">
        <v>12.718596709218819</v>
      </c>
      <c r="C252" s="28">
        <v>12.790696048755496</v>
      </c>
      <c r="D252" s="28">
        <v>12.864306177179841</v>
      </c>
      <c r="E252" s="28">
        <v>12.908369914160053</v>
      </c>
      <c r="F252" s="28">
        <v>12.897247920169157</v>
      </c>
      <c r="G252" s="28">
        <v>12.799307266493521</v>
      </c>
      <c r="H252" s="28">
        <v>12.774844432059464</v>
      </c>
      <c r="I252" s="71">
        <v>12.839323942231028</v>
      </c>
      <c r="J252" s="28">
        <v>13.484247920169157</v>
      </c>
      <c r="K252" s="28">
        <v>12.706138899902275</v>
      </c>
      <c r="L252" s="28">
        <v>12.827590708718226</v>
      </c>
      <c r="M252" s="28">
        <v>12.776157718451813</v>
      </c>
      <c r="N252" s="28">
        <v>13.422190708718226</v>
      </c>
      <c r="O252" s="28">
        <v>14.042746185490021</v>
      </c>
      <c r="P252" s="28">
        <v>12.419236417772066</v>
      </c>
      <c r="Q252" s="68">
        <v>29.003962000000001</v>
      </c>
      <c r="R252" s="69">
        <v>12.063650000000001</v>
      </c>
      <c r="S252" s="69">
        <v>4.2625000000000002</v>
      </c>
      <c r="T252" s="69">
        <v>0.34504906499999999</v>
      </c>
      <c r="U252" s="69"/>
      <c r="V252" s="28"/>
      <c r="W252" s="64"/>
      <c r="X252" s="70">
        <f>(B252*'RAP TEMPLATE-GAS AVAILABILITY'!C251+C252*'RAP TEMPLATE-GAS AVAILABILITY'!D251+D252*'RAP TEMPLATE-GAS AVAILABILITY'!E251+E252*'RAP TEMPLATE-GAS AVAILABILITY'!F251+F252*'RAP TEMPLATE-GAS AVAILABILITY'!G251+G252*'RAP TEMPLATE-GAS AVAILABILITY'!H251+H252*'RAP TEMPLATE-GAS AVAILABILITY'!I251)/('RAP TEMPLATE-GAS AVAILABILITY'!C251+'RAP TEMPLATE-GAS AVAILABILITY'!D251+'RAP TEMPLATE-GAS AVAILABILITY'!E251+'RAP TEMPLATE-GAS AVAILABILITY'!F251+'RAP TEMPLATE-GAS AVAILABILITY'!G251+'RAP TEMPLATE-GAS AVAILABILITY'!H251+'RAP TEMPLATE-GAS AVAILABILITY'!I251)</f>
        <v>12.813264280067061</v>
      </c>
      <c r="Y252" s="48">
        <f>(K252*'RAP TEMPLATE-GAS AVAILABILITY'!M251+L252*'RAP TEMPLATE-GAS AVAILABILITY'!N251+M252*'RAP TEMPLATE-GAS AVAILABILITY'!O251)/('RAP TEMPLATE-GAS AVAILABILITY'!M251+'RAP TEMPLATE-GAS AVAILABILITY'!N251+'RAP TEMPLATE-GAS AVAILABILITY'!O251)</f>
        <v>12.788144786528479</v>
      </c>
    </row>
    <row r="253" spans="1:25" ht="15.75" x14ac:dyDescent="0.25">
      <c r="A253" s="25">
        <v>48214</v>
      </c>
      <c r="B253" s="28">
        <v>13.579055163724236</v>
      </c>
      <c r="C253" s="28">
        <v>13.651154503260914</v>
      </c>
      <c r="D253" s="28">
        <v>13.726104976050658</v>
      </c>
      <c r="E253" s="28">
        <v>13.77016871303087</v>
      </c>
      <c r="F253" s="28">
        <v>13.759046719039974</v>
      </c>
      <c r="G253" s="28">
        <v>13.666158132587764</v>
      </c>
      <c r="H253" s="28">
        <v>13.644424087190284</v>
      </c>
      <c r="I253" s="71">
        <v>13.709314272347754</v>
      </c>
      <c r="J253" s="28">
        <v>14.346046719039974</v>
      </c>
      <c r="K253" s="28">
        <v>13.568957628814177</v>
      </c>
      <c r="L253" s="28">
        <v>13.682689077030046</v>
      </c>
      <c r="M253" s="28">
        <v>13.639359622994734</v>
      </c>
      <c r="N253" s="28">
        <v>14.277289077030046</v>
      </c>
      <c r="O253" s="28">
        <v>14.899982299722621</v>
      </c>
      <c r="P253" s="28">
        <v>13.253795072796871</v>
      </c>
      <c r="Q253" s="68">
        <v>29.013411000000001</v>
      </c>
      <c r="R253" s="69">
        <v>12.063650000000001</v>
      </c>
      <c r="S253" s="69">
        <v>4.2625000000000002</v>
      </c>
      <c r="T253" s="69">
        <v>0.34504906499999999</v>
      </c>
      <c r="U253" s="69"/>
      <c r="V253" s="28"/>
      <c r="W253" s="64"/>
      <c r="X253" s="70">
        <f>(B253*'RAP TEMPLATE-GAS AVAILABILITY'!C252+C253*'RAP TEMPLATE-GAS AVAILABILITY'!D252+D253*'RAP TEMPLATE-GAS AVAILABILITY'!E252+E253*'RAP TEMPLATE-GAS AVAILABILITY'!F252+F253*'RAP TEMPLATE-GAS AVAILABILITY'!G252+G253*'RAP TEMPLATE-GAS AVAILABILITY'!H252+H253*'RAP TEMPLATE-GAS AVAILABILITY'!I252)/('RAP TEMPLATE-GAS AVAILABILITY'!C252+'RAP TEMPLATE-GAS AVAILABILITY'!D252+'RAP TEMPLATE-GAS AVAILABILITY'!E252+'RAP TEMPLATE-GAS AVAILABILITY'!F252+'RAP TEMPLATE-GAS AVAILABILITY'!G252+'RAP TEMPLATE-GAS AVAILABILITY'!H252+'RAP TEMPLATE-GAS AVAILABILITY'!I252)</f>
        <v>13.676869624163047</v>
      </c>
      <c r="Y253" s="48">
        <f>(K253*'RAP TEMPLATE-GAS AVAILABILITY'!M252+L253*'RAP TEMPLATE-GAS AVAILABILITY'!N252+M253*'RAP TEMPLATE-GAS AVAILABILITY'!O252)/('RAP TEMPLATE-GAS AVAILABILITY'!M252+'RAP TEMPLATE-GAS AVAILABILITY'!N252+'RAP TEMPLATE-GAS AVAILABILITY'!O252)</f>
        <v>13.646173172028869</v>
      </c>
    </row>
    <row r="254" spans="1:25" ht="15.75" x14ac:dyDescent="0.25">
      <c r="A254" s="25">
        <v>48245</v>
      </c>
      <c r="B254" s="28">
        <v>13.82230280728178</v>
      </c>
      <c r="C254" s="28">
        <v>13.894402146818457</v>
      </c>
      <c r="D254" s="28">
        <v>13.969352619608202</v>
      </c>
      <c r="E254" s="28">
        <v>14.013416356588413</v>
      </c>
      <c r="F254" s="28">
        <v>14.002294362597517</v>
      </c>
      <c r="G254" s="28">
        <v>13.909405776145308</v>
      </c>
      <c r="H254" s="28">
        <v>13.887738043587976</v>
      </c>
      <c r="I254" s="71">
        <v>13.95344288315742</v>
      </c>
      <c r="J254" s="28">
        <v>14.589294362597517</v>
      </c>
      <c r="K254" s="28">
        <v>13.810379834758034</v>
      </c>
      <c r="L254" s="28">
        <v>13.924045485711849</v>
      </c>
      <c r="M254" s="28">
        <v>13.88158332883299</v>
      </c>
      <c r="N254" s="28">
        <v>14.518645485711849</v>
      </c>
      <c r="O254" s="28">
        <v>15.141942099426128</v>
      </c>
      <c r="P254" s="28">
        <v>13.489720962283332</v>
      </c>
      <c r="Q254" s="68">
        <v>27.193942</v>
      </c>
      <c r="R254" s="69">
        <v>11.285349999999999</v>
      </c>
      <c r="S254" s="69">
        <v>3.9874999999999998</v>
      </c>
      <c r="T254" s="69">
        <v>0.32278783500000002</v>
      </c>
      <c r="U254" s="69"/>
      <c r="V254" s="28"/>
      <c r="W254" s="64"/>
      <c r="X254" s="70">
        <f>(B254*'RAP TEMPLATE-GAS AVAILABILITY'!C253+C254*'RAP TEMPLATE-GAS AVAILABILITY'!D253+D254*'RAP TEMPLATE-GAS AVAILABILITY'!E253+E254*'RAP TEMPLATE-GAS AVAILABILITY'!F253+F254*'RAP TEMPLATE-GAS AVAILABILITY'!G253+G254*'RAP TEMPLATE-GAS AVAILABILITY'!H253+H254*'RAP TEMPLATE-GAS AVAILABILITY'!I253)/('RAP TEMPLATE-GAS AVAILABILITY'!C253+'RAP TEMPLATE-GAS AVAILABILITY'!D253+'RAP TEMPLATE-GAS AVAILABILITY'!E253+'RAP TEMPLATE-GAS AVAILABILITY'!F253+'RAP TEMPLATE-GAS AVAILABILITY'!G253+'RAP TEMPLATE-GAS AVAILABILITY'!H253+'RAP TEMPLATE-GAS AVAILABILITY'!I253)</f>
        <v>13.920134566722364</v>
      </c>
      <c r="Y254" s="48">
        <f>(K254*'RAP TEMPLATE-GAS AVAILABILITY'!M253+L254*'RAP TEMPLATE-GAS AVAILABILITY'!N253+M254*'RAP TEMPLATE-GAS AVAILABILITY'!O253)/('RAP TEMPLATE-GAS AVAILABILITY'!M253+'RAP TEMPLATE-GAS AVAILABILITY'!N253+'RAP TEMPLATE-GAS AVAILABILITY'!O253)</f>
        <v>13.887624325681413</v>
      </c>
    </row>
    <row r="255" spans="1:25" ht="15.75" x14ac:dyDescent="0.25">
      <c r="A255" s="25">
        <v>48274</v>
      </c>
      <c r="B255" s="28">
        <v>13.427452872185055</v>
      </c>
      <c r="C255" s="28">
        <v>13.499552211721733</v>
      </c>
      <c r="D255" s="28">
        <v>13.574502684511478</v>
      </c>
      <c r="E255" s="28">
        <v>13.618566421491687</v>
      </c>
      <c r="F255" s="28">
        <v>13.607444427500791</v>
      </c>
      <c r="G255" s="28">
        <v>13.514555841048582</v>
      </c>
      <c r="H255" s="28">
        <v>13.492622857130655</v>
      </c>
      <c r="I255" s="71">
        <v>13.557162924496087</v>
      </c>
      <c r="J255" s="28">
        <v>14.194444427500791</v>
      </c>
      <c r="K255" s="28">
        <v>13.418336643612299</v>
      </c>
      <c r="L255" s="28">
        <v>13.53226548361434</v>
      </c>
      <c r="M255" s="28">
        <v>13.48839549305238</v>
      </c>
      <c r="N255" s="28">
        <v>14.12686548361434</v>
      </c>
      <c r="O255" s="28">
        <v>14.749182647323376</v>
      </c>
      <c r="P255" s="28">
        <v>13.106756010233019</v>
      </c>
      <c r="Q255" s="68">
        <v>29.123911000000003</v>
      </c>
      <c r="R255" s="69">
        <v>12.063650000000001</v>
      </c>
      <c r="S255" s="69">
        <v>4.2625000000000002</v>
      </c>
      <c r="T255" s="69">
        <v>0.34504906499999999</v>
      </c>
      <c r="U255" s="69"/>
      <c r="V255" s="28"/>
      <c r="W255" s="64"/>
      <c r="X255" s="70">
        <f>(B255*'RAP TEMPLATE-GAS AVAILABILITY'!C254+C255*'RAP TEMPLATE-GAS AVAILABILITY'!D254+D255*'RAP TEMPLATE-GAS AVAILABILITY'!E254+E255*'RAP TEMPLATE-GAS AVAILABILITY'!F254+F255*'RAP TEMPLATE-GAS AVAILABILITY'!G254+G255*'RAP TEMPLATE-GAS AVAILABILITY'!H254+H255*'RAP TEMPLATE-GAS AVAILABILITY'!I254)/('RAP TEMPLATE-GAS AVAILABILITY'!C254+'RAP TEMPLATE-GAS AVAILABILITY'!D254+'RAP TEMPLATE-GAS AVAILABILITY'!E254+'RAP TEMPLATE-GAS AVAILABILITY'!F254+'RAP TEMPLATE-GAS AVAILABILITY'!G254+'RAP TEMPLATE-GAS AVAILABILITY'!H254+'RAP TEMPLATE-GAS AVAILABILITY'!I254)</f>
        <v>13.525215435618529</v>
      </c>
      <c r="Y255" s="48">
        <f>(K255*'RAP TEMPLATE-GAS AVAILABILITY'!M254+L255*'RAP TEMPLATE-GAS AVAILABILITY'!N254+M255*'RAP TEMPLATE-GAS AVAILABILITY'!O254)/('RAP TEMPLATE-GAS AVAILABILITY'!M254+'RAP TEMPLATE-GAS AVAILABILITY'!N254+'RAP TEMPLATE-GAS AVAILABILITY'!O254)</f>
        <v>13.495645526884775</v>
      </c>
    </row>
    <row r="256" spans="1:25" ht="15.75" x14ac:dyDescent="0.25">
      <c r="A256" s="25">
        <v>48305</v>
      </c>
      <c r="B256" s="28">
        <v>13.387757252833646</v>
      </c>
      <c r="C256" s="28">
        <v>13.464442065643762</v>
      </c>
      <c r="D256" s="28">
        <v>13.58821116482318</v>
      </c>
      <c r="E256" s="28">
        <v>13.630318231407211</v>
      </c>
      <c r="F256" s="28">
        <v>13.619772624507897</v>
      </c>
      <c r="G256" s="28">
        <v>13.468939920105383</v>
      </c>
      <c r="H256" s="28">
        <v>13.441135586877699</v>
      </c>
      <c r="I256" s="71">
        <v>13.511381796885564</v>
      </c>
      <c r="J256" s="28">
        <v>14.206772624507897</v>
      </c>
      <c r="K256" s="28">
        <v>13.367249683593537</v>
      </c>
      <c r="L256" s="28">
        <v>13.544497829677963</v>
      </c>
      <c r="M256" s="28">
        <v>13.442971589846211</v>
      </c>
      <c r="N256" s="28">
        <v>14.139097829677963</v>
      </c>
      <c r="O256" s="28">
        <v>14.761445574252157</v>
      </c>
      <c r="P256" s="28">
        <v>13.06751312851021</v>
      </c>
      <c r="Q256" s="68">
        <v>29.864126500000001</v>
      </c>
      <c r="R256" s="69">
        <v>11.6745</v>
      </c>
      <c r="S256" s="69">
        <v>4.125</v>
      </c>
      <c r="T256" s="69">
        <v>0.33391845000000003</v>
      </c>
      <c r="U256" s="69"/>
      <c r="V256" s="28"/>
      <c r="W256" s="64"/>
      <c r="X256" s="70">
        <f>(B256*'RAP TEMPLATE-GAS AVAILABILITY'!C255+C256*'RAP TEMPLATE-GAS AVAILABILITY'!D255+D256*'RAP TEMPLATE-GAS AVAILABILITY'!E255+E256*'RAP TEMPLATE-GAS AVAILABILITY'!F255+F256*'RAP TEMPLATE-GAS AVAILABILITY'!G255+G256*'RAP TEMPLATE-GAS AVAILABILITY'!H255+H256*'RAP TEMPLATE-GAS AVAILABILITY'!I255)/('RAP TEMPLATE-GAS AVAILABILITY'!C255+'RAP TEMPLATE-GAS AVAILABILITY'!D255+'RAP TEMPLATE-GAS AVAILABILITY'!E255+'RAP TEMPLATE-GAS AVAILABILITY'!F255+'RAP TEMPLATE-GAS AVAILABILITY'!G255+'RAP TEMPLATE-GAS AVAILABILITY'!H255+'RAP TEMPLATE-GAS AVAILABILITY'!I255)</f>
        <v>13.50881601441891</v>
      </c>
      <c r="Y256" s="48">
        <f>(K256*'RAP TEMPLATE-GAS AVAILABILITY'!M255+L256*'RAP TEMPLATE-GAS AVAILABILITY'!N255+M256*'RAP TEMPLATE-GAS AVAILABILITY'!O255)/('RAP TEMPLATE-GAS AVAILABILITY'!M255+'RAP TEMPLATE-GAS AVAILABILITY'!N255+'RAP TEMPLATE-GAS AVAILABILITY'!O255)</f>
        <v>13.484616753006504</v>
      </c>
    </row>
    <row r="257" spans="1:25" ht="15.75" x14ac:dyDescent="0.25">
      <c r="A257" s="25">
        <v>48335</v>
      </c>
      <c r="B257" s="28">
        <v>13.508827538438336</v>
      </c>
      <c r="C257" s="28">
        <v>13.588980592217499</v>
      </c>
      <c r="D257" s="28">
        <v>13.709671153485161</v>
      </c>
      <c r="E257" s="28">
        <v>13.751150788503013</v>
      </c>
      <c r="F257" s="28">
        <v>13.739477365972455</v>
      </c>
      <c r="G257" s="28">
        <v>13.588644661569939</v>
      </c>
      <c r="H257" s="28">
        <v>13.561185155111032</v>
      </c>
      <c r="I257" s="71">
        <v>13.631520071664614</v>
      </c>
      <c r="J257" s="28">
        <v>14.326477365972455</v>
      </c>
      <c r="K257" s="28">
        <v>13.486365874109657</v>
      </c>
      <c r="L257" s="28">
        <v>13.663271874431389</v>
      </c>
      <c r="M257" s="28">
        <v>13.562172440715281</v>
      </c>
      <c r="N257" s="28">
        <v>14.257871874431389</v>
      </c>
      <c r="O257" s="28">
        <v>14.880516554117467</v>
      </c>
      <c r="P257" s="28">
        <v>13.183614757256684</v>
      </c>
      <c r="Q257" s="68">
        <v>30.4256575</v>
      </c>
      <c r="R257" s="69">
        <v>12.063650000000001</v>
      </c>
      <c r="S257" s="69">
        <v>4.2625000000000002</v>
      </c>
      <c r="T257" s="69">
        <v>0.34504906499999999</v>
      </c>
      <c r="U257" s="69"/>
      <c r="V257" s="28"/>
      <c r="W257" s="64"/>
      <c r="X257" s="70">
        <f>(B257*'RAP TEMPLATE-GAS AVAILABILITY'!C256+C257*'RAP TEMPLATE-GAS AVAILABILITY'!D256+D257*'RAP TEMPLATE-GAS AVAILABILITY'!E256+E257*'RAP TEMPLATE-GAS AVAILABILITY'!F256+F257*'RAP TEMPLATE-GAS AVAILABILITY'!G256+G257*'RAP TEMPLATE-GAS AVAILABILITY'!H256+H257*'RAP TEMPLATE-GAS AVAILABILITY'!I256)/('RAP TEMPLATE-GAS AVAILABILITY'!C256+'RAP TEMPLATE-GAS AVAILABILITY'!D256+'RAP TEMPLATE-GAS AVAILABILITY'!E256+'RAP TEMPLATE-GAS AVAILABILITY'!F256+'RAP TEMPLATE-GAS AVAILABILITY'!G256+'RAP TEMPLATE-GAS AVAILABILITY'!H256+'RAP TEMPLATE-GAS AVAILABILITY'!I256)</f>
        <v>13.62296604650099</v>
      </c>
      <c r="Y257" s="48">
        <f>(K257*'RAP TEMPLATE-GAS AVAILABILITY'!M256+L257*'RAP TEMPLATE-GAS AVAILABILITY'!N256+M257*'RAP TEMPLATE-GAS AVAILABILITY'!O256)/('RAP TEMPLATE-GAS AVAILABILITY'!M256+'RAP TEMPLATE-GAS AVAILABILITY'!N256+'RAP TEMPLATE-GAS AVAILABILITY'!O256)</f>
        <v>13.603526564125488</v>
      </c>
    </row>
    <row r="258" spans="1:25" ht="15.75" x14ac:dyDescent="0.25">
      <c r="A258" s="25">
        <v>48366</v>
      </c>
      <c r="B258" s="28">
        <v>13.894365153808566</v>
      </c>
      <c r="C258" s="28">
        <v>13.974518207587728</v>
      </c>
      <c r="D258" s="28">
        <v>14.095208768855391</v>
      </c>
      <c r="E258" s="28">
        <v>14.136688403873242</v>
      </c>
      <c r="F258" s="28">
        <v>14.125014981342684</v>
      </c>
      <c r="G258" s="28">
        <v>13.974182276940169</v>
      </c>
      <c r="H258" s="28">
        <v>13.947160435226245</v>
      </c>
      <c r="I258" s="71">
        <v>14.01845398427594</v>
      </c>
      <c r="J258" s="28">
        <v>14.712014981342683</v>
      </c>
      <c r="K258" s="28">
        <v>13.869340221100702</v>
      </c>
      <c r="L258" s="28">
        <v>14.045811959492859</v>
      </c>
      <c r="M258" s="28">
        <v>13.946087156472556</v>
      </c>
      <c r="N258" s="28">
        <v>14.640411959492859</v>
      </c>
      <c r="O258" s="28">
        <v>15.26401298939159</v>
      </c>
      <c r="P258" s="28">
        <v>13.55754769040427</v>
      </c>
      <c r="Q258" s="68">
        <v>29.456401499999998</v>
      </c>
      <c r="R258" s="69">
        <v>11.6745</v>
      </c>
      <c r="S258" s="69">
        <v>4.125</v>
      </c>
      <c r="T258" s="69">
        <v>0.33391845000000003</v>
      </c>
      <c r="U258" s="69"/>
      <c r="V258" s="28"/>
      <c r="W258" s="64"/>
      <c r="X258" s="70">
        <f>(B258*'RAP TEMPLATE-GAS AVAILABILITY'!C257+C258*'RAP TEMPLATE-GAS AVAILABILITY'!D257+D258*'RAP TEMPLATE-GAS AVAILABILITY'!E257+E258*'RAP TEMPLATE-GAS AVAILABILITY'!F257+F258*'RAP TEMPLATE-GAS AVAILABILITY'!G257+G258*'RAP TEMPLATE-GAS AVAILABILITY'!H257+H258*'RAP TEMPLATE-GAS AVAILABILITY'!I257)/('RAP TEMPLATE-GAS AVAILABILITY'!C257+'RAP TEMPLATE-GAS AVAILABILITY'!D257+'RAP TEMPLATE-GAS AVAILABILITY'!E257+'RAP TEMPLATE-GAS AVAILABILITY'!F257+'RAP TEMPLATE-GAS AVAILABILITY'!G257+'RAP TEMPLATE-GAS AVAILABILITY'!H257+'RAP TEMPLATE-GAS AVAILABILITY'!I257)</f>
        <v>14.00860672264319</v>
      </c>
      <c r="Y258" s="48">
        <f>(K258*'RAP TEMPLATE-GAS AVAILABILITY'!M257+L258*'RAP TEMPLATE-GAS AVAILABILITY'!N257+M258*'RAP TEMPLATE-GAS AVAILABILITY'!O257)/('RAP TEMPLATE-GAS AVAILABILITY'!M257+'RAP TEMPLATE-GAS AVAILABILITY'!N257+'RAP TEMPLATE-GAS AVAILABILITY'!O257)</f>
        <v>13.986311773216721</v>
      </c>
    </row>
    <row r="259" spans="1:25" ht="15.75" x14ac:dyDescent="0.25">
      <c r="A259" s="25">
        <v>48396</v>
      </c>
      <c r="B259" s="28">
        <v>13.626221501867287</v>
      </c>
      <c r="C259" s="28">
        <v>13.706374555646448</v>
      </c>
      <c r="D259" s="28">
        <v>13.827065116914111</v>
      </c>
      <c r="E259" s="28">
        <v>13.868544751931962</v>
      </c>
      <c r="F259" s="28">
        <v>13.856871329401404</v>
      </c>
      <c r="G259" s="28">
        <v>13.706038624998889</v>
      </c>
      <c r="H259" s="28">
        <v>13.679587073710247</v>
      </c>
      <c r="I259" s="71">
        <v>13.74933919948926</v>
      </c>
      <c r="J259" s="28">
        <v>14.443871329401404</v>
      </c>
      <c r="K259" s="28">
        <v>13.603847225362218</v>
      </c>
      <c r="L259" s="28">
        <v>13.779753107300687</v>
      </c>
      <c r="M259" s="28">
        <v>13.679072240643144</v>
      </c>
      <c r="N259" s="28">
        <v>14.374353107300687</v>
      </c>
      <c r="O259" s="28">
        <v>14.997288990068938</v>
      </c>
      <c r="P259" s="28">
        <v>13.297475162386423</v>
      </c>
      <c r="Q259" s="68">
        <v>30.441508500000001</v>
      </c>
      <c r="R259" s="69">
        <v>12.063650000000001</v>
      </c>
      <c r="S259" s="69">
        <v>4.2625000000000002</v>
      </c>
      <c r="T259" s="69">
        <v>0.34504906499999999</v>
      </c>
      <c r="U259" s="69"/>
      <c r="V259" s="28"/>
      <c r="W259" s="64"/>
      <c r="X259" s="70">
        <f>(B259*'RAP TEMPLATE-GAS AVAILABILITY'!C258+C259*'RAP TEMPLATE-GAS AVAILABILITY'!D258+D259*'RAP TEMPLATE-GAS AVAILABILITY'!E258+E259*'RAP TEMPLATE-GAS AVAILABILITY'!F258+F259*'RAP TEMPLATE-GAS AVAILABILITY'!G258+G259*'RAP TEMPLATE-GAS AVAILABILITY'!H258+H259*'RAP TEMPLATE-GAS AVAILABILITY'!I258)/('RAP TEMPLATE-GAS AVAILABILITY'!C258+'RAP TEMPLATE-GAS AVAILABILITY'!D258+'RAP TEMPLATE-GAS AVAILABILITY'!E258+'RAP TEMPLATE-GAS AVAILABILITY'!F258+'RAP TEMPLATE-GAS AVAILABILITY'!G258+'RAP TEMPLATE-GAS AVAILABILITY'!H258+'RAP TEMPLATE-GAS AVAILABILITY'!I258)</f>
        <v>13.740597362010847</v>
      </c>
      <c r="Y259" s="48">
        <f>(K259*'RAP TEMPLATE-GAS AVAILABILITY'!M258+L259*'RAP TEMPLATE-GAS AVAILABILITY'!N258+M259*'RAP TEMPLATE-GAS AVAILABILITY'!O258)/('RAP TEMPLATE-GAS AVAILABILITY'!M258+'RAP TEMPLATE-GAS AVAILABILITY'!N258+'RAP TEMPLATE-GAS AVAILABILITY'!O258)</f>
        <v>13.720332187822788</v>
      </c>
    </row>
    <row r="260" spans="1:25" ht="15.75" x14ac:dyDescent="0.25">
      <c r="A260" s="25">
        <v>48427</v>
      </c>
      <c r="B260" s="28">
        <v>12.949074704583733</v>
      </c>
      <c r="C260" s="28">
        <v>13.029227758362895</v>
      </c>
      <c r="D260" s="28">
        <v>13.149918319630558</v>
      </c>
      <c r="E260" s="28">
        <v>13.191397954648409</v>
      </c>
      <c r="F260" s="28">
        <v>13.17972453211785</v>
      </c>
      <c r="G260" s="28">
        <v>13.028891827715336</v>
      </c>
      <c r="H260" s="28">
        <v>13.002665740083199</v>
      </c>
      <c r="I260" s="71">
        <v>13.069739987273492</v>
      </c>
      <c r="J260" s="28">
        <v>13.76672453211785</v>
      </c>
      <c r="K260" s="28">
        <v>12.932188911822706</v>
      </c>
      <c r="L260" s="28">
        <v>13.107871083070183</v>
      </c>
      <c r="M260" s="28">
        <v>13.004775855955959</v>
      </c>
      <c r="N260" s="28">
        <v>13.702471083070183</v>
      </c>
      <c r="O260" s="28">
        <v>14.323727260777858</v>
      </c>
      <c r="P260" s="28">
        <v>12.640710483701104</v>
      </c>
      <c r="Q260" s="68">
        <v>30.465101499999999</v>
      </c>
      <c r="R260" s="69">
        <v>12.063650000000001</v>
      </c>
      <c r="S260" s="69">
        <v>4.2625000000000002</v>
      </c>
      <c r="T260" s="69">
        <v>0.34504906499999999</v>
      </c>
      <c r="U260" s="69"/>
      <c r="V260" s="28"/>
      <c r="W260" s="64"/>
      <c r="X260" s="70">
        <f>(B260*'RAP TEMPLATE-GAS AVAILABILITY'!C259+C260*'RAP TEMPLATE-GAS AVAILABILITY'!D259+D260*'RAP TEMPLATE-GAS AVAILABILITY'!E259+E260*'RAP TEMPLATE-GAS AVAILABILITY'!F259+F260*'RAP TEMPLATE-GAS AVAILABILITY'!G259+G260*'RAP TEMPLATE-GAS AVAILABILITY'!H259+H260*'RAP TEMPLATE-GAS AVAILABILITY'!I259)/('RAP TEMPLATE-GAS AVAILABILITY'!C259+'RAP TEMPLATE-GAS AVAILABILITY'!D259+'RAP TEMPLATE-GAS AVAILABILITY'!E259+'RAP TEMPLATE-GAS AVAILABILITY'!F259+'RAP TEMPLATE-GAS AVAILABILITY'!G259+'RAP TEMPLATE-GAS AVAILABILITY'!H259+'RAP TEMPLATE-GAS AVAILABILITY'!I259)</f>
        <v>13.063503656640128</v>
      </c>
      <c r="Y260" s="48">
        <f>(K260*'RAP TEMPLATE-GAS AVAILABILITY'!M259+L260*'RAP TEMPLATE-GAS AVAILABILITY'!N259+M260*'RAP TEMPLATE-GAS AVAILABILITY'!O259)/('RAP TEMPLATE-GAS AVAILABILITY'!M259+'RAP TEMPLATE-GAS AVAILABILITY'!N259+'RAP TEMPLATE-GAS AVAILABILITY'!O259)</f>
        <v>13.048303501348332</v>
      </c>
    </row>
    <row r="261" spans="1:25" ht="15.75" x14ac:dyDescent="0.25">
      <c r="A261" s="25">
        <v>48458</v>
      </c>
      <c r="B261" s="28">
        <v>12.121727674071808</v>
      </c>
      <c r="C261" s="28">
        <v>12.201880727850972</v>
      </c>
      <c r="D261" s="28">
        <v>12.322571289118633</v>
      </c>
      <c r="E261" s="28">
        <v>12.364050924136485</v>
      </c>
      <c r="F261" s="28">
        <v>12.352377501605927</v>
      </c>
      <c r="G261" s="28">
        <v>12.201544797203413</v>
      </c>
      <c r="H261" s="28">
        <v>12.175331972139304</v>
      </c>
      <c r="I261" s="71">
        <v>12.239396563335665</v>
      </c>
      <c r="J261" s="28">
        <v>12.939377501605927</v>
      </c>
      <c r="K261" s="28">
        <v>12.111287611025997</v>
      </c>
      <c r="L261" s="28">
        <v>12.286956622821062</v>
      </c>
      <c r="M261" s="28">
        <v>12.180911497749065</v>
      </c>
      <c r="N261" s="28">
        <v>12.881556622821062</v>
      </c>
      <c r="O261" s="28">
        <v>13.500760514378115</v>
      </c>
      <c r="P261" s="28">
        <v>11.838266598807589</v>
      </c>
      <c r="Q261" s="68">
        <v>29.475395499999998</v>
      </c>
      <c r="R261" s="69">
        <v>11.6745</v>
      </c>
      <c r="S261" s="69">
        <v>4.125</v>
      </c>
      <c r="T261" s="69">
        <v>0.33391845000000003</v>
      </c>
      <c r="U261" s="69"/>
      <c r="V261" s="28"/>
      <c r="W261" s="64"/>
      <c r="X261" s="70">
        <f>(B261*'RAP TEMPLATE-GAS AVAILABILITY'!C260+C261*'RAP TEMPLATE-GAS AVAILABILITY'!D260+D261*'RAP TEMPLATE-GAS AVAILABILITY'!E260+E261*'RAP TEMPLATE-GAS AVAILABILITY'!F260+F261*'RAP TEMPLATE-GAS AVAILABILITY'!G260+G261*'RAP TEMPLATE-GAS AVAILABILITY'!H260+H261*'RAP TEMPLATE-GAS AVAILABILITY'!I260)/('RAP TEMPLATE-GAS AVAILABILITY'!C260+'RAP TEMPLATE-GAS AVAILABILITY'!D260+'RAP TEMPLATE-GAS AVAILABILITY'!E260+'RAP TEMPLATE-GAS AVAILABILITY'!F260+'RAP TEMPLATE-GAS AVAILABILITY'!G260+'RAP TEMPLATE-GAS AVAILABILITY'!H260+'RAP TEMPLATE-GAS AVAILABILITY'!I260)</f>
        <v>12.236159749181901</v>
      </c>
      <c r="Y261" s="48">
        <f>(K261*'RAP TEMPLATE-GAS AVAILABILITY'!M260+L261*'RAP TEMPLATE-GAS AVAILABILITY'!N260+M261*'RAP TEMPLATE-GAS AVAILABILITY'!O260)/('RAP TEMPLATE-GAS AVAILABILITY'!M260+'RAP TEMPLATE-GAS AVAILABILITY'!N260+'RAP TEMPLATE-GAS AVAILABILITY'!O260)</f>
        <v>12.227134977199283</v>
      </c>
    </row>
    <row r="262" spans="1:25" ht="15.75" x14ac:dyDescent="0.25">
      <c r="A262" s="25">
        <v>48488</v>
      </c>
      <c r="B262" s="28">
        <v>11.871414536906418</v>
      </c>
      <c r="C262" s="28">
        <v>11.948921088423212</v>
      </c>
      <c r="D262" s="28">
        <v>12.074474373559568</v>
      </c>
      <c r="E262" s="28">
        <v>12.113664120516471</v>
      </c>
      <c r="F262" s="28">
        <v>12.103787602584006</v>
      </c>
      <c r="G262" s="28">
        <v>11.952954898181492</v>
      </c>
      <c r="H262" s="28">
        <v>11.927259313270547</v>
      </c>
      <c r="I262" s="71">
        <v>11.989906349075152</v>
      </c>
      <c r="J262" s="28">
        <v>12.690787602584006</v>
      </c>
      <c r="K262" s="28">
        <v>11.865143701218519</v>
      </c>
      <c r="L262" s="28">
        <v>12.040299494369544</v>
      </c>
      <c r="M262" s="28">
        <v>11.933368024380112</v>
      </c>
      <c r="N262" s="28">
        <v>12.634899494369543</v>
      </c>
      <c r="O262" s="28">
        <v>13.253486743105467</v>
      </c>
      <c r="P262" s="28">
        <v>11.597159255746229</v>
      </c>
      <c r="Q262" s="68">
        <v>30.810744000000003</v>
      </c>
      <c r="R262" s="69">
        <v>12.063650000000001</v>
      </c>
      <c r="S262" s="69">
        <v>4.2625000000000002</v>
      </c>
      <c r="T262" s="69">
        <v>0.34504906499999999</v>
      </c>
      <c r="U262" s="69"/>
      <c r="V262" s="28"/>
      <c r="W262" s="64"/>
      <c r="X262" s="70">
        <f>(B262*'RAP TEMPLATE-GAS AVAILABILITY'!C261+C262*'RAP TEMPLATE-GAS AVAILABILITY'!D261+D262*'RAP TEMPLATE-GAS AVAILABILITY'!E261+E262*'RAP TEMPLATE-GAS AVAILABILITY'!F261+F262*'RAP TEMPLATE-GAS AVAILABILITY'!G261+G262*'RAP TEMPLATE-GAS AVAILABILITY'!H261+H262*'RAP TEMPLATE-GAS AVAILABILITY'!I261)/('RAP TEMPLATE-GAS AVAILABILITY'!C261+'RAP TEMPLATE-GAS AVAILABILITY'!D261+'RAP TEMPLATE-GAS AVAILABILITY'!E261+'RAP TEMPLATE-GAS AVAILABILITY'!F261+'RAP TEMPLATE-GAS AVAILABILITY'!G261+'RAP TEMPLATE-GAS AVAILABILITY'!H261+'RAP TEMPLATE-GAS AVAILABILITY'!I261)</f>
        <v>11.995197005697182</v>
      </c>
      <c r="Y262" s="48">
        <f>(K262*'RAP TEMPLATE-GAS AVAILABILITY'!M261+L262*'RAP TEMPLATE-GAS AVAILABILITY'!N261+M262*'RAP TEMPLATE-GAS AVAILABILITY'!O261)/('RAP TEMPLATE-GAS AVAILABILITY'!M261+'RAP TEMPLATE-GAS AVAILABILITY'!N261+'RAP TEMPLATE-GAS AVAILABILITY'!O261)</f>
        <v>11.980548062093195</v>
      </c>
    </row>
    <row r="263" spans="1:25" ht="15.75" x14ac:dyDescent="0.25">
      <c r="A263" s="25">
        <v>48519</v>
      </c>
      <c r="B263" s="28">
        <v>12.185996551536791</v>
      </c>
      <c r="C263" s="28">
        <v>12.258095891073467</v>
      </c>
      <c r="D263" s="28">
        <v>12.331706019497814</v>
      </c>
      <c r="E263" s="28">
        <v>12.375769756478025</v>
      </c>
      <c r="F263" s="28">
        <v>12.364647762487129</v>
      </c>
      <c r="G263" s="28">
        <v>12.266707108811493</v>
      </c>
      <c r="H263" s="28">
        <v>12.239631548475565</v>
      </c>
      <c r="I263" s="71">
        <v>12.304794872554083</v>
      </c>
      <c r="J263" s="28">
        <v>12.951647762487129</v>
      </c>
      <c r="K263" s="28">
        <v>12.175087262267468</v>
      </c>
      <c r="L263" s="28">
        <v>12.299131483208457</v>
      </c>
      <c r="M263" s="28">
        <v>12.245799512152225</v>
      </c>
      <c r="N263" s="28">
        <v>12.893731483208457</v>
      </c>
      <c r="O263" s="28">
        <v>13.512965811916478</v>
      </c>
      <c r="P263" s="28">
        <v>11.902667524836266</v>
      </c>
      <c r="Q263" s="68">
        <v>28.077900500000002</v>
      </c>
      <c r="R263" s="69">
        <v>11.6745</v>
      </c>
      <c r="S263" s="69">
        <v>4.125</v>
      </c>
      <c r="T263" s="69">
        <v>0.33391845000000003</v>
      </c>
      <c r="U263" s="69"/>
      <c r="V263" s="28"/>
      <c r="W263" s="64"/>
      <c r="X263" s="70">
        <f>(B263*'RAP TEMPLATE-GAS AVAILABILITY'!C262+C263*'RAP TEMPLATE-GAS AVAILABILITY'!D262+D263*'RAP TEMPLATE-GAS AVAILABILITY'!E262+E263*'RAP TEMPLATE-GAS AVAILABILITY'!F262+F263*'RAP TEMPLATE-GAS AVAILABILITY'!G262+G263*'RAP TEMPLATE-GAS AVAILABILITY'!H262+H263*'RAP TEMPLATE-GAS AVAILABILITY'!I262)/('RAP TEMPLATE-GAS AVAILABILITY'!C262+'RAP TEMPLATE-GAS AVAILABILITY'!D262+'RAP TEMPLATE-GAS AVAILABILITY'!E262+'RAP TEMPLATE-GAS AVAILABILITY'!F262+'RAP TEMPLATE-GAS AVAILABILITY'!G262+'RAP TEMPLATE-GAS AVAILABILITY'!H262+'RAP TEMPLATE-GAS AVAILABILITY'!I262)</f>
        <v>12.279982541714979</v>
      </c>
      <c r="Y263" s="48">
        <f>(K263*'RAP TEMPLATE-GAS AVAILABILITY'!M262+L263*'RAP TEMPLATE-GAS AVAILABILITY'!N262+M263*'RAP TEMPLATE-GAS AVAILABILITY'!O262)/('RAP TEMPLATE-GAS AVAILABILITY'!M262+'RAP TEMPLATE-GAS AVAILABILITY'!N262+'RAP TEMPLATE-GAS AVAILABILITY'!O262)</f>
        <v>12.258773553093546</v>
      </c>
    </row>
    <row r="264" spans="1:25" ht="15.75" x14ac:dyDescent="0.25">
      <c r="A264" s="25">
        <v>48549</v>
      </c>
      <c r="B264" s="28">
        <v>13.022655901775204</v>
      </c>
      <c r="C264" s="28">
        <v>13.09475524131188</v>
      </c>
      <c r="D264" s="28">
        <v>13.168365369736227</v>
      </c>
      <c r="E264" s="28">
        <v>13.212429106716439</v>
      </c>
      <c r="F264" s="28">
        <v>13.201307112725543</v>
      </c>
      <c r="G264" s="28">
        <v>13.103366459049907</v>
      </c>
      <c r="H264" s="28">
        <v>13.078903624615847</v>
      </c>
      <c r="I264" s="71">
        <v>13.144484342541912</v>
      </c>
      <c r="J264" s="28">
        <v>13.788307112725542</v>
      </c>
      <c r="K264" s="28">
        <v>13.007834051677658</v>
      </c>
      <c r="L264" s="28">
        <v>13.12928586049361</v>
      </c>
      <c r="M264" s="28">
        <v>13.078936990382449</v>
      </c>
      <c r="N264" s="28">
        <v>13.72388586049361</v>
      </c>
      <c r="O264" s="28">
        <v>14.345195575144844</v>
      </c>
      <c r="P264" s="28">
        <v>12.714143428632504</v>
      </c>
      <c r="Q264" s="68">
        <v>29.003962000000001</v>
      </c>
      <c r="R264" s="69">
        <v>12.063650000000001</v>
      </c>
      <c r="S264" s="69">
        <v>4.2625000000000002</v>
      </c>
      <c r="T264" s="69">
        <v>0.34504906499999999</v>
      </c>
      <c r="U264" s="69"/>
      <c r="V264" s="28"/>
      <c r="W264" s="64"/>
      <c r="X264" s="70">
        <f>(B264*'RAP TEMPLATE-GAS AVAILABILITY'!C263+C264*'RAP TEMPLATE-GAS AVAILABILITY'!D263+D264*'RAP TEMPLATE-GAS AVAILABILITY'!E263+E264*'RAP TEMPLATE-GAS AVAILABILITY'!F263+F264*'RAP TEMPLATE-GAS AVAILABILITY'!G263+G264*'RAP TEMPLATE-GAS AVAILABILITY'!H263+H264*'RAP TEMPLATE-GAS AVAILABILITY'!I263)/('RAP TEMPLATE-GAS AVAILABILITY'!C263+'RAP TEMPLATE-GAS AVAILABILITY'!D263+'RAP TEMPLATE-GAS AVAILABILITY'!E263+'RAP TEMPLATE-GAS AVAILABILITY'!F263+'RAP TEMPLATE-GAS AVAILABILITY'!G263+'RAP TEMPLATE-GAS AVAILABILITY'!H263+'RAP TEMPLATE-GAS AVAILABILITY'!I263)</f>
        <v>13.117323472623447</v>
      </c>
      <c r="Y264" s="48">
        <f>(K264*'RAP TEMPLATE-GAS AVAILABILITY'!M263+L264*'RAP TEMPLATE-GAS AVAILABILITY'!N263+M264*'RAP TEMPLATE-GAS AVAILABILITY'!O263)/('RAP TEMPLATE-GAS AVAILABILITY'!M263+'RAP TEMPLATE-GAS AVAILABILITY'!N263+'RAP TEMPLATE-GAS AVAILABILITY'!O263)</f>
        <v>13.089934701324625</v>
      </c>
    </row>
    <row r="265" spans="1:25" ht="15.75" x14ac:dyDescent="0.25">
      <c r="A265" s="25">
        <v>48580</v>
      </c>
      <c r="B265" s="28">
        <v>13.903547835291453</v>
      </c>
      <c r="C265" s="28">
        <v>13.975647174828129</v>
      </c>
      <c r="D265" s="28">
        <v>14.050597647617876</v>
      </c>
      <c r="E265" s="28">
        <v>14.094661384598085</v>
      </c>
      <c r="F265" s="28">
        <v>14.083539390607189</v>
      </c>
      <c r="G265" s="28">
        <v>13.99065080415498</v>
      </c>
      <c r="H265" s="28">
        <v>13.9689167587575</v>
      </c>
      <c r="I265" s="71">
        <v>14.034982155370356</v>
      </c>
      <c r="J265" s="28">
        <v>14.670539390607189</v>
      </c>
      <c r="K265" s="28">
        <v>13.890927390607571</v>
      </c>
      <c r="L265" s="28">
        <v>14.00465883882344</v>
      </c>
      <c r="M265" s="28">
        <v>13.962486360318186</v>
      </c>
      <c r="N265" s="28">
        <v>14.59925883882344</v>
      </c>
      <c r="O265" s="28">
        <v>15.222756985920498</v>
      </c>
      <c r="P265" s="28">
        <v>13.568520514949913</v>
      </c>
      <c r="Q265" s="68">
        <v>29.013411000000001</v>
      </c>
      <c r="R265" s="69">
        <v>12.063650000000001</v>
      </c>
      <c r="S265" s="69">
        <v>4.2625000000000002</v>
      </c>
      <c r="T265" s="69">
        <v>0.34504906499999999</v>
      </c>
      <c r="U265" s="69"/>
      <c r="V265" s="28"/>
      <c r="W265" s="64"/>
      <c r="X265" s="70">
        <f>(B265*'RAP TEMPLATE-GAS AVAILABILITY'!C264+C265*'RAP TEMPLATE-GAS AVAILABILITY'!D264+D265*'RAP TEMPLATE-GAS AVAILABILITY'!E264+E265*'RAP TEMPLATE-GAS AVAILABILITY'!F264+F265*'RAP TEMPLATE-GAS AVAILABILITY'!G264+G265*'RAP TEMPLATE-GAS AVAILABILITY'!H264+H265*'RAP TEMPLATE-GAS AVAILABILITY'!I264)/('RAP TEMPLATE-GAS AVAILABILITY'!C264+'RAP TEMPLATE-GAS AVAILABILITY'!D264+'RAP TEMPLATE-GAS AVAILABILITY'!E264+'RAP TEMPLATE-GAS AVAILABILITY'!F264+'RAP TEMPLATE-GAS AVAILABILITY'!G264+'RAP TEMPLATE-GAS AVAILABILITY'!H264+'RAP TEMPLATE-GAS AVAILABILITY'!I264)</f>
        <v>14.001362295730258</v>
      </c>
      <c r="Y265" s="48">
        <f>(K265*'RAP TEMPLATE-GAS AVAILABILITY'!M264+L265*'RAP TEMPLATE-GAS AVAILABILITY'!N264+M265*'RAP TEMPLATE-GAS AVAILABILITY'!O264)/('RAP TEMPLATE-GAS AVAILABILITY'!M264+'RAP TEMPLATE-GAS AVAILABILITY'!N264+'RAP TEMPLATE-GAS AVAILABILITY'!O264)</f>
        <v>13.968244065136579</v>
      </c>
    </row>
    <row r="266" spans="1:25" ht="15.75" x14ac:dyDescent="0.25">
      <c r="A266" s="25">
        <v>48611</v>
      </c>
      <c r="B266" s="28">
        <v>14.152571929290088</v>
      </c>
      <c r="C266" s="28">
        <v>14.224671268826764</v>
      </c>
      <c r="D266" s="28">
        <v>14.299621741616511</v>
      </c>
      <c r="E266" s="28">
        <v>14.34368547859672</v>
      </c>
      <c r="F266" s="28">
        <v>14.332563484605824</v>
      </c>
      <c r="G266" s="28">
        <v>14.239674898153615</v>
      </c>
      <c r="H266" s="28">
        <v>14.218007165596285</v>
      </c>
      <c r="I266" s="71">
        <v>14.284908137126644</v>
      </c>
      <c r="J266" s="28">
        <v>14.919563484605824</v>
      </c>
      <c r="K266" s="28">
        <v>14.13808113545968</v>
      </c>
      <c r="L266" s="28">
        <v>14.251746786413493</v>
      </c>
      <c r="M266" s="28">
        <v>14.210462200943727</v>
      </c>
      <c r="N266" s="28">
        <v>14.846346786413493</v>
      </c>
      <c r="O266" s="28">
        <v>15.470462653379526</v>
      </c>
      <c r="P266" s="28">
        <v>13.81004898371919</v>
      </c>
      <c r="Q266" s="68">
        <v>26.262587500000002</v>
      </c>
      <c r="R266" s="69">
        <v>10.8962</v>
      </c>
      <c r="S266" s="69">
        <v>3.85</v>
      </c>
      <c r="T266" s="69">
        <v>0.31165721999999996</v>
      </c>
      <c r="U266" s="69"/>
      <c r="V266" s="28"/>
      <c r="W266" s="64"/>
      <c r="X266" s="70">
        <f>(B266*'RAP TEMPLATE-GAS AVAILABILITY'!C265+C266*'RAP TEMPLATE-GAS AVAILABILITY'!D265+D266*'RAP TEMPLATE-GAS AVAILABILITY'!E265+E266*'RAP TEMPLATE-GAS AVAILABILITY'!F265+F266*'RAP TEMPLATE-GAS AVAILABILITY'!G265+G266*'RAP TEMPLATE-GAS AVAILABILITY'!H265+H266*'RAP TEMPLATE-GAS AVAILABILITY'!I265)/('RAP TEMPLATE-GAS AVAILABILITY'!C265+'RAP TEMPLATE-GAS AVAILABILITY'!D265+'RAP TEMPLATE-GAS AVAILABILITY'!E265+'RAP TEMPLATE-GAS AVAILABILITY'!F265+'RAP TEMPLATE-GAS AVAILABILITY'!G265+'RAP TEMPLATE-GAS AVAILABILITY'!H265+'RAP TEMPLATE-GAS AVAILABILITY'!I265)</f>
        <v>14.250403688730673</v>
      </c>
      <c r="Y266" s="48">
        <f>(K266*'RAP TEMPLATE-GAS AVAILABILITY'!M265+L266*'RAP TEMPLATE-GAS AVAILABILITY'!N265+M266*'RAP TEMPLATE-GAS AVAILABILITY'!O265)/('RAP TEMPLATE-GAS AVAILABILITY'!M265+'RAP TEMPLATE-GAS AVAILABILITY'!N265+'RAP TEMPLATE-GAS AVAILABILITY'!O265)</f>
        <v>14.215428557984643</v>
      </c>
    </row>
    <row r="267" spans="1:25" ht="15.75" x14ac:dyDescent="0.25">
      <c r="A267" s="25">
        <v>48639</v>
      </c>
      <c r="B267" s="28">
        <v>13.748345413814633</v>
      </c>
      <c r="C267" s="28">
        <v>13.820444753351309</v>
      </c>
      <c r="D267" s="28">
        <v>13.895395226141055</v>
      </c>
      <c r="E267" s="28">
        <v>13.939458963121265</v>
      </c>
      <c r="F267" s="28">
        <v>13.928336969130369</v>
      </c>
      <c r="G267" s="28">
        <v>13.835448382678159</v>
      </c>
      <c r="H267" s="28">
        <v>13.813515398760233</v>
      </c>
      <c r="I267" s="71">
        <v>13.879217639030985</v>
      </c>
      <c r="J267" s="28">
        <v>14.515336969130368</v>
      </c>
      <c r="K267" s="28">
        <v>13.736734266248133</v>
      </c>
      <c r="L267" s="28">
        <v>13.850663106250174</v>
      </c>
      <c r="M267" s="28">
        <v>13.807937254989266</v>
      </c>
      <c r="N267" s="28">
        <v>14.445263106250174</v>
      </c>
      <c r="O267" s="28">
        <v>15.068376264015798</v>
      </c>
      <c r="P267" s="28">
        <v>13.417989686359546</v>
      </c>
      <c r="Q267" s="68">
        <v>29.123911000000003</v>
      </c>
      <c r="R267" s="69">
        <v>12.063650000000001</v>
      </c>
      <c r="S267" s="69">
        <v>4.2625000000000002</v>
      </c>
      <c r="T267" s="69">
        <v>0.34504906499999999</v>
      </c>
      <c r="U267" s="69"/>
      <c r="V267" s="28"/>
      <c r="W267" s="64"/>
      <c r="X267" s="70">
        <f>(B267*'RAP TEMPLATE-GAS AVAILABILITY'!C266+C267*'RAP TEMPLATE-GAS AVAILABILITY'!D266+D267*'RAP TEMPLATE-GAS AVAILABILITY'!E266+E267*'RAP TEMPLATE-GAS AVAILABILITY'!F266+F267*'RAP TEMPLATE-GAS AVAILABILITY'!G266+G267*'RAP TEMPLATE-GAS AVAILABILITY'!H266+H267*'RAP TEMPLATE-GAS AVAILABILITY'!I266)/('RAP TEMPLATE-GAS AVAILABILITY'!C266+'RAP TEMPLATE-GAS AVAILABILITY'!D266+'RAP TEMPLATE-GAS AVAILABILITY'!E266+'RAP TEMPLATE-GAS AVAILABILITY'!F266+'RAP TEMPLATE-GAS AVAILABILITY'!G266+'RAP TEMPLATE-GAS AVAILABILITY'!H266+'RAP TEMPLATE-GAS AVAILABILITY'!I266)</f>
        <v>13.846107977248106</v>
      </c>
      <c r="Y267" s="48">
        <f>(K267*'RAP TEMPLATE-GAS AVAILABILITY'!M266+L267*'RAP TEMPLATE-GAS AVAILABILITY'!N266+M267*'RAP TEMPLATE-GAS AVAILABILITY'!O266)/('RAP TEMPLATE-GAS AVAILABILITY'!M266+'RAP TEMPLATE-GAS AVAILABILITY'!N266+'RAP TEMPLATE-GAS AVAILABILITY'!O266)</f>
        <v>13.814143158819228</v>
      </c>
    </row>
    <row r="268" spans="1:25" ht="15.75" x14ac:dyDescent="0.25">
      <c r="A268" s="25">
        <v>48670</v>
      </c>
      <c r="B268" s="28">
        <v>13.707688964933531</v>
      </c>
      <c r="C268" s="28">
        <v>13.784373777743648</v>
      </c>
      <c r="D268" s="28">
        <v>13.908142876923066</v>
      </c>
      <c r="E268" s="28">
        <v>13.950249943507096</v>
      </c>
      <c r="F268" s="28">
        <v>13.939704336607782</v>
      </c>
      <c r="G268" s="28">
        <v>13.788871632205268</v>
      </c>
      <c r="H268" s="28">
        <v>13.761067298977586</v>
      </c>
      <c r="I268" s="71">
        <v>13.832472202065281</v>
      </c>
      <c r="J268" s="28">
        <v>14.526704336607782</v>
      </c>
      <c r="K268" s="28">
        <v>13.684693947087837</v>
      </c>
      <c r="L268" s="28">
        <v>13.861942093172265</v>
      </c>
      <c r="M268" s="28">
        <v>13.761556566813027</v>
      </c>
      <c r="N268" s="28">
        <v>14.456542093172265</v>
      </c>
      <c r="O268" s="28">
        <v>15.079683448405195</v>
      </c>
      <c r="P268" s="28">
        <v>13.37781489607589</v>
      </c>
      <c r="Q268" s="68">
        <v>29.864126500000001</v>
      </c>
      <c r="R268" s="69">
        <v>11.6745</v>
      </c>
      <c r="S268" s="69">
        <v>4.125</v>
      </c>
      <c r="T268" s="69">
        <v>0.33391845000000003</v>
      </c>
      <c r="U268" s="69"/>
      <c r="V268" s="28"/>
      <c r="W268" s="64"/>
      <c r="X268" s="70">
        <f>(B268*'RAP TEMPLATE-GAS AVAILABILITY'!C267+C268*'RAP TEMPLATE-GAS AVAILABILITY'!D267+D268*'RAP TEMPLATE-GAS AVAILABILITY'!E267+E268*'RAP TEMPLATE-GAS AVAILABILITY'!F267+F268*'RAP TEMPLATE-GAS AVAILABILITY'!G267+G268*'RAP TEMPLATE-GAS AVAILABILITY'!H267+H268*'RAP TEMPLATE-GAS AVAILABILITY'!I267)/('RAP TEMPLATE-GAS AVAILABILITY'!C267+'RAP TEMPLATE-GAS AVAILABILITY'!D267+'RAP TEMPLATE-GAS AVAILABILITY'!E267+'RAP TEMPLATE-GAS AVAILABILITY'!F267+'RAP TEMPLATE-GAS AVAILABILITY'!G267+'RAP TEMPLATE-GAS AVAILABILITY'!H267+'RAP TEMPLATE-GAS AVAILABILITY'!I267)</f>
        <v>13.828747726518797</v>
      </c>
      <c r="Y268" s="48">
        <f>(K268*'RAP TEMPLATE-GAS AVAILABILITY'!M267+L268*'RAP TEMPLATE-GAS AVAILABILITY'!N267+M268*'RAP TEMPLATE-GAS AVAILABILITY'!O267)/('RAP TEMPLATE-GAS AVAILABILITY'!M267+'RAP TEMPLATE-GAS AVAILABILITY'!N267+'RAP TEMPLATE-GAS AVAILABILITY'!O267)</f>
        <v>13.802160726347504</v>
      </c>
    </row>
    <row r="269" spans="1:25" ht="15.75" x14ac:dyDescent="0.25">
      <c r="A269" s="25">
        <v>48700</v>
      </c>
      <c r="B269" s="28">
        <v>13.831583023016961</v>
      </c>
      <c r="C269" s="28">
        <v>13.911736076796123</v>
      </c>
      <c r="D269" s="28">
        <v>14.032426638063786</v>
      </c>
      <c r="E269" s="28">
        <v>14.073906273081636</v>
      </c>
      <c r="F269" s="28">
        <v>14.062232850551078</v>
      </c>
      <c r="G269" s="28">
        <v>13.911400146148564</v>
      </c>
      <c r="H269" s="28">
        <v>13.883940639689655</v>
      </c>
      <c r="I269" s="71">
        <v>13.955444476148065</v>
      </c>
      <c r="J269" s="28">
        <v>14.649232850551078</v>
      </c>
      <c r="K269" s="28">
        <v>13.806611955432222</v>
      </c>
      <c r="L269" s="28">
        <v>13.983517955753955</v>
      </c>
      <c r="M269" s="28">
        <v>13.883569303644242</v>
      </c>
      <c r="N269" s="28">
        <v>14.578117955753955</v>
      </c>
      <c r="O269" s="28">
        <v>15.201563250643339</v>
      </c>
      <c r="P269" s="28">
        <v>13.496655301749492</v>
      </c>
      <c r="Q269" s="68">
        <v>30.4256575</v>
      </c>
      <c r="R269" s="69">
        <v>12.063650000000001</v>
      </c>
      <c r="S269" s="69">
        <v>4.2625000000000002</v>
      </c>
      <c r="T269" s="69">
        <v>0.34504906499999999</v>
      </c>
      <c r="U269" s="69"/>
      <c r="V269" s="28"/>
      <c r="W269" s="64"/>
      <c r="X269" s="70">
        <f>(B269*'RAP TEMPLATE-GAS AVAILABILITY'!C268+C269*'RAP TEMPLATE-GAS AVAILABILITY'!D268+D269*'RAP TEMPLATE-GAS AVAILABILITY'!E268+E269*'RAP TEMPLATE-GAS AVAILABILITY'!F268+F269*'RAP TEMPLATE-GAS AVAILABILITY'!G268+G269*'RAP TEMPLATE-GAS AVAILABILITY'!H268+H269*'RAP TEMPLATE-GAS AVAILABILITY'!I268)/('RAP TEMPLATE-GAS AVAILABILITY'!C268+'RAP TEMPLATE-GAS AVAILABILITY'!D268+'RAP TEMPLATE-GAS AVAILABILITY'!E268+'RAP TEMPLATE-GAS AVAILABILITY'!F268+'RAP TEMPLATE-GAS AVAILABILITY'!G268+'RAP TEMPLATE-GAS AVAILABILITY'!H268+'RAP TEMPLATE-GAS AVAILABILITY'!I268)</f>
        <v>13.945721531079611</v>
      </c>
      <c r="Y269" s="48">
        <f>(K269*'RAP TEMPLATE-GAS AVAILABILITY'!M268+L269*'RAP TEMPLATE-GAS AVAILABILITY'!N268+M269*'RAP TEMPLATE-GAS AVAILABILITY'!O268)/('RAP TEMPLATE-GAS AVAILABILITY'!M268+'RAP TEMPLATE-GAS AVAILABILITY'!N268+'RAP TEMPLATE-GAS AVAILABILITY'!O268)</f>
        <v>13.923873235351058</v>
      </c>
    </row>
    <row r="270" spans="1:25" ht="15.75" x14ac:dyDescent="0.25">
      <c r="A270" s="25">
        <v>48731</v>
      </c>
      <c r="B270" s="28">
        <v>14.226276077246908</v>
      </c>
      <c r="C270" s="28">
        <v>14.30642913102607</v>
      </c>
      <c r="D270" s="28">
        <v>14.427119692293733</v>
      </c>
      <c r="E270" s="28">
        <v>14.468599327311583</v>
      </c>
      <c r="F270" s="28">
        <v>14.456925904781025</v>
      </c>
      <c r="G270" s="28">
        <v>14.306093200378511</v>
      </c>
      <c r="H270" s="28">
        <v>14.279071358664586</v>
      </c>
      <c r="I270" s="71">
        <v>14.351566985768953</v>
      </c>
      <c r="J270" s="28">
        <v>15.043925904781025</v>
      </c>
      <c r="K270" s="28">
        <v>14.198670558331235</v>
      </c>
      <c r="L270" s="28">
        <v>14.375142296723393</v>
      </c>
      <c r="M270" s="28">
        <v>14.276600918939545</v>
      </c>
      <c r="N270" s="28">
        <v>14.969742296723393</v>
      </c>
      <c r="O270" s="28">
        <v>15.594166652465201</v>
      </c>
      <c r="P270" s="28">
        <v>13.879468095047118</v>
      </c>
      <c r="Q270" s="68">
        <v>29.456401499999998</v>
      </c>
      <c r="R270" s="69">
        <v>11.6745</v>
      </c>
      <c r="S270" s="69">
        <v>4.125</v>
      </c>
      <c r="T270" s="69">
        <v>0.33391845000000003</v>
      </c>
      <c r="U270" s="69"/>
      <c r="V270" s="28"/>
      <c r="W270" s="64"/>
      <c r="X270" s="70">
        <f>(B270*'RAP TEMPLATE-GAS AVAILABILITY'!C269+C270*'RAP TEMPLATE-GAS AVAILABILITY'!D269+D270*'RAP TEMPLATE-GAS AVAILABILITY'!E269+E270*'RAP TEMPLATE-GAS AVAILABILITY'!F269+F270*'RAP TEMPLATE-GAS AVAILABILITY'!G269+G270*'RAP TEMPLATE-GAS AVAILABILITY'!H269+H270*'RAP TEMPLATE-GAS AVAILABILITY'!I269)/('RAP TEMPLATE-GAS AVAILABILITY'!C269+'RAP TEMPLATE-GAS AVAILABILITY'!D269+'RAP TEMPLATE-GAS AVAILABILITY'!E269+'RAP TEMPLATE-GAS AVAILABILITY'!F269+'RAP TEMPLATE-GAS AVAILABILITY'!G269+'RAP TEMPLATE-GAS AVAILABILITY'!H269+'RAP TEMPLATE-GAS AVAILABILITY'!I269)</f>
        <v>14.340517646081532</v>
      </c>
      <c r="Y270" s="48">
        <f>(K270*'RAP TEMPLATE-GAS AVAILABILITY'!M269+L270*'RAP TEMPLATE-GAS AVAILABILITY'!N269+M270*'RAP TEMPLATE-GAS AVAILABILITY'!O269)/('RAP TEMPLATE-GAS AVAILABILITY'!M269+'RAP TEMPLATE-GAS AVAILABILITY'!N269+'RAP TEMPLATE-GAS AVAILABILITY'!O269)</f>
        <v>14.315745553732311</v>
      </c>
    </row>
    <row r="271" spans="1:25" ht="15.75" x14ac:dyDescent="0.25">
      <c r="A271" s="25">
        <v>48761</v>
      </c>
      <c r="B271" s="28">
        <v>13.95176476437425</v>
      </c>
      <c r="C271" s="28">
        <v>14.031917818153412</v>
      </c>
      <c r="D271" s="28">
        <v>14.152608379421075</v>
      </c>
      <c r="E271" s="28">
        <v>14.194088014438925</v>
      </c>
      <c r="F271" s="28">
        <v>14.182414591908367</v>
      </c>
      <c r="G271" s="28">
        <v>14.031581887505853</v>
      </c>
      <c r="H271" s="28">
        <v>14.00513033621721</v>
      </c>
      <c r="I271" s="71">
        <v>14.076061478364988</v>
      </c>
      <c r="J271" s="28">
        <v>14.769414591908367</v>
      </c>
      <c r="K271" s="28">
        <v>13.926859409817975</v>
      </c>
      <c r="L271" s="28">
        <v>14.102765291756446</v>
      </c>
      <c r="M271" s="28">
        <v>14.003245146500952</v>
      </c>
      <c r="N271" s="28">
        <v>14.697365291756446</v>
      </c>
      <c r="O271" s="28">
        <v>15.321108704985837</v>
      </c>
      <c r="P271" s="28">
        <v>13.613219572691927</v>
      </c>
      <c r="Q271" s="68">
        <v>30.441508500000001</v>
      </c>
      <c r="R271" s="69">
        <v>12.063650000000001</v>
      </c>
      <c r="S271" s="69">
        <v>4.2625000000000002</v>
      </c>
      <c r="T271" s="69">
        <v>0.34504906499999999</v>
      </c>
      <c r="U271" s="69"/>
      <c r="V271" s="28"/>
      <c r="W271" s="64"/>
      <c r="X271" s="70">
        <f>(B271*'RAP TEMPLATE-GAS AVAILABILITY'!C270+C271*'RAP TEMPLATE-GAS AVAILABILITY'!D270+D271*'RAP TEMPLATE-GAS AVAILABILITY'!E270+E271*'RAP TEMPLATE-GAS AVAILABILITY'!F270+F271*'RAP TEMPLATE-GAS AVAILABILITY'!G270+G271*'RAP TEMPLATE-GAS AVAILABILITY'!H270+H271*'RAP TEMPLATE-GAS AVAILABILITY'!I270)/('RAP TEMPLATE-GAS AVAILABILITY'!C270+'RAP TEMPLATE-GAS AVAILABILITY'!D270+'RAP TEMPLATE-GAS AVAILABILITY'!E270+'RAP TEMPLATE-GAS AVAILABILITY'!F270+'RAP TEMPLATE-GAS AVAILABILITY'!G270+'RAP TEMPLATE-GAS AVAILABILITY'!H270+'RAP TEMPLATE-GAS AVAILABILITY'!I270)</f>
        <v>14.066140624517812</v>
      </c>
      <c r="Y271" s="48">
        <f>(K271*'RAP TEMPLATE-GAS AVAILABILITY'!M270+L271*'RAP TEMPLATE-GAS AVAILABILITY'!N270+M271*'RAP TEMPLATE-GAS AVAILABILITY'!O270)/('RAP TEMPLATE-GAS AVAILABILITY'!M270+'RAP TEMPLATE-GAS AVAILABILITY'!N270+'RAP TEMPLATE-GAS AVAILABILITY'!O270)</f>
        <v>14.043445831019806</v>
      </c>
    </row>
    <row r="272" spans="1:25" ht="15.75" x14ac:dyDescent="0.25">
      <c r="A272" s="25">
        <v>48792</v>
      </c>
      <c r="B272" s="28">
        <v>13.258537626666245</v>
      </c>
      <c r="C272" s="28">
        <v>13.338690680445408</v>
      </c>
      <c r="D272" s="28">
        <v>13.45938124171307</v>
      </c>
      <c r="E272" s="28">
        <v>13.50086087673092</v>
      </c>
      <c r="F272" s="28">
        <v>13.489187454200362</v>
      </c>
      <c r="G272" s="28">
        <v>13.338354749797848</v>
      </c>
      <c r="H272" s="28">
        <v>13.31212866216571</v>
      </c>
      <c r="I272" s="71">
        <v>13.38032368773689</v>
      </c>
      <c r="J272" s="28">
        <v>14.076187454200362</v>
      </c>
      <c r="K272" s="28">
        <v>13.239245779472657</v>
      </c>
      <c r="L272" s="28">
        <v>13.414927950720136</v>
      </c>
      <c r="M272" s="28">
        <v>13.312936110707323</v>
      </c>
      <c r="N272" s="28">
        <v>14.009527950720136</v>
      </c>
      <c r="O272" s="28">
        <v>14.631551770596936</v>
      </c>
      <c r="P272" s="28">
        <v>12.940858571828933</v>
      </c>
      <c r="Q272" s="68">
        <v>30.465101499999999</v>
      </c>
      <c r="R272" s="69">
        <v>12.063650000000001</v>
      </c>
      <c r="S272" s="69">
        <v>4.2625000000000002</v>
      </c>
      <c r="T272" s="69">
        <v>0.34504906499999999</v>
      </c>
      <c r="U272" s="69"/>
      <c r="V272" s="28"/>
      <c r="W272" s="64"/>
      <c r="X272" s="70">
        <f>(B272*'RAP TEMPLATE-GAS AVAILABILITY'!C271+C272*'RAP TEMPLATE-GAS AVAILABILITY'!D271+D272*'RAP TEMPLATE-GAS AVAILABILITY'!E271+E272*'RAP TEMPLATE-GAS AVAILABILITY'!F271+F272*'RAP TEMPLATE-GAS AVAILABILITY'!G271+G272*'RAP TEMPLATE-GAS AVAILABILITY'!H271+H272*'RAP TEMPLATE-GAS AVAILABILITY'!I271)/('RAP TEMPLATE-GAS AVAILABILITY'!C271+'RAP TEMPLATE-GAS AVAILABILITY'!D271+'RAP TEMPLATE-GAS AVAILABILITY'!E271+'RAP TEMPLATE-GAS AVAILABILITY'!F271+'RAP TEMPLATE-GAS AVAILABILITY'!G271+'RAP TEMPLATE-GAS AVAILABILITY'!H271+'RAP TEMPLATE-GAS AVAILABILITY'!I271)</f>
        <v>13.372966578722643</v>
      </c>
      <c r="Y272" s="48">
        <f>(K272*'RAP TEMPLATE-GAS AVAILABILITY'!M271+L272*'RAP TEMPLATE-GAS AVAILABILITY'!N271+M272*'RAP TEMPLATE-GAS AVAILABILITY'!O271)/('RAP TEMPLATE-GAS AVAILABILITY'!M271+'RAP TEMPLATE-GAS AVAILABILITY'!N271+'RAP TEMPLATE-GAS AVAILABILITY'!O271)</f>
        <v>13.355456816144205</v>
      </c>
    </row>
    <row r="273" spans="1:25" ht="15.75" x14ac:dyDescent="0.25">
      <c r="A273" s="25">
        <v>48823</v>
      </c>
      <c r="B273" s="28">
        <v>12.411543420751347</v>
      </c>
      <c r="C273" s="28">
        <v>12.491696474530508</v>
      </c>
      <c r="D273" s="28">
        <v>12.612387035798172</v>
      </c>
      <c r="E273" s="28">
        <v>12.653866670816022</v>
      </c>
      <c r="F273" s="28">
        <v>12.642193248285464</v>
      </c>
      <c r="G273" s="28">
        <v>12.49136054388295</v>
      </c>
      <c r="H273" s="28">
        <v>12.465147718818843</v>
      </c>
      <c r="I273" s="71">
        <v>12.530261932442126</v>
      </c>
      <c r="J273" s="28">
        <v>13.229193248285464</v>
      </c>
      <c r="K273" s="28">
        <v>12.39885005880552</v>
      </c>
      <c r="L273" s="28">
        <v>12.574519070600585</v>
      </c>
      <c r="M273" s="28">
        <v>12.469507280813216</v>
      </c>
      <c r="N273" s="28">
        <v>13.169119070600585</v>
      </c>
      <c r="O273" s="28">
        <v>13.789041868277087</v>
      </c>
      <c r="P273" s="28">
        <v>12.119358891512073</v>
      </c>
      <c r="Q273" s="68">
        <v>29.475395499999998</v>
      </c>
      <c r="R273" s="69">
        <v>11.6745</v>
      </c>
      <c r="S273" s="69">
        <v>4.125</v>
      </c>
      <c r="T273" s="69">
        <v>0.33391845000000003</v>
      </c>
      <c r="U273" s="69"/>
      <c r="V273" s="28"/>
      <c r="W273" s="64"/>
      <c r="X273" s="70">
        <f>(B273*'RAP TEMPLATE-GAS AVAILABILITY'!C272+C273*'RAP TEMPLATE-GAS AVAILABILITY'!D272+D273*'RAP TEMPLATE-GAS AVAILABILITY'!E272+E273*'RAP TEMPLATE-GAS AVAILABILITY'!F272+F273*'RAP TEMPLATE-GAS AVAILABILITY'!G272+G273*'RAP TEMPLATE-GAS AVAILABILITY'!H272+H273*'RAP TEMPLATE-GAS AVAILABILITY'!I272)/('RAP TEMPLATE-GAS AVAILABILITY'!C272+'RAP TEMPLATE-GAS AVAILABILITY'!D272+'RAP TEMPLATE-GAS AVAILABILITY'!E272+'RAP TEMPLATE-GAS AVAILABILITY'!F272+'RAP TEMPLATE-GAS AVAILABILITY'!G272+'RAP TEMPLATE-GAS AVAILABILITY'!H272+'RAP TEMPLATE-GAS AVAILABILITY'!I272)</f>
        <v>12.52597549586144</v>
      </c>
      <c r="Y273" s="48">
        <f>(K273*'RAP TEMPLATE-GAS AVAILABILITY'!M272+L273*'RAP TEMPLATE-GAS AVAILABILITY'!N272+M273*'RAP TEMPLATE-GAS AVAILABILITY'!O272)/('RAP TEMPLATE-GAS AVAILABILITY'!M272+'RAP TEMPLATE-GAS AVAILABILITY'!N272+'RAP TEMPLATE-GAS AVAILABILITY'!O272)</f>
        <v>12.514787748890376</v>
      </c>
    </row>
    <row r="274" spans="1:25" ht="15.75" x14ac:dyDescent="0.25">
      <c r="A274" s="25">
        <v>48853</v>
      </c>
      <c r="B274" s="28">
        <v>12.155345849493671</v>
      </c>
      <c r="C274" s="28">
        <v>12.232852401010465</v>
      </c>
      <c r="D274" s="28">
        <v>12.358405686146821</v>
      </c>
      <c r="E274" s="28">
        <v>12.397595433103724</v>
      </c>
      <c r="F274" s="28">
        <v>12.387718915171259</v>
      </c>
      <c r="G274" s="28">
        <v>12.236886210768745</v>
      </c>
      <c r="H274" s="28">
        <v>12.2111906258578</v>
      </c>
      <c r="I274" s="71">
        <v>12.274865972500624</v>
      </c>
      <c r="J274" s="28">
        <v>12.974718915171259</v>
      </c>
      <c r="K274" s="28">
        <v>12.146867466004583</v>
      </c>
      <c r="L274" s="28">
        <v>12.322023259155605</v>
      </c>
      <c r="M274" s="28">
        <v>12.216104143557089</v>
      </c>
      <c r="N274" s="28">
        <v>12.916623259155605</v>
      </c>
      <c r="O274" s="28">
        <v>13.535914817303494</v>
      </c>
      <c r="P274" s="28">
        <v>11.872544235824606</v>
      </c>
      <c r="Q274" s="68">
        <v>30.810744000000003</v>
      </c>
      <c r="R274" s="69">
        <v>12.063650000000001</v>
      </c>
      <c r="S274" s="69">
        <v>4.2625000000000002</v>
      </c>
      <c r="T274" s="69">
        <v>0.34504906499999999</v>
      </c>
      <c r="U274" s="69"/>
      <c r="V274" s="28"/>
      <c r="W274" s="64"/>
      <c r="X274" s="70">
        <f>(B274*'RAP TEMPLATE-GAS AVAILABILITY'!C273+C274*'RAP TEMPLATE-GAS AVAILABILITY'!D273+D274*'RAP TEMPLATE-GAS AVAILABILITY'!E273+E274*'RAP TEMPLATE-GAS AVAILABILITY'!F273+F274*'RAP TEMPLATE-GAS AVAILABILITY'!G273+G274*'RAP TEMPLATE-GAS AVAILABILITY'!H273+H274*'RAP TEMPLATE-GAS AVAILABILITY'!I273)/('RAP TEMPLATE-GAS AVAILABILITY'!C273+'RAP TEMPLATE-GAS AVAILABILITY'!D273+'RAP TEMPLATE-GAS AVAILABILITY'!E273+'RAP TEMPLATE-GAS AVAILABILITY'!F273+'RAP TEMPLATE-GAS AVAILABILITY'!G273+'RAP TEMPLATE-GAS AVAILABILITY'!H273+'RAP TEMPLATE-GAS AVAILABILITY'!I273)</f>
        <v>12.279128318284435</v>
      </c>
      <c r="Y274" s="48">
        <f>(K274*'RAP TEMPLATE-GAS AVAILABILITY'!M273+L274*'RAP TEMPLATE-GAS AVAILABILITY'!N273+M274*'RAP TEMPLATE-GAS AVAILABILITY'!O273)/('RAP TEMPLATE-GAS AVAILABILITY'!M273+'RAP TEMPLATE-GAS AVAILABILITY'!N273+'RAP TEMPLATE-GAS AVAILABILITY'!O273)</f>
        <v>12.262360316849399</v>
      </c>
    </row>
    <row r="275" spans="1:25" ht="15.75" x14ac:dyDescent="0.25">
      <c r="A275" s="25">
        <v>48884</v>
      </c>
      <c r="B275" s="28">
        <v>12.477407981628668</v>
      </c>
      <c r="C275" s="28">
        <v>12.549507321165345</v>
      </c>
      <c r="D275" s="28">
        <v>12.623117449589691</v>
      </c>
      <c r="E275" s="28">
        <v>12.667181186569902</v>
      </c>
      <c r="F275" s="28">
        <v>12.656059192579006</v>
      </c>
      <c r="G275" s="28">
        <v>12.55811853890337</v>
      </c>
      <c r="H275" s="28">
        <v>12.531042978567442</v>
      </c>
      <c r="I275" s="71">
        <v>12.597261704141534</v>
      </c>
      <c r="J275" s="28">
        <v>13.243059192579006</v>
      </c>
      <c r="K275" s="28">
        <v>12.464232987122827</v>
      </c>
      <c r="L275" s="28">
        <v>12.588277208063815</v>
      </c>
      <c r="M275" s="28">
        <v>12.53598426168622</v>
      </c>
      <c r="N275" s="28">
        <v>13.182877208063815</v>
      </c>
      <c r="O275" s="28">
        <v>13.802834401083974</v>
      </c>
      <c r="P275" s="28">
        <v>12.185307470882378</v>
      </c>
      <c r="Q275" s="68">
        <v>28.077900500000002</v>
      </c>
      <c r="R275" s="69">
        <v>11.6745</v>
      </c>
      <c r="S275" s="69">
        <v>4.125</v>
      </c>
      <c r="T275" s="69">
        <v>0.33391845000000003</v>
      </c>
      <c r="U275" s="69"/>
      <c r="V275" s="28"/>
      <c r="W275" s="64"/>
      <c r="X275" s="70">
        <f>(B275*'RAP TEMPLATE-GAS AVAILABILITY'!C274+C275*'RAP TEMPLATE-GAS AVAILABILITY'!D274+D275*'RAP TEMPLATE-GAS AVAILABILITY'!E274+E275*'RAP TEMPLATE-GAS AVAILABILITY'!F274+F275*'RAP TEMPLATE-GAS AVAILABILITY'!G274+G275*'RAP TEMPLATE-GAS AVAILABILITY'!H274+H275*'RAP TEMPLATE-GAS AVAILABILITY'!I274)/('RAP TEMPLATE-GAS AVAILABILITY'!C274+'RAP TEMPLATE-GAS AVAILABILITY'!D274+'RAP TEMPLATE-GAS AVAILABILITY'!E274+'RAP TEMPLATE-GAS AVAILABILITY'!F274+'RAP TEMPLATE-GAS AVAILABILITY'!G274+'RAP TEMPLATE-GAS AVAILABILITY'!H274+'RAP TEMPLATE-GAS AVAILABILITY'!I274)</f>
        <v>12.571393971806858</v>
      </c>
      <c r="Y275" s="48">
        <f>(K275*'RAP TEMPLATE-GAS AVAILABILITY'!M274+L275*'RAP TEMPLATE-GAS AVAILABILITY'!N274+M275*'RAP TEMPLATE-GAS AVAILABILITY'!O274)/('RAP TEMPLATE-GAS AVAILABILITY'!M274+'RAP TEMPLATE-GAS AVAILABILITY'!N274+'RAP TEMPLATE-GAS AVAILABILITY'!O274)</f>
        <v>12.548010099170812</v>
      </c>
    </row>
    <row r="276" spans="1:25" ht="15.75" x14ac:dyDescent="0.25">
      <c r="A276" s="25">
        <v>48914</v>
      </c>
      <c r="B276" s="28">
        <v>13.333935648789064</v>
      </c>
      <c r="C276" s="28">
        <v>13.406034988325739</v>
      </c>
      <c r="D276" s="28">
        <v>13.479645116750087</v>
      </c>
      <c r="E276" s="28">
        <v>13.523708853730298</v>
      </c>
      <c r="F276" s="28">
        <v>13.512586859739402</v>
      </c>
      <c r="G276" s="28">
        <v>13.414646206063766</v>
      </c>
      <c r="H276" s="28">
        <v>13.390183371629707</v>
      </c>
      <c r="I276" s="71">
        <v>13.456891447911056</v>
      </c>
      <c r="J276" s="28">
        <v>14.099586859739402</v>
      </c>
      <c r="K276" s="28">
        <v>13.316693618561283</v>
      </c>
      <c r="L276" s="28">
        <v>13.438145427377234</v>
      </c>
      <c r="M276" s="28">
        <v>13.388906422239472</v>
      </c>
      <c r="N276" s="28">
        <v>14.032745427377234</v>
      </c>
      <c r="O276" s="28">
        <v>14.654827290945677</v>
      </c>
      <c r="P276" s="28">
        <v>13.016053655261246</v>
      </c>
      <c r="Q276" s="68">
        <v>29.003962000000001</v>
      </c>
      <c r="R276" s="69">
        <v>12.063650000000001</v>
      </c>
      <c r="S276" s="69">
        <v>4.2625000000000002</v>
      </c>
      <c r="T276" s="69">
        <v>0.34504906499999999</v>
      </c>
      <c r="U276" s="69"/>
      <c r="V276" s="28"/>
      <c r="W276" s="64"/>
      <c r="X276" s="70">
        <f>(B276*'RAP TEMPLATE-GAS AVAILABILITY'!C275+C276*'RAP TEMPLATE-GAS AVAILABILITY'!D275+D276*'RAP TEMPLATE-GAS AVAILABILITY'!E275+E276*'RAP TEMPLATE-GAS AVAILABILITY'!F275+F276*'RAP TEMPLATE-GAS AVAILABILITY'!G275+G276*'RAP TEMPLATE-GAS AVAILABILITY'!H275+H276*'RAP TEMPLATE-GAS AVAILABILITY'!I275)/('RAP TEMPLATE-GAS AVAILABILITY'!C275+'RAP TEMPLATE-GAS AVAILABILITY'!D275+'RAP TEMPLATE-GAS AVAILABILITY'!E275+'RAP TEMPLATE-GAS AVAILABILITY'!F275+'RAP TEMPLATE-GAS AVAILABILITY'!G275+'RAP TEMPLATE-GAS AVAILABILITY'!H275+'RAP TEMPLATE-GAS AVAILABILITY'!I275)</f>
        <v>13.428603219637306</v>
      </c>
      <c r="Y276" s="48">
        <f>(K276*'RAP TEMPLATE-GAS AVAILABILITY'!M275+L276*'RAP TEMPLATE-GAS AVAILABILITY'!N275+M276*'RAP TEMPLATE-GAS AVAILABILITY'!O275)/('RAP TEMPLATE-GAS AVAILABILITY'!M275+'RAP TEMPLATE-GAS AVAILABILITY'!N275+'RAP TEMPLATE-GAS AVAILABILITY'!O275)</f>
        <v>13.398891281585422</v>
      </c>
    </row>
    <row r="277" spans="1:25" ht="15.75" x14ac:dyDescent="0.25">
      <c r="A277" s="25">
        <v>48945</v>
      </c>
      <c r="B277" s="28">
        <v>14.235746299228909</v>
      </c>
      <c r="C277" s="28">
        <v>14.307845638765587</v>
      </c>
      <c r="D277" s="28">
        <v>14.382796111555331</v>
      </c>
      <c r="E277" s="28">
        <v>14.426859848535541</v>
      </c>
      <c r="F277" s="28">
        <v>14.415737854544645</v>
      </c>
      <c r="G277" s="28">
        <v>14.322849268092435</v>
      </c>
      <c r="H277" s="28">
        <v>14.301115222694957</v>
      </c>
      <c r="I277" s="71">
        <v>14.368383738744672</v>
      </c>
      <c r="J277" s="28">
        <v>15.002737854544645</v>
      </c>
      <c r="K277" s="28">
        <v>14.220543032728225</v>
      </c>
      <c r="L277" s="28">
        <v>14.334274480944094</v>
      </c>
      <c r="M277" s="28">
        <v>14.293286452898206</v>
      </c>
      <c r="N277" s="28">
        <v>14.928874480944094</v>
      </c>
      <c r="O277" s="28">
        <v>15.553196667146453</v>
      </c>
      <c r="P277" s="28">
        <v>13.890719805122853</v>
      </c>
      <c r="Q277" s="68">
        <v>29.013411000000001</v>
      </c>
      <c r="R277" s="69">
        <v>12.063650000000001</v>
      </c>
      <c r="S277" s="69">
        <v>4.2625000000000002</v>
      </c>
      <c r="T277" s="69">
        <v>0.34504906499999999</v>
      </c>
      <c r="U277" s="69"/>
      <c r="V277" s="28"/>
      <c r="W277" s="64"/>
      <c r="X277" s="70">
        <f>(B277*'RAP TEMPLATE-GAS AVAILABILITY'!C276+C277*'RAP TEMPLATE-GAS AVAILABILITY'!D276+D277*'RAP TEMPLATE-GAS AVAILABILITY'!E276+E277*'RAP TEMPLATE-GAS AVAILABILITY'!F276+F277*'RAP TEMPLATE-GAS AVAILABILITY'!G276+G277*'RAP TEMPLATE-GAS AVAILABILITY'!H276+H277*'RAP TEMPLATE-GAS AVAILABILITY'!I276)/('RAP TEMPLATE-GAS AVAILABILITY'!C276+'RAP TEMPLATE-GAS AVAILABILITY'!D276+'RAP TEMPLATE-GAS AVAILABILITY'!E276+'RAP TEMPLATE-GAS AVAILABILITY'!F276+'RAP TEMPLATE-GAS AVAILABILITY'!G276+'RAP TEMPLATE-GAS AVAILABILITY'!H276+'RAP TEMPLATE-GAS AVAILABILITY'!I276)</f>
        <v>14.333560759667719</v>
      </c>
      <c r="Y277" s="48">
        <f>(K277*'RAP TEMPLATE-GAS AVAILABILITY'!M276+L277*'RAP TEMPLATE-GAS AVAILABILITY'!N276+M277*'RAP TEMPLATE-GAS AVAILABILITY'!O276)/('RAP TEMPLATE-GAS AVAILABILITY'!M276+'RAP TEMPLATE-GAS AVAILABILITY'!N276+'RAP TEMPLATE-GAS AVAILABILITY'!O276)</f>
        <v>14.297963240157099</v>
      </c>
    </row>
    <row r="278" spans="1:25" ht="15.75" x14ac:dyDescent="0.25">
      <c r="A278" s="25">
        <v>48976</v>
      </c>
      <c r="B278" s="28">
        <v>14.49068401819255</v>
      </c>
      <c r="C278" s="28">
        <v>14.562783357729227</v>
      </c>
      <c r="D278" s="28">
        <v>14.637733830518972</v>
      </c>
      <c r="E278" s="28">
        <v>14.681797567499183</v>
      </c>
      <c r="F278" s="28">
        <v>14.670675573508287</v>
      </c>
      <c r="G278" s="28">
        <v>14.577786987056077</v>
      </c>
      <c r="H278" s="28">
        <v>14.556119254498746</v>
      </c>
      <c r="I278" s="71">
        <v>14.624244762774925</v>
      </c>
      <c r="J278" s="28">
        <v>15.257675573508287</v>
      </c>
      <c r="K278" s="28">
        <v>14.473564424489345</v>
      </c>
      <c r="L278" s="28">
        <v>14.587230075443159</v>
      </c>
      <c r="M278" s="28">
        <v>14.547151025406251</v>
      </c>
      <c r="N278" s="28">
        <v>15.181830075443159</v>
      </c>
      <c r="O278" s="28">
        <v>15.806784650631766</v>
      </c>
      <c r="P278" s="28">
        <v>14.137983898745688</v>
      </c>
      <c r="Q278" s="68">
        <v>26.262587500000002</v>
      </c>
      <c r="R278" s="69">
        <v>10.8962</v>
      </c>
      <c r="S278" s="69">
        <v>3.85</v>
      </c>
      <c r="T278" s="69">
        <v>0.31165721999999996</v>
      </c>
      <c r="U278" s="69"/>
      <c r="V278" s="28"/>
      <c r="W278" s="64"/>
      <c r="X278" s="70">
        <f>(B278*'RAP TEMPLATE-GAS AVAILABILITY'!C277+C278*'RAP TEMPLATE-GAS AVAILABILITY'!D277+D278*'RAP TEMPLATE-GAS AVAILABILITY'!E277+E278*'RAP TEMPLATE-GAS AVAILABILITY'!F277+F278*'RAP TEMPLATE-GAS AVAILABILITY'!G277+G278*'RAP TEMPLATE-GAS AVAILABILITY'!H277+H278*'RAP TEMPLATE-GAS AVAILABILITY'!I277)/('RAP TEMPLATE-GAS AVAILABILITY'!C277+'RAP TEMPLATE-GAS AVAILABILITY'!D277+'RAP TEMPLATE-GAS AVAILABILITY'!E277+'RAP TEMPLATE-GAS AVAILABILITY'!F277+'RAP TEMPLATE-GAS AVAILABILITY'!G277+'RAP TEMPLATE-GAS AVAILABILITY'!H277+'RAP TEMPLATE-GAS AVAILABILITY'!I277)</f>
        <v>14.588515777633134</v>
      </c>
      <c r="Y278" s="48">
        <f>(K278*'RAP TEMPLATE-GAS AVAILABILITY'!M277+L278*'RAP TEMPLATE-GAS AVAILABILITY'!N277+M278*'RAP TEMPLATE-GAS AVAILABILITY'!O277)/('RAP TEMPLATE-GAS AVAILABILITY'!M277+'RAP TEMPLATE-GAS AVAILABILITY'!N277+'RAP TEMPLATE-GAS AVAILABILITY'!O277)</f>
        <v>14.551017222953224</v>
      </c>
    </row>
    <row r="279" spans="1:25" ht="15.75" x14ac:dyDescent="0.25">
      <c r="A279" s="25">
        <v>49004</v>
      </c>
      <c r="B279" s="28">
        <v>14.076858254808798</v>
      </c>
      <c r="C279" s="28">
        <v>14.148957594345474</v>
      </c>
      <c r="D279" s="28">
        <v>14.22390806713522</v>
      </c>
      <c r="E279" s="28">
        <v>14.26797180411543</v>
      </c>
      <c r="F279" s="28">
        <v>14.256849810124534</v>
      </c>
      <c r="G279" s="28">
        <v>14.163961223672324</v>
      </c>
      <c r="H279" s="28">
        <v>14.142028239754397</v>
      </c>
      <c r="I279" s="71">
        <v>14.208920251282889</v>
      </c>
      <c r="J279" s="28">
        <v>14.843849810124533</v>
      </c>
      <c r="K279" s="28">
        <v>14.062692940908224</v>
      </c>
      <c r="L279" s="28">
        <v>14.176621780910265</v>
      </c>
      <c r="M279" s="28">
        <v>14.135067239055221</v>
      </c>
      <c r="N279" s="28">
        <v>14.771221780910265</v>
      </c>
      <c r="O279" s="28">
        <v>15.39514983536254</v>
      </c>
      <c r="P279" s="28">
        <v>13.736614290839785</v>
      </c>
      <c r="Q279" s="68">
        <v>29.123911000000003</v>
      </c>
      <c r="R279" s="69">
        <v>12.063650000000001</v>
      </c>
      <c r="S279" s="69">
        <v>4.2625000000000002</v>
      </c>
      <c r="T279" s="69">
        <v>0.34504906499999999</v>
      </c>
      <c r="U279" s="69"/>
      <c r="V279" s="28"/>
      <c r="W279" s="64"/>
      <c r="X279" s="70">
        <f>(B279*'RAP TEMPLATE-GAS AVAILABILITY'!C278+C279*'RAP TEMPLATE-GAS AVAILABILITY'!D278+D279*'RAP TEMPLATE-GAS AVAILABILITY'!E278+E279*'RAP TEMPLATE-GAS AVAILABILITY'!F278+F279*'RAP TEMPLATE-GAS AVAILABILITY'!G278+G279*'RAP TEMPLATE-GAS AVAILABILITY'!H278+H279*'RAP TEMPLATE-GAS AVAILABILITY'!I278)/('RAP TEMPLATE-GAS AVAILABILITY'!C278+'RAP TEMPLATE-GAS AVAILABILITY'!D278+'RAP TEMPLATE-GAS AVAILABILITY'!E278+'RAP TEMPLATE-GAS AVAILABILITY'!F278+'RAP TEMPLATE-GAS AVAILABILITY'!G278+'RAP TEMPLATE-GAS AVAILABILITY'!H278+'RAP TEMPLATE-GAS AVAILABILITY'!I278)</f>
        <v>14.174620818242271</v>
      </c>
      <c r="Y279" s="48">
        <f>(K279*'RAP TEMPLATE-GAS AVAILABILITY'!M278+L279*'RAP TEMPLATE-GAS AVAILABILITY'!N278+M279*'RAP TEMPLATE-GAS AVAILABILITY'!O278)/('RAP TEMPLATE-GAS AVAILABILITY'!M278+'RAP TEMPLATE-GAS AVAILABILITY'!N278+'RAP TEMPLATE-GAS AVAILABILITY'!O278)</f>
        <v>14.140204217718754</v>
      </c>
    </row>
    <row r="280" spans="1:25" ht="15.75" x14ac:dyDescent="0.25">
      <c r="A280" s="25">
        <v>49035</v>
      </c>
      <c r="B280" s="28">
        <v>14.035218159386996</v>
      </c>
      <c r="C280" s="28">
        <v>14.111902972197115</v>
      </c>
      <c r="D280" s="28">
        <v>14.235672071376531</v>
      </c>
      <c r="E280" s="28">
        <v>14.277779137960561</v>
      </c>
      <c r="F280" s="28">
        <v>14.267233531061247</v>
      </c>
      <c r="G280" s="28">
        <v>14.116400826658733</v>
      </c>
      <c r="H280" s="28">
        <v>14.088596493431051</v>
      </c>
      <c r="I280" s="71">
        <v>14.161187605314884</v>
      </c>
      <c r="J280" s="28">
        <v>14.854233531061247</v>
      </c>
      <c r="K280" s="28">
        <v>14.00967662299619</v>
      </c>
      <c r="L280" s="28">
        <v>14.186924769080619</v>
      </c>
      <c r="M280" s="28">
        <v>14.087707044944873</v>
      </c>
      <c r="N280" s="28">
        <v>14.781524769080619</v>
      </c>
      <c r="O280" s="28">
        <v>15.405478581003321</v>
      </c>
      <c r="P280" s="28">
        <v>13.695485461776306</v>
      </c>
      <c r="Q280" s="68">
        <v>29.864126500000001</v>
      </c>
      <c r="R280" s="69">
        <v>11.6745</v>
      </c>
      <c r="S280" s="69">
        <v>4.125</v>
      </c>
      <c r="T280" s="69">
        <v>0.33391845000000003</v>
      </c>
      <c r="U280" s="69"/>
      <c r="V280" s="28"/>
      <c r="W280" s="64"/>
      <c r="X280" s="70">
        <f>(B280*'RAP TEMPLATE-GAS AVAILABILITY'!C279+C280*'RAP TEMPLATE-GAS AVAILABILITY'!D279+D280*'RAP TEMPLATE-GAS AVAILABILITY'!E279+E280*'RAP TEMPLATE-GAS AVAILABILITY'!F279+F280*'RAP TEMPLATE-GAS AVAILABILITY'!G279+G280*'RAP TEMPLATE-GAS AVAILABILITY'!H279+H280*'RAP TEMPLATE-GAS AVAILABILITY'!I279)/('RAP TEMPLATE-GAS AVAILABILITY'!C279+'RAP TEMPLATE-GAS AVAILABILITY'!D279+'RAP TEMPLATE-GAS AVAILABILITY'!E279+'RAP TEMPLATE-GAS AVAILABILITY'!F279+'RAP TEMPLATE-GAS AVAILABILITY'!G279+'RAP TEMPLATE-GAS AVAILABILITY'!H279+'RAP TEMPLATE-GAS AVAILABILITY'!I279)</f>
        <v>14.156276920972262</v>
      </c>
      <c r="Y280" s="48">
        <f>(K280*'RAP TEMPLATE-GAS AVAILABILITY'!M279+L280*'RAP TEMPLATE-GAS AVAILABILITY'!N279+M280*'RAP TEMPLATE-GAS AVAILABILITY'!O279)/('RAP TEMPLATE-GAS AVAILABILITY'!M279+'RAP TEMPLATE-GAS AVAILABILITY'!N279+'RAP TEMPLATE-GAS AVAILABILITY'!O279)</f>
        <v>14.127245479932228</v>
      </c>
    </row>
    <row r="281" spans="1:25" ht="15.75" x14ac:dyDescent="0.25">
      <c r="A281" s="25">
        <v>49065</v>
      </c>
      <c r="B281" s="28">
        <v>14.162003046638969</v>
      </c>
      <c r="C281" s="28">
        <v>14.24215610041813</v>
      </c>
      <c r="D281" s="28">
        <v>14.362846661685793</v>
      </c>
      <c r="E281" s="28">
        <v>14.404326296703644</v>
      </c>
      <c r="F281" s="28">
        <v>14.392652874173086</v>
      </c>
      <c r="G281" s="28">
        <v>14.241820169770572</v>
      </c>
      <c r="H281" s="28">
        <v>14.214360663311663</v>
      </c>
      <c r="I281" s="71">
        <v>14.287061178249663</v>
      </c>
      <c r="J281" s="28">
        <v>14.979652874173086</v>
      </c>
      <c r="K281" s="28">
        <v>14.134462984497169</v>
      </c>
      <c r="L281" s="28">
        <v>14.311368984818902</v>
      </c>
      <c r="M281" s="28">
        <v>14.212598442156546</v>
      </c>
      <c r="N281" s="28">
        <v>14.905968984818902</v>
      </c>
      <c r="O281" s="28">
        <v>15.530233907280948</v>
      </c>
      <c r="P281" s="28">
        <v>13.817129682660477</v>
      </c>
      <c r="Q281" s="68">
        <v>30.4256575</v>
      </c>
      <c r="R281" s="69">
        <v>12.063650000000001</v>
      </c>
      <c r="S281" s="69">
        <v>4.2625000000000002</v>
      </c>
      <c r="T281" s="69">
        <v>0.34504906499999999</v>
      </c>
      <c r="U281" s="69"/>
      <c r="V281" s="28"/>
      <c r="W281" s="64"/>
      <c r="X281" s="70">
        <f>(B281*'RAP TEMPLATE-GAS AVAILABILITY'!C280+C281*'RAP TEMPLATE-GAS AVAILABILITY'!D280+D281*'RAP TEMPLATE-GAS AVAILABILITY'!E280+E281*'RAP TEMPLATE-GAS AVAILABILITY'!F280+F281*'RAP TEMPLATE-GAS AVAILABILITY'!G280+G281*'RAP TEMPLATE-GAS AVAILABILITY'!H280+H281*'RAP TEMPLATE-GAS AVAILABILITY'!I280)/('RAP TEMPLATE-GAS AVAILABILITY'!C280+'RAP TEMPLATE-GAS AVAILABILITY'!D280+'RAP TEMPLATE-GAS AVAILABILITY'!E280+'RAP TEMPLATE-GAS AVAILABILITY'!F280+'RAP TEMPLATE-GAS AVAILABILITY'!G280+'RAP TEMPLATE-GAS AVAILABILITY'!H280+'RAP TEMPLATE-GAS AVAILABILITY'!I280)</f>
        <v>14.276141554701619</v>
      </c>
      <c r="Y281" s="48">
        <f>(K281*'RAP TEMPLATE-GAS AVAILABILITY'!M280+L281*'RAP TEMPLATE-GAS AVAILABILITY'!N280+M281*'RAP TEMPLATE-GAS AVAILABILITY'!O280)/('RAP TEMPLATE-GAS AVAILABILITY'!M280+'RAP TEMPLATE-GAS AVAILABILITY'!N280+'RAP TEMPLATE-GAS AVAILABILITY'!O280)</f>
        <v>14.251827243047558</v>
      </c>
    </row>
    <row r="282" spans="1:25" ht="15.75" x14ac:dyDescent="0.25">
      <c r="A282" s="25">
        <v>49096</v>
      </c>
      <c r="B282" s="28">
        <v>14.566068955766326</v>
      </c>
      <c r="C282" s="28">
        <v>14.64622200954549</v>
      </c>
      <c r="D282" s="28">
        <v>14.766912570813153</v>
      </c>
      <c r="E282" s="28">
        <v>14.808392205831003</v>
      </c>
      <c r="F282" s="28">
        <v>14.796718783300445</v>
      </c>
      <c r="G282" s="28">
        <v>14.645886078897931</v>
      </c>
      <c r="H282" s="28">
        <v>14.618864237184006</v>
      </c>
      <c r="I282" s="71">
        <v>14.692590488331023</v>
      </c>
      <c r="J282" s="28">
        <v>15.383718783300445</v>
      </c>
      <c r="K282" s="28">
        <v>14.535821568946053</v>
      </c>
      <c r="L282" s="28">
        <v>14.712293307338211</v>
      </c>
      <c r="M282" s="28">
        <v>14.614963457826594</v>
      </c>
      <c r="N282" s="28">
        <v>15.306893307338211</v>
      </c>
      <c r="O282" s="28">
        <v>15.932160540606557</v>
      </c>
      <c r="P282" s="28">
        <v>14.209033207923103</v>
      </c>
      <c r="Q282" s="68">
        <v>29.456401499999998</v>
      </c>
      <c r="R282" s="69">
        <v>11.6745</v>
      </c>
      <c r="S282" s="69">
        <v>4.125</v>
      </c>
      <c r="T282" s="69">
        <v>0.33391845000000003</v>
      </c>
      <c r="U282" s="69"/>
      <c r="V282" s="28"/>
      <c r="W282" s="64"/>
      <c r="X282" s="70">
        <f>(B282*'RAP TEMPLATE-GAS AVAILABILITY'!C281+C282*'RAP TEMPLATE-GAS AVAILABILITY'!D281+D282*'RAP TEMPLATE-GAS AVAILABILITY'!E281+E282*'RAP TEMPLATE-GAS AVAILABILITY'!F281+F282*'RAP TEMPLATE-GAS AVAILABILITY'!G281+G282*'RAP TEMPLATE-GAS AVAILABILITY'!H281+H282*'RAP TEMPLATE-GAS AVAILABILITY'!I281)/('RAP TEMPLATE-GAS AVAILABILITY'!C281+'RAP TEMPLATE-GAS AVAILABILITY'!D281+'RAP TEMPLATE-GAS AVAILABILITY'!E281+'RAP TEMPLATE-GAS AVAILABILITY'!F281+'RAP TEMPLATE-GAS AVAILABILITY'!G281+'RAP TEMPLATE-GAS AVAILABILITY'!H281+'RAP TEMPLATE-GAS AVAILABILITY'!I281)</f>
        <v>14.680310524600952</v>
      </c>
      <c r="Y282" s="48">
        <f>(K282*'RAP TEMPLATE-GAS AVAILABILITY'!M281+L282*'RAP TEMPLATE-GAS AVAILABILITY'!N281+M282*'RAP TEMPLATE-GAS AVAILABILITY'!O281)/('RAP TEMPLATE-GAS AVAILABILITY'!M281+'RAP TEMPLATE-GAS AVAILABILITY'!N281+'RAP TEMPLATE-GAS AVAILABILITY'!O281)</f>
        <v>14.653002464120567</v>
      </c>
    </row>
    <row r="283" spans="1:25" ht="15.75" x14ac:dyDescent="0.25">
      <c r="A283" s="25">
        <v>49126</v>
      </c>
      <c r="B283" s="28">
        <v>14.285038767844618</v>
      </c>
      <c r="C283" s="28">
        <v>14.365191821623782</v>
      </c>
      <c r="D283" s="28">
        <v>14.485882382891443</v>
      </c>
      <c r="E283" s="28">
        <v>14.527362017909294</v>
      </c>
      <c r="F283" s="28">
        <v>14.515688595378736</v>
      </c>
      <c r="G283" s="28">
        <v>14.364855890976221</v>
      </c>
      <c r="H283" s="28">
        <v>14.338404339687578</v>
      </c>
      <c r="I283" s="71">
        <v>14.410542496541634</v>
      </c>
      <c r="J283" s="28">
        <v>15.102688595378737</v>
      </c>
      <c r="K283" s="28">
        <v>14.257542229220443</v>
      </c>
      <c r="L283" s="28">
        <v>14.433448111158912</v>
      </c>
      <c r="M283" s="28">
        <v>14.335116251188744</v>
      </c>
      <c r="N283" s="28">
        <v>15.028048111158911</v>
      </c>
      <c r="O283" s="28">
        <v>15.652618231436808</v>
      </c>
      <c r="P283" s="28">
        <v>13.936462028657838</v>
      </c>
      <c r="Q283" s="68">
        <v>30.441508500000001</v>
      </c>
      <c r="R283" s="69">
        <v>12.063650000000001</v>
      </c>
      <c r="S283" s="69">
        <v>4.2625000000000002</v>
      </c>
      <c r="T283" s="69">
        <v>0.34504906499999999</v>
      </c>
      <c r="U283" s="69"/>
      <c r="V283" s="28"/>
      <c r="W283" s="64"/>
      <c r="X283" s="70">
        <f>(B283*'RAP TEMPLATE-GAS AVAILABILITY'!C282+C283*'RAP TEMPLATE-GAS AVAILABILITY'!D282+D283*'RAP TEMPLATE-GAS AVAILABILITY'!E282+E283*'RAP TEMPLATE-GAS AVAILABILITY'!F282+F283*'RAP TEMPLATE-GAS AVAILABILITY'!G282+G283*'RAP TEMPLATE-GAS AVAILABILITY'!H282+H283*'RAP TEMPLATE-GAS AVAILABILITY'!I282)/('RAP TEMPLATE-GAS AVAILABILITY'!C282+'RAP TEMPLATE-GAS AVAILABILITY'!D282+'RAP TEMPLATE-GAS AVAILABILITY'!E282+'RAP TEMPLATE-GAS AVAILABILITY'!F282+'RAP TEMPLATE-GAS AVAILABILITY'!G282+'RAP TEMPLATE-GAS AVAILABILITY'!H282+'RAP TEMPLATE-GAS AVAILABILITY'!I282)</f>
        <v>14.399414627988179</v>
      </c>
      <c r="Y283" s="48">
        <f>(K283*'RAP TEMPLATE-GAS AVAILABILITY'!M282+L283*'RAP TEMPLATE-GAS AVAILABILITY'!N282+M283*'RAP TEMPLATE-GAS AVAILABILITY'!O282)/('RAP TEMPLATE-GAS AVAILABILITY'!M282+'RAP TEMPLATE-GAS AVAILABILITY'!N282+'RAP TEMPLATE-GAS AVAILABILITY'!O282)</f>
        <v>14.374232518524547</v>
      </c>
    </row>
    <row r="284" spans="1:25" ht="15.75" x14ac:dyDescent="0.25">
      <c r="A284" s="25">
        <v>49157</v>
      </c>
      <c r="B284" s="28">
        <v>13.575349426652034</v>
      </c>
      <c r="C284" s="28">
        <v>13.655502480431197</v>
      </c>
      <c r="D284" s="28">
        <v>13.776193041698859</v>
      </c>
      <c r="E284" s="28">
        <v>13.817672676716711</v>
      </c>
      <c r="F284" s="28">
        <v>13.805999254186153</v>
      </c>
      <c r="G284" s="28">
        <v>13.655166549783639</v>
      </c>
      <c r="H284" s="28">
        <v>13.628940462151501</v>
      </c>
      <c r="I284" s="71">
        <v>13.698282881451934</v>
      </c>
      <c r="J284" s="28">
        <v>14.392999254186153</v>
      </c>
      <c r="K284" s="28">
        <v>13.553594387970067</v>
      </c>
      <c r="L284" s="28">
        <v>13.729276559217544</v>
      </c>
      <c r="M284" s="28">
        <v>13.628414308660318</v>
      </c>
      <c r="N284" s="28">
        <v>14.323876559217544</v>
      </c>
      <c r="O284" s="28">
        <v>14.946686250615587</v>
      </c>
      <c r="P284" s="28">
        <v>13.24813433663515</v>
      </c>
      <c r="Q284" s="68">
        <v>30.465101499999999</v>
      </c>
      <c r="R284" s="69">
        <v>12.063650000000001</v>
      </c>
      <c r="S284" s="69">
        <v>4.2625000000000002</v>
      </c>
      <c r="T284" s="69">
        <v>0.34504906499999999</v>
      </c>
      <c r="U284" s="69"/>
      <c r="V284" s="28"/>
      <c r="W284" s="64"/>
      <c r="X284" s="70">
        <f>(B284*'RAP TEMPLATE-GAS AVAILABILITY'!C283+C284*'RAP TEMPLATE-GAS AVAILABILITY'!D283+D284*'RAP TEMPLATE-GAS AVAILABILITY'!E283+E284*'RAP TEMPLATE-GAS AVAILABILITY'!F283+F284*'RAP TEMPLATE-GAS AVAILABILITY'!G283+G284*'RAP TEMPLATE-GAS AVAILABILITY'!H283+H284*'RAP TEMPLATE-GAS AVAILABILITY'!I283)/('RAP TEMPLATE-GAS AVAILABILITY'!C283+'RAP TEMPLATE-GAS AVAILABILITY'!D283+'RAP TEMPLATE-GAS AVAILABILITY'!E283+'RAP TEMPLATE-GAS AVAILABILITY'!F283+'RAP TEMPLATE-GAS AVAILABILITY'!G283+'RAP TEMPLATE-GAS AVAILABILITY'!H283+'RAP TEMPLATE-GAS AVAILABILITY'!I283)</f>
        <v>13.689778378708432</v>
      </c>
      <c r="Y284" s="48">
        <f>(K284*'RAP TEMPLATE-GAS AVAILABILITY'!M283+L284*'RAP TEMPLATE-GAS AVAILABILITY'!N283+M284*'RAP TEMPLATE-GAS AVAILABILITY'!O283)/('RAP TEMPLATE-GAS AVAILABILITY'!M283+'RAP TEMPLATE-GAS AVAILABILITY'!N283+'RAP TEMPLATE-GAS AVAILABILITY'!O283)</f>
        <v>13.669904162137186</v>
      </c>
    </row>
    <row r="285" spans="1:25" ht="15.75" x14ac:dyDescent="0.25">
      <c r="A285" s="25">
        <v>49188</v>
      </c>
      <c r="B285" s="28">
        <v>12.708241479930436</v>
      </c>
      <c r="C285" s="28">
        <v>12.788394533709599</v>
      </c>
      <c r="D285" s="28">
        <v>12.909085094977261</v>
      </c>
      <c r="E285" s="28">
        <v>12.950564729995113</v>
      </c>
      <c r="F285" s="28">
        <v>12.938891307464555</v>
      </c>
      <c r="G285" s="28">
        <v>12.788058603062041</v>
      </c>
      <c r="H285" s="28">
        <v>12.761845777997932</v>
      </c>
      <c r="I285" s="71">
        <v>12.828034539641836</v>
      </c>
      <c r="J285" s="28">
        <v>13.525891307464555</v>
      </c>
      <c r="K285" s="28">
        <v>12.693241309544957</v>
      </c>
      <c r="L285" s="28">
        <v>12.868910321340023</v>
      </c>
      <c r="M285" s="28">
        <v>12.764956405656953</v>
      </c>
      <c r="N285" s="28">
        <v>13.463510321340022</v>
      </c>
      <c r="O285" s="28">
        <v>14.084169097143372</v>
      </c>
      <c r="P285" s="28">
        <v>12.407126339109873</v>
      </c>
      <c r="Q285" s="68">
        <v>29.475395499999998</v>
      </c>
      <c r="R285" s="69">
        <v>11.6745</v>
      </c>
      <c r="S285" s="69">
        <v>4.125</v>
      </c>
      <c r="T285" s="69">
        <v>0.33391845000000003</v>
      </c>
      <c r="U285" s="69"/>
      <c r="V285" s="28"/>
      <c r="W285" s="64"/>
      <c r="X285" s="70">
        <f>(B285*'RAP TEMPLATE-GAS AVAILABILITY'!C284+C285*'RAP TEMPLATE-GAS AVAILABILITY'!D284+D285*'RAP TEMPLATE-GAS AVAILABILITY'!E284+E285*'RAP TEMPLATE-GAS AVAILABILITY'!F284+F285*'RAP TEMPLATE-GAS AVAILABILITY'!G284+G285*'RAP TEMPLATE-GAS AVAILABILITY'!H284+H285*'RAP TEMPLATE-GAS AVAILABILITY'!I284)/('RAP TEMPLATE-GAS AVAILABILITY'!C284+'RAP TEMPLATE-GAS AVAILABILITY'!D284+'RAP TEMPLATE-GAS AVAILABILITY'!E284+'RAP TEMPLATE-GAS AVAILABILITY'!F284+'RAP TEMPLATE-GAS AVAILABILITY'!G284+'RAP TEMPLATE-GAS AVAILABILITY'!H284+'RAP TEMPLATE-GAS AVAILABILITY'!I284)</f>
        <v>12.822673555040531</v>
      </c>
      <c r="Y285" s="48">
        <f>(K285*'RAP TEMPLATE-GAS AVAILABILITY'!M284+L285*'RAP TEMPLATE-GAS AVAILABILITY'!N284+M285*'RAP TEMPLATE-GAS AVAILABILITY'!O284)/('RAP TEMPLATE-GAS AVAILABILITY'!M284+'RAP TEMPLATE-GAS AVAILABILITY'!N284+'RAP TEMPLATE-GAS AVAILABILITY'!O284)</f>
        <v>12.809271468481375</v>
      </c>
    </row>
    <row r="286" spans="1:25" ht="15.75" x14ac:dyDescent="0.25">
      <c r="A286" s="25">
        <v>49218</v>
      </c>
      <c r="B286" s="28">
        <v>12.446019735747198</v>
      </c>
      <c r="C286" s="28">
        <v>12.523526287263993</v>
      </c>
      <c r="D286" s="28">
        <v>12.649079572400348</v>
      </c>
      <c r="E286" s="28">
        <v>12.688269319357252</v>
      </c>
      <c r="F286" s="28">
        <v>12.678392801424787</v>
      </c>
      <c r="G286" s="28">
        <v>12.527560097022272</v>
      </c>
      <c r="H286" s="28">
        <v>12.501864512111327</v>
      </c>
      <c r="I286" s="71">
        <v>12.56659258909551</v>
      </c>
      <c r="J286" s="28">
        <v>13.265392801424786</v>
      </c>
      <c r="K286" s="28">
        <v>12.435281381377775</v>
      </c>
      <c r="L286" s="28">
        <v>12.6104371745288</v>
      </c>
      <c r="M286" s="28">
        <v>12.50555445390339</v>
      </c>
      <c r="N286" s="28">
        <v>13.205037174528799</v>
      </c>
      <c r="O286" s="28">
        <v>13.825049767465121</v>
      </c>
      <c r="P286" s="28">
        <v>12.154468838101902</v>
      </c>
      <c r="Q286" s="68">
        <v>30.810744000000003</v>
      </c>
      <c r="R286" s="69">
        <v>12.063650000000001</v>
      </c>
      <c r="S286" s="69">
        <v>4.2625000000000002</v>
      </c>
      <c r="T286" s="69">
        <v>0.34504906499999999</v>
      </c>
      <c r="U286" s="69"/>
      <c r="V286" s="28"/>
      <c r="W286" s="64"/>
      <c r="X286" s="70">
        <f>(B286*'RAP TEMPLATE-GAS AVAILABILITY'!C285+C286*'RAP TEMPLATE-GAS AVAILABILITY'!D285+D286*'RAP TEMPLATE-GAS AVAILABILITY'!E285+E286*'RAP TEMPLATE-GAS AVAILABILITY'!F285+F286*'RAP TEMPLATE-GAS AVAILABILITY'!G285+G286*'RAP TEMPLATE-GAS AVAILABILITY'!H285+H286*'RAP TEMPLATE-GAS AVAILABILITY'!I285)/('RAP TEMPLATE-GAS AVAILABILITY'!C285+'RAP TEMPLATE-GAS AVAILABILITY'!D285+'RAP TEMPLATE-GAS AVAILABILITY'!E285+'RAP TEMPLATE-GAS AVAILABILITY'!F285+'RAP TEMPLATE-GAS AVAILABILITY'!G285+'RAP TEMPLATE-GAS AVAILABILITY'!H285+'RAP TEMPLATE-GAS AVAILABILITY'!I285)</f>
        <v>12.569802204537963</v>
      </c>
      <c r="Y286" s="48">
        <f>(K286*'RAP TEMPLATE-GAS AVAILABILITY'!M285+L286*'RAP TEMPLATE-GAS AVAILABILITY'!N285+M286*'RAP TEMPLATE-GAS AVAILABILITY'!O285)/('RAP TEMPLATE-GAS AVAILABILITY'!M285+'RAP TEMPLATE-GAS AVAILABILITY'!N285+'RAP TEMPLATE-GAS AVAILABILITY'!O285)</f>
        <v>12.550864823581751</v>
      </c>
    </row>
    <row r="287" spans="1:25" ht="15.75" x14ac:dyDescent="0.25">
      <c r="A287" s="25">
        <v>49249</v>
      </c>
      <c r="B287" s="28">
        <v>12.775739617233226</v>
      </c>
      <c r="C287" s="28">
        <v>12.847838956769902</v>
      </c>
      <c r="D287" s="28">
        <v>12.921449085194249</v>
      </c>
      <c r="E287" s="28">
        <v>12.96551282217446</v>
      </c>
      <c r="F287" s="28">
        <v>12.954390828183564</v>
      </c>
      <c r="G287" s="28">
        <v>12.856450174507929</v>
      </c>
      <c r="H287" s="28">
        <v>12.829374614172</v>
      </c>
      <c r="I287" s="71">
        <v>12.896673804072059</v>
      </c>
      <c r="J287" s="28">
        <v>13.541390828183564</v>
      </c>
      <c r="K287" s="28">
        <v>12.76024511333547</v>
      </c>
      <c r="L287" s="28">
        <v>12.88428933427646</v>
      </c>
      <c r="M287" s="28">
        <v>12.833060086504352</v>
      </c>
      <c r="N287" s="28">
        <v>13.47888933427646</v>
      </c>
      <c r="O287" s="28">
        <v>14.099586557612151</v>
      </c>
      <c r="P287" s="28">
        <v>12.474659324255239</v>
      </c>
      <c r="Q287" s="68">
        <v>28.077900500000002</v>
      </c>
      <c r="R287" s="69">
        <v>11.6745</v>
      </c>
      <c r="S287" s="69">
        <v>4.125</v>
      </c>
      <c r="T287" s="69">
        <v>0.33391845000000003</v>
      </c>
      <c r="U287" s="69"/>
      <c r="V287" s="28"/>
      <c r="W287" s="64"/>
      <c r="X287" s="70">
        <f>(B287*'RAP TEMPLATE-GAS AVAILABILITY'!C286+C287*'RAP TEMPLATE-GAS AVAILABILITY'!D286+D287*'RAP TEMPLATE-GAS AVAILABILITY'!E286+E287*'RAP TEMPLATE-GAS AVAILABILITY'!F286+F287*'RAP TEMPLATE-GAS AVAILABILITY'!G286+G287*'RAP TEMPLATE-GAS AVAILABILITY'!H286+H287*'RAP TEMPLATE-GAS AVAILABILITY'!I286)/('RAP TEMPLATE-GAS AVAILABILITY'!C286+'RAP TEMPLATE-GAS AVAILABILITY'!D286+'RAP TEMPLATE-GAS AVAILABILITY'!E286+'RAP TEMPLATE-GAS AVAILABILITY'!F286+'RAP TEMPLATE-GAS AVAILABILITY'!G286+'RAP TEMPLATE-GAS AVAILABILITY'!H286+'RAP TEMPLATE-GAS AVAILABILITY'!I286)</f>
        <v>12.869725607411413</v>
      </c>
      <c r="Y287" s="48">
        <f>(K287*'RAP TEMPLATE-GAS AVAILABILITY'!M286+L287*'RAP TEMPLATE-GAS AVAILABILITY'!N286+M287*'RAP TEMPLATE-GAS AVAILABILITY'!O286)/('RAP TEMPLATE-GAS AVAILABILITY'!M286+'RAP TEMPLATE-GAS AVAILABILITY'!N286+'RAP TEMPLATE-GAS AVAILABILITY'!O286)</f>
        <v>12.844115203355088</v>
      </c>
    </row>
    <row r="288" spans="1:25" ht="15.75" x14ac:dyDescent="0.25">
      <c r="A288" s="25">
        <v>49279</v>
      </c>
      <c r="B288" s="28">
        <v>13.652607418211209</v>
      </c>
      <c r="C288" s="28">
        <v>13.724706757747887</v>
      </c>
      <c r="D288" s="28">
        <v>13.798316886172234</v>
      </c>
      <c r="E288" s="28">
        <v>13.842380623152446</v>
      </c>
      <c r="F288" s="28">
        <v>13.83125862916155</v>
      </c>
      <c r="G288" s="28">
        <v>13.733317975485914</v>
      </c>
      <c r="H288" s="28">
        <v>13.708855141051854</v>
      </c>
      <c r="I288" s="71">
        <v>13.776717347292823</v>
      </c>
      <c r="J288" s="28">
        <v>14.418258629161549</v>
      </c>
      <c r="K288" s="28">
        <v>13.632887735351606</v>
      </c>
      <c r="L288" s="28">
        <v>13.754339544167557</v>
      </c>
      <c r="M288" s="28">
        <v>13.706236760188693</v>
      </c>
      <c r="N288" s="28">
        <v>14.348939544167557</v>
      </c>
      <c r="O288" s="28">
        <v>14.971811893027976</v>
      </c>
      <c r="P288" s="28">
        <v>13.325133404423786</v>
      </c>
      <c r="Q288" s="68">
        <v>29.003962000000001</v>
      </c>
      <c r="R288" s="69">
        <v>12.063650000000001</v>
      </c>
      <c r="S288" s="69">
        <v>4.2625000000000002</v>
      </c>
      <c r="T288" s="69">
        <v>0.34504906499999999</v>
      </c>
      <c r="U288" s="69"/>
      <c r="V288" s="28"/>
      <c r="W288" s="64"/>
      <c r="X288" s="70">
        <f>(B288*'RAP TEMPLATE-GAS AVAILABILITY'!C287+C288*'RAP TEMPLATE-GAS AVAILABILITY'!D287+D288*'RAP TEMPLATE-GAS AVAILABILITY'!E287+E288*'RAP TEMPLATE-GAS AVAILABILITY'!F287+F288*'RAP TEMPLATE-GAS AVAILABILITY'!G287+G288*'RAP TEMPLATE-GAS AVAILABILITY'!H287+H288*'RAP TEMPLATE-GAS AVAILABILITY'!I287)/('RAP TEMPLATE-GAS AVAILABILITY'!C287+'RAP TEMPLATE-GAS AVAILABILITY'!D287+'RAP TEMPLATE-GAS AVAILABILITY'!E287+'RAP TEMPLATE-GAS AVAILABILITY'!F287+'RAP TEMPLATE-GAS AVAILABILITY'!G287+'RAP TEMPLATE-GAS AVAILABILITY'!H287+'RAP TEMPLATE-GAS AVAILABILITY'!I287)</f>
        <v>13.747274989059452</v>
      </c>
      <c r="Y288" s="48">
        <f>(K288*'RAP TEMPLATE-GAS AVAILABILITY'!M287+L288*'RAP TEMPLATE-GAS AVAILABILITY'!N287+M288*'RAP TEMPLATE-GAS AVAILABILITY'!O287)/('RAP TEMPLATE-GAS AVAILABILITY'!M287+'RAP TEMPLATE-GAS AVAILABILITY'!N287+'RAP TEMPLATE-GAS AVAILABILITY'!O287)</f>
        <v>13.715184715548986</v>
      </c>
    </row>
    <row r="289" spans="1:25" ht="15.75" x14ac:dyDescent="0.25">
      <c r="A289" s="25">
        <v>49310</v>
      </c>
      <c r="B289" s="28">
        <v>14.575833546529182</v>
      </c>
      <c r="C289" s="28">
        <v>14.64793288606586</v>
      </c>
      <c r="D289" s="28">
        <v>14.722883358855604</v>
      </c>
      <c r="E289" s="28">
        <v>14.766947095835814</v>
      </c>
      <c r="F289" s="28">
        <v>14.755825101844918</v>
      </c>
      <c r="G289" s="28">
        <v>14.662936515392708</v>
      </c>
      <c r="H289" s="28">
        <v>14.64120246999523</v>
      </c>
      <c r="I289" s="71">
        <v>14.709702676199695</v>
      </c>
      <c r="J289" s="28">
        <v>15.34282510184492</v>
      </c>
      <c r="K289" s="28">
        <v>14.557986123425446</v>
      </c>
      <c r="L289" s="28">
        <v>14.671717571641317</v>
      </c>
      <c r="M289" s="28">
        <v>14.631942121436742</v>
      </c>
      <c r="N289" s="28">
        <v>15.266317571641316</v>
      </c>
      <c r="O289" s="28">
        <v>15.891483365570419</v>
      </c>
      <c r="P289" s="28">
        <v>14.220570426279387</v>
      </c>
      <c r="Q289" s="68">
        <v>29.013411000000001</v>
      </c>
      <c r="R289" s="69">
        <v>12.063650000000001</v>
      </c>
      <c r="S289" s="69">
        <v>4.2625000000000002</v>
      </c>
      <c r="T289" s="69">
        <v>0.34504906499999999</v>
      </c>
      <c r="U289" s="69"/>
      <c r="V289" s="28"/>
      <c r="W289" s="64"/>
      <c r="X289" s="70">
        <f>(B289*'RAP TEMPLATE-GAS AVAILABILITY'!C288+C289*'RAP TEMPLATE-GAS AVAILABILITY'!D288+D289*'RAP TEMPLATE-GAS AVAILABILITY'!E288+E289*'RAP TEMPLATE-GAS AVAILABILITY'!F288+F289*'RAP TEMPLATE-GAS AVAILABILITY'!G288+G289*'RAP TEMPLATE-GAS AVAILABILITY'!H288+H289*'RAP TEMPLATE-GAS AVAILABILITY'!I288)/('RAP TEMPLATE-GAS AVAILABILITY'!C288+'RAP TEMPLATE-GAS AVAILABILITY'!D288+'RAP TEMPLATE-GAS AVAILABILITY'!E288+'RAP TEMPLATE-GAS AVAILABILITY'!F288+'RAP TEMPLATE-GAS AVAILABILITY'!G288+'RAP TEMPLATE-GAS AVAILABILITY'!H288+'RAP TEMPLATE-GAS AVAILABILITY'!I288)</f>
        <v>14.673648006967991</v>
      </c>
      <c r="Y289" s="48">
        <f>(K289*'RAP TEMPLATE-GAS AVAILABILITY'!M288+L289*'RAP TEMPLATE-GAS AVAILABILITY'!N288+M289*'RAP TEMPLATE-GAS AVAILABILITY'!O288)/('RAP TEMPLATE-GAS AVAILABILITY'!M288+'RAP TEMPLATE-GAS AVAILABILITY'!N288+'RAP TEMPLATE-GAS AVAILABILITY'!O288)</f>
        <v>14.635512322370666</v>
      </c>
    </row>
    <row r="290" spans="1:25" ht="15.75" x14ac:dyDescent="0.25">
      <c r="A290" s="25">
        <v>49341</v>
      </c>
      <c r="B290" s="28">
        <v>14.836825322492597</v>
      </c>
      <c r="C290" s="28">
        <v>14.908924662029273</v>
      </c>
      <c r="D290" s="28">
        <v>14.983875134819019</v>
      </c>
      <c r="E290" s="28">
        <v>15.027938871799229</v>
      </c>
      <c r="F290" s="28">
        <v>15.016816877808333</v>
      </c>
      <c r="G290" s="28">
        <v>14.923928291356123</v>
      </c>
      <c r="H290" s="28">
        <v>14.902260558798794</v>
      </c>
      <c r="I290" s="71">
        <v>14.971639683139799</v>
      </c>
      <c r="J290" s="28">
        <v>15.603816877808335</v>
      </c>
      <c r="K290" s="28">
        <v>14.817014502280255</v>
      </c>
      <c r="L290" s="28">
        <v>14.93068015323407</v>
      </c>
      <c r="M290" s="28">
        <v>14.891835266721051</v>
      </c>
      <c r="N290" s="28">
        <v>15.525280153234069</v>
      </c>
      <c r="O290" s="28">
        <v>16.151093353617153</v>
      </c>
      <c r="P290" s="28">
        <v>14.473706349786303</v>
      </c>
      <c r="Q290" s="68">
        <v>26.262587500000002</v>
      </c>
      <c r="R290" s="69">
        <v>10.8962</v>
      </c>
      <c r="S290" s="69">
        <v>3.85</v>
      </c>
      <c r="T290" s="69">
        <v>0.31165721999999996</v>
      </c>
      <c r="U290" s="69"/>
      <c r="V290" s="28"/>
      <c r="W290" s="64"/>
      <c r="X290" s="70">
        <f>(B290*'RAP TEMPLATE-GAS AVAILABILITY'!C289+C290*'RAP TEMPLATE-GAS AVAILABILITY'!D289+D290*'RAP TEMPLATE-GAS AVAILABILITY'!E289+E290*'RAP TEMPLATE-GAS AVAILABILITY'!F289+F290*'RAP TEMPLATE-GAS AVAILABILITY'!G289+G290*'RAP TEMPLATE-GAS AVAILABILITY'!H289+H290*'RAP TEMPLATE-GAS AVAILABILITY'!I289)/('RAP TEMPLATE-GAS AVAILABILITY'!C289+'RAP TEMPLATE-GAS AVAILABILITY'!D289+'RAP TEMPLATE-GAS AVAILABILITY'!E289+'RAP TEMPLATE-GAS AVAILABILITY'!F289+'RAP TEMPLATE-GAS AVAILABILITY'!G289+'RAP TEMPLATE-GAS AVAILABILITY'!H289+'RAP TEMPLATE-GAS AVAILABILITY'!I289)</f>
        <v>14.934657081933185</v>
      </c>
      <c r="Y290" s="48">
        <f>(K290*'RAP TEMPLATE-GAS AVAILABILITY'!M289+L290*'RAP TEMPLATE-GAS AVAILABILITY'!N289+M290*'RAP TEMPLATE-GAS AVAILABILITY'!O289)/('RAP TEMPLATE-GAS AVAILABILITY'!M289+'RAP TEMPLATE-GAS AVAILABILITY'!N289+'RAP TEMPLATE-GAS AVAILABILITY'!O289)</f>
        <v>14.894575179066546</v>
      </c>
    </row>
    <row r="291" spans="1:25" ht="15.75" x14ac:dyDescent="0.25">
      <c r="A291" s="25">
        <v>49369</v>
      </c>
      <c r="B291" s="28">
        <v>14.413172355940617</v>
      </c>
      <c r="C291" s="28">
        <v>14.485271695477293</v>
      </c>
      <c r="D291" s="28">
        <v>14.560222168267039</v>
      </c>
      <c r="E291" s="28">
        <v>14.604285905247249</v>
      </c>
      <c r="F291" s="28">
        <v>14.593163911256353</v>
      </c>
      <c r="G291" s="28">
        <v>14.500275324804143</v>
      </c>
      <c r="H291" s="28">
        <v>14.478342340886217</v>
      </c>
      <c r="I291" s="71">
        <v>14.54645237740846</v>
      </c>
      <c r="J291" s="28">
        <v>15.180163911256354</v>
      </c>
      <c r="K291" s="28">
        <v>14.396392221407204</v>
      </c>
      <c r="L291" s="28">
        <v>14.510321061409245</v>
      </c>
      <c r="M291" s="28">
        <v>14.469965644278787</v>
      </c>
      <c r="N291" s="28">
        <v>15.104921061409245</v>
      </c>
      <c r="O291" s="28">
        <v>15.729683364062767</v>
      </c>
      <c r="P291" s="28">
        <v>14.062805337527537</v>
      </c>
      <c r="Q291" s="68">
        <v>29.123911000000003</v>
      </c>
      <c r="R291" s="69">
        <v>12.063650000000001</v>
      </c>
      <c r="S291" s="69">
        <v>4.2625000000000002</v>
      </c>
      <c r="T291" s="69">
        <v>0.34504906499999999</v>
      </c>
      <c r="U291" s="69"/>
      <c r="V291" s="28"/>
      <c r="W291" s="64"/>
      <c r="X291" s="70">
        <f>(B291*'RAP TEMPLATE-GAS AVAILABILITY'!C290+C291*'RAP TEMPLATE-GAS AVAILABILITY'!D290+D291*'RAP TEMPLATE-GAS AVAILABILITY'!E290+E291*'RAP TEMPLATE-GAS AVAILABILITY'!F290+F291*'RAP TEMPLATE-GAS AVAILABILITY'!G290+G291*'RAP TEMPLATE-GAS AVAILABILITY'!H290+H291*'RAP TEMPLATE-GAS AVAILABILITY'!I290)/('RAP TEMPLATE-GAS AVAILABILITY'!C290+'RAP TEMPLATE-GAS AVAILABILITY'!D290+'RAP TEMPLATE-GAS AVAILABILITY'!E290+'RAP TEMPLATE-GAS AVAILABILITY'!F290+'RAP TEMPLATE-GAS AVAILABILITY'!G290+'RAP TEMPLATE-GAS AVAILABILITY'!H290+'RAP TEMPLATE-GAS AVAILABILITY'!I290)</f>
        <v>14.51093491937409</v>
      </c>
      <c r="Y291" s="48">
        <f>(K291*'RAP TEMPLATE-GAS AVAILABILITY'!M290+L291*'RAP TEMPLATE-GAS AVAILABILITY'!N290+M291*'RAP TEMPLATE-GAS AVAILABILITY'!O290)/('RAP TEMPLATE-GAS AVAILABILITY'!M290+'RAP TEMPLATE-GAS AVAILABILITY'!N290+'RAP TEMPLATE-GAS AVAILABILITY'!O290)</f>
        <v>14.474008313796176</v>
      </c>
    </row>
    <row r="292" spans="1:25" ht="15.75" x14ac:dyDescent="0.25">
      <c r="A292" s="25">
        <v>49400</v>
      </c>
      <c r="B292" s="28">
        <v>14.370525255126985</v>
      </c>
      <c r="C292" s="28">
        <v>14.447210067937101</v>
      </c>
      <c r="D292" s="28">
        <v>14.570979167116519</v>
      </c>
      <c r="E292" s="28">
        <v>14.61308623370055</v>
      </c>
      <c r="F292" s="28">
        <v>14.602540626801236</v>
      </c>
      <c r="G292" s="28">
        <v>14.451707922398722</v>
      </c>
      <c r="H292" s="28">
        <v>14.42390358917104</v>
      </c>
      <c r="I292" s="71">
        <v>14.497709078988533</v>
      </c>
      <c r="J292" s="28">
        <v>15.189540626801236</v>
      </c>
      <c r="K292" s="28">
        <v>14.342376727505874</v>
      </c>
      <c r="L292" s="28">
        <v>14.519624873590301</v>
      </c>
      <c r="M292" s="28">
        <v>14.421602683711006</v>
      </c>
      <c r="N292" s="28">
        <v>15.114224873590301</v>
      </c>
      <c r="O292" s="28">
        <v>15.739010435774276</v>
      </c>
      <c r="P292" s="28">
        <v>14.02069981393452</v>
      </c>
      <c r="Q292" s="68">
        <v>29.864126500000001</v>
      </c>
      <c r="R292" s="69">
        <v>11.6745</v>
      </c>
      <c r="S292" s="69">
        <v>4.125</v>
      </c>
      <c r="T292" s="69">
        <v>0.33391845000000003</v>
      </c>
      <c r="U292" s="69"/>
      <c r="V292" s="28"/>
      <c r="W292" s="64"/>
      <c r="X292" s="70">
        <f>(B292*'RAP TEMPLATE-GAS AVAILABILITY'!C291+C292*'RAP TEMPLATE-GAS AVAILABILITY'!D291+D292*'RAP TEMPLATE-GAS AVAILABILITY'!E291+E292*'RAP TEMPLATE-GAS AVAILABILITY'!F291+F292*'RAP TEMPLATE-GAS AVAILABILITY'!G291+G292*'RAP TEMPLATE-GAS AVAILABILITY'!H291+H292*'RAP TEMPLATE-GAS AVAILABILITY'!I291)/('RAP TEMPLATE-GAS AVAILABILITY'!C291+'RAP TEMPLATE-GAS AVAILABILITY'!D291+'RAP TEMPLATE-GAS AVAILABILITY'!E291+'RAP TEMPLATE-GAS AVAILABILITY'!F291+'RAP TEMPLATE-GAS AVAILABILITY'!G291+'RAP TEMPLATE-GAS AVAILABILITY'!H291+'RAP TEMPLATE-GAS AVAILABILITY'!I291)</f>
        <v>14.491584016712251</v>
      </c>
      <c r="Y292" s="48">
        <f>(K292*'RAP TEMPLATE-GAS AVAILABILITY'!M291+L292*'RAP TEMPLATE-GAS AVAILABILITY'!N291+M292*'RAP TEMPLATE-GAS AVAILABILITY'!O291)/('RAP TEMPLATE-GAS AVAILABILITY'!M291+'RAP TEMPLATE-GAS AVAILABILITY'!N291+'RAP TEMPLATE-GAS AVAILABILITY'!O291)</f>
        <v>14.460050086177274</v>
      </c>
    </row>
    <row r="293" spans="1:25" ht="15.75" x14ac:dyDescent="0.25">
      <c r="A293" s="25">
        <v>49430</v>
      </c>
      <c r="B293" s="28">
        <v>14.500269620645936</v>
      </c>
      <c r="C293" s="28">
        <v>14.580422674425099</v>
      </c>
      <c r="D293" s="28">
        <v>14.701113235692761</v>
      </c>
      <c r="E293" s="28">
        <v>14.742592870710611</v>
      </c>
      <c r="F293" s="28">
        <v>14.730919448180053</v>
      </c>
      <c r="G293" s="28">
        <v>14.580086743777539</v>
      </c>
      <c r="H293" s="28">
        <v>14.552627237318632</v>
      </c>
      <c r="I293" s="71">
        <v>14.626552848499413</v>
      </c>
      <c r="J293" s="28">
        <v>15.317919448180053</v>
      </c>
      <c r="K293" s="28">
        <v>14.47009955751953</v>
      </c>
      <c r="L293" s="28">
        <v>14.647005557841263</v>
      </c>
      <c r="M293" s="28">
        <v>14.549441101426934</v>
      </c>
      <c r="N293" s="28">
        <v>15.241605557841263</v>
      </c>
      <c r="O293" s="28">
        <v>15.866709571735866</v>
      </c>
      <c r="P293" s="28">
        <v>14.145214432789835</v>
      </c>
      <c r="Q293" s="68">
        <v>30.4256575</v>
      </c>
      <c r="R293" s="69">
        <v>12.063650000000001</v>
      </c>
      <c r="S293" s="69">
        <v>4.2625000000000002</v>
      </c>
      <c r="T293" s="69">
        <v>0.34504906499999999</v>
      </c>
      <c r="U293" s="69"/>
      <c r="V293" s="28"/>
      <c r="W293" s="64"/>
      <c r="X293" s="70">
        <f>(B293*'RAP TEMPLATE-GAS AVAILABILITY'!C292+C293*'RAP TEMPLATE-GAS AVAILABILITY'!D292+D293*'RAP TEMPLATE-GAS AVAILABILITY'!E292+E293*'RAP TEMPLATE-GAS AVAILABILITY'!F292+F293*'RAP TEMPLATE-GAS AVAILABILITY'!G292+G293*'RAP TEMPLATE-GAS AVAILABILITY'!H292+H293*'RAP TEMPLATE-GAS AVAILABILITY'!I292)/('RAP TEMPLATE-GAS AVAILABILITY'!C292+'RAP TEMPLATE-GAS AVAILABILITY'!D292+'RAP TEMPLATE-GAS AVAILABILITY'!E292+'RAP TEMPLATE-GAS AVAILABILITY'!F292+'RAP TEMPLATE-GAS AVAILABILITY'!G292+'RAP TEMPLATE-GAS AVAILABILITY'!H292+'RAP TEMPLATE-GAS AVAILABILITY'!I292)</f>
        <v>14.61440812870859</v>
      </c>
      <c r="Y293" s="48">
        <f>(K293*'RAP TEMPLATE-GAS AVAILABILITY'!M292+L293*'RAP TEMPLATE-GAS AVAILABILITY'!N292+M293*'RAP TEMPLATE-GAS AVAILABILITY'!O292)/('RAP TEMPLATE-GAS AVAILABILITY'!M292+'RAP TEMPLATE-GAS AVAILABILITY'!N292+'RAP TEMPLATE-GAS AVAILABILITY'!O292)</f>
        <v>14.587569240155627</v>
      </c>
    </row>
    <row r="294" spans="1:25" ht="15.75" x14ac:dyDescent="0.25">
      <c r="A294" s="29">
        <v>49461</v>
      </c>
      <c r="B294" s="28">
        <v>14.91393096373052</v>
      </c>
      <c r="C294" s="28">
        <v>14.994084017509683</v>
      </c>
      <c r="D294" s="28">
        <v>15.114774578777345</v>
      </c>
      <c r="E294" s="28">
        <v>15.156254213795195</v>
      </c>
      <c r="F294" s="28">
        <v>15.144580791264637</v>
      </c>
      <c r="G294" s="28">
        <v>14.993748086862123</v>
      </c>
      <c r="H294" s="28">
        <v>14.9667262451482</v>
      </c>
      <c r="I294" s="71">
        <v>15.041712344213133</v>
      </c>
      <c r="J294" s="28">
        <v>15.731580791264637</v>
      </c>
      <c r="K294" s="28">
        <v>14.880978972040142</v>
      </c>
      <c r="L294" s="28">
        <v>15.057450710432299</v>
      </c>
      <c r="M294" s="28">
        <v>14.961361159597098</v>
      </c>
      <c r="N294" s="28">
        <v>15.652050710432299</v>
      </c>
      <c r="O294" s="28">
        <v>16.278180837208378</v>
      </c>
      <c r="P294" s="28">
        <v>14.546424569447574</v>
      </c>
      <c r="Q294" s="68">
        <v>29.456401499999998</v>
      </c>
      <c r="R294" s="69">
        <v>11.6745</v>
      </c>
      <c r="S294" s="69">
        <v>4.125</v>
      </c>
      <c r="T294" s="69">
        <v>0.33391845000000003</v>
      </c>
      <c r="U294" s="69"/>
      <c r="V294" s="28"/>
      <c r="W294" s="64"/>
      <c r="X294" s="70">
        <f>(B294*'RAP TEMPLATE-GAS AVAILABILITY'!C293+C294*'RAP TEMPLATE-GAS AVAILABILITY'!D293+D294*'RAP TEMPLATE-GAS AVAILABILITY'!E293+E294*'RAP TEMPLATE-GAS AVAILABILITY'!F293+F294*'RAP TEMPLATE-GAS AVAILABILITY'!G293+G294*'RAP TEMPLATE-GAS AVAILABILITY'!H293+H294*'RAP TEMPLATE-GAS AVAILABILITY'!I293)/('RAP TEMPLATE-GAS AVAILABILITY'!C293+'RAP TEMPLATE-GAS AVAILABILITY'!D293+'RAP TEMPLATE-GAS AVAILABILITY'!E293+'RAP TEMPLATE-GAS AVAILABILITY'!F293+'RAP TEMPLATE-GAS AVAILABILITY'!G293+'RAP TEMPLATE-GAS AVAILABILITY'!H293+'RAP TEMPLATE-GAS AVAILABILITY'!I293)</f>
        <v>15.028172532565145</v>
      </c>
      <c r="Y294" s="48">
        <f>(K294*'RAP TEMPLATE-GAS AVAILABILITY'!M293+L294*'RAP TEMPLATE-GAS AVAILABILITY'!N293+M294*'RAP TEMPLATE-GAS AVAILABILITY'!O293)/('RAP TEMPLATE-GAS AVAILABILITY'!M293+'RAP TEMPLATE-GAS AVAILABILITY'!N293+'RAP TEMPLATE-GAS AVAILABILITY'!O293)</f>
        <v>14.998268281811191</v>
      </c>
    </row>
    <row r="295" spans="1:25" ht="15.75" x14ac:dyDescent="0.25">
      <c r="A295" s="29">
        <v>49491</v>
      </c>
      <c r="B295" s="28">
        <v>14.626227095730197</v>
      </c>
      <c r="C295" s="28">
        <v>14.706380149509359</v>
      </c>
      <c r="D295" s="28">
        <v>14.827070710777022</v>
      </c>
      <c r="E295" s="28">
        <v>14.868550345794873</v>
      </c>
      <c r="F295" s="28">
        <v>14.856876923264315</v>
      </c>
      <c r="G295" s="28">
        <v>14.7060442188618</v>
      </c>
      <c r="H295" s="28">
        <v>14.679592667573157</v>
      </c>
      <c r="I295" s="71">
        <v>14.752966502353123</v>
      </c>
      <c r="J295" s="28">
        <v>15.443876923264316</v>
      </c>
      <c r="K295" s="28">
        <v>14.596077839671821</v>
      </c>
      <c r="L295" s="28">
        <v>14.77198372161029</v>
      </c>
      <c r="M295" s="28">
        <v>14.674868365373777</v>
      </c>
      <c r="N295" s="28">
        <v>15.36658372161029</v>
      </c>
      <c r="O295" s="28">
        <v>15.992000180914316</v>
      </c>
      <c r="P295" s="28">
        <v>14.26738058787406</v>
      </c>
      <c r="Q295" s="68">
        <v>30.441508500000001</v>
      </c>
      <c r="R295" s="69">
        <v>12.063650000000001</v>
      </c>
      <c r="S295" s="69">
        <v>4.2625000000000002</v>
      </c>
      <c r="T295" s="69">
        <v>0.34504906499999999</v>
      </c>
      <c r="U295" s="69"/>
      <c r="V295" s="28"/>
      <c r="W295" s="64"/>
      <c r="X295" s="70">
        <f>(B295*'RAP TEMPLATE-GAS AVAILABILITY'!C294+C295*'RAP TEMPLATE-GAS AVAILABILITY'!D294+D295*'RAP TEMPLATE-GAS AVAILABILITY'!E294+E295*'RAP TEMPLATE-GAS AVAILABILITY'!F294+F295*'RAP TEMPLATE-GAS AVAILABILITY'!G294+G295*'RAP TEMPLATE-GAS AVAILABILITY'!H294+H295*'RAP TEMPLATE-GAS AVAILABILITY'!I294)/('RAP TEMPLATE-GAS AVAILABILITY'!C294+'RAP TEMPLATE-GAS AVAILABILITY'!D294+'RAP TEMPLATE-GAS AVAILABILITY'!E294+'RAP TEMPLATE-GAS AVAILABILITY'!F294+'RAP TEMPLATE-GAS AVAILABILITY'!G294+'RAP TEMPLATE-GAS AVAILABILITY'!H294+'RAP TEMPLATE-GAS AVAILABILITY'!I294)</f>
        <v>14.740602955873756</v>
      </c>
      <c r="Y295" s="48">
        <f>(K295*'RAP TEMPLATE-GAS AVAILABILITY'!M294+L295*'RAP TEMPLATE-GAS AVAILABILITY'!N294+M295*'RAP TEMPLATE-GAS AVAILABILITY'!O294)/('RAP TEMPLATE-GAS AVAILABILITY'!M294+'RAP TEMPLATE-GAS AVAILABILITY'!N294+'RAP TEMPLATE-GAS AVAILABILITY'!O294)</f>
        <v>14.712874463654803</v>
      </c>
    </row>
    <row r="296" spans="1:25" ht="15.75" x14ac:dyDescent="0.25">
      <c r="A296" s="29">
        <v>49522</v>
      </c>
      <c r="B296" s="28">
        <v>13.899684619814444</v>
      </c>
      <c r="C296" s="28">
        <v>13.979837673593606</v>
      </c>
      <c r="D296" s="28">
        <v>14.100528234861269</v>
      </c>
      <c r="E296" s="28">
        <v>14.142007869879119</v>
      </c>
      <c r="F296" s="28">
        <v>14.130334447348561</v>
      </c>
      <c r="G296" s="28">
        <v>13.979501742946047</v>
      </c>
      <c r="H296" s="28">
        <v>13.953275655313909</v>
      </c>
      <c r="I296" s="71">
        <v>14.023792715731963</v>
      </c>
      <c r="J296" s="28">
        <v>14.717334447348561</v>
      </c>
      <c r="K296" s="28">
        <v>13.875407895743182</v>
      </c>
      <c r="L296" s="28">
        <v>14.05109006699066</v>
      </c>
      <c r="M296" s="28">
        <v>13.951384230475739</v>
      </c>
      <c r="N296" s="28">
        <v>14.64569006699066</v>
      </c>
      <c r="O296" s="28">
        <v>15.269304292158136</v>
      </c>
      <c r="P296" s="28">
        <v>13.562707040483371</v>
      </c>
      <c r="Q296" s="68">
        <v>30.465101499999999</v>
      </c>
      <c r="R296" s="69">
        <v>12.063650000000001</v>
      </c>
      <c r="S296" s="69">
        <v>4.2625000000000002</v>
      </c>
      <c r="T296" s="69">
        <v>0.34504906499999999</v>
      </c>
      <c r="U296" s="69"/>
      <c r="V296" s="28"/>
      <c r="W296" s="64"/>
      <c r="X296" s="70">
        <f>(B296*'RAP TEMPLATE-GAS AVAILABILITY'!C295+C296*'RAP TEMPLATE-GAS AVAILABILITY'!D295+D296*'RAP TEMPLATE-GAS AVAILABILITY'!E295+E296*'RAP TEMPLATE-GAS AVAILABILITY'!F295+F296*'RAP TEMPLATE-GAS AVAILABILITY'!G295+G296*'RAP TEMPLATE-GAS AVAILABILITY'!H295+H296*'RAP TEMPLATE-GAS AVAILABILITY'!I295)/('RAP TEMPLATE-GAS AVAILABILITY'!C295+'RAP TEMPLATE-GAS AVAILABILITY'!D295+'RAP TEMPLATE-GAS AVAILABILITY'!E295+'RAP TEMPLATE-GAS AVAILABILITY'!F295+'RAP TEMPLATE-GAS AVAILABILITY'!G295+'RAP TEMPLATE-GAS AVAILABILITY'!H295+'RAP TEMPLATE-GAS AVAILABILITY'!I295)</f>
        <v>14.014113571870841</v>
      </c>
      <c r="Y296" s="48">
        <f>(K296*'RAP TEMPLATE-GAS AVAILABILITY'!M295+L296*'RAP TEMPLATE-GAS AVAILABILITY'!N295+M296*'RAP TEMPLATE-GAS AVAILABILITY'!O295)/('RAP TEMPLATE-GAS AVAILABILITY'!M295+'RAP TEMPLATE-GAS AVAILABILITY'!N295+'RAP TEMPLATE-GAS AVAILABILITY'!O295)</f>
        <v>13.991818752144939</v>
      </c>
    </row>
    <row r="297" spans="1:25" ht="15.75" x14ac:dyDescent="0.25">
      <c r="A297" s="29">
        <v>49553</v>
      </c>
      <c r="B297" s="28">
        <v>13.01198528726046</v>
      </c>
      <c r="C297" s="28">
        <v>13.092138341039622</v>
      </c>
      <c r="D297" s="28">
        <v>13.212828902307285</v>
      </c>
      <c r="E297" s="28">
        <v>13.254308537325135</v>
      </c>
      <c r="F297" s="28">
        <v>13.242635114794577</v>
      </c>
      <c r="G297" s="28">
        <v>13.091802410392063</v>
      </c>
      <c r="H297" s="28">
        <v>13.065589585327956</v>
      </c>
      <c r="I297" s="71">
        <v>13.132878412499235</v>
      </c>
      <c r="J297" s="28">
        <v>13.829635114794577</v>
      </c>
      <c r="K297" s="28">
        <v>12.994623528193948</v>
      </c>
      <c r="L297" s="28">
        <v>13.170292539989013</v>
      </c>
      <c r="M297" s="28">
        <v>13.067421619958173</v>
      </c>
      <c r="N297" s="28">
        <v>13.764892539989013</v>
      </c>
      <c r="O297" s="28">
        <v>14.386304771338985</v>
      </c>
      <c r="P297" s="28">
        <v>12.701727457839262</v>
      </c>
      <c r="Q297" s="68">
        <v>29.475395499999998</v>
      </c>
      <c r="R297" s="69">
        <v>11.6745</v>
      </c>
      <c r="S297" s="69">
        <v>4.125</v>
      </c>
      <c r="T297" s="69">
        <v>0.33391845000000003</v>
      </c>
      <c r="U297" s="69"/>
      <c r="V297" s="28"/>
      <c r="W297" s="64"/>
      <c r="X297" s="70">
        <f>(B297*'RAP TEMPLATE-GAS AVAILABILITY'!C296+C297*'RAP TEMPLATE-GAS AVAILABILITY'!D296+D297*'RAP TEMPLATE-GAS AVAILABILITY'!E296+E297*'RAP TEMPLATE-GAS AVAILABILITY'!F296+F297*'RAP TEMPLATE-GAS AVAILABILITY'!G296+G297*'RAP TEMPLATE-GAS AVAILABILITY'!H296+H297*'RAP TEMPLATE-GAS AVAILABILITY'!I296)/('RAP TEMPLATE-GAS AVAILABILITY'!C296+'RAP TEMPLATE-GAS AVAILABILITY'!D296+'RAP TEMPLATE-GAS AVAILABILITY'!E296+'RAP TEMPLATE-GAS AVAILABILITY'!F296+'RAP TEMPLATE-GAS AVAILABILITY'!G296+'RAP TEMPLATE-GAS AVAILABILITY'!H296+'RAP TEMPLATE-GAS AVAILABILITY'!I296)</f>
        <v>13.126417362370553</v>
      </c>
      <c r="Y297" s="48">
        <f>(K297*'RAP TEMPLATE-GAS AVAILABILITY'!M296+L297*'RAP TEMPLATE-GAS AVAILABILITY'!N296+M297*'RAP TEMPLATE-GAS AVAILABILITY'!O296)/('RAP TEMPLATE-GAS AVAILABILITY'!M296+'RAP TEMPLATE-GAS AVAILABILITY'!N296+'RAP TEMPLATE-GAS AVAILABILITY'!O296)</f>
        <v>13.11074835185824</v>
      </c>
    </row>
    <row r="298" spans="1:25" ht="15.75" x14ac:dyDescent="0.25">
      <c r="A298" s="29">
        <v>49583</v>
      </c>
      <c r="B298" s="28">
        <v>12.743596312912365</v>
      </c>
      <c r="C298" s="28">
        <v>12.821102864429159</v>
      </c>
      <c r="D298" s="28">
        <v>12.946656149565515</v>
      </c>
      <c r="E298" s="28">
        <v>12.985845896522418</v>
      </c>
      <c r="F298" s="28">
        <v>12.975969378589953</v>
      </c>
      <c r="G298" s="28">
        <v>12.825136674187439</v>
      </c>
      <c r="H298" s="28">
        <v>12.799441089276492</v>
      </c>
      <c r="I298" s="71">
        <v>12.865246895999995</v>
      </c>
      <c r="J298" s="28">
        <v>13.562969378589953</v>
      </c>
      <c r="K298" s="28">
        <v>12.730544319682119</v>
      </c>
      <c r="L298" s="28">
        <v>12.905700112833141</v>
      </c>
      <c r="M298" s="28">
        <v>12.801878398659545</v>
      </c>
      <c r="N298" s="28">
        <v>13.500300112833141</v>
      </c>
      <c r="O298" s="28">
        <v>14.121050863115224</v>
      </c>
      <c r="P298" s="28">
        <v>12.443088360294396</v>
      </c>
      <c r="Q298" s="68">
        <v>30.810744000000003</v>
      </c>
      <c r="R298" s="69">
        <v>12.063650000000001</v>
      </c>
      <c r="S298" s="69">
        <v>4.2625000000000002</v>
      </c>
      <c r="T298" s="69">
        <v>0.34504906499999999</v>
      </c>
      <c r="U298" s="69"/>
      <c r="V298" s="28"/>
      <c r="W298" s="64"/>
      <c r="X298" s="70">
        <f>(B298*'RAP TEMPLATE-GAS AVAILABILITY'!C297+C298*'RAP TEMPLATE-GAS AVAILABILITY'!D297+D298*'RAP TEMPLATE-GAS AVAILABILITY'!E297+E298*'RAP TEMPLATE-GAS AVAILABILITY'!F297+F298*'RAP TEMPLATE-GAS AVAILABILITY'!G297+G298*'RAP TEMPLATE-GAS AVAILABILITY'!H297+H298*'RAP TEMPLATE-GAS AVAILABILITY'!I297)/('RAP TEMPLATE-GAS AVAILABILITY'!C297+'RAP TEMPLATE-GAS AVAILABILITY'!D297+'RAP TEMPLATE-GAS AVAILABILITY'!E297+'RAP TEMPLATE-GAS AVAILABILITY'!F297+'RAP TEMPLATE-GAS AVAILABILITY'!G297+'RAP TEMPLATE-GAS AVAILABILITY'!H297+'RAP TEMPLATE-GAS AVAILABILITY'!I297)</f>
        <v>12.867378781703128</v>
      </c>
      <c r="Y298" s="48">
        <f>(K298*'RAP TEMPLATE-GAS AVAILABILITY'!M297+L298*'RAP TEMPLATE-GAS AVAILABILITY'!N297+M298*'RAP TEMPLATE-GAS AVAILABILITY'!O297)/('RAP TEMPLATE-GAS AVAILABILITY'!M297+'RAP TEMPLATE-GAS AVAILABILITY'!N297+'RAP TEMPLATE-GAS AVAILABILITY'!O297)</f>
        <v>12.846220504536378</v>
      </c>
    </row>
    <row r="299" spans="1:25" ht="15.75" x14ac:dyDescent="0.25">
      <c r="A299" s="29">
        <v>49614</v>
      </c>
      <c r="B299" s="28">
        <v>13.081155793854808</v>
      </c>
      <c r="C299" s="28">
        <v>13.153255133391486</v>
      </c>
      <c r="D299" s="28">
        <v>13.226865261815831</v>
      </c>
      <c r="E299" s="28">
        <v>13.270928998796043</v>
      </c>
      <c r="F299" s="28">
        <v>13.259807004805147</v>
      </c>
      <c r="G299" s="28">
        <v>13.161866351129511</v>
      </c>
      <c r="H299" s="28">
        <v>13.134790790793582</v>
      </c>
      <c r="I299" s="71">
        <v>13.203196103022051</v>
      </c>
      <c r="J299" s="28">
        <v>13.846807004805147</v>
      </c>
      <c r="K299" s="28">
        <v>13.06328669871171</v>
      </c>
      <c r="L299" s="28">
        <v>13.187330919652698</v>
      </c>
      <c r="M299" s="28">
        <v>13.137190630349602</v>
      </c>
      <c r="N299" s="28">
        <v>13.781930919652698</v>
      </c>
      <c r="O299" s="28">
        <v>14.40338574695183</v>
      </c>
      <c r="P299" s="28">
        <v>12.770882473960512</v>
      </c>
      <c r="Q299" s="68">
        <v>28.077900500000002</v>
      </c>
      <c r="R299" s="69">
        <v>11.6745</v>
      </c>
      <c r="S299" s="69">
        <v>4.125</v>
      </c>
      <c r="T299" s="69">
        <v>0.33391845000000003</v>
      </c>
      <c r="U299" s="69"/>
      <c r="V299" s="28"/>
      <c r="W299" s="64"/>
      <c r="X299" s="70">
        <f>(B299*'RAP TEMPLATE-GAS AVAILABILITY'!C298+C299*'RAP TEMPLATE-GAS AVAILABILITY'!D298+D299*'RAP TEMPLATE-GAS AVAILABILITY'!E298+E299*'RAP TEMPLATE-GAS AVAILABILITY'!F298+F299*'RAP TEMPLATE-GAS AVAILABILITY'!G298+G299*'RAP TEMPLATE-GAS AVAILABILITY'!H298+H299*'RAP TEMPLATE-GAS AVAILABILITY'!I298)/('RAP TEMPLATE-GAS AVAILABILITY'!C298+'RAP TEMPLATE-GAS AVAILABILITY'!D298+'RAP TEMPLATE-GAS AVAILABILITY'!E298+'RAP TEMPLATE-GAS AVAILABILITY'!F298+'RAP TEMPLATE-GAS AVAILABILITY'!G298+'RAP TEMPLATE-GAS AVAILABILITY'!H298+'RAP TEMPLATE-GAS AVAILABILITY'!I298)</f>
        <v>13.175141784032997</v>
      </c>
      <c r="Y299" s="48">
        <f>(K299*'RAP TEMPLATE-GAS AVAILABILITY'!M298+L299*'RAP TEMPLATE-GAS AVAILABILITY'!N298+M299*'RAP TEMPLATE-GAS AVAILABILITY'!O298)/('RAP TEMPLATE-GAS AVAILABILITY'!M298+'RAP TEMPLATE-GAS AVAILABILITY'!N298+'RAP TEMPLATE-GAS AVAILABILITY'!O298)</f>
        <v>13.147251974669445</v>
      </c>
    </row>
    <row r="300" spans="1:25" ht="15.75" x14ac:dyDescent="0.25">
      <c r="A300" s="29">
        <v>49644</v>
      </c>
      <c r="B300" s="28">
        <v>13.97884674987618</v>
      </c>
      <c r="C300" s="28">
        <v>14.050946089412855</v>
      </c>
      <c r="D300" s="28">
        <v>14.124556217837203</v>
      </c>
      <c r="E300" s="28">
        <v>14.168619954817414</v>
      </c>
      <c r="F300" s="28">
        <v>14.157497960826518</v>
      </c>
      <c r="G300" s="28">
        <v>14.059557307150882</v>
      </c>
      <c r="H300" s="28">
        <v>14.035094472716823</v>
      </c>
      <c r="I300" s="71">
        <v>14.104138216272391</v>
      </c>
      <c r="J300" s="28">
        <v>14.744497960826518</v>
      </c>
      <c r="K300" s="28">
        <v>13.956590577072172</v>
      </c>
      <c r="L300" s="28">
        <v>14.078042385888123</v>
      </c>
      <c r="M300" s="28">
        <v>14.031102805139261</v>
      </c>
      <c r="N300" s="28">
        <v>14.672642385888123</v>
      </c>
      <c r="O300" s="28">
        <v>15.296323991852843</v>
      </c>
      <c r="P300" s="28">
        <v>13.64155293220564</v>
      </c>
      <c r="Q300" s="68">
        <v>29.003962000000001</v>
      </c>
      <c r="R300" s="69">
        <v>12.063650000000001</v>
      </c>
      <c r="S300" s="69">
        <v>4.2625000000000002</v>
      </c>
      <c r="T300" s="69">
        <v>0.34504906499999999</v>
      </c>
      <c r="U300" s="69"/>
      <c r="V300" s="28"/>
      <c r="W300" s="64"/>
      <c r="X300" s="70">
        <f>(B300*'RAP TEMPLATE-GAS AVAILABILITY'!C299+C300*'RAP TEMPLATE-GAS AVAILABILITY'!D299+D300*'RAP TEMPLATE-GAS AVAILABILITY'!E299+E300*'RAP TEMPLATE-GAS AVAILABILITY'!F299+F300*'RAP TEMPLATE-GAS AVAILABILITY'!G299+G300*'RAP TEMPLATE-GAS AVAILABILITY'!H299+H300*'RAP TEMPLATE-GAS AVAILABILITY'!I299)/('RAP TEMPLATE-GAS AVAILABILITY'!C299+'RAP TEMPLATE-GAS AVAILABILITY'!D299+'RAP TEMPLATE-GAS AVAILABILITY'!E299+'RAP TEMPLATE-GAS AVAILABILITY'!F299+'RAP TEMPLATE-GAS AVAILABILITY'!G299+'RAP TEMPLATE-GAS AVAILABILITY'!H299+'RAP TEMPLATE-GAS AVAILABILITY'!I299)</f>
        <v>14.073514320724421</v>
      </c>
      <c r="Y300" s="48">
        <f>(K300*'RAP TEMPLATE-GAS AVAILABILITY'!M299+L300*'RAP TEMPLATE-GAS AVAILABILITY'!N299+M300*'RAP TEMPLATE-GAS AVAILABILITY'!O299)/('RAP TEMPLATE-GAS AVAILABILITY'!M299+'RAP TEMPLATE-GAS AVAILABILITY'!N299+'RAP TEMPLATE-GAS AVAILABILITY'!O299)</f>
        <v>14.038989232947571</v>
      </c>
    </row>
    <row r="301" spans="1:25" ht="15.75" x14ac:dyDescent="0.25">
      <c r="A301" s="29">
        <v>49675</v>
      </c>
      <c r="B301" s="28">
        <v>14.923996913708546</v>
      </c>
      <c r="C301" s="28">
        <v>14.996096253245222</v>
      </c>
      <c r="D301" s="28">
        <v>15.071046726034968</v>
      </c>
      <c r="E301" s="28">
        <v>15.115110463015178</v>
      </c>
      <c r="F301" s="28">
        <v>15.103988469024282</v>
      </c>
      <c r="G301" s="28">
        <v>15.011099882572072</v>
      </c>
      <c r="H301" s="28">
        <v>14.989365837174592</v>
      </c>
      <c r="I301" s="71">
        <v>15.059126982726253</v>
      </c>
      <c r="J301" s="28">
        <v>15.690988469024283</v>
      </c>
      <c r="K301" s="28">
        <v>14.903442542686074</v>
      </c>
      <c r="L301" s="28">
        <v>15.017173990901945</v>
      </c>
      <c r="M301" s="28">
        <v>14.978639913867198</v>
      </c>
      <c r="N301" s="28">
        <v>15.611773990901945</v>
      </c>
      <c r="O301" s="28">
        <v>16.2378034258792</v>
      </c>
      <c r="P301" s="28">
        <v>14.558254076106651</v>
      </c>
      <c r="Q301" s="68">
        <v>29.013411000000001</v>
      </c>
      <c r="R301" s="69">
        <v>12.063650000000001</v>
      </c>
      <c r="S301" s="69">
        <v>4.2625000000000002</v>
      </c>
      <c r="T301" s="69">
        <v>0.34504906499999999</v>
      </c>
      <c r="U301" s="69"/>
      <c r="V301" s="28"/>
      <c r="W301" s="64"/>
      <c r="X301" s="70">
        <f>(B301*'RAP TEMPLATE-GAS AVAILABILITY'!C300+C301*'RAP TEMPLATE-GAS AVAILABILITY'!D300+D301*'RAP TEMPLATE-GAS AVAILABILITY'!E300+E301*'RAP TEMPLATE-GAS AVAILABILITY'!F300+F301*'RAP TEMPLATE-GAS AVAILABILITY'!G300+G301*'RAP TEMPLATE-GAS AVAILABILITY'!H300+H301*'RAP TEMPLATE-GAS AVAILABILITY'!I300)/('RAP TEMPLATE-GAS AVAILABILITY'!C300+'RAP TEMPLATE-GAS AVAILABILITY'!D300+'RAP TEMPLATE-GAS AVAILABILITY'!E300+'RAP TEMPLATE-GAS AVAILABILITY'!F300+'RAP TEMPLATE-GAS AVAILABILITY'!G300+'RAP TEMPLATE-GAS AVAILABILITY'!H300+'RAP TEMPLATE-GAS AVAILABILITY'!I300)</f>
        <v>15.021811374147351</v>
      </c>
      <c r="Y301" s="48">
        <f>(K301*'RAP TEMPLATE-GAS AVAILABILITY'!M300+L301*'RAP TEMPLATE-GAS AVAILABILITY'!N300+M301*'RAP TEMPLATE-GAS AVAILABILITY'!O300)/('RAP TEMPLATE-GAS AVAILABILITY'!M300+'RAP TEMPLATE-GAS AVAILABILITY'!N300+'RAP TEMPLATE-GAS AVAILABILITY'!O300)</f>
        <v>14.981077250149374</v>
      </c>
    </row>
    <row r="302" spans="1:25" ht="15.75" x14ac:dyDescent="0.25">
      <c r="A302" s="29">
        <v>49706</v>
      </c>
      <c r="B302" s="28">
        <v>15.191186513574118</v>
      </c>
      <c r="C302" s="28">
        <v>15.263285853110796</v>
      </c>
      <c r="D302" s="28">
        <v>15.338236325900541</v>
      </c>
      <c r="E302" s="28">
        <v>15.38230006288075</v>
      </c>
      <c r="F302" s="28">
        <v>15.371178068889854</v>
      </c>
      <c r="G302" s="28">
        <v>15.278289482437645</v>
      </c>
      <c r="H302" s="28">
        <v>15.256621749880315</v>
      </c>
      <c r="I302" s="71">
        <v>15.327284260157564</v>
      </c>
      <c r="J302" s="28">
        <v>15.958178068889854</v>
      </c>
      <c r="K302" s="28">
        <v>15.168620557758484</v>
      </c>
      <c r="L302" s="28">
        <v>15.282286208712296</v>
      </c>
      <c r="M302" s="28">
        <v>15.244704793651202</v>
      </c>
      <c r="N302" s="28">
        <v>15.876886208712296</v>
      </c>
      <c r="O302" s="28">
        <v>16.503578424234078</v>
      </c>
      <c r="P302" s="28">
        <v>14.817401269016271</v>
      </c>
      <c r="Q302" s="68">
        <v>27.193942</v>
      </c>
      <c r="R302" s="69">
        <v>11.285349999999999</v>
      </c>
      <c r="S302" s="69">
        <v>3.9874999999999998</v>
      </c>
      <c r="T302" s="69">
        <v>0.32278783500000002</v>
      </c>
      <c r="U302" s="69"/>
      <c r="V302" s="28"/>
      <c r="W302" s="64"/>
      <c r="X302" s="70">
        <f>(B302*'RAP TEMPLATE-GAS AVAILABILITY'!C301+C302*'RAP TEMPLATE-GAS AVAILABILITY'!D301+D302*'RAP TEMPLATE-GAS AVAILABILITY'!E301+E302*'RAP TEMPLATE-GAS AVAILABILITY'!F301+F302*'RAP TEMPLATE-GAS AVAILABILITY'!G301+G302*'RAP TEMPLATE-GAS AVAILABILITY'!H301+H302*'RAP TEMPLATE-GAS AVAILABILITY'!I301)/('RAP TEMPLATE-GAS AVAILABILITY'!C301+'RAP TEMPLATE-GAS AVAILABILITY'!D301+'RAP TEMPLATE-GAS AVAILABILITY'!E301+'RAP TEMPLATE-GAS AVAILABILITY'!F301+'RAP TEMPLATE-GAS AVAILABILITY'!G301+'RAP TEMPLATE-GAS AVAILABILITY'!H301+'RAP TEMPLATE-GAS AVAILABILITY'!I301)</f>
        <v>15.289018273014703</v>
      </c>
      <c r="Y302" s="48">
        <f>(K302*'RAP TEMPLATE-GAS AVAILABILITY'!M301+L302*'RAP TEMPLATE-GAS AVAILABILITY'!N301+M302*'RAP TEMPLATE-GAS AVAILABILITY'!O301)/('RAP TEMPLATE-GAS AVAILABILITY'!M301+'RAP TEMPLATE-GAS AVAILABILITY'!N301+'RAP TEMPLATE-GAS AVAILABILITY'!O301)</f>
        <v>15.246291674675284</v>
      </c>
    </row>
    <row r="303" spans="1:25" ht="15.75" x14ac:dyDescent="0.25">
      <c r="A303" s="29">
        <v>49735</v>
      </c>
      <c r="B303" s="28">
        <v>14.757472975294833</v>
      </c>
      <c r="C303" s="28">
        <v>14.829572314831511</v>
      </c>
      <c r="D303" s="28">
        <v>14.904522787621255</v>
      </c>
      <c r="E303" s="28">
        <v>14.948586524601465</v>
      </c>
      <c r="F303" s="28">
        <v>14.937464530610569</v>
      </c>
      <c r="G303" s="28">
        <v>14.844575944158359</v>
      </c>
      <c r="H303" s="28">
        <v>14.822642960240433</v>
      </c>
      <c r="I303" s="71">
        <v>14.891999946439562</v>
      </c>
      <c r="J303" s="28">
        <v>15.524464530610569</v>
      </c>
      <c r="K303" s="28">
        <v>14.738015925460049</v>
      </c>
      <c r="L303" s="28">
        <v>14.85194476546209</v>
      </c>
      <c r="M303" s="28">
        <v>14.812816948910875</v>
      </c>
      <c r="N303" s="28">
        <v>15.44654476546209</v>
      </c>
      <c r="O303" s="28">
        <v>16.072161127375743</v>
      </c>
      <c r="P303" s="28">
        <v>14.396742508239193</v>
      </c>
      <c r="Q303" s="68">
        <v>29.123911000000003</v>
      </c>
      <c r="R303" s="69">
        <v>12.063650000000001</v>
      </c>
      <c r="S303" s="69">
        <v>4.2625000000000002</v>
      </c>
      <c r="T303" s="69">
        <v>0.34504906499999999</v>
      </c>
      <c r="U303" s="69"/>
      <c r="V303" s="28"/>
      <c r="W303" s="64"/>
      <c r="X303" s="70">
        <f>(B303*'RAP TEMPLATE-GAS AVAILABILITY'!C302+C303*'RAP TEMPLATE-GAS AVAILABILITY'!D302+D303*'RAP TEMPLATE-GAS AVAILABILITY'!E302+E303*'RAP TEMPLATE-GAS AVAILABILITY'!F302+F303*'RAP TEMPLATE-GAS AVAILABILITY'!G302+G303*'RAP TEMPLATE-GAS AVAILABILITY'!H302+H303*'RAP TEMPLATE-GAS AVAILABILITY'!I302)/('RAP TEMPLATE-GAS AVAILABILITY'!C302+'RAP TEMPLATE-GAS AVAILABILITY'!D302+'RAP TEMPLATE-GAS AVAILABILITY'!E302+'RAP TEMPLATE-GAS AVAILABILITY'!F302+'RAP TEMPLATE-GAS AVAILABILITY'!G302+'RAP TEMPLATE-GAS AVAILABILITY'!H302+'RAP TEMPLATE-GAS AVAILABILITY'!I302)</f>
        <v>14.855235538728309</v>
      </c>
      <c r="Y303" s="48">
        <f>(K303*'RAP TEMPLATE-GAS AVAILABILITY'!M302+L303*'RAP TEMPLATE-GAS AVAILABILITY'!N302+M303*'RAP TEMPLATE-GAS AVAILABILITY'!O302)/('RAP TEMPLATE-GAS AVAILABILITY'!M302+'RAP TEMPLATE-GAS AVAILABILITY'!N302+'RAP TEMPLATE-GAS AVAILABILITY'!O302)</f>
        <v>14.815739322503967</v>
      </c>
    </row>
    <row r="304" spans="1:25" ht="15.75" x14ac:dyDescent="0.25">
      <c r="A304" s="29">
        <v>49766</v>
      </c>
      <c r="B304" s="28">
        <v>14.713794955530933</v>
      </c>
      <c r="C304" s="28">
        <v>14.790479768341049</v>
      </c>
      <c r="D304" s="28">
        <v>14.914248867520467</v>
      </c>
      <c r="E304" s="28">
        <v>14.956355934104497</v>
      </c>
      <c r="F304" s="28">
        <v>14.945810327205184</v>
      </c>
      <c r="G304" s="28">
        <v>14.794977622802669</v>
      </c>
      <c r="H304" s="28">
        <v>14.767173289574986</v>
      </c>
      <c r="I304" s="71">
        <v>14.842221995401808</v>
      </c>
      <c r="J304" s="28">
        <v>15.532810327205183</v>
      </c>
      <c r="K304" s="28">
        <v>14.682977527937371</v>
      </c>
      <c r="L304" s="28">
        <v>14.860225674021798</v>
      </c>
      <c r="M304" s="28">
        <v>14.763427408990049</v>
      </c>
      <c r="N304" s="28">
        <v>15.454825674021798</v>
      </c>
      <c r="O304" s="28">
        <v>16.080462738206851</v>
      </c>
      <c r="P304" s="28">
        <v>14.353637096356309</v>
      </c>
      <c r="Q304" s="68">
        <v>29.864126500000001</v>
      </c>
      <c r="R304" s="69">
        <v>11.6745</v>
      </c>
      <c r="S304" s="69">
        <v>4.125</v>
      </c>
      <c r="T304" s="69">
        <v>0.33391845000000003</v>
      </c>
      <c r="U304" s="69"/>
      <c r="V304" s="28"/>
      <c r="W304" s="64"/>
      <c r="X304" s="70">
        <f>(B304*'RAP TEMPLATE-GAS AVAILABILITY'!C303+C304*'RAP TEMPLATE-GAS AVAILABILITY'!D303+D304*'RAP TEMPLATE-GAS AVAILABILITY'!E303+E304*'RAP TEMPLATE-GAS AVAILABILITY'!F303+F304*'RAP TEMPLATE-GAS AVAILABILITY'!G303+G304*'RAP TEMPLATE-GAS AVAILABILITY'!H303+H304*'RAP TEMPLATE-GAS AVAILABILITY'!I303)/('RAP TEMPLATE-GAS AVAILABILITY'!C303+'RAP TEMPLATE-GAS AVAILABILITY'!D303+'RAP TEMPLATE-GAS AVAILABILITY'!E303+'RAP TEMPLATE-GAS AVAILABILITY'!F303+'RAP TEMPLATE-GAS AVAILABILITY'!G303+'RAP TEMPLATE-GAS AVAILABILITY'!H303+'RAP TEMPLATE-GAS AVAILABILITY'!I303)</f>
        <v>14.834853717116198</v>
      </c>
      <c r="Y304" s="48">
        <f>(K304*'RAP TEMPLATE-GAS AVAILABILITY'!M303+L304*'RAP TEMPLATE-GAS AVAILABILITY'!N303+M304*'RAP TEMPLATE-GAS AVAILABILITY'!O303)/('RAP TEMPLATE-GAS AVAILABILITY'!M303+'RAP TEMPLATE-GAS AVAILABILITY'!N303+'RAP TEMPLATE-GAS AVAILABILITY'!O303)</f>
        <v>14.800757869967748</v>
      </c>
    </row>
    <row r="305" spans="1:25" ht="15.75" x14ac:dyDescent="0.25">
      <c r="A305" s="29">
        <v>49796</v>
      </c>
      <c r="B305" s="28">
        <v>14.84656907863916</v>
      </c>
      <c r="C305" s="28">
        <v>14.926722132418323</v>
      </c>
      <c r="D305" s="28">
        <v>15.047412693685985</v>
      </c>
      <c r="E305" s="28">
        <v>15.088892328703835</v>
      </c>
      <c r="F305" s="28">
        <v>15.077218906173277</v>
      </c>
      <c r="G305" s="28">
        <v>14.926386201770763</v>
      </c>
      <c r="H305" s="28">
        <v>14.898926695311856</v>
      </c>
      <c r="I305" s="71">
        <v>14.974106495340916</v>
      </c>
      <c r="J305" s="28">
        <v>15.664218906173279</v>
      </c>
      <c r="K305" s="28">
        <v>14.813706559368766</v>
      </c>
      <c r="L305" s="28">
        <v>14.990612559690499</v>
      </c>
      <c r="M305" s="28">
        <v>14.894282830695547</v>
      </c>
      <c r="N305" s="28">
        <v>15.585212559690499</v>
      </c>
      <c r="O305" s="28">
        <v>16.211175591089724</v>
      </c>
      <c r="P305" s="28">
        <v>14.481090277097463</v>
      </c>
      <c r="Q305" s="68">
        <v>30.4256575</v>
      </c>
      <c r="R305" s="69">
        <v>12.063650000000001</v>
      </c>
      <c r="S305" s="69">
        <v>4.2625000000000002</v>
      </c>
      <c r="T305" s="69">
        <v>0.34504906499999999</v>
      </c>
      <c r="U305" s="69"/>
      <c r="V305" s="28"/>
      <c r="W305" s="64"/>
      <c r="X305" s="70">
        <f>(B305*'RAP TEMPLATE-GAS AVAILABILITY'!C304+C305*'RAP TEMPLATE-GAS AVAILABILITY'!D304+D305*'RAP TEMPLATE-GAS AVAILABILITY'!E304+E305*'RAP TEMPLATE-GAS AVAILABILITY'!F304+F305*'RAP TEMPLATE-GAS AVAILABILITY'!G304+G305*'RAP TEMPLATE-GAS AVAILABILITY'!H304+H305*'RAP TEMPLATE-GAS AVAILABILITY'!I304)/('RAP TEMPLATE-GAS AVAILABILITY'!C304+'RAP TEMPLATE-GAS AVAILABILITY'!D304+'RAP TEMPLATE-GAS AVAILABILITY'!E304+'RAP TEMPLATE-GAS AVAILABILITY'!F304+'RAP TEMPLATE-GAS AVAILABILITY'!G304+'RAP TEMPLATE-GAS AVAILABILITY'!H304+'RAP TEMPLATE-GAS AVAILABILITY'!I304)</f>
        <v>14.960707586701812</v>
      </c>
      <c r="Y305" s="48">
        <f>(K305*'RAP TEMPLATE-GAS AVAILABILITY'!M304+L305*'RAP TEMPLATE-GAS AVAILABILITY'!N304+M305*'RAP TEMPLATE-GAS AVAILABILITY'!O304)/('RAP TEMPLATE-GAS AVAILABILITY'!M304+'RAP TEMPLATE-GAS AVAILABILITY'!N304+'RAP TEMPLATE-GAS AVAILABILITY'!O304)</f>
        <v>14.931284169617419</v>
      </c>
    </row>
    <row r="306" spans="1:25" ht="15.75" x14ac:dyDescent="0.25">
      <c r="A306" s="29">
        <v>49827</v>
      </c>
      <c r="B306" s="28">
        <v>15.270053720370244</v>
      </c>
      <c r="C306" s="28">
        <v>15.350206774149408</v>
      </c>
      <c r="D306" s="28">
        <v>15.470897335417071</v>
      </c>
      <c r="E306" s="28">
        <v>15.512376970434921</v>
      </c>
      <c r="F306" s="28">
        <v>15.500703547904363</v>
      </c>
      <c r="G306" s="28">
        <v>15.349870843501849</v>
      </c>
      <c r="H306" s="28">
        <v>15.322849001787924</v>
      </c>
      <c r="I306" s="71">
        <v>15.399124866631251</v>
      </c>
      <c r="J306" s="28">
        <v>16.087703547904365</v>
      </c>
      <c r="K306" s="28">
        <v>15.234332897016991</v>
      </c>
      <c r="L306" s="28">
        <v>15.410804635409148</v>
      </c>
      <c r="M306" s="28">
        <v>15.31598483687109</v>
      </c>
      <c r="N306" s="28">
        <v>16.005404635409146</v>
      </c>
      <c r="O306" s="28">
        <v>16.632418146997672</v>
      </c>
      <c r="P306" s="28">
        <v>14.891828031112443</v>
      </c>
      <c r="Q306" s="68">
        <v>29.456401499999998</v>
      </c>
      <c r="R306" s="69">
        <v>11.6745</v>
      </c>
      <c r="S306" s="69">
        <v>4.125</v>
      </c>
      <c r="T306" s="69">
        <v>0.33391845000000003</v>
      </c>
      <c r="U306" s="69"/>
      <c r="V306" s="28"/>
      <c r="W306" s="64"/>
      <c r="X306" s="70">
        <f>(B306*'RAP TEMPLATE-GAS AVAILABILITY'!C305+C306*'RAP TEMPLATE-GAS AVAILABILITY'!D305+D306*'RAP TEMPLATE-GAS AVAILABILITY'!E305+E306*'RAP TEMPLATE-GAS AVAILABILITY'!F305+F306*'RAP TEMPLATE-GAS AVAILABILITY'!G305+G306*'RAP TEMPLATE-GAS AVAILABILITY'!H305+H306*'RAP TEMPLATE-GAS AVAILABILITY'!I305)/('RAP TEMPLATE-GAS AVAILABILITY'!C305+'RAP TEMPLATE-GAS AVAILABILITY'!D305+'RAP TEMPLATE-GAS AVAILABILITY'!E305+'RAP TEMPLATE-GAS AVAILABILITY'!F305+'RAP TEMPLATE-GAS AVAILABILITY'!G305+'RAP TEMPLATE-GAS AVAILABILITY'!H305+'RAP TEMPLATE-GAS AVAILABILITY'!I305)</f>
        <v>15.38429528920487</v>
      </c>
      <c r="Y306" s="48">
        <f>(K306*'RAP TEMPLATE-GAS AVAILABILITY'!M305+L306*'RAP TEMPLATE-GAS AVAILABILITY'!N305+M306*'RAP TEMPLATE-GAS AVAILABILITY'!O305)/('RAP TEMPLATE-GAS AVAILABILITY'!M305+'RAP TEMPLATE-GAS AVAILABILITY'!N305+'RAP TEMPLATE-GAS AVAILABILITY'!O305)</f>
        <v>15.351733195927682</v>
      </c>
    </row>
    <row r="307" spans="1:25" ht="15.75" x14ac:dyDescent="0.25">
      <c r="A307" s="29">
        <v>49857</v>
      </c>
      <c r="B307" s="28">
        <v>14.975517691075744</v>
      </c>
      <c r="C307" s="28">
        <v>15.055670744854908</v>
      </c>
      <c r="D307" s="28">
        <v>15.176361306122569</v>
      </c>
      <c r="E307" s="28">
        <v>15.21784094114042</v>
      </c>
      <c r="F307" s="28">
        <v>15.206167518609861</v>
      </c>
      <c r="G307" s="28">
        <v>15.055334814207347</v>
      </c>
      <c r="H307" s="28">
        <v>15.028883262918704</v>
      </c>
      <c r="I307" s="71">
        <v>15.103522119515423</v>
      </c>
      <c r="J307" s="28">
        <v>15.793167518609863</v>
      </c>
      <c r="K307" s="28">
        <v>14.942652722971715</v>
      </c>
      <c r="L307" s="28">
        <v>15.118558604910184</v>
      </c>
      <c r="M307" s="28">
        <v>15.022688640964791</v>
      </c>
      <c r="N307" s="28">
        <v>15.713158604910184</v>
      </c>
      <c r="O307" s="28">
        <v>16.33944150142246</v>
      </c>
      <c r="P307" s="28">
        <v>14.606157536299706</v>
      </c>
      <c r="Q307" s="68">
        <v>30.441508500000001</v>
      </c>
      <c r="R307" s="69">
        <v>12.063650000000001</v>
      </c>
      <c r="S307" s="69">
        <v>4.2625000000000002</v>
      </c>
      <c r="T307" s="69">
        <v>0.34504906499999999</v>
      </c>
      <c r="U307" s="69"/>
      <c r="V307" s="28"/>
      <c r="W307" s="64"/>
      <c r="X307" s="70">
        <f>(B307*'RAP TEMPLATE-GAS AVAILABILITY'!C306+C307*'RAP TEMPLATE-GAS AVAILABILITY'!D306+D307*'RAP TEMPLATE-GAS AVAILABILITY'!E306+E307*'RAP TEMPLATE-GAS AVAILABILITY'!F306+F307*'RAP TEMPLATE-GAS AVAILABILITY'!G306+G307*'RAP TEMPLATE-GAS AVAILABILITY'!H306+H307*'RAP TEMPLATE-GAS AVAILABILITY'!I306)/('RAP TEMPLATE-GAS AVAILABILITY'!C306+'RAP TEMPLATE-GAS AVAILABILITY'!D306+'RAP TEMPLATE-GAS AVAILABILITY'!E306+'RAP TEMPLATE-GAS AVAILABILITY'!F306+'RAP TEMPLATE-GAS AVAILABILITY'!G306+'RAP TEMPLATE-GAS AVAILABILITY'!H306+'RAP TEMPLATE-GAS AVAILABILITY'!I306)</f>
        <v>15.089893551219307</v>
      </c>
      <c r="Y307" s="48">
        <f>(K307*'RAP TEMPLATE-GAS AVAILABILITY'!M306+L307*'RAP TEMPLATE-GAS AVAILABILITY'!N306+M307*'RAP TEMPLATE-GAS AVAILABILITY'!O306)/('RAP TEMPLATE-GAS AVAILABILITY'!M306+'RAP TEMPLATE-GAS AVAILABILITY'!N306+'RAP TEMPLATE-GAS AVAILABILITY'!O306)</f>
        <v>15.059558206784461</v>
      </c>
    </row>
    <row r="308" spans="1:25" ht="15.75" x14ac:dyDescent="0.25">
      <c r="A308" s="29">
        <v>49888</v>
      </c>
      <c r="B308" s="28">
        <v>14.231721865675922</v>
      </c>
      <c r="C308" s="28">
        <v>14.311874919455084</v>
      </c>
      <c r="D308" s="28">
        <v>14.432565480722747</v>
      </c>
      <c r="E308" s="28">
        <v>14.474045115740598</v>
      </c>
      <c r="F308" s="28">
        <v>14.46237169321004</v>
      </c>
      <c r="G308" s="28">
        <v>14.311538988807525</v>
      </c>
      <c r="H308" s="28">
        <v>14.285312901175388</v>
      </c>
      <c r="I308" s="71">
        <v>14.357032497148611</v>
      </c>
      <c r="J308" s="28">
        <v>15.049371693210039</v>
      </c>
      <c r="K308" s="28">
        <v>14.20486357324809</v>
      </c>
      <c r="L308" s="28">
        <v>14.380545744495569</v>
      </c>
      <c r="M308" s="28">
        <v>14.282023783618499</v>
      </c>
      <c r="N308" s="28">
        <v>14.975145744495569</v>
      </c>
      <c r="O308" s="28">
        <v>15.599583608856808</v>
      </c>
      <c r="P308" s="28">
        <v>13.884749965244419</v>
      </c>
      <c r="Q308" s="68">
        <v>30.465101499999999</v>
      </c>
      <c r="R308" s="69">
        <v>12.063650000000001</v>
      </c>
      <c r="S308" s="69">
        <v>4.2625000000000002</v>
      </c>
      <c r="T308" s="69">
        <v>0.34504906499999999</v>
      </c>
      <c r="U308" s="69"/>
      <c r="V308" s="28"/>
      <c r="W308" s="64"/>
      <c r="X308" s="70">
        <f>(B308*'RAP TEMPLATE-GAS AVAILABILITY'!C307+C308*'RAP TEMPLATE-GAS AVAILABILITY'!D307+D308*'RAP TEMPLATE-GAS AVAILABILITY'!E307+E308*'RAP TEMPLATE-GAS AVAILABILITY'!F307+F308*'RAP TEMPLATE-GAS AVAILABILITY'!G307+G308*'RAP TEMPLATE-GAS AVAILABILITY'!H307+H308*'RAP TEMPLATE-GAS AVAILABILITY'!I307)/('RAP TEMPLATE-GAS AVAILABILITY'!C307+'RAP TEMPLATE-GAS AVAILABILITY'!D307+'RAP TEMPLATE-GAS AVAILABILITY'!E307+'RAP TEMPLATE-GAS AVAILABILITY'!F307+'RAP TEMPLATE-GAS AVAILABILITY'!G307+'RAP TEMPLATE-GAS AVAILABILITY'!H307+'RAP TEMPLATE-GAS AVAILABILITY'!I307)</f>
        <v>14.346150817732321</v>
      </c>
      <c r="Y308" s="48">
        <f>(K308*'RAP TEMPLATE-GAS AVAILABILITY'!M307+L308*'RAP TEMPLATE-GAS AVAILABILITY'!N307+M308*'RAP TEMPLATE-GAS AVAILABILITY'!O307)/('RAP TEMPLATE-GAS AVAILABILITY'!M307+'RAP TEMPLATE-GAS AVAILABILITY'!N307+'RAP TEMPLATE-GAS AVAILABILITY'!O307)</f>
        <v>14.321377912304522</v>
      </c>
    </row>
    <row r="309" spans="1:25" ht="15.75" x14ac:dyDescent="0.25">
      <c r="A309" s="29">
        <v>49919</v>
      </c>
      <c r="B309" s="28">
        <v>13.322942159531912</v>
      </c>
      <c r="C309" s="28">
        <v>13.403095213311076</v>
      </c>
      <c r="D309" s="28">
        <v>13.523785774578737</v>
      </c>
      <c r="E309" s="28">
        <v>13.56526540959659</v>
      </c>
      <c r="F309" s="28">
        <v>13.553591987066032</v>
      </c>
      <c r="G309" s="28">
        <v>13.402759282663517</v>
      </c>
      <c r="H309" s="28">
        <v>13.376546457599408</v>
      </c>
      <c r="I309" s="71">
        <v>13.444961473774155</v>
      </c>
      <c r="J309" s="28">
        <v>14.140591987066031</v>
      </c>
      <c r="K309" s="28">
        <v>13.303162730665644</v>
      </c>
      <c r="L309" s="28">
        <v>13.478831742460709</v>
      </c>
      <c r="M309" s="28">
        <v>13.377069536196451</v>
      </c>
      <c r="N309" s="28">
        <v>14.073431742460709</v>
      </c>
      <c r="O309" s="28">
        <v>14.695615321816861</v>
      </c>
      <c r="P309" s="28">
        <v>13.003324528255344</v>
      </c>
      <c r="Q309" s="68">
        <v>29.475395499999998</v>
      </c>
      <c r="R309" s="69">
        <v>11.6745</v>
      </c>
      <c r="S309" s="69">
        <v>4.125</v>
      </c>
      <c r="T309" s="69">
        <v>0.33391845000000003</v>
      </c>
      <c r="U309" s="69"/>
      <c r="V309" s="28"/>
      <c r="W309" s="64"/>
      <c r="X309" s="70">
        <f>(B309*'RAP TEMPLATE-GAS AVAILABILITY'!C308+C309*'RAP TEMPLATE-GAS AVAILABILITY'!D308+D309*'RAP TEMPLATE-GAS AVAILABILITY'!E308+E309*'RAP TEMPLATE-GAS AVAILABILITY'!F308+F309*'RAP TEMPLATE-GAS AVAILABILITY'!G308+G309*'RAP TEMPLATE-GAS AVAILABILITY'!H308+H309*'RAP TEMPLATE-GAS AVAILABILITY'!I308)/('RAP TEMPLATE-GAS AVAILABILITY'!C308+'RAP TEMPLATE-GAS AVAILABILITY'!D308+'RAP TEMPLATE-GAS AVAILABILITY'!E308+'RAP TEMPLATE-GAS AVAILABILITY'!F308+'RAP TEMPLATE-GAS AVAILABILITY'!G308+'RAP TEMPLATE-GAS AVAILABILITY'!H308+'RAP TEMPLATE-GAS AVAILABILITY'!I308)</f>
        <v>13.437374234642007</v>
      </c>
      <c r="Y309" s="48">
        <f>(K309*'RAP TEMPLATE-GAS AVAILABILITY'!M308+L309*'RAP TEMPLATE-GAS AVAILABILITY'!N308+M309*'RAP TEMPLATE-GAS AVAILABILITY'!O308)/('RAP TEMPLATE-GAS AVAILABILITY'!M308+'RAP TEMPLATE-GAS AVAILABILITY'!N308+'RAP TEMPLATE-GAS AVAILABILITY'!O308)</f>
        <v>13.419384467080038</v>
      </c>
    </row>
    <row r="310" spans="1:25" ht="15.75" x14ac:dyDescent="0.25">
      <c r="A310" s="29">
        <v>49949</v>
      </c>
      <c r="B310" s="28">
        <v>13.048239500570789</v>
      </c>
      <c r="C310" s="28">
        <v>13.125746052087583</v>
      </c>
      <c r="D310" s="28">
        <v>13.251299337223939</v>
      </c>
      <c r="E310" s="28">
        <v>13.290489084180843</v>
      </c>
      <c r="F310" s="28">
        <v>13.280612566248378</v>
      </c>
      <c r="G310" s="28">
        <v>13.129779861845863</v>
      </c>
      <c r="H310" s="28">
        <v>13.104084276934918</v>
      </c>
      <c r="I310" s="71">
        <v>13.170993406461404</v>
      </c>
      <c r="J310" s="28">
        <v>13.867612566248377</v>
      </c>
      <c r="K310" s="28">
        <v>13.032818926034963</v>
      </c>
      <c r="L310" s="28">
        <v>13.207974719185986</v>
      </c>
      <c r="M310" s="28">
        <v>13.105239207396615</v>
      </c>
      <c r="N310" s="28">
        <v>13.802574719185985</v>
      </c>
      <c r="O310" s="28">
        <v>14.42408115598395</v>
      </c>
      <c r="P310" s="28">
        <v>12.738561788004302</v>
      </c>
      <c r="Q310" s="68">
        <v>30.810744000000003</v>
      </c>
      <c r="R310" s="69">
        <v>12.063650000000001</v>
      </c>
      <c r="S310" s="69">
        <v>4.2625000000000002</v>
      </c>
      <c r="T310" s="69">
        <v>0.34504906499999999</v>
      </c>
      <c r="U310" s="69"/>
      <c r="V310" s="28"/>
      <c r="W310" s="64"/>
      <c r="X310" s="70">
        <f>(B310*'RAP TEMPLATE-GAS AVAILABILITY'!C309+C310*'RAP TEMPLATE-GAS AVAILABILITY'!D309+D310*'RAP TEMPLATE-GAS AVAILABILITY'!E309+E310*'RAP TEMPLATE-GAS AVAILABILITY'!F309+F310*'RAP TEMPLATE-GAS AVAILABILITY'!G309+G310*'RAP TEMPLATE-GAS AVAILABILITY'!H309+H310*'RAP TEMPLATE-GAS AVAILABILITY'!I309)/('RAP TEMPLATE-GAS AVAILABILITY'!C309+'RAP TEMPLATE-GAS AVAILABILITY'!D309+'RAP TEMPLATE-GAS AVAILABILITY'!E309+'RAP TEMPLATE-GAS AVAILABILITY'!F309+'RAP TEMPLATE-GAS AVAILABILITY'!G309+'RAP TEMPLATE-GAS AVAILABILITY'!H309+'RAP TEMPLATE-GAS AVAILABILITY'!I309)</f>
        <v>13.172021969361552</v>
      </c>
      <c r="Y310" s="48">
        <f>(K310*'RAP TEMPLATE-GAS AVAILABILITY'!M309+L310*'RAP TEMPLATE-GAS AVAILABILITY'!N309+M310*'RAP TEMPLATE-GAS AVAILABILITY'!O309)/('RAP TEMPLATE-GAS AVAILABILITY'!M309+'RAP TEMPLATE-GAS AVAILABILITY'!N309+'RAP TEMPLATE-GAS AVAILABILITY'!O309)</f>
        <v>13.148590055917772</v>
      </c>
    </row>
    <row r="311" spans="1:25" ht="15.75" x14ac:dyDescent="0.25">
      <c r="A311" s="29">
        <v>49980</v>
      </c>
      <c r="B311" s="28">
        <v>13.393824749505864</v>
      </c>
      <c r="C311" s="28">
        <v>13.46592408904254</v>
      </c>
      <c r="D311" s="28">
        <v>13.539534217466887</v>
      </c>
      <c r="E311" s="28">
        <v>13.583597954447098</v>
      </c>
      <c r="F311" s="28">
        <v>13.572475960456202</v>
      </c>
      <c r="G311" s="28">
        <v>13.474535306780567</v>
      </c>
      <c r="H311" s="28">
        <v>13.447459746444638</v>
      </c>
      <c r="I311" s="71">
        <v>13.516997448309674</v>
      </c>
      <c r="J311" s="28">
        <v>14.159475960456202</v>
      </c>
      <c r="K311" s="28">
        <v>13.373524673224198</v>
      </c>
      <c r="L311" s="28">
        <v>13.497568894165187</v>
      </c>
      <c r="M311" s="28">
        <v>13.448543423045658</v>
      </c>
      <c r="N311" s="28">
        <v>14.092168894165187</v>
      </c>
      <c r="O311" s="28">
        <v>14.7143993164006</v>
      </c>
      <c r="P311" s="28">
        <v>13.07414009404647</v>
      </c>
      <c r="Q311" s="68">
        <v>28.077900500000002</v>
      </c>
      <c r="R311" s="69">
        <v>11.6745</v>
      </c>
      <c r="S311" s="69">
        <v>4.125</v>
      </c>
      <c r="T311" s="69">
        <v>0.33391845000000003</v>
      </c>
      <c r="U311" s="69"/>
      <c r="V311" s="28"/>
      <c r="W311" s="64"/>
      <c r="X311" s="70">
        <f>(B311*'RAP TEMPLATE-GAS AVAILABILITY'!C310+C311*'RAP TEMPLATE-GAS AVAILABILITY'!D310+D311*'RAP TEMPLATE-GAS AVAILABILITY'!E310+E311*'RAP TEMPLATE-GAS AVAILABILITY'!F310+F311*'RAP TEMPLATE-GAS AVAILABILITY'!G310+G311*'RAP TEMPLATE-GAS AVAILABILITY'!H310+H311*'RAP TEMPLATE-GAS AVAILABILITY'!I310)/('RAP TEMPLATE-GAS AVAILABILITY'!C310+'RAP TEMPLATE-GAS AVAILABILITY'!D310+'RAP TEMPLATE-GAS AVAILABILITY'!E310+'RAP TEMPLATE-GAS AVAILABILITY'!F310+'RAP TEMPLATE-GAS AVAILABILITY'!G310+'RAP TEMPLATE-GAS AVAILABILITY'!H310+'RAP TEMPLATE-GAS AVAILABILITY'!I310)</f>
        <v>13.487810739684052</v>
      </c>
      <c r="Y311" s="48">
        <f>(K311*'RAP TEMPLATE-GAS AVAILABILITY'!M310+L311*'RAP TEMPLATE-GAS AVAILABILITY'!N310+M311*'RAP TEMPLATE-GAS AVAILABILITY'!O310)/('RAP TEMPLATE-GAS AVAILABILITY'!M310+'RAP TEMPLATE-GAS AVAILABILITY'!N310+'RAP TEMPLATE-GAS AVAILABILITY'!O310)</f>
        <v>13.457587395519564</v>
      </c>
    </row>
    <row r="312" spans="1:25" ht="15.75" x14ac:dyDescent="0.25">
      <c r="A312" s="29">
        <v>50010</v>
      </c>
      <c r="B312" s="28">
        <v>14.312833352198064</v>
      </c>
      <c r="C312" s="28">
        <v>14.384932691734742</v>
      </c>
      <c r="D312" s="28">
        <v>14.458542820159087</v>
      </c>
      <c r="E312" s="28">
        <v>14.5026065571393</v>
      </c>
      <c r="F312" s="28">
        <v>14.491484563148404</v>
      </c>
      <c r="G312" s="28">
        <v>14.393543909472767</v>
      </c>
      <c r="H312" s="28">
        <v>14.369081075038709</v>
      </c>
      <c r="I312" s="71">
        <v>14.439334414111791</v>
      </c>
      <c r="J312" s="28">
        <v>15.078484563148404</v>
      </c>
      <c r="K312" s="28">
        <v>14.287980454915646</v>
      </c>
      <c r="L312" s="28">
        <v>14.409432263731597</v>
      </c>
      <c r="M312" s="28">
        <v>14.36368350903248</v>
      </c>
      <c r="N312" s="28">
        <v>15.004032263731597</v>
      </c>
      <c r="O312" s="28">
        <v>15.628542344390926</v>
      </c>
      <c r="P312" s="28">
        <v>13.965486537797636</v>
      </c>
      <c r="Q312" s="68">
        <v>29.003962000000001</v>
      </c>
      <c r="R312" s="69">
        <v>12.063650000000001</v>
      </c>
      <c r="S312" s="69">
        <v>4.2625000000000002</v>
      </c>
      <c r="T312" s="69">
        <v>0.34504906499999999</v>
      </c>
      <c r="U312" s="69"/>
      <c r="V312" s="28"/>
      <c r="W312" s="64"/>
      <c r="X312" s="70">
        <f>(B312*'RAP TEMPLATE-GAS AVAILABILITY'!C311+C312*'RAP TEMPLATE-GAS AVAILABILITY'!D311+D312*'RAP TEMPLATE-GAS AVAILABILITY'!E311+E312*'RAP TEMPLATE-GAS AVAILABILITY'!F311+F312*'RAP TEMPLATE-GAS AVAILABILITY'!G311+G312*'RAP TEMPLATE-GAS AVAILABILITY'!H311+H312*'RAP TEMPLATE-GAS AVAILABILITY'!I311)/('RAP TEMPLATE-GAS AVAILABILITY'!C311+'RAP TEMPLATE-GAS AVAILABILITY'!D311+'RAP TEMPLATE-GAS AVAILABILITY'!E311+'RAP TEMPLATE-GAS AVAILABILITY'!F311+'RAP TEMPLATE-GAS AVAILABILITY'!G311+'RAP TEMPLATE-GAS AVAILABILITY'!H311+'RAP TEMPLATE-GAS AVAILABILITY'!I311)</f>
        <v>14.407500923046305</v>
      </c>
      <c r="Y312" s="48">
        <f>(K312*'RAP TEMPLATE-GAS AVAILABILITY'!M311+L312*'RAP TEMPLATE-GAS AVAILABILITY'!N311+M312*'RAP TEMPLATE-GAS AVAILABILITY'!O311)/('RAP TEMPLATE-GAS AVAILABILITY'!M311+'RAP TEMPLATE-GAS AVAILABILITY'!N311+'RAP TEMPLATE-GAS AVAILABILITY'!O311)</f>
        <v>14.370483200981726</v>
      </c>
    </row>
    <row r="313" spans="1:25" ht="15.75" x14ac:dyDescent="0.25">
      <c r="A313" s="29">
        <v>50041</v>
      </c>
      <c r="B313" s="28">
        <v>15.280428186000988</v>
      </c>
      <c r="C313" s="28">
        <v>15.352527525537665</v>
      </c>
      <c r="D313" s="28">
        <v>15.42747799832741</v>
      </c>
      <c r="E313" s="28">
        <v>15.471541735307619</v>
      </c>
      <c r="F313" s="28">
        <v>15.460419741316723</v>
      </c>
      <c r="G313" s="28">
        <v>15.367531154864514</v>
      </c>
      <c r="H313" s="28">
        <v>15.345797109467036</v>
      </c>
      <c r="I313" s="71">
        <v>15.416849138144753</v>
      </c>
      <c r="J313" s="28">
        <v>16.047419741316723</v>
      </c>
      <c r="K313" s="28">
        <v>15.257102584626166</v>
      </c>
      <c r="L313" s="28">
        <v>15.370834032842037</v>
      </c>
      <c r="M313" s="28">
        <v>15.333570808114057</v>
      </c>
      <c r="N313" s="28">
        <v>15.965434032842037</v>
      </c>
      <c r="O313" s="28">
        <v>16.59234761792414</v>
      </c>
      <c r="P313" s="28">
        <v>14.903956767103091</v>
      </c>
      <c r="Q313" s="68">
        <v>29.013411000000001</v>
      </c>
      <c r="R313" s="69">
        <v>12.063650000000001</v>
      </c>
      <c r="S313" s="69">
        <v>4.2625000000000002</v>
      </c>
      <c r="T313" s="69">
        <v>0.34504906499999999</v>
      </c>
      <c r="U313" s="69"/>
      <c r="V313" s="28"/>
      <c r="W313" s="64"/>
      <c r="X313" s="70">
        <f>(B313*'RAP TEMPLATE-GAS AVAILABILITY'!C312+C313*'RAP TEMPLATE-GAS AVAILABILITY'!D312+D313*'RAP TEMPLATE-GAS AVAILABILITY'!E312+E313*'RAP TEMPLATE-GAS AVAILABILITY'!F312+F313*'RAP TEMPLATE-GAS AVAILABILITY'!G312+G313*'RAP TEMPLATE-GAS AVAILABILITY'!H312+H313*'RAP TEMPLATE-GAS AVAILABILITY'!I312)/('RAP TEMPLATE-GAS AVAILABILITY'!C312+'RAP TEMPLATE-GAS AVAILABILITY'!D312+'RAP TEMPLATE-GAS AVAILABILITY'!E312+'RAP TEMPLATE-GAS AVAILABILITY'!F312+'RAP TEMPLATE-GAS AVAILABILITY'!G312+'RAP TEMPLATE-GAS AVAILABILITY'!H312+'RAP TEMPLATE-GAS AVAILABILITY'!I312)</f>
        <v>15.378242646439796</v>
      </c>
      <c r="Y313" s="48">
        <f>(K313*'RAP TEMPLATE-GAS AVAILABILITY'!M312+L313*'RAP TEMPLATE-GAS AVAILABILITY'!N312+M313*'RAP TEMPLATE-GAS AVAILABILITY'!O312)/('RAP TEMPLATE-GAS AVAILABILITY'!M312+'RAP TEMPLATE-GAS AVAILABILITY'!N312+'RAP TEMPLATE-GAS AVAILABILITY'!O312)</f>
        <v>15.33484837738103</v>
      </c>
    </row>
    <row r="314" spans="1:25" ht="15.75" x14ac:dyDescent="0.25">
      <c r="A314" s="29">
        <v>50072</v>
      </c>
      <c r="B314" s="28">
        <v>15.553962790732488</v>
      </c>
      <c r="C314" s="28">
        <v>15.626062130269164</v>
      </c>
      <c r="D314" s="28">
        <v>15.70101260305891</v>
      </c>
      <c r="E314" s="28">
        <v>15.74507634003912</v>
      </c>
      <c r="F314" s="28">
        <v>15.733954346048224</v>
      </c>
      <c r="G314" s="28">
        <v>15.641065759596014</v>
      </c>
      <c r="H314" s="28">
        <v>15.619398027038685</v>
      </c>
      <c r="I314" s="71">
        <v>15.691374400074681</v>
      </c>
      <c r="J314" s="28">
        <v>16.320954346048225</v>
      </c>
      <c r="K314" s="28">
        <v>15.528576272557361</v>
      </c>
      <c r="L314" s="28">
        <v>15.642241923511174</v>
      </c>
      <c r="M314" s="28">
        <v>15.605953983811267</v>
      </c>
      <c r="N314" s="28">
        <v>16.236841923511172</v>
      </c>
      <c r="O314" s="28">
        <v>16.864434028319952</v>
      </c>
      <c r="P314" s="28">
        <v>15.169257980232173</v>
      </c>
      <c r="Q314" s="68">
        <v>26.262587500000002</v>
      </c>
      <c r="R314" s="69">
        <v>10.8962</v>
      </c>
      <c r="S314" s="69">
        <v>3.85</v>
      </c>
      <c r="T314" s="69">
        <v>0.31165721999999996</v>
      </c>
      <c r="U314" s="69"/>
      <c r="V314" s="28"/>
      <c r="W314" s="64"/>
      <c r="X314" s="70">
        <f>(B314*'RAP TEMPLATE-GAS AVAILABILITY'!C313+C314*'RAP TEMPLATE-GAS AVAILABILITY'!D313+D314*'RAP TEMPLATE-GAS AVAILABILITY'!E313+E314*'RAP TEMPLATE-GAS AVAILABILITY'!F313+F314*'RAP TEMPLATE-GAS AVAILABILITY'!G313+G314*'RAP TEMPLATE-GAS AVAILABILITY'!H313+H314*'RAP TEMPLATE-GAS AVAILABILITY'!I313)/('RAP TEMPLATE-GAS AVAILABILITY'!C313+'RAP TEMPLATE-GAS AVAILABILITY'!D313+'RAP TEMPLATE-GAS AVAILABILITY'!E313+'RAP TEMPLATE-GAS AVAILABILITY'!F313+'RAP TEMPLATE-GAS AVAILABILITY'!G313+'RAP TEMPLATE-GAS AVAILABILITY'!H313+'RAP TEMPLATE-GAS AVAILABILITY'!I313)</f>
        <v>15.651794550173072</v>
      </c>
      <c r="Y314" s="48">
        <f>(K314*'RAP TEMPLATE-GAS AVAILABILITY'!M313+L314*'RAP TEMPLATE-GAS AVAILABILITY'!N313+M314*'RAP TEMPLATE-GAS AVAILABILITY'!O313)/('RAP TEMPLATE-GAS AVAILABILITY'!M313+'RAP TEMPLATE-GAS AVAILABILITY'!N313+'RAP TEMPLATE-GAS AVAILABILITY'!O313)</f>
        <v>15.606360452248536</v>
      </c>
    </row>
    <row r="315" spans="1:25" ht="15.75" x14ac:dyDescent="0.25">
      <c r="A315" s="29">
        <v>50100</v>
      </c>
      <c r="B315" s="28">
        <v>15.109949770316979</v>
      </c>
      <c r="C315" s="28">
        <v>15.182049109853654</v>
      </c>
      <c r="D315" s="28">
        <v>15.256999582643401</v>
      </c>
      <c r="E315" s="28">
        <v>15.30106331962361</v>
      </c>
      <c r="F315" s="28">
        <v>15.289941325632714</v>
      </c>
      <c r="G315" s="28">
        <v>15.197052739180505</v>
      </c>
      <c r="H315" s="28">
        <v>15.175119755262578</v>
      </c>
      <c r="I315" s="71">
        <v>15.245753302701955</v>
      </c>
      <c r="J315" s="28">
        <v>15.876941325632714</v>
      </c>
      <c r="K315" s="28">
        <v>15.087752235937774</v>
      </c>
      <c r="L315" s="28">
        <v>15.201681075939815</v>
      </c>
      <c r="M315" s="28">
        <v>15.163810012044323</v>
      </c>
      <c r="N315" s="28">
        <v>15.796281075939815</v>
      </c>
      <c r="O315" s="28">
        <v>16.422771778629663</v>
      </c>
      <c r="P315" s="28">
        <v>14.73860975173117</v>
      </c>
      <c r="Q315" s="68">
        <v>29.123911000000003</v>
      </c>
      <c r="R315" s="69">
        <v>12.063650000000001</v>
      </c>
      <c r="S315" s="69">
        <v>4.2625000000000002</v>
      </c>
      <c r="T315" s="69">
        <v>0.34504906499999999</v>
      </c>
      <c r="U315" s="69"/>
      <c r="V315" s="28"/>
      <c r="W315" s="64"/>
      <c r="X315" s="70">
        <f>(B315*'RAP TEMPLATE-GAS AVAILABILITY'!C314+C315*'RAP TEMPLATE-GAS AVAILABILITY'!D314+D315*'RAP TEMPLATE-GAS AVAILABILITY'!E314+E315*'RAP TEMPLATE-GAS AVAILABILITY'!F314+F315*'RAP TEMPLATE-GAS AVAILABILITY'!G314+G315*'RAP TEMPLATE-GAS AVAILABILITY'!H314+H315*'RAP TEMPLATE-GAS AVAILABILITY'!I314)/('RAP TEMPLATE-GAS AVAILABILITY'!C314+'RAP TEMPLATE-GAS AVAILABILITY'!D314+'RAP TEMPLATE-GAS AVAILABILITY'!E314+'RAP TEMPLATE-GAS AVAILABILITY'!F314+'RAP TEMPLATE-GAS AVAILABILITY'!G314+'RAP TEMPLATE-GAS AVAILABILITY'!H314+'RAP TEMPLATE-GAS AVAILABILITY'!I314)</f>
        <v>15.20771233375045</v>
      </c>
      <c r="Y315" s="48">
        <f>(K315*'RAP TEMPLATE-GAS AVAILABILITY'!M314+L315*'RAP TEMPLATE-GAS AVAILABILITY'!N314+M315*'RAP TEMPLATE-GAS AVAILABILITY'!O314)/('RAP TEMPLATE-GAS AVAILABILITY'!M314+'RAP TEMPLATE-GAS AVAILABILITY'!N314+'RAP TEMPLATE-GAS AVAILABILITY'!O314)</f>
        <v>15.165585485821744</v>
      </c>
    </row>
    <row r="316" spans="1:25" ht="15.75" x14ac:dyDescent="0.25">
      <c r="A316" s="29">
        <v>50131</v>
      </c>
      <c r="B316" s="28">
        <v>15.065216350164308</v>
      </c>
      <c r="C316" s="28">
        <v>15.141901162974426</v>
      </c>
      <c r="D316" s="28">
        <v>15.265670262153842</v>
      </c>
      <c r="E316" s="28">
        <v>15.307777328737872</v>
      </c>
      <c r="F316" s="28">
        <v>15.297231721838559</v>
      </c>
      <c r="G316" s="28">
        <v>15.146399017436044</v>
      </c>
      <c r="H316" s="28">
        <v>15.118594684208363</v>
      </c>
      <c r="I316" s="71">
        <v>15.194916128943728</v>
      </c>
      <c r="J316" s="28">
        <v>15.88423172183856</v>
      </c>
      <c r="K316" s="28">
        <v>15.031666643696871</v>
      </c>
      <c r="L316" s="28">
        <v>15.208914789781298</v>
      </c>
      <c r="M316" s="28">
        <v>15.113369514385235</v>
      </c>
      <c r="N316" s="28">
        <v>15.803514789781298</v>
      </c>
      <c r="O316" s="28">
        <v>16.430023576755751</v>
      </c>
      <c r="P316" s="28">
        <v>14.69448070701122</v>
      </c>
      <c r="Q316" s="68">
        <v>29.864126500000001</v>
      </c>
      <c r="R316" s="69">
        <v>11.6745</v>
      </c>
      <c r="S316" s="69">
        <v>4.125</v>
      </c>
      <c r="T316" s="69">
        <v>0.33391845000000003</v>
      </c>
      <c r="U316" s="69"/>
      <c r="V316" s="28"/>
      <c r="W316" s="64"/>
      <c r="X316" s="70">
        <f>(B316*'RAP TEMPLATE-GAS AVAILABILITY'!C315+C316*'RAP TEMPLATE-GAS AVAILABILITY'!D315+D316*'RAP TEMPLATE-GAS AVAILABILITY'!E315+E316*'RAP TEMPLATE-GAS AVAILABILITY'!F315+F316*'RAP TEMPLATE-GAS AVAILABILITY'!G315+G316*'RAP TEMPLATE-GAS AVAILABILITY'!H315+H316*'RAP TEMPLATE-GAS AVAILABILITY'!I315)/('RAP TEMPLATE-GAS AVAILABILITY'!C315+'RAP TEMPLATE-GAS AVAILABILITY'!D315+'RAP TEMPLATE-GAS AVAILABILITY'!E315+'RAP TEMPLATE-GAS AVAILABILITY'!F315+'RAP TEMPLATE-GAS AVAILABILITY'!G315+'RAP TEMPLATE-GAS AVAILABILITY'!H315+'RAP TEMPLATE-GAS AVAILABILITY'!I315)</f>
        <v>15.186275111749573</v>
      </c>
      <c r="Y316" s="48">
        <f>(K316*'RAP TEMPLATE-GAS AVAILABILITY'!M315+L316*'RAP TEMPLATE-GAS AVAILABILITY'!N315+M316*'RAP TEMPLATE-GAS AVAILABILITY'!O315)/('RAP TEMPLATE-GAS AVAILABILITY'!M315+'RAP TEMPLATE-GAS AVAILABILITY'!N315+'RAP TEMPLATE-GAS AVAILABILITY'!O315)</f>
        <v>15.149556509641448</v>
      </c>
    </row>
    <row r="317" spans="1:25" ht="15.75" x14ac:dyDescent="0.25">
      <c r="A317" s="29">
        <v>50161</v>
      </c>
      <c r="B317" s="28">
        <v>15.201092179121238</v>
      </c>
      <c r="C317" s="28">
        <v>15.281245232900401</v>
      </c>
      <c r="D317" s="28">
        <v>15.401935794168063</v>
      </c>
      <c r="E317" s="28">
        <v>15.443415429185915</v>
      </c>
      <c r="F317" s="28">
        <v>15.431742006655357</v>
      </c>
      <c r="G317" s="28">
        <v>15.280909302252843</v>
      </c>
      <c r="H317" s="28">
        <v>15.253449795793934</v>
      </c>
      <c r="I317" s="71">
        <v>15.329913568144692</v>
      </c>
      <c r="J317" s="28">
        <v>16.018742006655359</v>
      </c>
      <c r="K317" s="28">
        <v>15.165473265412313</v>
      </c>
      <c r="L317" s="28">
        <v>15.342379265734046</v>
      </c>
      <c r="M317" s="28">
        <v>15.247313585477444</v>
      </c>
      <c r="N317" s="28">
        <v>15.936979265734045</v>
      </c>
      <c r="O317" s="28">
        <v>16.563821713898381</v>
      </c>
      <c r="P317" s="28">
        <v>14.824942232255031</v>
      </c>
      <c r="Q317" s="68">
        <v>30.4256575</v>
      </c>
      <c r="R317" s="69">
        <v>12.063650000000001</v>
      </c>
      <c r="S317" s="69">
        <v>4.2625000000000002</v>
      </c>
      <c r="T317" s="69">
        <v>0.34504906499999999</v>
      </c>
      <c r="U317" s="69"/>
      <c r="V317" s="28"/>
      <c r="W317" s="64"/>
      <c r="X317" s="70">
        <f>(B317*'RAP TEMPLATE-GAS AVAILABILITY'!C316+C317*'RAP TEMPLATE-GAS AVAILABILITY'!D316+D317*'RAP TEMPLATE-GAS AVAILABILITY'!E316+E317*'RAP TEMPLATE-GAS AVAILABILITY'!F316+F317*'RAP TEMPLATE-GAS AVAILABILITY'!G316+G317*'RAP TEMPLATE-GAS AVAILABILITY'!H316+H317*'RAP TEMPLATE-GAS AVAILABILITY'!I316)/('RAP TEMPLATE-GAS AVAILABILITY'!C316+'RAP TEMPLATE-GAS AVAILABILITY'!D316+'RAP TEMPLATE-GAS AVAILABILITY'!E316+'RAP TEMPLATE-GAS AVAILABILITY'!F316+'RAP TEMPLATE-GAS AVAILABILITY'!G316+'RAP TEMPLATE-GAS AVAILABILITY'!H316+'RAP TEMPLATE-GAS AVAILABILITY'!I316)</f>
        <v>15.31523068718389</v>
      </c>
      <c r="Y317" s="48">
        <f>(K317*'RAP TEMPLATE-GAS AVAILABILITY'!M316+L317*'RAP TEMPLATE-GAS AVAILABILITY'!N316+M317*'RAP TEMPLATE-GAS AVAILABILITY'!O316)/('RAP TEMPLATE-GAS AVAILABILITY'!M316+'RAP TEMPLATE-GAS AVAILABILITY'!N316+'RAP TEMPLATE-GAS AVAILABILITY'!O316)</f>
        <v>15.283161366252125</v>
      </c>
    </row>
    <row r="318" spans="1:25" ht="15.75" x14ac:dyDescent="0.25">
      <c r="A318" s="29">
        <v>50192</v>
      </c>
      <c r="B318" s="28">
        <v>15.634633395336442</v>
      </c>
      <c r="C318" s="28">
        <v>15.714786449115604</v>
      </c>
      <c r="D318" s="28">
        <v>15.835477010383267</v>
      </c>
      <c r="E318" s="28">
        <v>15.876956645401117</v>
      </c>
      <c r="F318" s="28">
        <v>15.865283222870559</v>
      </c>
      <c r="G318" s="28">
        <v>15.714450518468045</v>
      </c>
      <c r="H318" s="28">
        <v>15.68742867675412</v>
      </c>
      <c r="I318" s="71">
        <v>15.765024935701733</v>
      </c>
      <c r="J318" s="28">
        <v>16.452283222870559</v>
      </c>
      <c r="K318" s="28">
        <v>15.596077988321046</v>
      </c>
      <c r="L318" s="28">
        <v>15.772549726713203</v>
      </c>
      <c r="M318" s="28">
        <v>15.679029833534042</v>
      </c>
      <c r="N318" s="28">
        <v>16.367149726713201</v>
      </c>
      <c r="O318" s="28">
        <v>16.995067601029987</v>
      </c>
      <c r="P318" s="28">
        <v>15.245433857862157</v>
      </c>
      <c r="Q318" s="68">
        <v>29.456401499999998</v>
      </c>
      <c r="R318" s="69">
        <v>11.6745</v>
      </c>
      <c r="S318" s="69">
        <v>4.125</v>
      </c>
      <c r="T318" s="69">
        <v>0.33391845000000003</v>
      </c>
      <c r="U318" s="69"/>
      <c r="V318" s="28"/>
      <c r="W318" s="64"/>
      <c r="X318" s="70">
        <f>(B318*'RAP TEMPLATE-GAS AVAILABILITY'!C317+C318*'RAP TEMPLATE-GAS AVAILABILITY'!D317+D318*'RAP TEMPLATE-GAS AVAILABILITY'!E317+E318*'RAP TEMPLATE-GAS AVAILABILITY'!F317+F318*'RAP TEMPLATE-GAS AVAILABILITY'!G317+G318*'RAP TEMPLATE-GAS AVAILABILITY'!H317+H318*'RAP TEMPLATE-GAS AVAILABILITY'!I317)/('RAP TEMPLATE-GAS AVAILABILITY'!C317+'RAP TEMPLATE-GAS AVAILABILITY'!D317+'RAP TEMPLATE-GAS AVAILABILITY'!E317+'RAP TEMPLATE-GAS AVAILABILITY'!F317+'RAP TEMPLATE-GAS AVAILABILITY'!G317+'RAP TEMPLATE-GAS AVAILABILITY'!H317+'RAP TEMPLATE-GAS AVAILABILITY'!I317)</f>
        <v>15.748874964171067</v>
      </c>
      <c r="Y318" s="48">
        <f>(K318*'RAP TEMPLATE-GAS AVAILABILITY'!M317+L318*'RAP TEMPLATE-GAS AVAILABILITY'!N317+M318*'RAP TEMPLATE-GAS AVAILABILITY'!O317)/('RAP TEMPLATE-GAS AVAILABILITY'!M317+'RAP TEMPLATE-GAS AVAILABILITY'!N317+'RAP TEMPLATE-GAS AVAILABILITY'!O317)</f>
        <v>15.713591912052678</v>
      </c>
    </row>
    <row r="319" spans="1:25" ht="15.75" x14ac:dyDescent="0.25">
      <c r="A319" s="29">
        <v>50222</v>
      </c>
      <c r="B319" s="28">
        <v>15.333102960047077</v>
      </c>
      <c r="C319" s="28">
        <v>15.41325601382624</v>
      </c>
      <c r="D319" s="28">
        <v>15.533946575093902</v>
      </c>
      <c r="E319" s="28">
        <v>15.575426210111752</v>
      </c>
      <c r="F319" s="28">
        <v>15.563752787581194</v>
      </c>
      <c r="G319" s="28">
        <v>15.41292008317868</v>
      </c>
      <c r="H319" s="28">
        <v>15.386468531890037</v>
      </c>
      <c r="I319" s="71">
        <v>15.462402451029595</v>
      </c>
      <c r="J319" s="28">
        <v>16.150752787581194</v>
      </c>
      <c r="K319" s="28">
        <v>15.297457789340303</v>
      </c>
      <c r="L319" s="28">
        <v>15.473363671278774</v>
      </c>
      <c r="M319" s="28">
        <v>15.378768674204313</v>
      </c>
      <c r="N319" s="28">
        <v>16.067963671278772</v>
      </c>
      <c r="O319" s="28">
        <v>16.695133580456972</v>
      </c>
      <c r="P319" s="28">
        <v>14.952979488675002</v>
      </c>
      <c r="Q319" s="68">
        <v>30.441508500000001</v>
      </c>
      <c r="R319" s="69">
        <v>12.063650000000001</v>
      </c>
      <c r="S319" s="69">
        <v>4.2625000000000002</v>
      </c>
      <c r="T319" s="69">
        <v>0.34504906499999999</v>
      </c>
      <c r="U319" s="69"/>
      <c r="V319" s="28"/>
      <c r="W319" s="64"/>
      <c r="X319" s="70">
        <f>(B319*'RAP TEMPLATE-GAS AVAILABILITY'!C318+C319*'RAP TEMPLATE-GAS AVAILABILITY'!D318+D319*'RAP TEMPLATE-GAS AVAILABILITY'!E318+E319*'RAP TEMPLATE-GAS AVAILABILITY'!F318+F319*'RAP TEMPLATE-GAS AVAILABILITY'!G318+G319*'RAP TEMPLATE-GAS AVAILABILITY'!H318+H319*'RAP TEMPLATE-GAS AVAILABILITY'!I318)/('RAP TEMPLATE-GAS AVAILABILITY'!C318+'RAP TEMPLATE-GAS AVAILABILITY'!D318+'RAP TEMPLATE-GAS AVAILABILITY'!E318+'RAP TEMPLATE-GAS AVAILABILITY'!F318+'RAP TEMPLATE-GAS AVAILABILITY'!G318+'RAP TEMPLATE-GAS AVAILABILITY'!H318+'RAP TEMPLATE-GAS AVAILABILITY'!I318)</f>
        <v>15.447478820190641</v>
      </c>
      <c r="Y319" s="48">
        <f>(K319*'RAP TEMPLATE-GAS AVAILABILITY'!M318+L319*'RAP TEMPLATE-GAS AVAILABILITY'!N318+M319*'RAP TEMPLATE-GAS AVAILABILITY'!O318)/('RAP TEMPLATE-GAS AVAILABILITY'!M318+'RAP TEMPLATE-GAS AVAILABILITY'!N318+'RAP TEMPLATE-GAS AVAILABILITY'!O318)</f>
        <v>15.414474718098964</v>
      </c>
    </row>
    <row r="320" spans="1:25" ht="15.75" x14ac:dyDescent="0.25">
      <c r="A320" s="29">
        <v>50253</v>
      </c>
      <c r="B320" s="28">
        <v>14.571644066422321</v>
      </c>
      <c r="C320" s="28">
        <v>14.651797120201485</v>
      </c>
      <c r="D320" s="28">
        <v>14.772487681469146</v>
      </c>
      <c r="E320" s="28">
        <v>14.813967316486996</v>
      </c>
      <c r="F320" s="28">
        <v>14.802293893956438</v>
      </c>
      <c r="G320" s="28">
        <v>14.651461189553924</v>
      </c>
      <c r="H320" s="28">
        <v>14.625235101921787</v>
      </c>
      <c r="I320" s="71">
        <v>14.698185790302514</v>
      </c>
      <c r="J320" s="28">
        <v>15.389293893956438</v>
      </c>
      <c r="K320" s="28">
        <v>14.542142900617844</v>
      </c>
      <c r="L320" s="28">
        <v>14.71782507186532</v>
      </c>
      <c r="M320" s="28">
        <v>14.62051510035765</v>
      </c>
      <c r="N320" s="28">
        <v>15.31242507186532</v>
      </c>
      <c r="O320" s="28">
        <v>15.937706134544984</v>
      </c>
      <c r="P320" s="28">
        <v>14.214440507748352</v>
      </c>
      <c r="Q320" s="68">
        <v>30.465101499999999</v>
      </c>
      <c r="R320" s="69">
        <v>12.063650000000001</v>
      </c>
      <c r="S320" s="69">
        <v>4.2625000000000002</v>
      </c>
      <c r="T320" s="69">
        <v>0.34504906499999999</v>
      </c>
      <c r="U320" s="69"/>
      <c r="V320" s="28"/>
      <c r="W320" s="64"/>
      <c r="X320" s="70">
        <f>(B320*'RAP TEMPLATE-GAS AVAILABILITY'!C319+C320*'RAP TEMPLATE-GAS AVAILABILITY'!D319+D320*'RAP TEMPLATE-GAS AVAILABILITY'!E319+E320*'RAP TEMPLATE-GAS AVAILABILITY'!F319+F320*'RAP TEMPLATE-GAS AVAILABILITY'!G319+G320*'RAP TEMPLATE-GAS AVAILABILITY'!H319+H320*'RAP TEMPLATE-GAS AVAILABILITY'!I319)/('RAP TEMPLATE-GAS AVAILABILITY'!C319+'RAP TEMPLATE-GAS AVAILABILITY'!D319+'RAP TEMPLATE-GAS AVAILABILITY'!E319+'RAP TEMPLATE-GAS AVAILABILITY'!F319+'RAP TEMPLATE-GAS AVAILABILITY'!G319+'RAP TEMPLATE-GAS AVAILABILITY'!H319+'RAP TEMPLATE-GAS AVAILABILITY'!I319)</f>
        <v>14.686073018478718</v>
      </c>
      <c r="Y320" s="48">
        <f>(K320*'RAP TEMPLATE-GAS AVAILABILITY'!M319+L320*'RAP TEMPLATE-GAS AVAILABILITY'!N319+M320*'RAP TEMPLATE-GAS AVAILABILITY'!O319)/('RAP TEMPLATE-GAS AVAILABILITY'!M319+'RAP TEMPLATE-GAS AVAILABILITY'!N319+'RAP TEMPLATE-GAS AVAILABILITY'!O319)</f>
        <v>14.658763179752246</v>
      </c>
    </row>
    <row r="321" spans="1:25" ht="15.75" x14ac:dyDescent="0.25">
      <c r="A321" s="29">
        <v>50284</v>
      </c>
      <c r="B321" s="28">
        <v>13.641283386840568</v>
      </c>
      <c r="C321" s="28">
        <v>13.72143644061973</v>
      </c>
      <c r="D321" s="28">
        <v>13.842127001887393</v>
      </c>
      <c r="E321" s="28">
        <v>13.883606636905244</v>
      </c>
      <c r="F321" s="28">
        <v>13.871933214374685</v>
      </c>
      <c r="G321" s="28">
        <v>13.721100509972171</v>
      </c>
      <c r="H321" s="28">
        <v>13.694887684908064</v>
      </c>
      <c r="I321" s="71">
        <v>13.764455633921779</v>
      </c>
      <c r="J321" s="28">
        <v>14.458933214374685</v>
      </c>
      <c r="K321" s="28">
        <v>13.619028875286272</v>
      </c>
      <c r="L321" s="28">
        <v>13.794697887081337</v>
      </c>
      <c r="M321" s="28">
        <v>13.694070723431219</v>
      </c>
      <c r="N321" s="28">
        <v>14.389297887081337</v>
      </c>
      <c r="O321" s="28">
        <v>15.012271131799039</v>
      </c>
      <c r="P321" s="28">
        <v>13.312083684622008</v>
      </c>
      <c r="Q321" s="68">
        <v>29.475395499999998</v>
      </c>
      <c r="R321" s="69">
        <v>11.6745</v>
      </c>
      <c r="S321" s="69">
        <v>4.125</v>
      </c>
      <c r="T321" s="69">
        <v>0.33391845000000003</v>
      </c>
      <c r="U321" s="69"/>
      <c r="V321" s="28"/>
      <c r="W321" s="64"/>
      <c r="X321" s="70">
        <f>(B321*'RAP TEMPLATE-GAS AVAILABILITY'!C320+C321*'RAP TEMPLATE-GAS AVAILABILITY'!D320+D321*'RAP TEMPLATE-GAS AVAILABILITY'!E320+E321*'RAP TEMPLATE-GAS AVAILABILITY'!F320+F321*'RAP TEMPLATE-GAS AVAILABILITY'!G320+G321*'RAP TEMPLATE-GAS AVAILABILITY'!H320+H321*'RAP TEMPLATE-GAS AVAILABILITY'!I320)/('RAP TEMPLATE-GAS AVAILABILITY'!C320+'RAP TEMPLATE-GAS AVAILABILITY'!D320+'RAP TEMPLATE-GAS AVAILABILITY'!E320+'RAP TEMPLATE-GAS AVAILABILITY'!F320+'RAP TEMPLATE-GAS AVAILABILITY'!G320+'RAP TEMPLATE-GAS AVAILABILITY'!H320+'RAP TEMPLATE-GAS AVAILABILITY'!I320)</f>
        <v>13.755715461950661</v>
      </c>
      <c r="Y321" s="48">
        <f>(K321*'RAP TEMPLATE-GAS AVAILABILITY'!M320+L321*'RAP TEMPLATE-GAS AVAILABILITY'!N320+M321*'RAP TEMPLATE-GAS AVAILABILITY'!O320)/('RAP TEMPLATE-GAS AVAILABILITY'!M320+'RAP TEMPLATE-GAS AVAILABILITY'!N320+'RAP TEMPLATE-GAS AVAILABILITY'!O320)</f>
        <v>13.735349825857226</v>
      </c>
    </row>
    <row r="322" spans="1:25" ht="15.75" x14ac:dyDescent="0.25">
      <c r="A322" s="29">
        <v>50314</v>
      </c>
      <c r="B322" s="28">
        <v>13.360117110935169</v>
      </c>
      <c r="C322" s="28">
        <v>13.437623662451964</v>
      </c>
      <c r="D322" s="28">
        <v>13.563176947588319</v>
      </c>
      <c r="E322" s="28">
        <v>13.602366694545223</v>
      </c>
      <c r="F322" s="28">
        <v>13.592490176612758</v>
      </c>
      <c r="G322" s="28">
        <v>13.441657472210244</v>
      </c>
      <c r="H322" s="28">
        <v>13.415961887299298</v>
      </c>
      <c r="I322" s="71">
        <v>13.484000540456035</v>
      </c>
      <c r="J322" s="28">
        <v>14.179490176612758</v>
      </c>
      <c r="K322" s="28">
        <v>13.342271707919785</v>
      </c>
      <c r="L322" s="28">
        <v>13.517427501070808</v>
      </c>
      <c r="M322" s="28">
        <v>13.415803985930918</v>
      </c>
      <c r="N322" s="28">
        <v>14.112027501070807</v>
      </c>
      <c r="O322" s="28">
        <v>14.734307569823484</v>
      </c>
      <c r="P322" s="28">
        <v>13.041051882296715</v>
      </c>
      <c r="Q322" s="68">
        <v>30.810744000000003</v>
      </c>
      <c r="R322" s="69">
        <v>12.063650000000001</v>
      </c>
      <c r="S322" s="69">
        <v>4.2625000000000002</v>
      </c>
      <c r="T322" s="69">
        <v>0.34504906499999999</v>
      </c>
      <c r="U322" s="69"/>
      <c r="V322" s="28"/>
      <c r="W322" s="64"/>
      <c r="X322" s="70">
        <f>(B322*'RAP TEMPLATE-GAS AVAILABILITY'!C321+C322*'RAP TEMPLATE-GAS AVAILABILITY'!D321+D322*'RAP TEMPLATE-GAS AVAILABILITY'!E321+E322*'RAP TEMPLATE-GAS AVAILABILITY'!F321+F322*'RAP TEMPLATE-GAS AVAILABILITY'!G321+G322*'RAP TEMPLATE-GAS AVAILABILITY'!H321+H322*'RAP TEMPLATE-GAS AVAILABILITY'!I321)/('RAP TEMPLATE-GAS AVAILABILITY'!C321+'RAP TEMPLATE-GAS AVAILABILITY'!D321+'RAP TEMPLATE-GAS AVAILABILITY'!E321+'RAP TEMPLATE-GAS AVAILABILITY'!F321+'RAP TEMPLATE-GAS AVAILABILITY'!G321+'RAP TEMPLATE-GAS AVAILABILITY'!H321+'RAP TEMPLATE-GAS AVAILABILITY'!I321)</f>
        <v>13.483899579725934</v>
      </c>
      <c r="Y322" s="48">
        <f>(K322*'RAP TEMPLATE-GAS AVAILABILITY'!M321+L322*'RAP TEMPLATE-GAS AVAILABILITY'!N321+M322*'RAP TEMPLATE-GAS AVAILABILITY'!O321)/('RAP TEMPLATE-GAS AVAILABILITY'!M321+'RAP TEMPLATE-GAS AVAILABILITY'!N321+'RAP TEMPLATE-GAS AVAILABILITY'!O321)</f>
        <v>13.458140037509725</v>
      </c>
    </row>
    <row r="323" spans="1:25" ht="15.75" x14ac:dyDescent="0.25">
      <c r="A323" s="29">
        <v>50345</v>
      </c>
      <c r="B323" s="28">
        <v>13.713918717380551</v>
      </c>
      <c r="C323" s="28">
        <v>13.786018056917229</v>
      </c>
      <c r="D323" s="28">
        <v>13.859628185341574</v>
      </c>
      <c r="E323" s="28">
        <v>13.903691922321785</v>
      </c>
      <c r="F323" s="28">
        <v>13.892569928330889</v>
      </c>
      <c r="G323" s="28">
        <v>13.794629274655254</v>
      </c>
      <c r="H323" s="28">
        <v>13.767553714319325</v>
      </c>
      <c r="I323" s="71">
        <v>13.838250696904106</v>
      </c>
      <c r="J323" s="28">
        <v>14.479569928330889</v>
      </c>
      <c r="K323" s="28">
        <v>13.691129930965028</v>
      </c>
      <c r="L323" s="28">
        <v>13.815174151906016</v>
      </c>
      <c r="M323" s="28">
        <v>13.767289972780421</v>
      </c>
      <c r="N323" s="28">
        <v>14.409774151906015</v>
      </c>
      <c r="O323" s="28">
        <v>15.032798587285781</v>
      </c>
      <c r="P323" s="28">
        <v>13.38459923348813</v>
      </c>
      <c r="Q323" s="68">
        <v>28.077900500000002</v>
      </c>
      <c r="R323" s="69">
        <v>11.6745</v>
      </c>
      <c r="S323" s="69">
        <v>4.125</v>
      </c>
      <c r="T323" s="69">
        <v>0.33391845000000003</v>
      </c>
      <c r="U323" s="69"/>
      <c r="V323" s="28"/>
      <c r="W323" s="64"/>
      <c r="X323" s="70">
        <f>(B323*'RAP TEMPLATE-GAS AVAILABILITY'!C322+C323*'RAP TEMPLATE-GAS AVAILABILITY'!D322+D323*'RAP TEMPLATE-GAS AVAILABILITY'!E322+E323*'RAP TEMPLATE-GAS AVAILABILITY'!F322+F323*'RAP TEMPLATE-GAS AVAILABILITY'!G322+G323*'RAP TEMPLATE-GAS AVAILABILITY'!H322+H323*'RAP TEMPLATE-GAS AVAILABILITY'!I322)/('RAP TEMPLATE-GAS AVAILABILITY'!C322+'RAP TEMPLATE-GAS AVAILABILITY'!D322+'RAP TEMPLATE-GAS AVAILABILITY'!E322+'RAP TEMPLATE-GAS AVAILABILITY'!F322+'RAP TEMPLATE-GAS AVAILABILITY'!G322+'RAP TEMPLATE-GAS AVAILABILITY'!H322+'RAP TEMPLATE-GAS AVAILABILITY'!I322)</f>
        <v>13.807904707558738</v>
      </c>
      <c r="Y323" s="48">
        <f>(K323*'RAP TEMPLATE-GAS AVAILABILITY'!M322+L323*'RAP TEMPLATE-GAS AVAILABILITY'!N322+M323*'RAP TEMPLATE-GAS AVAILABILITY'!O322)/('RAP TEMPLATE-GAS AVAILABILITY'!M322+'RAP TEMPLATE-GAS AVAILABILITY'!N322+'RAP TEMPLATE-GAS AVAILABILITY'!O322)</f>
        <v>13.77529241367569</v>
      </c>
    </row>
    <row r="324" spans="1:25" ht="15.75" x14ac:dyDescent="0.25">
      <c r="A324" s="29">
        <v>50375</v>
      </c>
      <c r="B324" s="28">
        <v>14.654751201162604</v>
      </c>
      <c r="C324" s="28">
        <v>14.726850540699282</v>
      </c>
      <c r="D324" s="28">
        <v>14.800460669123627</v>
      </c>
      <c r="E324" s="28">
        <v>14.84452440610384</v>
      </c>
      <c r="F324" s="28">
        <v>14.833402412112944</v>
      </c>
      <c r="G324" s="28">
        <v>14.735461758437307</v>
      </c>
      <c r="H324" s="28">
        <v>14.710998924003249</v>
      </c>
      <c r="I324" s="71">
        <v>14.78249058310052</v>
      </c>
      <c r="J324" s="28">
        <v>15.420402412112946</v>
      </c>
      <c r="K324" s="28">
        <v>14.627239914466241</v>
      </c>
      <c r="L324" s="28">
        <v>14.748691723282194</v>
      </c>
      <c r="M324" s="28">
        <v>14.704162073417191</v>
      </c>
      <c r="N324" s="28">
        <v>15.343291723282194</v>
      </c>
      <c r="O324" s="28">
        <v>15.968649952590399</v>
      </c>
      <c r="P324" s="28">
        <v>14.297112659508343</v>
      </c>
      <c r="Q324" s="68">
        <v>29.003962000000001</v>
      </c>
      <c r="R324" s="69">
        <v>12.063650000000001</v>
      </c>
      <c r="S324" s="69">
        <v>4.2625000000000002</v>
      </c>
      <c r="T324" s="69">
        <v>0.34504906499999999</v>
      </c>
      <c r="U324" s="69"/>
      <c r="V324" s="28"/>
      <c r="W324" s="64"/>
      <c r="X324" s="70">
        <f>(B324*'RAP TEMPLATE-GAS AVAILABILITY'!C323+C324*'RAP TEMPLATE-GAS AVAILABILITY'!D323+D324*'RAP TEMPLATE-GAS AVAILABILITY'!E323+E324*'RAP TEMPLATE-GAS AVAILABILITY'!F323+F324*'RAP TEMPLATE-GAS AVAILABILITY'!G323+G324*'RAP TEMPLATE-GAS AVAILABILITY'!H323+H324*'RAP TEMPLATE-GAS AVAILABILITY'!I323)/('RAP TEMPLATE-GAS AVAILABILITY'!C323+'RAP TEMPLATE-GAS AVAILABILITY'!D323+'RAP TEMPLATE-GAS AVAILABILITY'!E323+'RAP TEMPLATE-GAS AVAILABILITY'!F323+'RAP TEMPLATE-GAS AVAILABILITY'!G323+'RAP TEMPLATE-GAS AVAILABILITY'!H323+'RAP TEMPLATE-GAS AVAILABILITY'!I323)</f>
        <v>14.749418772010847</v>
      </c>
      <c r="Y324" s="48">
        <f>(K324*'RAP TEMPLATE-GAS AVAILABILITY'!M323+L324*'RAP TEMPLATE-GAS AVAILABILITY'!N323+M324*'RAP TEMPLATE-GAS AVAILABILITY'!O323)/('RAP TEMPLATE-GAS AVAILABILITY'!M323+'RAP TEMPLATE-GAS AVAILABILITY'!N323+'RAP TEMPLATE-GAS AVAILABILITY'!O323)</f>
        <v>14.709849222573574</v>
      </c>
    </row>
    <row r="325" spans="1:25" ht="15.75" x14ac:dyDescent="0.25">
      <c r="A325" s="30">
        <v>50436</v>
      </c>
      <c r="B325" s="28">
        <v>15.645323703002813</v>
      </c>
      <c r="C325" s="28">
        <v>15.717423042539489</v>
      </c>
      <c r="D325" s="28">
        <v>15.792373515329235</v>
      </c>
      <c r="E325" s="28">
        <v>15.836437252309445</v>
      </c>
      <c r="F325" s="28">
        <v>15.825315258318549</v>
      </c>
      <c r="G325" s="28">
        <v>15.732426671866339</v>
      </c>
      <c r="H325" s="28">
        <v>15.710692626468859</v>
      </c>
      <c r="I325" s="71">
        <v>15.783066193132409</v>
      </c>
      <c r="J325" s="28">
        <v>16.41231525831855</v>
      </c>
      <c r="K325" s="28">
        <v>15.619161062314218</v>
      </c>
      <c r="L325" s="28">
        <v>15.732892510530087</v>
      </c>
      <c r="M325" s="28">
        <v>15.696930317292773</v>
      </c>
      <c r="N325" s="28">
        <v>16.327492510530085</v>
      </c>
      <c r="O325" s="28">
        <v>16.955311241806413</v>
      </c>
      <c r="P325" s="28">
        <v>15.257868929043161</v>
      </c>
      <c r="Q325" s="68">
        <v>29.013411000000001</v>
      </c>
      <c r="R325" s="69">
        <v>12.063650000000001</v>
      </c>
      <c r="S325" s="69">
        <v>4.2625000000000002</v>
      </c>
      <c r="T325" s="69">
        <v>0.34504906499999999</v>
      </c>
      <c r="U325" s="69"/>
      <c r="V325" s="28"/>
      <c r="W325" s="64"/>
      <c r="X325" s="70">
        <f>(B325*'RAP TEMPLATE-GAS AVAILABILITY'!C324+C325*'RAP TEMPLATE-GAS AVAILABILITY'!D324+D325*'RAP TEMPLATE-GAS AVAILABILITY'!E324+E325*'RAP TEMPLATE-GAS AVAILABILITY'!F324+F325*'RAP TEMPLATE-GAS AVAILABILITY'!G324+G325*'RAP TEMPLATE-GAS AVAILABILITY'!H324+H325*'RAP TEMPLATE-GAS AVAILABILITY'!I324)/('RAP TEMPLATE-GAS AVAILABILITY'!C324+'RAP TEMPLATE-GAS AVAILABILITY'!D324+'RAP TEMPLATE-GAS AVAILABILITY'!E324+'RAP TEMPLATE-GAS AVAILABILITY'!F324+'RAP TEMPLATE-GAS AVAILABILITY'!G324+'RAP TEMPLATE-GAS AVAILABILITY'!H324+'RAP TEMPLATE-GAS AVAILABILITY'!I324)</f>
        <v>15.743138163441621</v>
      </c>
      <c r="Y325" s="48">
        <f>(K325*'RAP TEMPLATE-GAS AVAILABILITY'!M324+L325*'RAP TEMPLATE-GAS AVAILABILITY'!N324+M325*'RAP TEMPLATE-GAS AVAILABILITY'!O324)/('RAP TEMPLATE-GAS AVAILABILITY'!M324+'RAP TEMPLATE-GAS AVAILABILITY'!N324+'RAP TEMPLATE-GAS AVAILABILITY'!O324)</f>
        <v>15.697020578325281</v>
      </c>
    </row>
    <row r="326" spans="1:25" ht="15.75" x14ac:dyDescent="0.25">
      <c r="A326" s="30">
        <v>50464</v>
      </c>
      <c r="B326" s="28">
        <v>15.925353988699792</v>
      </c>
      <c r="C326" s="28">
        <v>15.997453328236469</v>
      </c>
      <c r="D326" s="28">
        <v>16.072403801026212</v>
      </c>
      <c r="E326" s="28">
        <v>16.116467538006422</v>
      </c>
      <c r="F326" s="28">
        <v>16.105345544015528</v>
      </c>
      <c r="G326" s="28">
        <v>16.012456957563316</v>
      </c>
      <c r="H326" s="28">
        <v>15.990789225005988</v>
      </c>
      <c r="I326" s="71">
        <v>16.064110661362438</v>
      </c>
      <c r="J326" s="28">
        <v>16.692345544015527</v>
      </c>
      <c r="K326" s="28">
        <v>15.897079927706709</v>
      </c>
      <c r="L326" s="28">
        <v>16.010745578660522</v>
      </c>
      <c r="M326" s="28">
        <v>15.975781830739898</v>
      </c>
      <c r="N326" s="28">
        <v>16.605345578660522</v>
      </c>
      <c r="O326" s="28">
        <v>17.233858942607174</v>
      </c>
      <c r="P326" s="28">
        <v>15.529470303140661</v>
      </c>
      <c r="Q326" s="68">
        <v>26.262587500000002</v>
      </c>
      <c r="R326" s="69">
        <v>10.8962</v>
      </c>
      <c r="S326" s="69">
        <v>3.85</v>
      </c>
      <c r="T326" s="69">
        <v>0.31165721999999996</v>
      </c>
      <c r="U326" s="69"/>
      <c r="V326" s="28"/>
      <c r="W326" s="64"/>
      <c r="X326" s="70">
        <f>(B326*'RAP TEMPLATE-GAS AVAILABILITY'!C325+C326*'RAP TEMPLATE-GAS AVAILABILITY'!D325+D326*'RAP TEMPLATE-GAS AVAILABILITY'!E325+E326*'RAP TEMPLATE-GAS AVAILABILITY'!F325+F326*'RAP TEMPLATE-GAS AVAILABILITY'!G325+G326*'RAP TEMPLATE-GAS AVAILABILITY'!H325+H326*'RAP TEMPLATE-GAS AVAILABILITY'!I325)/('RAP TEMPLATE-GAS AVAILABILITY'!C325+'RAP TEMPLATE-GAS AVAILABILITY'!D325+'RAP TEMPLATE-GAS AVAILABILITY'!E325+'RAP TEMPLATE-GAS AVAILABILITY'!F325+'RAP TEMPLATE-GAS AVAILABILITY'!G325+'RAP TEMPLATE-GAS AVAILABILITY'!H325+'RAP TEMPLATE-GAS AVAILABILITY'!I325)</f>
        <v>16.023185748140378</v>
      </c>
      <c r="Y326" s="48">
        <f>(K326*'RAP TEMPLATE-GAS AVAILABILITY'!M325+L326*'RAP TEMPLATE-GAS AVAILABILITY'!N325+M326*'RAP TEMPLATE-GAS AVAILABILITY'!O325)/('RAP TEMPLATE-GAS AVAILABILITY'!M325+'RAP TEMPLATE-GAS AVAILABILITY'!N325+'RAP TEMPLATE-GAS AVAILABILITY'!O325)</f>
        <v>15.97497985509658</v>
      </c>
    </row>
    <row r="327" spans="1:25" ht="15.75" x14ac:dyDescent="0.25">
      <c r="A327" s="30">
        <v>50495</v>
      </c>
      <c r="B327" s="28">
        <v>15.470796902285873</v>
      </c>
      <c r="C327" s="28">
        <v>15.54289624182255</v>
      </c>
      <c r="D327" s="28">
        <v>15.617846714612295</v>
      </c>
      <c r="E327" s="28">
        <v>15.661910451592505</v>
      </c>
      <c r="F327" s="28">
        <v>15.650788457601609</v>
      </c>
      <c r="G327" s="28">
        <v>15.557899871149399</v>
      </c>
      <c r="H327" s="28">
        <v>15.535966887231472</v>
      </c>
      <c r="I327" s="71">
        <v>15.607907310666183</v>
      </c>
      <c r="J327" s="28">
        <v>16.23778845760161</v>
      </c>
      <c r="K327" s="28">
        <v>15.445793804527678</v>
      </c>
      <c r="L327" s="28">
        <v>15.559722644529719</v>
      </c>
      <c r="M327" s="28">
        <v>15.523138177646613</v>
      </c>
      <c r="N327" s="28">
        <v>16.154322644529717</v>
      </c>
      <c r="O327" s="28">
        <v>16.781708451141043</v>
      </c>
      <c r="P327" s="28">
        <v>15.088595385027801</v>
      </c>
      <c r="Q327" s="68">
        <v>29.123911000000003</v>
      </c>
      <c r="R327" s="69">
        <v>12.063650000000001</v>
      </c>
      <c r="S327" s="69">
        <v>4.2625000000000002</v>
      </c>
      <c r="T327" s="69">
        <v>0.34504906499999999</v>
      </c>
      <c r="U327" s="69"/>
      <c r="V327" s="28"/>
      <c r="W327" s="64"/>
      <c r="X327" s="70">
        <f>(B327*'RAP TEMPLATE-GAS AVAILABILITY'!C326+C327*'RAP TEMPLATE-GAS AVAILABILITY'!D326+D327*'RAP TEMPLATE-GAS AVAILABILITY'!E326+E327*'RAP TEMPLATE-GAS AVAILABILITY'!F326+F327*'RAP TEMPLATE-GAS AVAILABILITY'!G326+G327*'RAP TEMPLATE-GAS AVAILABILITY'!H326+H327*'RAP TEMPLATE-GAS AVAILABILITY'!I326)/('RAP TEMPLATE-GAS AVAILABILITY'!C326+'RAP TEMPLATE-GAS AVAILABILITY'!D326+'RAP TEMPLATE-GAS AVAILABILITY'!E326+'RAP TEMPLATE-GAS AVAILABILITY'!F326+'RAP TEMPLATE-GAS AVAILABILITY'!G326+'RAP TEMPLATE-GAS AVAILABILITY'!H326+'RAP TEMPLATE-GAS AVAILABILITY'!I326)</f>
        <v>15.568559465719346</v>
      </c>
      <c r="Y327" s="48">
        <f>(K327*'RAP TEMPLATE-GAS AVAILABILITY'!M326+L327*'RAP TEMPLATE-GAS AVAILABILITY'!N326+M327*'RAP TEMPLATE-GAS AVAILABILITY'!O326)/('RAP TEMPLATE-GAS AVAILABILITY'!M326+'RAP TEMPLATE-GAS AVAILABILITY'!N326+'RAP TEMPLATE-GAS AVAILABILITY'!O326)</f>
        <v>15.523739515949062</v>
      </c>
    </row>
    <row r="328" spans="1:25" ht="15.75" x14ac:dyDescent="0.25">
      <c r="A328" s="30">
        <v>50525</v>
      </c>
      <c r="B328" s="28">
        <v>15.424983018940324</v>
      </c>
      <c r="C328" s="28">
        <v>15.50166783175044</v>
      </c>
      <c r="D328" s="28">
        <v>15.625436930929858</v>
      </c>
      <c r="E328" s="28">
        <v>15.667543997513889</v>
      </c>
      <c r="F328" s="28">
        <v>15.656998390614575</v>
      </c>
      <c r="G328" s="28">
        <v>15.506165686212061</v>
      </c>
      <c r="H328" s="28">
        <v>15.478361352984379</v>
      </c>
      <c r="I328" s="71">
        <v>15.555985760613696</v>
      </c>
      <c r="J328" s="28">
        <v>16.243998390614575</v>
      </c>
      <c r="K328" s="28">
        <v>15.388636149626137</v>
      </c>
      <c r="L328" s="28">
        <v>15.565884295710564</v>
      </c>
      <c r="M328" s="28">
        <v>15.471621764945665</v>
      </c>
      <c r="N328" s="28">
        <v>16.160484295710564</v>
      </c>
      <c r="O328" s="28">
        <v>16.78788550644984</v>
      </c>
      <c r="P328" s="28">
        <v>15.043418399057078</v>
      </c>
      <c r="Q328" s="68">
        <v>29.864126500000001</v>
      </c>
      <c r="R328" s="69">
        <v>11.6745</v>
      </c>
      <c r="S328" s="69">
        <v>4.125</v>
      </c>
      <c r="T328" s="69">
        <v>0.33391845000000003</v>
      </c>
      <c r="U328" s="69"/>
      <c r="V328" s="28"/>
      <c r="W328" s="64"/>
      <c r="X328" s="70">
        <f>(B328*'RAP TEMPLATE-GAS AVAILABILITY'!C327+C328*'RAP TEMPLATE-GAS AVAILABILITY'!D327+D328*'RAP TEMPLATE-GAS AVAILABILITY'!E327+E328*'RAP TEMPLATE-GAS AVAILABILITY'!F327+F328*'RAP TEMPLATE-GAS AVAILABILITY'!G327+G328*'RAP TEMPLATE-GAS AVAILABILITY'!H327+H328*'RAP TEMPLATE-GAS AVAILABILITY'!I327)/('RAP TEMPLATE-GAS AVAILABILITY'!C327+'RAP TEMPLATE-GAS AVAILABILITY'!D327+'RAP TEMPLATE-GAS AVAILABILITY'!E327+'RAP TEMPLATE-GAS AVAILABILITY'!F327+'RAP TEMPLATE-GAS AVAILABILITY'!G327+'RAP TEMPLATE-GAS AVAILABILITY'!H327+'RAP TEMPLATE-GAS AVAILABILITY'!I327)</f>
        <v>15.54604178052559</v>
      </c>
      <c r="Y328" s="48">
        <f>(K328*'RAP TEMPLATE-GAS AVAILABILITY'!M327+L328*'RAP TEMPLATE-GAS AVAILABILITY'!N327+M328*'RAP TEMPLATE-GAS AVAILABILITY'!O327)/('RAP TEMPLATE-GAS AVAILABILITY'!M327+'RAP TEMPLATE-GAS AVAILABILITY'!N327+'RAP TEMPLATE-GAS AVAILABILITY'!O327)</f>
        <v>15.506638140371205</v>
      </c>
    </row>
    <row r="329" spans="1:25" ht="15.75" x14ac:dyDescent="0.25">
      <c r="A329" s="30">
        <v>50556</v>
      </c>
      <c r="B329" s="28">
        <v>15.564034210575086</v>
      </c>
      <c r="C329" s="28">
        <v>15.644187264354247</v>
      </c>
      <c r="D329" s="28">
        <v>15.764877825621911</v>
      </c>
      <c r="E329" s="28">
        <v>15.806357460639761</v>
      </c>
      <c r="F329" s="28">
        <v>15.794684038109203</v>
      </c>
      <c r="G329" s="28">
        <v>15.643851333706689</v>
      </c>
      <c r="H329" s="28">
        <v>15.616391827247782</v>
      </c>
      <c r="I329" s="71">
        <v>15.694170062667752</v>
      </c>
      <c r="J329" s="28">
        <v>16.381684038109203</v>
      </c>
      <c r="K329" s="28">
        <v>15.52559344577762</v>
      </c>
      <c r="L329" s="28">
        <v>15.702499446099353</v>
      </c>
      <c r="M329" s="28">
        <v>15.608727832199298</v>
      </c>
      <c r="N329" s="28">
        <v>16.297099446099352</v>
      </c>
      <c r="O329" s="28">
        <v>16.9248421947146</v>
      </c>
      <c r="P329" s="28">
        <v>15.176959708562118</v>
      </c>
      <c r="Q329" s="68">
        <v>30.4256575</v>
      </c>
      <c r="R329" s="69">
        <v>12.063650000000001</v>
      </c>
      <c r="S329" s="69">
        <v>4.2625000000000002</v>
      </c>
      <c r="T329" s="69">
        <v>0.34504906499999999</v>
      </c>
      <c r="U329" s="69"/>
      <c r="V329" s="28"/>
      <c r="W329" s="64"/>
      <c r="X329" s="70">
        <f>(B329*'RAP TEMPLATE-GAS AVAILABILITY'!C328+C329*'RAP TEMPLATE-GAS AVAILABILITY'!D328+D329*'RAP TEMPLATE-GAS AVAILABILITY'!E328+E329*'RAP TEMPLATE-GAS AVAILABILITY'!F328+F329*'RAP TEMPLATE-GAS AVAILABILITY'!G328+G329*'RAP TEMPLATE-GAS AVAILABILITY'!H328+H329*'RAP TEMPLATE-GAS AVAILABILITY'!I328)/('RAP TEMPLATE-GAS AVAILABILITY'!C328+'RAP TEMPLATE-GAS AVAILABILITY'!D328+'RAP TEMPLATE-GAS AVAILABILITY'!E328+'RAP TEMPLATE-GAS AVAILABILITY'!F328+'RAP TEMPLATE-GAS AVAILABILITY'!G328+'RAP TEMPLATE-GAS AVAILABILITY'!H328+'RAP TEMPLATE-GAS AVAILABILITY'!I328)</f>
        <v>15.678172718637736</v>
      </c>
      <c r="Y329" s="48">
        <f>(K329*'RAP TEMPLATE-GAS AVAILABILITY'!M328+L329*'RAP TEMPLATE-GAS AVAILABILITY'!N328+M329*'RAP TEMPLATE-GAS AVAILABILITY'!O328)/('RAP TEMPLATE-GAS AVAILABILITY'!M328+'RAP TEMPLATE-GAS AVAILABILITY'!N328+'RAP TEMPLATE-GAS AVAILABILITY'!O328)</f>
        <v>15.643394661050754</v>
      </c>
    </row>
    <row r="330" spans="1:25" ht="15.75" x14ac:dyDescent="0.25">
      <c r="A330" s="30">
        <v>50586</v>
      </c>
      <c r="B330" s="28">
        <v>16.007870816759993</v>
      </c>
      <c r="C330" s="28">
        <v>16.088023870539157</v>
      </c>
      <c r="D330" s="28">
        <v>16.208714431806818</v>
      </c>
      <c r="E330" s="28">
        <v>16.250194066824669</v>
      </c>
      <c r="F330" s="28">
        <v>16.238520644294113</v>
      </c>
      <c r="G330" s="28">
        <v>16.087687939891595</v>
      </c>
      <c r="H330" s="28">
        <v>16.060666098177673</v>
      </c>
      <c r="I330" s="71">
        <v>16.139614106892445</v>
      </c>
      <c r="J330" s="28">
        <v>16.825520644294112</v>
      </c>
      <c r="K330" s="28">
        <v>15.966413512657313</v>
      </c>
      <c r="L330" s="28">
        <v>16.142885251049471</v>
      </c>
      <c r="M330" s="28">
        <v>16.050696132341745</v>
      </c>
      <c r="N330" s="28">
        <v>16.73748525104947</v>
      </c>
      <c r="O330" s="28">
        <v>17.366328964177093</v>
      </c>
      <c r="P330" s="28">
        <v>15.607436832900859</v>
      </c>
      <c r="Q330" s="68">
        <v>29.456401499999998</v>
      </c>
      <c r="R330" s="69">
        <v>11.6745</v>
      </c>
      <c r="S330" s="69">
        <v>4.125</v>
      </c>
      <c r="T330" s="69">
        <v>0.33391845000000003</v>
      </c>
      <c r="U330" s="69"/>
      <c r="V330" s="28"/>
      <c r="W330" s="64"/>
      <c r="X330" s="70">
        <f>(B330*'RAP TEMPLATE-GAS AVAILABILITY'!C329+C330*'RAP TEMPLATE-GAS AVAILABILITY'!D329+D330*'RAP TEMPLATE-GAS AVAILABILITY'!E329+E330*'RAP TEMPLATE-GAS AVAILABILITY'!F329+F330*'RAP TEMPLATE-GAS AVAILABILITY'!G329+G330*'RAP TEMPLATE-GAS AVAILABILITY'!H329+H330*'RAP TEMPLATE-GAS AVAILABILITY'!I329)/('RAP TEMPLATE-GAS AVAILABILITY'!C329+'RAP TEMPLATE-GAS AVAILABILITY'!D329+'RAP TEMPLATE-GAS AVAILABILITY'!E329+'RAP TEMPLATE-GAS AVAILABILITY'!F329+'RAP TEMPLATE-GAS AVAILABILITY'!G329+'RAP TEMPLATE-GAS AVAILABILITY'!H329+'RAP TEMPLATE-GAS AVAILABILITY'!I329)</f>
        <v>16.122112385594619</v>
      </c>
      <c r="Y330" s="48">
        <f>(K330*'RAP TEMPLATE-GAS AVAILABILITY'!M329+L330*'RAP TEMPLATE-GAS AVAILABILITY'!N329+M330*'RAP TEMPLATE-GAS AVAILABILITY'!O329)/('RAP TEMPLATE-GAS AVAILABILITY'!M329+'RAP TEMPLATE-GAS AVAILABILITY'!N329+'RAP TEMPLATE-GAS AVAILABILITY'!O329)</f>
        <v>16.084043759481229</v>
      </c>
    </row>
    <row r="331" spans="1:25" ht="15.75" x14ac:dyDescent="0.25">
      <c r="A331" s="30">
        <v>50617</v>
      </c>
      <c r="B331" s="28">
        <v>15.699179877917725</v>
      </c>
      <c r="C331" s="28">
        <v>15.779332931696889</v>
      </c>
      <c r="D331" s="28">
        <v>15.90002349296455</v>
      </c>
      <c r="E331" s="28">
        <v>15.941503127982402</v>
      </c>
      <c r="F331" s="28">
        <v>15.929829705451844</v>
      </c>
      <c r="G331" s="28">
        <v>15.77899700104933</v>
      </c>
      <c r="H331" s="28">
        <v>15.752545449760685</v>
      </c>
      <c r="I331" s="71">
        <v>15.829805185552299</v>
      </c>
      <c r="J331" s="28">
        <v>16.516829705451844</v>
      </c>
      <c r="K331" s="28">
        <v>15.66068848258096</v>
      </c>
      <c r="L331" s="28">
        <v>15.836594364519431</v>
      </c>
      <c r="M331" s="28">
        <v>15.743304611209183</v>
      </c>
      <c r="N331" s="28">
        <v>16.431194364519431</v>
      </c>
      <c r="O331" s="28">
        <v>17.059272350430728</v>
      </c>
      <c r="P331" s="28">
        <v>15.308037491317744</v>
      </c>
      <c r="Q331" s="68">
        <v>30.441508500000001</v>
      </c>
      <c r="R331" s="69">
        <v>12.063650000000001</v>
      </c>
      <c r="S331" s="69">
        <v>4.2625000000000002</v>
      </c>
      <c r="T331" s="69">
        <v>0.34504906499999999</v>
      </c>
      <c r="U331" s="69"/>
      <c r="V331" s="28"/>
      <c r="W331" s="64"/>
      <c r="X331" s="70">
        <f>(B331*'RAP TEMPLATE-GAS AVAILABILITY'!C330+C331*'RAP TEMPLATE-GAS AVAILABILITY'!D330+D331*'RAP TEMPLATE-GAS AVAILABILITY'!E330+E331*'RAP TEMPLATE-GAS AVAILABILITY'!F330+F331*'RAP TEMPLATE-GAS AVAILABILITY'!G330+G331*'RAP TEMPLATE-GAS AVAILABILITY'!H330+H331*'RAP TEMPLATE-GAS AVAILABILITY'!I330)/('RAP TEMPLATE-GAS AVAILABILITY'!C330+'RAP TEMPLATE-GAS AVAILABILITY'!D330+'RAP TEMPLATE-GAS AVAILABILITY'!E330+'RAP TEMPLATE-GAS AVAILABILITY'!F330+'RAP TEMPLATE-GAS AVAILABILITY'!G330+'RAP TEMPLATE-GAS AVAILABILITY'!H330+'RAP TEMPLATE-GAS AVAILABILITY'!I330)</f>
        <v>15.813555738061286</v>
      </c>
      <c r="Y331" s="48">
        <f>(K331*'RAP TEMPLATE-GAS AVAILABILITY'!M330+L331*'RAP TEMPLATE-GAS AVAILABILITY'!N330+M331*'RAP TEMPLATE-GAS AVAILABILITY'!O330)/('RAP TEMPLATE-GAS AVAILABILITY'!M330+'RAP TEMPLATE-GAS AVAILABILITY'!N330+'RAP TEMPLATE-GAS AVAILABILITY'!O330)</f>
        <v>15.777819502790953</v>
      </c>
    </row>
    <row r="332" spans="1:25" ht="15.75" x14ac:dyDescent="0.25">
      <c r="A332" s="30">
        <v>50648</v>
      </c>
      <c r="B332" s="28">
        <v>14.919638467654286</v>
      </c>
      <c r="C332" s="28">
        <v>14.999791521433448</v>
      </c>
      <c r="D332" s="28">
        <v>15.120482082701111</v>
      </c>
      <c r="E332" s="28">
        <v>15.161961717718961</v>
      </c>
      <c r="F332" s="28">
        <v>15.150288295188403</v>
      </c>
      <c r="G332" s="28">
        <v>14.999455590785889</v>
      </c>
      <c r="H332" s="28">
        <v>14.973229503153751</v>
      </c>
      <c r="I332" s="71">
        <v>15.047440518939602</v>
      </c>
      <c r="J332" s="28">
        <v>15.737288295188403</v>
      </c>
      <c r="K332" s="28">
        <v>14.88743166763051</v>
      </c>
      <c r="L332" s="28">
        <v>15.063113838877987</v>
      </c>
      <c r="M332" s="28">
        <v>14.967044638093668</v>
      </c>
      <c r="N332" s="28">
        <v>15.657713838877987</v>
      </c>
      <c r="O332" s="28">
        <v>16.283858123475181</v>
      </c>
      <c r="P332" s="28">
        <v>14.551960277503234</v>
      </c>
      <c r="Q332" s="68">
        <v>30.465101499999999</v>
      </c>
      <c r="R332" s="69">
        <v>12.063650000000001</v>
      </c>
      <c r="S332" s="69">
        <v>4.2625000000000002</v>
      </c>
      <c r="T332" s="69">
        <v>0.34504906499999999</v>
      </c>
      <c r="U332" s="69"/>
      <c r="V332" s="28"/>
      <c r="W332" s="64"/>
      <c r="X332" s="70">
        <f>(B332*'RAP TEMPLATE-GAS AVAILABILITY'!C331+C332*'RAP TEMPLATE-GAS AVAILABILITY'!D331+D332*'RAP TEMPLATE-GAS AVAILABILITY'!E331+E332*'RAP TEMPLATE-GAS AVAILABILITY'!F331+F332*'RAP TEMPLATE-GAS AVAILABILITY'!G331+G332*'RAP TEMPLATE-GAS AVAILABILITY'!H331+H332*'RAP TEMPLATE-GAS AVAILABILITY'!I331)/('RAP TEMPLATE-GAS AVAILABILITY'!C331+'RAP TEMPLATE-GAS AVAILABILITY'!D331+'RAP TEMPLATE-GAS AVAILABILITY'!E331+'RAP TEMPLATE-GAS AVAILABILITY'!F331+'RAP TEMPLATE-GAS AVAILABILITY'!G331+'RAP TEMPLATE-GAS AVAILABILITY'!H331+'RAP TEMPLATE-GAS AVAILABILITY'!I331)</f>
        <v>15.034067419710683</v>
      </c>
      <c r="Y332" s="48">
        <f>(K332*'RAP TEMPLATE-GAS AVAILABILITY'!M331+L332*'RAP TEMPLATE-GAS AVAILABILITY'!N331+M332*'RAP TEMPLATE-GAS AVAILABILITY'!O331)/('RAP TEMPLATE-GAS AVAILABILITY'!M331+'RAP TEMPLATE-GAS AVAILABILITY'!N331+'RAP TEMPLATE-GAS AVAILABILITY'!O331)</f>
        <v>15.004160402623107</v>
      </c>
    </row>
    <row r="333" spans="1:25" ht="15.75" x14ac:dyDescent="0.25">
      <c r="A333" s="30">
        <v>50678</v>
      </c>
      <c r="B333" s="28">
        <v>13.967184326942368</v>
      </c>
      <c r="C333" s="28">
        <v>14.04733738072153</v>
      </c>
      <c r="D333" s="28">
        <v>14.168027941989193</v>
      </c>
      <c r="E333" s="28">
        <v>14.209507577007043</v>
      </c>
      <c r="F333" s="28">
        <v>14.197834154476485</v>
      </c>
      <c r="G333" s="28">
        <v>14.047001450073971</v>
      </c>
      <c r="H333" s="28">
        <v>14.020788625009864</v>
      </c>
      <c r="I333" s="71">
        <v>14.091536885789262</v>
      </c>
      <c r="J333" s="28">
        <v>14.784834154476485</v>
      </c>
      <c r="K333" s="28">
        <v>13.942395956416437</v>
      </c>
      <c r="L333" s="28">
        <v>14.118064968211502</v>
      </c>
      <c r="M333" s="28">
        <v>14.018599801259491</v>
      </c>
      <c r="N333" s="28">
        <v>14.712664968211502</v>
      </c>
      <c r="O333" s="28">
        <v>15.336446630632031</v>
      </c>
      <c r="P333" s="28">
        <v>13.628175006426744</v>
      </c>
      <c r="Q333" s="68">
        <v>29.475395499999998</v>
      </c>
      <c r="R333" s="69">
        <v>11.6745</v>
      </c>
      <c r="S333" s="69">
        <v>4.125</v>
      </c>
      <c r="T333" s="69">
        <v>0.33391845000000003</v>
      </c>
      <c r="U333" s="69"/>
      <c r="V333" s="28"/>
      <c r="W333" s="64"/>
      <c r="X333" s="70">
        <f>(B333*'RAP TEMPLATE-GAS AVAILABILITY'!C332+C333*'RAP TEMPLATE-GAS AVAILABILITY'!D332+D333*'RAP TEMPLATE-GAS AVAILABILITY'!E332+E333*'RAP TEMPLATE-GAS AVAILABILITY'!F332+F333*'RAP TEMPLATE-GAS AVAILABILITY'!G332+G333*'RAP TEMPLATE-GAS AVAILABILITY'!H332+H333*'RAP TEMPLATE-GAS AVAILABILITY'!I332)/('RAP TEMPLATE-GAS AVAILABILITY'!C332+'RAP TEMPLATE-GAS AVAILABILITY'!D332+'RAP TEMPLATE-GAS AVAILABILITY'!E332+'RAP TEMPLATE-GAS AVAILABILITY'!F332+'RAP TEMPLATE-GAS AVAILABILITY'!G332+'RAP TEMPLATE-GAS AVAILABILITY'!H332+'RAP TEMPLATE-GAS AVAILABILITY'!I332)</f>
        <v>14.081616402052461</v>
      </c>
      <c r="Y333" s="48">
        <f>(K333*'RAP TEMPLATE-GAS AVAILABILITY'!M332+L333*'RAP TEMPLATE-GAS AVAILABILITY'!N332+M333*'RAP TEMPLATE-GAS AVAILABILITY'!O332)/('RAP TEMPLATE-GAS AVAILABILITY'!M332+'RAP TEMPLATE-GAS AVAILABILITY'!N332+'RAP TEMPLATE-GAS AVAILABILITY'!O332)</f>
        <v>14.058818477202371</v>
      </c>
    </row>
    <row r="334" spans="1:25" ht="15.75" x14ac:dyDescent="0.25">
      <c r="A334" s="30">
        <v>50709</v>
      </c>
      <c r="B334" s="28">
        <v>13.679400941288398</v>
      </c>
      <c r="C334" s="28">
        <v>13.756907492805194</v>
      </c>
      <c r="D334" s="28">
        <v>13.882460777941548</v>
      </c>
      <c r="E334" s="28">
        <v>13.921650524898451</v>
      </c>
      <c r="F334" s="28">
        <v>13.911774006965986</v>
      </c>
      <c r="G334" s="28">
        <v>13.760941302563472</v>
      </c>
      <c r="H334" s="28">
        <v>13.735245717652527</v>
      </c>
      <c r="I334" s="71">
        <v>13.80444071746307</v>
      </c>
      <c r="J334" s="28">
        <v>14.498774006965986</v>
      </c>
      <c r="K334" s="28">
        <v>13.659073126906584</v>
      </c>
      <c r="L334" s="28">
        <v>13.834228920057608</v>
      </c>
      <c r="M334" s="28">
        <v>13.733743808374037</v>
      </c>
      <c r="N334" s="28">
        <v>14.428828920057608</v>
      </c>
      <c r="O334" s="28">
        <v>15.051900992357751</v>
      </c>
      <c r="P334" s="28">
        <v>13.350725269356312</v>
      </c>
      <c r="Q334" s="68">
        <v>30.810744000000003</v>
      </c>
      <c r="R334" s="69">
        <v>12.063650000000001</v>
      </c>
      <c r="S334" s="69">
        <v>4.2625000000000002</v>
      </c>
      <c r="T334" s="69">
        <v>0.34504906499999999</v>
      </c>
      <c r="U334" s="69"/>
      <c r="V334" s="28"/>
      <c r="W334" s="64"/>
      <c r="X334" s="70">
        <f>(B334*'RAP TEMPLATE-GAS AVAILABILITY'!C333+C334*'RAP TEMPLATE-GAS AVAILABILITY'!D333+D334*'RAP TEMPLATE-GAS AVAILABILITY'!E333+E334*'RAP TEMPLATE-GAS AVAILABILITY'!F333+F334*'RAP TEMPLATE-GAS AVAILABILITY'!G333+G334*'RAP TEMPLATE-GAS AVAILABILITY'!H333+H334*'RAP TEMPLATE-GAS AVAILABILITY'!I333)/('RAP TEMPLATE-GAS AVAILABILITY'!C333+'RAP TEMPLATE-GAS AVAILABILITY'!D333+'RAP TEMPLATE-GAS AVAILABILITY'!E333+'RAP TEMPLATE-GAS AVAILABILITY'!F333+'RAP TEMPLATE-GAS AVAILABILITY'!G333+'RAP TEMPLATE-GAS AVAILABILITY'!H333+'RAP TEMPLATE-GAS AVAILABILITY'!I333)</f>
        <v>13.803183410079162</v>
      </c>
      <c r="Y334" s="48">
        <f>(K334*'RAP TEMPLATE-GAS AVAILABILITY'!M333+L334*'RAP TEMPLATE-GAS AVAILABILITY'!N333+M334*'RAP TEMPLATE-GAS AVAILABILITY'!O333)/('RAP TEMPLATE-GAS AVAILABILITY'!M333+'RAP TEMPLATE-GAS AVAILABILITY'!N333+'RAP TEMPLATE-GAS AVAILABILITY'!O333)</f>
        <v>13.775040964424541</v>
      </c>
    </row>
    <row r="335" spans="1:25" ht="15.75" x14ac:dyDescent="0.25">
      <c r="A335" s="30">
        <v>50739</v>
      </c>
      <c r="B335" s="28">
        <v>14.041614020729153</v>
      </c>
      <c r="C335" s="28">
        <v>14.11371336026583</v>
      </c>
      <c r="D335" s="28">
        <v>14.187323488690176</v>
      </c>
      <c r="E335" s="28">
        <v>14.231387225670387</v>
      </c>
      <c r="F335" s="28">
        <v>14.220265231679491</v>
      </c>
      <c r="G335" s="28">
        <v>14.122324578003855</v>
      </c>
      <c r="H335" s="28">
        <v>14.095249017667927</v>
      </c>
      <c r="I335" s="71">
        <v>14.167132810643562</v>
      </c>
      <c r="J335" s="28">
        <v>14.807265231679491</v>
      </c>
      <c r="K335" s="28">
        <v>14.016277424282478</v>
      </c>
      <c r="L335" s="28">
        <v>14.140321645223468</v>
      </c>
      <c r="M335" s="28">
        <v>14.093605860581047</v>
      </c>
      <c r="N335" s="28">
        <v>14.734921645223467</v>
      </c>
      <c r="O335" s="28">
        <v>15.358758949336526</v>
      </c>
      <c r="P335" s="28">
        <v>13.702430908205939</v>
      </c>
      <c r="Q335" s="68">
        <v>28.077900500000002</v>
      </c>
      <c r="R335" s="69">
        <v>11.6745</v>
      </c>
      <c r="S335" s="69">
        <v>4.125</v>
      </c>
      <c r="T335" s="69">
        <v>0.33391845000000003</v>
      </c>
      <c r="U335" s="69"/>
      <c r="V335" s="28"/>
      <c r="W335" s="64"/>
      <c r="X335" s="70">
        <f>(B335*'RAP TEMPLATE-GAS AVAILABILITY'!C334+C335*'RAP TEMPLATE-GAS AVAILABILITY'!D334+D335*'RAP TEMPLATE-GAS AVAILABILITY'!E334+E335*'RAP TEMPLATE-GAS AVAILABILITY'!F334+F335*'RAP TEMPLATE-GAS AVAILABILITY'!G334+G335*'RAP TEMPLATE-GAS AVAILABILITY'!H334+H335*'RAP TEMPLATE-GAS AVAILABILITY'!I334)/('RAP TEMPLATE-GAS AVAILABILITY'!C334+'RAP TEMPLATE-GAS AVAILABILITY'!D334+'RAP TEMPLATE-GAS AVAILABILITY'!E334+'RAP TEMPLATE-GAS AVAILABILITY'!F334+'RAP TEMPLATE-GAS AVAILABILITY'!G334+'RAP TEMPLATE-GAS AVAILABILITY'!H334+'RAP TEMPLATE-GAS AVAILABILITY'!I334)</f>
        <v>14.135600010907343</v>
      </c>
      <c r="Y335" s="48">
        <f>(K335*'RAP TEMPLATE-GAS AVAILABILITY'!M334+L335*'RAP TEMPLATE-GAS AVAILABILITY'!N334+M335*'RAP TEMPLATE-GAS AVAILABILITY'!O334)/('RAP TEMPLATE-GAS AVAILABILITY'!M334+'RAP TEMPLATE-GAS AVAILABILITY'!N334+'RAP TEMPLATE-GAS AVAILABILITY'!O334)</f>
        <v>14.10054203643897</v>
      </c>
    </row>
    <row r="336" spans="1:25" ht="15.75" x14ac:dyDescent="0.25">
      <c r="A336" s="30">
        <v>50770</v>
      </c>
      <c r="B336" s="28">
        <v>15.004788641670077</v>
      </c>
      <c r="C336" s="28">
        <v>15.076887981206754</v>
      </c>
      <c r="D336" s="28">
        <v>15.1504981096311</v>
      </c>
      <c r="E336" s="28">
        <v>15.194561846611311</v>
      </c>
      <c r="F336" s="28">
        <v>15.183439852620415</v>
      </c>
      <c r="G336" s="28">
        <v>15.085499198944779</v>
      </c>
      <c r="H336" s="28">
        <v>15.061036364510722</v>
      </c>
      <c r="I336" s="71">
        <v>15.13379575026546</v>
      </c>
      <c r="J336" s="28">
        <v>15.770439852620417</v>
      </c>
      <c r="K336" s="28">
        <v>14.974555836254678</v>
      </c>
      <c r="L336" s="28">
        <v>15.09600764507063</v>
      </c>
      <c r="M336" s="28">
        <v>15.05272605036606</v>
      </c>
      <c r="N336" s="28">
        <v>15.69060764507063</v>
      </c>
      <c r="O336" s="28">
        <v>16.316834164183305</v>
      </c>
      <c r="P336" s="28">
        <v>14.636613973056541</v>
      </c>
      <c r="Q336" s="68">
        <v>29.003962000000001</v>
      </c>
      <c r="R336" s="69">
        <v>12.063650000000001</v>
      </c>
      <c r="S336" s="69">
        <v>4.2625000000000002</v>
      </c>
      <c r="T336" s="69">
        <v>0.34504906499999999</v>
      </c>
      <c r="U336" s="69"/>
      <c r="V336" s="28"/>
      <c r="W336" s="64"/>
      <c r="X336" s="70">
        <f>(B336*'RAP TEMPLATE-GAS AVAILABILITY'!C335+C336*'RAP TEMPLATE-GAS AVAILABILITY'!D335+D336*'RAP TEMPLATE-GAS AVAILABILITY'!E335+E336*'RAP TEMPLATE-GAS AVAILABILITY'!F335+F336*'RAP TEMPLATE-GAS AVAILABILITY'!G335+G336*'RAP TEMPLATE-GAS AVAILABILITY'!H335+H336*'RAP TEMPLATE-GAS AVAILABILITY'!I335)/('RAP TEMPLATE-GAS AVAILABILITY'!C335+'RAP TEMPLATE-GAS AVAILABILITY'!D335+'RAP TEMPLATE-GAS AVAILABILITY'!E335+'RAP TEMPLATE-GAS AVAILABILITY'!F335+'RAP TEMPLATE-GAS AVAILABILITY'!G335+'RAP TEMPLATE-GAS AVAILABILITY'!H335+'RAP TEMPLATE-GAS AVAILABILITY'!I335)</f>
        <v>15.099456212518321</v>
      </c>
      <c r="Y336" s="48">
        <f>(K336*'RAP TEMPLATE-GAS AVAILABILITY'!M335+L336*'RAP TEMPLATE-GAS AVAILABILITY'!N335+M336*'RAP TEMPLATE-GAS AVAILABILITY'!O335)/('RAP TEMPLATE-GAS AVAILABILITY'!M335+'RAP TEMPLATE-GAS AVAILABILITY'!N335+'RAP TEMPLATE-GAS AVAILABILITY'!O335)</f>
        <v>15.057274236953374</v>
      </c>
    </row>
    <row r="337" spans="1:25" ht="15.75" x14ac:dyDescent="0.25">
      <c r="A337" s="30">
        <v>50801</v>
      </c>
      <c r="B337" s="28">
        <v>16.018884466825984</v>
      </c>
      <c r="C337" s="28">
        <v>16.090983806362662</v>
      </c>
      <c r="D337" s="28">
        <v>16.165934279152406</v>
      </c>
      <c r="E337" s="28">
        <v>16.209998016132616</v>
      </c>
      <c r="F337" s="28">
        <v>16.198876022141722</v>
      </c>
      <c r="G337" s="28">
        <v>16.10598743568951</v>
      </c>
      <c r="H337" s="28">
        <v>16.084253390292034</v>
      </c>
      <c r="I337" s="71">
        <v>16.15797987776827</v>
      </c>
      <c r="J337" s="28">
        <v>16.785876022141721</v>
      </c>
      <c r="K337" s="28">
        <v>15.989817415083625</v>
      </c>
      <c r="L337" s="28">
        <v>16.103548863299494</v>
      </c>
      <c r="M337" s="28">
        <v>16.068918597407862</v>
      </c>
      <c r="N337" s="28">
        <v>16.698148863299494</v>
      </c>
      <c r="O337" s="28">
        <v>17.326894235457743</v>
      </c>
      <c r="P337" s="28">
        <v>15.620185513875256</v>
      </c>
      <c r="Q337" s="68">
        <v>29.013411000000001</v>
      </c>
      <c r="R337" s="69">
        <v>12.063650000000001</v>
      </c>
      <c r="S337" s="69">
        <v>4.2625000000000002</v>
      </c>
      <c r="T337" s="69">
        <v>0.34504906499999999</v>
      </c>
      <c r="U337" s="69"/>
      <c r="V337" s="28"/>
      <c r="W337" s="64"/>
      <c r="X337" s="70">
        <f>(B337*'RAP TEMPLATE-GAS AVAILABILITY'!C336+C337*'RAP TEMPLATE-GAS AVAILABILITY'!D336+D337*'RAP TEMPLATE-GAS AVAILABILITY'!E336+E337*'RAP TEMPLATE-GAS AVAILABILITY'!F336+F337*'RAP TEMPLATE-GAS AVAILABILITY'!G336+G337*'RAP TEMPLATE-GAS AVAILABILITY'!H336+H337*'RAP TEMPLATE-GAS AVAILABILITY'!I336)/('RAP TEMPLATE-GAS AVAILABILITY'!C336+'RAP TEMPLATE-GAS AVAILABILITY'!D336+'RAP TEMPLATE-GAS AVAILABILITY'!E336+'RAP TEMPLATE-GAS AVAILABILITY'!F336+'RAP TEMPLATE-GAS AVAILABILITY'!G336+'RAP TEMPLATE-GAS AVAILABILITY'!H336+'RAP TEMPLATE-GAS AVAILABILITY'!I336)</f>
        <v>16.116698927264792</v>
      </c>
      <c r="Y337" s="48">
        <f>(K337*'RAP TEMPLATE-GAS AVAILABILITY'!M336+L337*'RAP TEMPLATE-GAS AVAILABILITY'!N336+M337*'RAP TEMPLATE-GAS AVAILABILITY'!O336)/('RAP TEMPLATE-GAS AVAILABILITY'!M336+'RAP TEMPLATE-GAS AVAILABILITY'!N336+'RAP TEMPLATE-GAS AVAILABILITY'!O336)</f>
        <v>16.067793354959797</v>
      </c>
    </row>
    <row r="338" spans="1:25" ht="15.75" x14ac:dyDescent="0.25">
      <c r="A338" s="30">
        <v>50829</v>
      </c>
      <c r="B338" s="28">
        <v>16.305564687723468</v>
      </c>
      <c r="C338" s="28">
        <v>16.377664027260142</v>
      </c>
      <c r="D338" s="28">
        <v>16.45261450004989</v>
      </c>
      <c r="E338" s="28">
        <v>16.496678237030103</v>
      </c>
      <c r="F338" s="28">
        <v>16.485556243039209</v>
      </c>
      <c r="G338" s="28">
        <v>16.392667656586994</v>
      </c>
      <c r="H338" s="28">
        <v>16.370999924029668</v>
      </c>
      <c r="I338" s="71">
        <v>16.445698365194254</v>
      </c>
      <c r="J338" s="28">
        <v>17.072556243039209</v>
      </c>
      <c r="K338" s="28">
        <v>16.274334512855624</v>
      </c>
      <c r="L338" s="28">
        <v>16.388000163809441</v>
      </c>
      <c r="M338" s="28">
        <v>16.35439205351512</v>
      </c>
      <c r="N338" s="28">
        <v>16.98260016380944</v>
      </c>
      <c r="O338" s="28">
        <v>17.612056664218965</v>
      </c>
      <c r="P338" s="28">
        <v>15.898236660123725</v>
      </c>
      <c r="Q338" s="68">
        <v>26.262587500000002</v>
      </c>
      <c r="R338" s="69">
        <v>10.8962</v>
      </c>
      <c r="S338" s="69">
        <v>3.85</v>
      </c>
      <c r="T338" s="69">
        <v>0.31165721999999996</v>
      </c>
      <c r="U338" s="69"/>
      <c r="V338" s="28"/>
      <c r="W338" s="64"/>
      <c r="X338" s="70">
        <f>(B338*'RAP TEMPLATE-GAS AVAILABILITY'!C337+C338*'RAP TEMPLATE-GAS AVAILABILITY'!D337+D338*'RAP TEMPLATE-GAS AVAILABILITY'!E337+E338*'RAP TEMPLATE-GAS AVAILABILITY'!F337+F338*'RAP TEMPLATE-GAS AVAILABILITY'!G337+G338*'RAP TEMPLATE-GAS AVAILABILITY'!H337+H338*'RAP TEMPLATE-GAS AVAILABILITY'!I337)/('RAP TEMPLATE-GAS AVAILABILITY'!C337+'RAP TEMPLATE-GAS AVAILABILITY'!D337+'RAP TEMPLATE-GAS AVAILABILITY'!E337+'RAP TEMPLATE-GAS AVAILABILITY'!F337+'RAP TEMPLATE-GAS AVAILABILITY'!G337+'RAP TEMPLATE-GAS AVAILABILITY'!H337+'RAP TEMPLATE-GAS AVAILABILITY'!I337)</f>
        <v>16.403396447164052</v>
      </c>
      <c r="Y338" s="48">
        <f>(K338*'RAP TEMPLATE-GAS AVAILABILITY'!M337+L338*'RAP TEMPLATE-GAS AVAILABILITY'!N337+M338*'RAP TEMPLATE-GAS AVAILABILITY'!O337)/('RAP TEMPLATE-GAS AVAILABILITY'!M337+'RAP TEMPLATE-GAS AVAILABILITY'!N337+'RAP TEMPLATE-GAS AVAILABILITY'!O337)</f>
        <v>16.352352936627938</v>
      </c>
    </row>
    <row r="339" spans="1:25" ht="15.75" x14ac:dyDescent="0.25">
      <c r="A339" s="30">
        <v>50860</v>
      </c>
      <c r="B339" s="28">
        <v>15.840213143267061</v>
      </c>
      <c r="C339" s="28">
        <v>15.912312482803737</v>
      </c>
      <c r="D339" s="28">
        <v>15.987262955593481</v>
      </c>
      <c r="E339" s="28">
        <v>16.031326692573693</v>
      </c>
      <c r="F339" s="28">
        <v>16.020204698582798</v>
      </c>
      <c r="G339" s="28">
        <v>15.927316112130587</v>
      </c>
      <c r="H339" s="28">
        <v>15.905383128212661</v>
      </c>
      <c r="I339" s="71">
        <v>15.978661462288342</v>
      </c>
      <c r="J339" s="28">
        <v>16.607204698582798</v>
      </c>
      <c r="K339" s="28">
        <v>15.812337857855201</v>
      </c>
      <c r="L339" s="28">
        <v>15.926266697857242</v>
      </c>
      <c r="M339" s="28">
        <v>15.890999381063095</v>
      </c>
      <c r="N339" s="28">
        <v>16.52086669785724</v>
      </c>
      <c r="O339" s="28">
        <v>17.149168864601886</v>
      </c>
      <c r="P339" s="28">
        <v>15.446892197155455</v>
      </c>
      <c r="Q339" s="68">
        <v>29.123911000000003</v>
      </c>
      <c r="R339" s="69">
        <v>12.063650000000001</v>
      </c>
      <c r="S339" s="69">
        <v>4.2625000000000002</v>
      </c>
      <c r="T339" s="69">
        <v>0.34504906499999999</v>
      </c>
      <c r="U339" s="69"/>
      <c r="V339" s="28"/>
      <c r="W339" s="64"/>
      <c r="X339" s="70">
        <f>(B339*'RAP TEMPLATE-GAS AVAILABILITY'!C338+C339*'RAP TEMPLATE-GAS AVAILABILITY'!D338+D339*'RAP TEMPLATE-GAS AVAILABILITY'!E338+E339*'RAP TEMPLATE-GAS AVAILABILITY'!F338+F339*'RAP TEMPLATE-GAS AVAILABILITY'!G338+G339*'RAP TEMPLATE-GAS AVAILABILITY'!H338+H339*'RAP TEMPLATE-GAS AVAILABILITY'!I338)/('RAP TEMPLATE-GAS AVAILABILITY'!C338+'RAP TEMPLATE-GAS AVAILABILITY'!D338+'RAP TEMPLATE-GAS AVAILABILITY'!E338+'RAP TEMPLATE-GAS AVAILABILITY'!F338+'RAP TEMPLATE-GAS AVAILABILITY'!G338+'RAP TEMPLATE-GAS AVAILABILITY'!H338+'RAP TEMPLATE-GAS AVAILABILITY'!I338)</f>
        <v>15.937975706700533</v>
      </c>
      <c r="Y339" s="48">
        <f>(K339*'RAP TEMPLATE-GAS AVAILABILITY'!M338+L339*'RAP TEMPLATE-GAS AVAILABILITY'!N338+M339*'RAP TEMPLATE-GAS AVAILABILITY'!O338)/('RAP TEMPLATE-GAS AVAILABILITY'!M338+'RAP TEMPLATE-GAS AVAILABILITY'!N338+'RAP TEMPLATE-GAS AVAILABILITY'!O338)</f>
        <v>15.890398701460619</v>
      </c>
    </row>
    <row r="340" spans="1:25" ht="15.75" x14ac:dyDescent="0.25">
      <c r="A340" s="30">
        <v>50890</v>
      </c>
      <c r="B340" s="28">
        <v>15.793293138753096</v>
      </c>
      <c r="C340" s="28">
        <v>15.869977951563214</v>
      </c>
      <c r="D340" s="28">
        <v>15.99374705074263</v>
      </c>
      <c r="E340" s="28">
        <v>16.035854117326661</v>
      </c>
      <c r="F340" s="28">
        <v>16.025308510427351</v>
      </c>
      <c r="G340" s="28">
        <v>15.874475806024833</v>
      </c>
      <c r="H340" s="28">
        <v>15.846671472797151</v>
      </c>
      <c r="I340" s="71">
        <v>15.925629785040858</v>
      </c>
      <c r="J340" s="28">
        <v>16.612308510427351</v>
      </c>
      <c r="K340" s="28">
        <v>15.754082681806606</v>
      </c>
      <c r="L340" s="28">
        <v>15.931330827891033</v>
      </c>
      <c r="M340" s="28">
        <v>15.838381503350602</v>
      </c>
      <c r="N340" s="28">
        <v>16.525930827891031</v>
      </c>
      <c r="O340" s="28">
        <v>17.154245654960761</v>
      </c>
      <c r="P340" s="28">
        <v>15.400642384263486</v>
      </c>
      <c r="Q340" s="68">
        <v>29.864126500000001</v>
      </c>
      <c r="R340" s="69">
        <v>11.6745</v>
      </c>
      <c r="S340" s="69">
        <v>4.125</v>
      </c>
      <c r="T340" s="69">
        <v>0.33391845000000003</v>
      </c>
      <c r="U340" s="69"/>
      <c r="V340" s="28"/>
      <c r="W340" s="64"/>
      <c r="X340" s="70">
        <f>(B340*'RAP TEMPLATE-GAS AVAILABILITY'!C339+C340*'RAP TEMPLATE-GAS AVAILABILITY'!D339+D340*'RAP TEMPLATE-GAS AVAILABILITY'!E339+E340*'RAP TEMPLATE-GAS AVAILABILITY'!F339+F340*'RAP TEMPLATE-GAS AVAILABILITY'!G339+G340*'RAP TEMPLATE-GAS AVAILABILITY'!H339+H340*'RAP TEMPLATE-GAS AVAILABILITY'!I339)/('RAP TEMPLATE-GAS AVAILABILITY'!C339+'RAP TEMPLATE-GAS AVAILABILITY'!D339+'RAP TEMPLATE-GAS AVAILABILITY'!E339+'RAP TEMPLATE-GAS AVAILABILITY'!F339+'RAP TEMPLATE-GAS AVAILABILITY'!G339+'RAP TEMPLATE-GAS AVAILABILITY'!H339+'RAP TEMPLATE-GAS AVAILABILITY'!I339)</f>
        <v>15.914351900338362</v>
      </c>
      <c r="Y340" s="48">
        <f>(K340*'RAP TEMPLATE-GAS AVAILABILITY'!M339+L340*'RAP TEMPLATE-GAS AVAILABILITY'!N339+M340*'RAP TEMPLATE-GAS AVAILABILITY'!O339)/('RAP TEMPLATE-GAS AVAILABILITY'!M339+'RAP TEMPLATE-GAS AVAILABILITY'!N339+'RAP TEMPLATE-GAS AVAILABILITY'!O339)</f>
        <v>15.872199460002232</v>
      </c>
    </row>
    <row r="341" spans="1:25" ht="15.75" x14ac:dyDescent="0.25">
      <c r="A341" s="30">
        <v>50921</v>
      </c>
      <c r="B341" s="28">
        <v>15.935595099038274</v>
      </c>
      <c r="C341" s="28">
        <v>16.015748152817437</v>
      </c>
      <c r="D341" s="28">
        <v>16.136438714085102</v>
      </c>
      <c r="E341" s="28">
        <v>16.177918349102949</v>
      </c>
      <c r="F341" s="28">
        <v>16.166244926572393</v>
      </c>
      <c r="G341" s="28">
        <v>16.015412222169878</v>
      </c>
      <c r="H341" s="28">
        <v>15.98795271571097</v>
      </c>
      <c r="I341" s="71">
        <v>16.067076629017553</v>
      </c>
      <c r="J341" s="28">
        <v>16.753244926572393</v>
      </c>
      <c r="K341" s="28">
        <v>15.894265472090096</v>
      </c>
      <c r="L341" s="28">
        <v>16.07117147241183</v>
      </c>
      <c r="M341" s="28">
        <v>15.978724655320907</v>
      </c>
      <c r="N341" s="28">
        <v>16.66577147241183</v>
      </c>
      <c r="O341" s="28">
        <v>17.294435901092861</v>
      </c>
      <c r="P341" s="28">
        <v>15.537336614282564</v>
      </c>
      <c r="Q341" s="68">
        <v>30.4256575</v>
      </c>
      <c r="R341" s="69">
        <v>12.063650000000001</v>
      </c>
      <c r="S341" s="69">
        <v>4.2625000000000002</v>
      </c>
      <c r="T341" s="69">
        <v>0.34504906499999999</v>
      </c>
      <c r="U341" s="69"/>
      <c r="V341" s="28"/>
      <c r="W341" s="64"/>
      <c r="X341" s="70">
        <f>(B341*'RAP TEMPLATE-GAS AVAILABILITY'!C340+C341*'RAP TEMPLATE-GAS AVAILABILITY'!D340+D341*'RAP TEMPLATE-GAS AVAILABILITY'!E340+E341*'RAP TEMPLATE-GAS AVAILABILITY'!F340+F341*'RAP TEMPLATE-GAS AVAILABILITY'!G340+G341*'RAP TEMPLATE-GAS AVAILABILITY'!H340+H341*'RAP TEMPLATE-GAS AVAILABILITY'!I340)/('RAP TEMPLATE-GAS AVAILABILITY'!C340+'RAP TEMPLATE-GAS AVAILABILITY'!D340+'RAP TEMPLATE-GAS AVAILABILITY'!E340+'RAP TEMPLATE-GAS AVAILABILITY'!F340+'RAP TEMPLATE-GAS AVAILABILITY'!G340+'RAP TEMPLATE-GAS AVAILABILITY'!H340+'RAP TEMPLATE-GAS AVAILABILITY'!I340)</f>
        <v>16.049733607100926</v>
      </c>
      <c r="Y341" s="48">
        <f>(K341*'RAP TEMPLATE-GAS AVAILABILITY'!M340+L341*'RAP TEMPLATE-GAS AVAILABILITY'!N340+M341*'RAP TEMPLATE-GAS AVAILABILITY'!O340)/('RAP TEMPLATE-GAS AVAILABILITY'!M340+'RAP TEMPLATE-GAS AVAILABILITY'!N340+'RAP TEMPLATE-GAS AVAILABILITY'!O340)</f>
        <v>16.012182487947626</v>
      </c>
    </row>
    <row r="342" spans="1:25" ht="15.75" x14ac:dyDescent="0.25">
      <c r="A342" s="30">
        <v>50951</v>
      </c>
      <c r="B342" s="28">
        <v>16.389971581877578</v>
      </c>
      <c r="C342" s="28">
        <v>16.470124635656742</v>
      </c>
      <c r="D342" s="28">
        <v>16.590815196924403</v>
      </c>
      <c r="E342" s="28">
        <v>16.632294831942254</v>
      </c>
      <c r="F342" s="28">
        <v>16.620621409411697</v>
      </c>
      <c r="G342" s="28">
        <v>16.469788705009183</v>
      </c>
      <c r="H342" s="28">
        <v>16.442766863295258</v>
      </c>
      <c r="I342" s="71">
        <v>16.523098722049259</v>
      </c>
      <c r="J342" s="28">
        <v>17.207621409411697</v>
      </c>
      <c r="K342" s="28">
        <v>16.345543468757104</v>
      </c>
      <c r="L342" s="28">
        <v>16.522015207149263</v>
      </c>
      <c r="M342" s="28">
        <v>16.431188465080499</v>
      </c>
      <c r="N342" s="28">
        <v>17.116615207149263</v>
      </c>
      <c r="O342" s="28">
        <v>17.746406745167135</v>
      </c>
      <c r="P342" s="28">
        <v>15.978036364988405</v>
      </c>
      <c r="Q342" s="68">
        <v>29.456401499999998</v>
      </c>
      <c r="R342" s="69">
        <v>11.6745</v>
      </c>
      <c r="S342" s="69">
        <v>4.125</v>
      </c>
      <c r="T342" s="69">
        <v>0.33391845000000003</v>
      </c>
      <c r="U342" s="69"/>
      <c r="V342" s="28"/>
      <c r="W342" s="64"/>
      <c r="X342" s="70">
        <f>(B342*'RAP TEMPLATE-GAS AVAILABILITY'!C341+C342*'RAP TEMPLATE-GAS AVAILABILITY'!D341+D342*'RAP TEMPLATE-GAS AVAILABILITY'!E341+E342*'RAP TEMPLATE-GAS AVAILABILITY'!F341+F342*'RAP TEMPLATE-GAS AVAILABILITY'!G341+G342*'RAP TEMPLATE-GAS AVAILABILITY'!H341+H342*'RAP TEMPLATE-GAS AVAILABILITY'!I341)/('RAP TEMPLATE-GAS AVAILABILITY'!C341+'RAP TEMPLATE-GAS AVAILABILITY'!D341+'RAP TEMPLATE-GAS AVAILABILITY'!E341+'RAP TEMPLATE-GAS AVAILABILITY'!F341+'RAP TEMPLATE-GAS AVAILABILITY'!G341+'RAP TEMPLATE-GAS AVAILABILITY'!H341+'RAP TEMPLATE-GAS AVAILABILITY'!I341)</f>
        <v>16.504213150712204</v>
      </c>
      <c r="Y342" s="48">
        <f>(K342*'RAP TEMPLATE-GAS AVAILABILITY'!M341+L342*'RAP TEMPLATE-GAS AVAILABILITY'!N341+M342*'RAP TEMPLATE-GAS AVAILABILITY'!O341)/('RAP TEMPLATE-GAS AVAILABILITY'!M341+'RAP TEMPLATE-GAS AVAILABILITY'!N341+'RAP TEMPLATE-GAS AVAILABILITY'!O341)</f>
        <v>16.463292801021048</v>
      </c>
    </row>
    <row r="343" spans="1:25" ht="15.75" x14ac:dyDescent="0.25">
      <c r="A343" s="30">
        <v>50982</v>
      </c>
      <c r="B343" s="28">
        <v>16.073950097572435</v>
      </c>
      <c r="C343" s="28">
        <v>16.154103151351599</v>
      </c>
      <c r="D343" s="28">
        <v>16.27479371261926</v>
      </c>
      <c r="E343" s="28">
        <v>16.316273347637111</v>
      </c>
      <c r="F343" s="28">
        <v>16.304599925106555</v>
      </c>
      <c r="G343" s="28">
        <v>16.153767220704037</v>
      </c>
      <c r="H343" s="28">
        <v>16.127315669415395</v>
      </c>
      <c r="I343" s="71">
        <v>16.205932706292266</v>
      </c>
      <c r="J343" s="28">
        <v>16.891599925106554</v>
      </c>
      <c r="K343" s="28">
        <v>16.032544887740144</v>
      </c>
      <c r="L343" s="28">
        <v>16.208450769678613</v>
      </c>
      <c r="M343" s="28">
        <v>16.116497256017297</v>
      </c>
      <c r="N343" s="28">
        <v>16.803050769678613</v>
      </c>
      <c r="O343" s="28">
        <v>17.432058396602809</v>
      </c>
      <c r="P343" s="28">
        <v>15.671527127360847</v>
      </c>
      <c r="Q343" s="68">
        <v>30.441508500000001</v>
      </c>
      <c r="R343" s="69">
        <v>12.063650000000001</v>
      </c>
      <c r="S343" s="69">
        <v>4.2625000000000002</v>
      </c>
      <c r="T343" s="69">
        <v>0.34504906499999999</v>
      </c>
      <c r="U343" s="69"/>
      <c r="V343" s="28"/>
      <c r="W343" s="64"/>
      <c r="X343" s="70">
        <f>(B343*'RAP TEMPLATE-GAS AVAILABILITY'!C342+C343*'RAP TEMPLATE-GAS AVAILABILITY'!D342+D343*'RAP TEMPLATE-GAS AVAILABILITY'!E342+E343*'RAP TEMPLATE-GAS AVAILABILITY'!F342+F343*'RAP TEMPLATE-GAS AVAILABILITY'!G342+G343*'RAP TEMPLATE-GAS AVAILABILITY'!H342+H343*'RAP TEMPLATE-GAS AVAILABILITY'!I342)/('RAP TEMPLATE-GAS AVAILABILITY'!C342+'RAP TEMPLATE-GAS AVAILABILITY'!D342+'RAP TEMPLATE-GAS AVAILABILITY'!E342+'RAP TEMPLATE-GAS AVAILABILITY'!F342+'RAP TEMPLATE-GAS AVAILABILITY'!G342+'RAP TEMPLATE-GAS AVAILABILITY'!H342+'RAP TEMPLATE-GAS AVAILABILITY'!I342)</f>
        <v>16.188325957716</v>
      </c>
      <c r="Y343" s="48">
        <f>(K343*'RAP TEMPLATE-GAS AVAILABILITY'!M342+L343*'RAP TEMPLATE-GAS AVAILABILITY'!N342+M343*'RAP TEMPLATE-GAS AVAILABILITY'!O342)/('RAP TEMPLATE-GAS AVAILABILITY'!M342+'RAP TEMPLATE-GAS AVAILABILITY'!N342+'RAP TEMPLATE-GAS AVAILABILITY'!O342)</f>
        <v>16.149792708753981</v>
      </c>
    </row>
    <row r="344" spans="1:25" ht="15.75" x14ac:dyDescent="0.25">
      <c r="A344" s="30">
        <v>51013</v>
      </c>
      <c r="B344" s="28">
        <v>15.275896761531188</v>
      </c>
      <c r="C344" s="28">
        <v>15.356049815310351</v>
      </c>
      <c r="D344" s="28">
        <v>15.476740376578013</v>
      </c>
      <c r="E344" s="28">
        <v>15.518220011595863</v>
      </c>
      <c r="F344" s="28">
        <v>15.506546589065305</v>
      </c>
      <c r="G344" s="28">
        <v>15.355713884662791</v>
      </c>
      <c r="H344" s="28">
        <v>15.329487797030653</v>
      </c>
      <c r="I344" s="71">
        <v>15.404989069468584</v>
      </c>
      <c r="J344" s="28">
        <v>16.093546589065305</v>
      </c>
      <c r="K344" s="28">
        <v>15.240920076051182</v>
      </c>
      <c r="L344" s="28">
        <v>15.416602247298661</v>
      </c>
      <c r="M344" s="28">
        <v>15.321803282068215</v>
      </c>
      <c r="N344" s="28">
        <v>16.011202247298659</v>
      </c>
      <c r="O344" s="28">
        <v>16.638230252916905</v>
      </c>
      <c r="P344" s="28">
        <v>14.897495196734441</v>
      </c>
      <c r="Q344" s="68">
        <v>30.465101499999999</v>
      </c>
      <c r="R344" s="69">
        <v>12.063650000000001</v>
      </c>
      <c r="S344" s="69">
        <v>4.2625000000000002</v>
      </c>
      <c r="T344" s="69">
        <v>0.34504906499999999</v>
      </c>
      <c r="U344" s="69"/>
      <c r="V344" s="28"/>
      <c r="W344" s="64"/>
      <c r="X344" s="70">
        <f>(B344*'RAP TEMPLATE-GAS AVAILABILITY'!C343+C344*'RAP TEMPLATE-GAS AVAILABILITY'!D343+D344*'RAP TEMPLATE-GAS AVAILABILITY'!E343+E344*'RAP TEMPLATE-GAS AVAILABILITY'!F343+F344*'RAP TEMPLATE-GAS AVAILABILITY'!G343+G344*'RAP TEMPLATE-GAS AVAILABILITY'!H343+H344*'RAP TEMPLATE-GAS AVAILABILITY'!I343)/('RAP TEMPLATE-GAS AVAILABILITY'!C343+'RAP TEMPLATE-GAS AVAILABILITY'!D343+'RAP TEMPLATE-GAS AVAILABILITY'!E343+'RAP TEMPLATE-GAS AVAILABILITY'!F343+'RAP TEMPLATE-GAS AVAILABILITY'!G343+'RAP TEMPLATE-GAS AVAILABILITY'!H343+'RAP TEMPLATE-GAS AVAILABILITY'!I343)</f>
        <v>15.390325713587586</v>
      </c>
      <c r="Y344" s="48">
        <f>(K344*'RAP TEMPLATE-GAS AVAILABILITY'!M343+L344*'RAP TEMPLATE-GAS AVAILABILITY'!N343+M344*'RAP TEMPLATE-GAS AVAILABILITY'!O343)/('RAP TEMPLATE-GAS AVAILABILITY'!M343+'RAP TEMPLATE-GAS AVAILABILITY'!N343+'RAP TEMPLATE-GAS AVAILABILITY'!O343)</f>
        <v>15.357759842424924</v>
      </c>
    </row>
    <row r="345" spans="1:25" ht="15.75" x14ac:dyDescent="0.25">
      <c r="A345" s="30">
        <v>51043</v>
      </c>
      <c r="B345" s="28">
        <v>14.300824501848952</v>
      </c>
      <c r="C345" s="28">
        <v>14.380977555628116</v>
      </c>
      <c r="D345" s="28">
        <v>14.501668116895777</v>
      </c>
      <c r="E345" s="28">
        <v>14.543147751913629</v>
      </c>
      <c r="F345" s="28">
        <v>14.531474329383071</v>
      </c>
      <c r="G345" s="28">
        <v>14.380641624980555</v>
      </c>
      <c r="H345" s="28">
        <v>14.354428799916448</v>
      </c>
      <c r="I345" s="71">
        <v>14.426385401561092</v>
      </c>
      <c r="J345" s="28">
        <v>15.118474329383073</v>
      </c>
      <c r="K345" s="28">
        <v>14.273442100295615</v>
      </c>
      <c r="L345" s="28">
        <v>14.44911111209068</v>
      </c>
      <c r="M345" s="28">
        <v>14.350835536004764</v>
      </c>
      <c r="N345" s="28">
        <v>15.04371111209068</v>
      </c>
      <c r="O345" s="28">
        <v>15.668320389870907</v>
      </c>
      <c r="P345" s="28">
        <v>13.951772612068641</v>
      </c>
      <c r="Q345" s="68">
        <v>29.475395499999998</v>
      </c>
      <c r="R345" s="69">
        <v>11.6745</v>
      </c>
      <c r="S345" s="69">
        <v>4.125</v>
      </c>
      <c r="T345" s="69">
        <v>0.33391845000000003</v>
      </c>
      <c r="U345" s="69"/>
      <c r="V345" s="28"/>
      <c r="W345" s="64"/>
      <c r="X345" s="70">
        <f>(B345*'RAP TEMPLATE-GAS AVAILABILITY'!C344+C345*'RAP TEMPLATE-GAS AVAILABILITY'!D344+D345*'RAP TEMPLATE-GAS AVAILABILITY'!E344+E345*'RAP TEMPLATE-GAS AVAILABILITY'!F344+F345*'RAP TEMPLATE-GAS AVAILABILITY'!G344+G345*'RAP TEMPLATE-GAS AVAILABILITY'!H344+H345*'RAP TEMPLATE-GAS AVAILABILITY'!I344)/('RAP TEMPLATE-GAS AVAILABILITY'!C344+'RAP TEMPLATE-GAS AVAILABILITY'!D344+'RAP TEMPLATE-GAS AVAILABILITY'!E344+'RAP TEMPLATE-GAS AVAILABILITY'!F344+'RAP TEMPLATE-GAS AVAILABILITY'!G344+'RAP TEMPLATE-GAS AVAILABILITY'!H344+'RAP TEMPLATE-GAS AVAILABILITY'!I344)</f>
        <v>14.415256576959045</v>
      </c>
      <c r="Y345" s="48">
        <f>(K345*'RAP TEMPLATE-GAS AVAILABILITY'!M344+L345*'RAP TEMPLATE-GAS AVAILABILITY'!N344+M345*'RAP TEMPLATE-GAS AVAILABILITY'!O344)/('RAP TEMPLATE-GAS AVAILABILITY'!M344+'RAP TEMPLATE-GAS AVAILABILITY'!N344+'RAP TEMPLATE-GAS AVAILABILITY'!O344)</f>
        <v>14.389968603304736</v>
      </c>
    </row>
    <row r="346" spans="1:25" ht="15.75" x14ac:dyDescent="0.25">
      <c r="A346" s="30">
        <v>51074</v>
      </c>
      <c r="B346" s="28">
        <v>14.006266868617795</v>
      </c>
      <c r="C346" s="28">
        <v>14.083773420134589</v>
      </c>
      <c r="D346" s="28">
        <v>14.209326705270945</v>
      </c>
      <c r="E346" s="28">
        <v>14.248516452227848</v>
      </c>
      <c r="F346" s="28">
        <v>14.238639934295383</v>
      </c>
      <c r="G346" s="28">
        <v>14.087807229892869</v>
      </c>
      <c r="H346" s="28">
        <v>14.062111644981924</v>
      </c>
      <c r="I346" s="71">
        <v>14.132490451441527</v>
      </c>
      <c r="J346" s="28">
        <v>14.825639934295383</v>
      </c>
      <c r="K346" s="28">
        <v>13.98339769255035</v>
      </c>
      <c r="L346" s="28">
        <v>14.158553485701374</v>
      </c>
      <c r="M346" s="28">
        <v>14.059233811368678</v>
      </c>
      <c r="N346" s="28">
        <v>14.753153485701374</v>
      </c>
      <c r="O346" s="28">
        <v>15.377036369415627</v>
      </c>
      <c r="P346" s="28">
        <v>13.667752532273093</v>
      </c>
      <c r="Q346" s="68">
        <v>30.810744000000003</v>
      </c>
      <c r="R346" s="69">
        <v>12.063650000000001</v>
      </c>
      <c r="S346" s="69">
        <v>4.2625000000000002</v>
      </c>
      <c r="T346" s="69">
        <v>0.34504906499999999</v>
      </c>
      <c r="U346" s="69"/>
      <c r="V346" s="28"/>
      <c r="W346" s="64"/>
      <c r="X346" s="70">
        <f>(B346*'RAP TEMPLATE-GAS AVAILABILITY'!C345+C346*'RAP TEMPLATE-GAS AVAILABILITY'!D345+D346*'RAP TEMPLATE-GAS AVAILABILITY'!E345+E346*'RAP TEMPLATE-GAS AVAILABILITY'!F345+F346*'RAP TEMPLATE-GAS AVAILABILITY'!G345+G346*'RAP TEMPLATE-GAS AVAILABILITY'!H345+H346*'RAP TEMPLATE-GAS AVAILABILITY'!I345)/('RAP TEMPLATE-GAS AVAILABILITY'!C345+'RAP TEMPLATE-GAS AVAILABILITY'!D345+'RAP TEMPLATE-GAS AVAILABILITY'!E345+'RAP TEMPLATE-GAS AVAILABILITY'!F345+'RAP TEMPLATE-GAS AVAILABILITY'!G345+'RAP TEMPLATE-GAS AVAILABILITY'!H345+'RAP TEMPLATE-GAS AVAILABILITY'!I345)</f>
        <v>14.130049337408563</v>
      </c>
      <c r="Y346" s="48">
        <f>(K346*'RAP TEMPLATE-GAS AVAILABILITY'!M345+L346*'RAP TEMPLATE-GAS AVAILABILITY'!N345+M346*'RAP TEMPLATE-GAS AVAILABILITY'!O345)/('RAP TEMPLATE-GAS AVAILABILITY'!M345+'RAP TEMPLATE-GAS AVAILABILITY'!N345+'RAP TEMPLATE-GAS AVAILABILITY'!O345)</f>
        <v>14.09946740103099</v>
      </c>
    </row>
    <row r="347" spans="1:25" ht="15.75" x14ac:dyDescent="0.25">
      <c r="A347" s="30">
        <v>51104</v>
      </c>
      <c r="B347" s="28">
        <v>14.377091169985436</v>
      </c>
      <c r="C347" s="28">
        <v>14.449190509522113</v>
      </c>
      <c r="D347" s="28">
        <v>14.522800637946458</v>
      </c>
      <c r="E347" s="28">
        <v>14.56686437492667</v>
      </c>
      <c r="F347" s="28">
        <v>14.555742380935774</v>
      </c>
      <c r="G347" s="28">
        <v>14.457801727260138</v>
      </c>
      <c r="H347" s="28">
        <v>14.43072616692421</v>
      </c>
      <c r="I347" s="71">
        <v>14.50382495371441</v>
      </c>
      <c r="J347" s="28">
        <v>15.142742380935776</v>
      </c>
      <c r="K347" s="28">
        <v>14.349146260153239</v>
      </c>
      <c r="L347" s="28">
        <v>14.473190481094228</v>
      </c>
      <c r="M347" s="28">
        <v>14.427670837032451</v>
      </c>
      <c r="N347" s="28">
        <v>15.067790481094228</v>
      </c>
      <c r="O347" s="28">
        <v>15.692459957296963</v>
      </c>
      <c r="P347" s="28">
        <v>14.027810195269607</v>
      </c>
      <c r="Q347" s="68">
        <v>28.077900500000002</v>
      </c>
      <c r="R347" s="69">
        <v>11.6745</v>
      </c>
      <c r="S347" s="69">
        <v>4.125</v>
      </c>
      <c r="T347" s="69">
        <v>0.33391845000000003</v>
      </c>
      <c r="U347" s="69"/>
      <c r="V347" s="28"/>
      <c r="W347" s="64"/>
      <c r="X347" s="70">
        <f>(B347*'RAP TEMPLATE-GAS AVAILABILITY'!C346+C347*'RAP TEMPLATE-GAS AVAILABILITY'!D346+D347*'RAP TEMPLATE-GAS AVAILABILITY'!E346+E347*'RAP TEMPLATE-GAS AVAILABILITY'!F346+F347*'RAP TEMPLATE-GAS AVAILABILITY'!G346+G347*'RAP TEMPLATE-GAS AVAILABILITY'!H346+H347*'RAP TEMPLATE-GAS AVAILABILITY'!I346)/('RAP TEMPLATE-GAS AVAILABILITY'!C346+'RAP TEMPLATE-GAS AVAILABILITY'!D346+'RAP TEMPLATE-GAS AVAILABILITY'!E346+'RAP TEMPLATE-GAS AVAILABILITY'!F346+'RAP TEMPLATE-GAS AVAILABILITY'!G346+'RAP TEMPLATE-GAS AVAILABILITY'!H346+'RAP TEMPLATE-GAS AVAILABILITY'!I346)</f>
        <v>14.471077160163626</v>
      </c>
      <c r="Y347" s="48">
        <f>(K347*'RAP TEMPLATE-GAS AVAILABILITY'!M346+L347*'RAP TEMPLATE-GAS AVAILABILITY'!N346+M347*'RAP TEMPLATE-GAS AVAILABILITY'!O346)/('RAP TEMPLATE-GAS AVAILABILITY'!M346+'RAP TEMPLATE-GAS AVAILABILITY'!N346+'RAP TEMPLATE-GAS AVAILABILITY'!O346)</f>
        <v>14.433515427043938</v>
      </c>
    </row>
    <row r="348" spans="1:25" ht="15.75" x14ac:dyDescent="0.25">
      <c r="A348" s="30">
        <v>51135</v>
      </c>
      <c r="B348" s="28">
        <v>15.363138491284769</v>
      </c>
      <c r="C348" s="28">
        <v>15.435237830821444</v>
      </c>
      <c r="D348" s="28">
        <v>15.508847959245792</v>
      </c>
      <c r="E348" s="28">
        <v>15.552911696226003</v>
      </c>
      <c r="F348" s="28">
        <v>15.541789702235107</v>
      </c>
      <c r="G348" s="28">
        <v>15.443849048559471</v>
      </c>
      <c r="H348" s="28">
        <v>15.419386214125412</v>
      </c>
      <c r="I348" s="71">
        <v>15.493443431496098</v>
      </c>
      <c r="J348" s="28">
        <v>16.128789702235107</v>
      </c>
      <c r="K348" s="28">
        <v>15.330119538701011</v>
      </c>
      <c r="L348" s="28">
        <v>15.451571347516962</v>
      </c>
      <c r="M348" s="28">
        <v>15.409567445788326</v>
      </c>
      <c r="N348" s="28">
        <v>16.04617134751696</v>
      </c>
      <c r="O348" s="28">
        <v>16.673286775885753</v>
      </c>
      <c r="P348" s="28">
        <v>14.98417749219783</v>
      </c>
      <c r="Q348" s="68">
        <v>29.003962000000001</v>
      </c>
      <c r="R348" s="69">
        <v>12.063650000000001</v>
      </c>
      <c r="S348" s="69">
        <v>4.2625000000000002</v>
      </c>
      <c r="T348" s="69">
        <v>0.34504906499999999</v>
      </c>
      <c r="U348" s="69"/>
      <c r="V348" s="28"/>
      <c r="W348" s="64"/>
      <c r="X348" s="70">
        <f>(B348*'RAP TEMPLATE-GAS AVAILABILITY'!C347+C348*'RAP TEMPLATE-GAS AVAILABILITY'!D347+D348*'RAP TEMPLATE-GAS AVAILABILITY'!E347+E348*'RAP TEMPLATE-GAS AVAILABILITY'!F347+F348*'RAP TEMPLATE-GAS AVAILABILITY'!G347+G348*'RAP TEMPLATE-GAS AVAILABILITY'!H347+H348*'RAP TEMPLATE-GAS AVAILABILITY'!I347)/('RAP TEMPLATE-GAS AVAILABILITY'!C347+'RAP TEMPLATE-GAS AVAILABILITY'!D347+'RAP TEMPLATE-GAS AVAILABILITY'!E347+'RAP TEMPLATE-GAS AVAILABILITY'!F347+'RAP TEMPLATE-GAS AVAILABILITY'!G347+'RAP TEMPLATE-GAS AVAILABILITY'!H347+'RAP TEMPLATE-GAS AVAILABILITY'!I347)</f>
        <v>15.45780606213301</v>
      </c>
      <c r="Y348" s="48">
        <f>(K348*'RAP TEMPLATE-GAS AVAILABILITY'!M347+L348*'RAP TEMPLATE-GAS AVAILABILITY'!N347+M348*'RAP TEMPLATE-GAS AVAILABILITY'!O347)/('RAP TEMPLATE-GAS AVAILABILITY'!M347+'RAP TEMPLATE-GAS AVAILABILITY'!N347+'RAP TEMPLATE-GAS AVAILABILITY'!O347)</f>
        <v>15.412949622634653</v>
      </c>
    </row>
    <row r="349" spans="1:25" ht="15.75" x14ac:dyDescent="0.25">
      <c r="A349" s="30">
        <v>51166</v>
      </c>
      <c r="B349" s="28">
        <v>16.401316252819818</v>
      </c>
      <c r="C349" s="28">
        <v>16.473415592356496</v>
      </c>
      <c r="D349" s="28">
        <v>16.54836606514624</v>
      </c>
      <c r="E349" s="28">
        <v>16.59242980212645</v>
      </c>
      <c r="F349" s="28">
        <v>16.581307808135556</v>
      </c>
      <c r="G349" s="28">
        <v>16.488419221683344</v>
      </c>
      <c r="H349" s="28">
        <v>16.466685176285868</v>
      </c>
      <c r="I349" s="71">
        <v>16.541796712655916</v>
      </c>
      <c r="J349" s="28">
        <v>17.168307808135555</v>
      </c>
      <c r="K349" s="28">
        <v>16.369275818393515</v>
      </c>
      <c r="L349" s="28">
        <v>16.483007266609388</v>
      </c>
      <c r="M349" s="28">
        <v>16.449740557608497</v>
      </c>
      <c r="N349" s="28">
        <v>17.077607266609387</v>
      </c>
      <c r="O349" s="28">
        <v>17.707301284775909</v>
      </c>
      <c r="P349" s="28">
        <v>15.991106103110676</v>
      </c>
      <c r="Q349" s="68">
        <v>29.013411000000001</v>
      </c>
      <c r="R349" s="69">
        <v>12.063650000000001</v>
      </c>
      <c r="S349" s="69">
        <v>4.2625000000000002</v>
      </c>
      <c r="T349" s="69">
        <v>0.34504906499999999</v>
      </c>
      <c r="U349" s="69"/>
      <c r="V349" s="28"/>
      <c r="W349" s="64"/>
      <c r="X349" s="70">
        <f>(B349*'RAP TEMPLATE-GAS AVAILABILITY'!C348+C349*'RAP TEMPLATE-GAS AVAILABILITY'!D348+D349*'RAP TEMPLATE-GAS AVAILABILITY'!E348+E349*'RAP TEMPLATE-GAS AVAILABILITY'!F348+F349*'RAP TEMPLATE-GAS AVAILABILITY'!G348+G349*'RAP TEMPLATE-GAS AVAILABILITY'!H348+H349*'RAP TEMPLATE-GAS AVAILABILITY'!I348)/('RAP TEMPLATE-GAS AVAILABILITY'!C348+'RAP TEMPLATE-GAS AVAILABILITY'!D348+'RAP TEMPLATE-GAS AVAILABILITY'!E348+'RAP TEMPLATE-GAS AVAILABILITY'!F348+'RAP TEMPLATE-GAS AVAILABILITY'!G348+'RAP TEMPLATE-GAS AVAILABILITY'!H348+'RAP TEMPLATE-GAS AVAILABILITY'!I348)</f>
        <v>16.499130713258626</v>
      </c>
      <c r="Y349" s="48">
        <f>(K349*'RAP TEMPLATE-GAS AVAILABILITY'!M348+L349*'RAP TEMPLATE-GAS AVAILABILITY'!N348+M349*'RAP TEMPLATE-GAS AVAILABILITY'!O348)/('RAP TEMPLATE-GAS AVAILABILITY'!M348+'RAP TEMPLATE-GAS AVAILABILITY'!N348+'RAP TEMPLATE-GAS AVAILABILITY'!O348)</f>
        <v>16.447370946875605</v>
      </c>
    </row>
    <row r="350" spans="1:25" ht="15.75" x14ac:dyDescent="0.25">
      <c r="A350" s="30">
        <v>51194</v>
      </c>
      <c r="B350" s="28">
        <v>16.694804326259</v>
      </c>
      <c r="C350" s="28">
        <v>16.766903665795677</v>
      </c>
      <c r="D350" s="28">
        <v>16.841854138585418</v>
      </c>
      <c r="E350" s="28">
        <v>16.885917875565632</v>
      </c>
      <c r="F350" s="28">
        <v>16.874795881574737</v>
      </c>
      <c r="G350" s="28">
        <v>16.781907295122522</v>
      </c>
      <c r="H350" s="28">
        <v>16.760239562565197</v>
      </c>
      <c r="I350" s="71">
        <v>16.836347708546498</v>
      </c>
      <c r="J350" s="28">
        <v>17.461795881574737</v>
      </c>
      <c r="K350" s="28">
        <v>16.660547838088984</v>
      </c>
      <c r="L350" s="28">
        <v>16.774213489042801</v>
      </c>
      <c r="M350" s="28">
        <v>16.741993208972623</v>
      </c>
      <c r="N350" s="28">
        <v>17.3688134890428</v>
      </c>
      <c r="O350" s="28">
        <v>17.999235522765407</v>
      </c>
      <c r="P350" s="28">
        <v>16.275760185539337</v>
      </c>
      <c r="Q350" s="68">
        <v>27.193942</v>
      </c>
      <c r="R350" s="69">
        <v>11.285349999999999</v>
      </c>
      <c r="S350" s="69">
        <v>3.9874999999999998</v>
      </c>
      <c r="T350" s="69">
        <v>0.32278783500000002</v>
      </c>
      <c r="U350" s="69"/>
      <c r="V350" s="28"/>
      <c r="W350" s="64"/>
      <c r="X350" s="70">
        <f>(B350*'RAP TEMPLATE-GAS AVAILABILITY'!C349+C350*'RAP TEMPLATE-GAS AVAILABILITY'!D349+D350*'RAP TEMPLATE-GAS AVAILABILITY'!E349+E350*'RAP TEMPLATE-GAS AVAILABILITY'!F349+F350*'RAP TEMPLATE-GAS AVAILABILITY'!G349+G350*'RAP TEMPLATE-GAS AVAILABILITY'!H349+H350*'RAP TEMPLATE-GAS AVAILABILITY'!I349)/('RAP TEMPLATE-GAS AVAILABILITY'!C349+'RAP TEMPLATE-GAS AVAILABILITY'!D349+'RAP TEMPLATE-GAS AVAILABILITY'!E349+'RAP TEMPLATE-GAS AVAILABILITY'!F349+'RAP TEMPLATE-GAS AVAILABILITY'!G349+'RAP TEMPLATE-GAS AVAILABILITY'!H349+'RAP TEMPLATE-GAS AVAILABILITY'!I349)</f>
        <v>16.792636085699588</v>
      </c>
      <c r="Y350" s="48">
        <f>(K350*'RAP TEMPLATE-GAS AVAILABILITY'!M349+L350*'RAP TEMPLATE-GAS AVAILABILITY'!N349+M350*'RAP TEMPLATE-GAS AVAILABILITY'!O349)/('RAP TEMPLATE-GAS AVAILABILITY'!M349+'RAP TEMPLATE-GAS AVAILABILITY'!N349+'RAP TEMPLATE-GAS AVAILABILITY'!O349)</f>
        <v>16.738687572201034</v>
      </c>
    </row>
    <row r="351" spans="1:25" ht="15.75" x14ac:dyDescent="0.25">
      <c r="A351" s="30">
        <v>51226</v>
      </c>
      <c r="B351" s="28">
        <v>16.218401985606075</v>
      </c>
      <c r="C351" s="28">
        <v>16.290501325142753</v>
      </c>
      <c r="D351" s="28">
        <v>16.365451797932497</v>
      </c>
      <c r="E351" s="28">
        <v>16.409515534912707</v>
      </c>
      <c r="F351" s="28">
        <v>16.398393540921813</v>
      </c>
      <c r="G351" s="28">
        <v>16.305504954469601</v>
      </c>
      <c r="H351" s="28">
        <v>16.283571970551677</v>
      </c>
      <c r="I351" s="71">
        <v>16.358219986899904</v>
      </c>
      <c r="J351" s="28">
        <v>16.985393540921812</v>
      </c>
      <c r="K351" s="28">
        <v>16.187586306125905</v>
      </c>
      <c r="L351" s="28">
        <v>16.301515146127944</v>
      </c>
      <c r="M351" s="28">
        <v>16.267596258049352</v>
      </c>
      <c r="N351" s="28">
        <v>16.896115146127944</v>
      </c>
      <c r="O351" s="28">
        <v>17.525355433993262</v>
      </c>
      <c r="P351" s="28">
        <v>15.813697555340067</v>
      </c>
      <c r="Q351" s="68">
        <v>29.123911000000003</v>
      </c>
      <c r="R351" s="69">
        <v>12.063650000000001</v>
      </c>
      <c r="S351" s="69">
        <v>4.2625000000000002</v>
      </c>
      <c r="T351" s="69">
        <v>0.34504906499999999</v>
      </c>
      <c r="U351" s="69"/>
      <c r="V351" s="28"/>
      <c r="W351" s="64"/>
      <c r="X351" s="70">
        <f>(B351*'RAP TEMPLATE-GAS AVAILABILITY'!C350+C351*'RAP TEMPLATE-GAS AVAILABILITY'!D350+D351*'RAP TEMPLATE-GAS AVAILABILITY'!E350+E351*'RAP TEMPLATE-GAS AVAILABILITY'!F350+F351*'RAP TEMPLATE-GAS AVAILABILITY'!G350+G351*'RAP TEMPLATE-GAS AVAILABILITY'!H350+H351*'RAP TEMPLATE-GAS AVAILABILITY'!I350)/('RAP TEMPLATE-GAS AVAILABILITY'!C350+'RAP TEMPLATE-GAS AVAILABILITY'!D350+'RAP TEMPLATE-GAS AVAILABILITY'!E350+'RAP TEMPLATE-GAS AVAILABILITY'!F350+'RAP TEMPLATE-GAS AVAILABILITY'!G350+'RAP TEMPLATE-GAS AVAILABILITY'!H350+'RAP TEMPLATE-GAS AVAILABILITY'!I350)</f>
        <v>16.316164549039549</v>
      </c>
      <c r="Y351" s="48">
        <f>(K351*'RAP TEMPLATE-GAS AVAILABILITY'!M350+L351*'RAP TEMPLATE-GAS AVAILABILITY'!N350+M351*'RAP TEMPLATE-GAS AVAILABILITY'!O350)/('RAP TEMPLATE-GAS AVAILABILITY'!M350+'RAP TEMPLATE-GAS AVAILABILITY'!N350+'RAP TEMPLATE-GAS AVAILABILITY'!O350)</f>
        <v>16.265765015982357</v>
      </c>
    </row>
    <row r="352" spans="1:25" ht="15.75" x14ac:dyDescent="0.25">
      <c r="A352" s="30">
        <v>51256</v>
      </c>
      <c r="B352" s="28">
        <v>16.170349592643092</v>
      </c>
      <c r="C352" s="28">
        <v>16.247034405453206</v>
      </c>
      <c r="D352" s="28">
        <v>16.370803504632626</v>
      </c>
      <c r="E352" s="28">
        <v>16.412910571216656</v>
      </c>
      <c r="F352" s="28">
        <v>16.402364964317343</v>
      </c>
      <c r="G352" s="28">
        <v>16.251532259914828</v>
      </c>
      <c r="H352" s="28">
        <v>16.223727926687147</v>
      </c>
      <c r="I352" s="71">
        <v>16.304051820044901</v>
      </c>
      <c r="J352" s="28">
        <v>16.989364964317343</v>
      </c>
      <c r="K352" s="28">
        <v>16.128207545876073</v>
      </c>
      <c r="L352" s="28">
        <v>16.3054556919605</v>
      </c>
      <c r="M352" s="28">
        <v>16.21385075861539</v>
      </c>
      <c r="N352" s="28">
        <v>16.9000556919605</v>
      </c>
      <c r="O352" s="28">
        <v>17.529305831190399</v>
      </c>
      <c r="P352" s="28">
        <v>15.766349438891391</v>
      </c>
      <c r="Q352" s="68">
        <v>29.864126500000001</v>
      </c>
      <c r="R352" s="69">
        <v>11.6745</v>
      </c>
      <c r="S352" s="69">
        <v>4.125</v>
      </c>
      <c r="T352" s="69">
        <v>0.33391845000000003</v>
      </c>
      <c r="U352" s="69"/>
      <c r="V352" s="28"/>
      <c r="W352" s="64"/>
      <c r="X352" s="70">
        <f>(B352*'RAP TEMPLATE-GAS AVAILABILITY'!C351+C352*'RAP TEMPLATE-GAS AVAILABILITY'!D351+D352*'RAP TEMPLATE-GAS AVAILABILITY'!E351+E352*'RAP TEMPLATE-GAS AVAILABILITY'!F351+F352*'RAP TEMPLATE-GAS AVAILABILITY'!G351+G352*'RAP TEMPLATE-GAS AVAILABILITY'!H351+H352*'RAP TEMPLATE-GAS AVAILABILITY'!I351)/('RAP TEMPLATE-GAS AVAILABILITY'!C351+'RAP TEMPLATE-GAS AVAILABILITY'!D351+'RAP TEMPLATE-GAS AVAILABILITY'!E351+'RAP TEMPLATE-GAS AVAILABILITY'!F351+'RAP TEMPLATE-GAS AVAILABILITY'!G351+'RAP TEMPLATE-GAS AVAILABILITY'!H351+'RAP TEMPLATE-GAS AVAILABILITY'!I351)</f>
        <v>16.291408354228356</v>
      </c>
      <c r="Y352" s="48">
        <f>(K352*'RAP TEMPLATE-GAS AVAILABILITY'!M351+L352*'RAP TEMPLATE-GAS AVAILABILITY'!N351+M352*'RAP TEMPLATE-GAS AVAILABILITY'!O351)/('RAP TEMPLATE-GAS AVAILABILITY'!M351+'RAP TEMPLATE-GAS AVAILABILITY'!N351+'RAP TEMPLATE-GAS AVAILABILITY'!O351)</f>
        <v>16.246441837402799</v>
      </c>
    </row>
    <row r="353" spans="1:25" ht="15.75" x14ac:dyDescent="0.25">
      <c r="A353" s="30">
        <v>51287</v>
      </c>
      <c r="B353" s="28">
        <v>16.315979518231977</v>
      </c>
      <c r="C353" s="28">
        <v>16.39613257201114</v>
      </c>
      <c r="D353" s="28">
        <v>16.516823133278805</v>
      </c>
      <c r="E353" s="28">
        <v>16.558302768296652</v>
      </c>
      <c r="F353" s="28">
        <v>16.546629345766096</v>
      </c>
      <c r="G353" s="28">
        <v>16.395796641363582</v>
      </c>
      <c r="H353" s="28">
        <v>16.368337134904674</v>
      </c>
      <c r="I353" s="71">
        <v>16.44883868217978</v>
      </c>
      <c r="J353" s="28">
        <v>17.133629345766096</v>
      </c>
      <c r="K353" s="28">
        <v>16.271692426745823</v>
      </c>
      <c r="L353" s="28">
        <v>16.448598427067555</v>
      </c>
      <c r="M353" s="28">
        <v>16.35750786700055</v>
      </c>
      <c r="N353" s="28">
        <v>17.043198427067555</v>
      </c>
      <c r="O353" s="28">
        <v>17.672806423135224</v>
      </c>
      <c r="P353" s="28">
        <v>15.906271462458538</v>
      </c>
      <c r="Q353" s="68">
        <v>30.4256575</v>
      </c>
      <c r="R353" s="69">
        <v>12.063650000000001</v>
      </c>
      <c r="S353" s="69">
        <v>4.2625000000000002</v>
      </c>
      <c r="T353" s="69">
        <v>0.34504906499999999</v>
      </c>
      <c r="U353" s="69"/>
      <c r="V353" s="28"/>
      <c r="W353" s="64"/>
      <c r="X353" s="70">
        <f>(B353*'RAP TEMPLATE-GAS AVAILABILITY'!C352+C353*'RAP TEMPLATE-GAS AVAILABILITY'!D352+D353*'RAP TEMPLATE-GAS AVAILABILITY'!E352+E353*'RAP TEMPLATE-GAS AVAILABILITY'!F352+F353*'RAP TEMPLATE-GAS AVAILABILITY'!G352+G353*'RAP TEMPLATE-GAS AVAILABILITY'!H352+H353*'RAP TEMPLATE-GAS AVAILABILITY'!I352)/('RAP TEMPLATE-GAS AVAILABILITY'!C352+'RAP TEMPLATE-GAS AVAILABILITY'!D352+'RAP TEMPLATE-GAS AVAILABILITY'!E352+'RAP TEMPLATE-GAS AVAILABILITY'!F352+'RAP TEMPLATE-GAS AVAILABILITY'!G352+'RAP TEMPLATE-GAS AVAILABILITY'!H352+'RAP TEMPLATE-GAS AVAILABILITY'!I352)</f>
        <v>16.430118026294632</v>
      </c>
      <c r="Y353" s="48">
        <f>(K353*'RAP TEMPLATE-GAS AVAILABILITY'!M352+L353*'RAP TEMPLATE-GAS AVAILABILITY'!N352+M353*'RAP TEMPLATE-GAS AVAILABILITY'!O352)/('RAP TEMPLATE-GAS AVAILABILITY'!M352+'RAP TEMPLATE-GAS AVAILABILITY'!N352+'RAP TEMPLATE-GAS AVAILABILITY'!O352)</f>
        <v>16.389727993127387</v>
      </c>
    </row>
    <row r="354" spans="1:25" ht="15.75" x14ac:dyDescent="0.25">
      <c r="A354" s="30">
        <v>51317</v>
      </c>
      <c r="B354" s="28">
        <v>16.781146170284561</v>
      </c>
      <c r="C354" s="28">
        <v>16.861299224063725</v>
      </c>
      <c r="D354" s="28">
        <v>16.981989785331386</v>
      </c>
      <c r="E354" s="28">
        <v>17.023469420349237</v>
      </c>
      <c r="F354" s="28">
        <v>17.01179599781868</v>
      </c>
      <c r="G354" s="28">
        <v>16.860963293416162</v>
      </c>
      <c r="H354" s="28">
        <v>16.833941451702241</v>
      </c>
      <c r="I354" s="71">
        <v>16.915690023059124</v>
      </c>
      <c r="J354" s="28">
        <v>17.59879599781868</v>
      </c>
      <c r="K354" s="28">
        <v>16.733676699750387</v>
      </c>
      <c r="L354" s="28">
        <v>16.910148438142542</v>
      </c>
      <c r="M354" s="28">
        <v>16.82071642534326</v>
      </c>
      <c r="N354" s="28">
        <v>17.504748438142542</v>
      </c>
      <c r="O354" s="28">
        <v>18.135510309237898</v>
      </c>
      <c r="P354" s="28">
        <v>16.357436598284337</v>
      </c>
      <c r="Q354" s="68">
        <v>29.456401499999998</v>
      </c>
      <c r="R354" s="69">
        <v>11.6745</v>
      </c>
      <c r="S354" s="69">
        <v>4.125</v>
      </c>
      <c r="T354" s="69">
        <v>0.33391845000000003</v>
      </c>
      <c r="U354" s="69"/>
      <c r="V354" s="28"/>
      <c r="W354" s="64"/>
      <c r="X354" s="70">
        <f>(B354*'RAP TEMPLATE-GAS AVAILABILITY'!C353+C354*'RAP TEMPLATE-GAS AVAILABILITY'!D353+D354*'RAP TEMPLATE-GAS AVAILABILITY'!E353+E354*'RAP TEMPLATE-GAS AVAILABILITY'!F353+F354*'RAP TEMPLATE-GAS AVAILABILITY'!G353+G354*'RAP TEMPLATE-GAS AVAILABILITY'!H353+H354*'RAP TEMPLATE-GAS AVAILABILITY'!I353)/('RAP TEMPLATE-GAS AVAILABILITY'!C353+'RAP TEMPLATE-GAS AVAILABILITY'!D353+'RAP TEMPLATE-GAS AVAILABILITY'!E353+'RAP TEMPLATE-GAS AVAILABILITY'!F353+'RAP TEMPLATE-GAS AVAILABILITY'!G353+'RAP TEMPLATE-GAS AVAILABILITY'!H353+'RAP TEMPLATE-GAS AVAILABILITY'!I353)</f>
        <v>16.895387739119187</v>
      </c>
      <c r="Y354" s="48">
        <f>(K354*'RAP TEMPLATE-GAS AVAILABILITY'!M353+L354*'RAP TEMPLATE-GAS AVAILABILITY'!N353+M354*'RAP TEMPLATE-GAS AVAILABILITY'!O353)/('RAP TEMPLATE-GAS AVAILABILITY'!M353+'RAP TEMPLATE-GAS AVAILABILITY'!N353+'RAP TEMPLATE-GAS AVAILABILITY'!O353)</f>
        <v>16.851547945400114</v>
      </c>
    </row>
    <row r="355" spans="1:25" ht="15.75" x14ac:dyDescent="0.25">
      <c r="A355" s="30">
        <v>51348</v>
      </c>
      <c r="B355" s="28">
        <v>16.457620060587328</v>
      </c>
      <c r="C355" s="28">
        <v>16.537773114366491</v>
      </c>
      <c r="D355" s="28">
        <v>16.658463675634156</v>
      </c>
      <c r="E355" s="28">
        <v>16.699943310652003</v>
      </c>
      <c r="F355" s="28">
        <v>16.688269888121447</v>
      </c>
      <c r="G355" s="28">
        <v>16.537437183718932</v>
      </c>
      <c r="H355" s="28">
        <v>16.510985632430291</v>
      </c>
      <c r="I355" s="71">
        <v>16.590992202492746</v>
      </c>
      <c r="J355" s="28">
        <v>17.275269888121446</v>
      </c>
      <c r="K355" s="28">
        <v>16.413231841323928</v>
      </c>
      <c r="L355" s="28">
        <v>16.589137723262393</v>
      </c>
      <c r="M355" s="28">
        <v>16.498552181200196</v>
      </c>
      <c r="N355" s="28">
        <v>17.183737723262393</v>
      </c>
      <c r="O355" s="28">
        <v>17.813697067570548</v>
      </c>
      <c r="P355" s="28">
        <v>16.043648624488991</v>
      </c>
      <c r="Q355" s="68">
        <v>30.441508500000001</v>
      </c>
      <c r="R355" s="69">
        <v>12.063650000000001</v>
      </c>
      <c r="S355" s="69">
        <v>4.2625000000000002</v>
      </c>
      <c r="T355" s="69">
        <v>0.34504906499999999</v>
      </c>
      <c r="U355" s="69"/>
      <c r="V355" s="28"/>
      <c r="W355" s="64"/>
      <c r="X355" s="70">
        <f>(B355*'RAP TEMPLATE-GAS AVAILABILITY'!C354+C355*'RAP TEMPLATE-GAS AVAILABILITY'!D354+D355*'RAP TEMPLATE-GAS AVAILABILITY'!E354+E355*'RAP TEMPLATE-GAS AVAILABILITY'!F354+F355*'RAP TEMPLATE-GAS AVAILABILITY'!G354+G355*'RAP TEMPLATE-GAS AVAILABILITY'!H354+H355*'RAP TEMPLATE-GAS AVAILABILITY'!I354)/('RAP TEMPLATE-GAS AVAILABILITY'!C354+'RAP TEMPLATE-GAS AVAILABILITY'!D354+'RAP TEMPLATE-GAS AVAILABILITY'!E354+'RAP TEMPLATE-GAS AVAILABILITY'!F354+'RAP TEMPLATE-GAS AVAILABILITY'!G354+'RAP TEMPLATE-GAS AVAILABILITY'!H354+'RAP TEMPLATE-GAS AVAILABILITY'!I354)</f>
        <v>16.571995920730892</v>
      </c>
      <c r="Y355" s="48">
        <f>(K355*'RAP TEMPLATE-GAS AVAILABILITY'!M354+L355*'RAP TEMPLATE-GAS AVAILABILITY'!N354+M355*'RAP TEMPLATE-GAS AVAILABILITY'!O354)/('RAP TEMPLATE-GAS AVAILABILITY'!M354+'RAP TEMPLATE-GAS AVAILABILITY'!N354+'RAP TEMPLATE-GAS AVAILABILITY'!O354)</f>
        <v>16.530599236833655</v>
      </c>
    </row>
    <row r="356" spans="1:25" ht="15.75" x14ac:dyDescent="0.25">
      <c r="A356" s="30">
        <v>51379</v>
      </c>
      <c r="B356" s="28">
        <v>15.640615192364441</v>
      </c>
      <c r="C356" s="28">
        <v>15.720768246143605</v>
      </c>
      <c r="D356" s="28">
        <v>15.841458807411266</v>
      </c>
      <c r="E356" s="28">
        <v>15.882938442429118</v>
      </c>
      <c r="F356" s="28">
        <v>15.87126501989856</v>
      </c>
      <c r="G356" s="28">
        <v>15.720432315496046</v>
      </c>
      <c r="H356" s="28">
        <v>15.694206227863909</v>
      </c>
      <c r="I356" s="71">
        <v>15.771028396936686</v>
      </c>
      <c r="J356" s="28">
        <v>16.458265019898562</v>
      </c>
      <c r="K356" s="28">
        <v>15.602802844404302</v>
      </c>
      <c r="L356" s="28">
        <v>15.778485015651778</v>
      </c>
      <c r="M356" s="28">
        <v>15.68498645051295</v>
      </c>
      <c r="N356" s="28">
        <v>16.373085015651778</v>
      </c>
      <c r="O356" s="28">
        <v>17.001017728190906</v>
      </c>
      <c r="P356" s="28">
        <v>15.251235602799614</v>
      </c>
      <c r="Q356" s="68">
        <v>30.465101499999999</v>
      </c>
      <c r="R356" s="69">
        <v>12.063650000000001</v>
      </c>
      <c r="S356" s="69">
        <v>4.2625000000000002</v>
      </c>
      <c r="T356" s="69">
        <v>0.34504906499999999</v>
      </c>
      <c r="U356" s="69"/>
      <c r="V356" s="28"/>
      <c r="W356" s="64"/>
      <c r="X356" s="70">
        <f>(B356*'RAP TEMPLATE-GAS AVAILABILITY'!C355+C356*'RAP TEMPLATE-GAS AVAILABILITY'!D355+D356*'RAP TEMPLATE-GAS AVAILABILITY'!E355+E356*'RAP TEMPLATE-GAS AVAILABILITY'!F355+F356*'RAP TEMPLATE-GAS AVAILABILITY'!G355+G356*'RAP TEMPLATE-GAS AVAILABILITY'!H355+H356*'RAP TEMPLATE-GAS AVAILABILITY'!I355)/('RAP TEMPLATE-GAS AVAILABILITY'!C355+'RAP TEMPLATE-GAS AVAILABILITY'!D355+'RAP TEMPLATE-GAS AVAILABILITY'!E355+'RAP TEMPLATE-GAS AVAILABILITY'!F355+'RAP TEMPLATE-GAS AVAILABILITY'!G355+'RAP TEMPLATE-GAS AVAILABILITY'!H355+'RAP TEMPLATE-GAS AVAILABILITY'!I355)</f>
        <v>15.755044144420838</v>
      </c>
      <c r="Y356" s="48">
        <f>(K356*'RAP TEMPLATE-GAS AVAILABILITY'!M355+L356*'RAP TEMPLATE-GAS AVAILABILITY'!N355+M356*'RAP TEMPLATE-GAS AVAILABILITY'!O355)/('RAP TEMPLATE-GAS AVAILABILITY'!M355+'RAP TEMPLATE-GAS AVAILABILITY'!N355+'RAP TEMPLATE-GAS AVAILABILITY'!O355)</f>
        <v>15.719756278843608</v>
      </c>
    </row>
    <row r="357" spans="1:25" ht="15.75" x14ac:dyDescent="0.25">
      <c r="A357" s="30">
        <v>51409</v>
      </c>
      <c r="B357" s="28">
        <v>14.642387696717083</v>
      </c>
      <c r="C357" s="28">
        <v>14.722540750496245</v>
      </c>
      <c r="D357" s="28">
        <v>14.843231311763908</v>
      </c>
      <c r="E357" s="28">
        <v>14.884710946781759</v>
      </c>
      <c r="F357" s="28">
        <v>14.873037524251201</v>
      </c>
      <c r="G357" s="28">
        <v>14.722204819848686</v>
      </c>
      <c r="H357" s="28">
        <v>14.695991994784579</v>
      </c>
      <c r="I357" s="71">
        <v>14.769185632006662</v>
      </c>
      <c r="J357" s="28">
        <v>15.460037524251202</v>
      </c>
      <c r="K357" s="28">
        <v>14.612349663162725</v>
      </c>
      <c r="L357" s="28">
        <v>14.78801867495779</v>
      </c>
      <c r="M357" s="28">
        <v>14.690960939190186</v>
      </c>
      <c r="N357" s="28">
        <v>15.38261867495779</v>
      </c>
      <c r="O357" s="28">
        <v>16.008075221645186</v>
      </c>
      <c r="P357" s="28">
        <v>14.283054754771241</v>
      </c>
      <c r="Q357" s="68">
        <v>29.475395499999998</v>
      </c>
      <c r="R357" s="69">
        <v>11.6745</v>
      </c>
      <c r="S357" s="69">
        <v>4.125</v>
      </c>
      <c r="T357" s="69">
        <v>0.33391845000000003</v>
      </c>
      <c r="U357" s="69"/>
      <c r="V357" s="28"/>
      <c r="W357" s="64"/>
      <c r="X357" s="70">
        <f>(B357*'RAP TEMPLATE-GAS AVAILABILITY'!C356+C357*'RAP TEMPLATE-GAS AVAILABILITY'!D356+D357*'RAP TEMPLATE-GAS AVAILABILITY'!E356+E357*'RAP TEMPLATE-GAS AVAILABILITY'!F356+F357*'RAP TEMPLATE-GAS AVAILABILITY'!G356+G357*'RAP TEMPLATE-GAS AVAILABILITY'!H356+H357*'RAP TEMPLATE-GAS AVAILABILITY'!I356)/('RAP TEMPLATE-GAS AVAILABILITY'!C356+'RAP TEMPLATE-GAS AVAILABILITY'!D356+'RAP TEMPLATE-GAS AVAILABILITY'!E356+'RAP TEMPLATE-GAS AVAILABILITY'!F356+'RAP TEMPLATE-GAS AVAILABILITY'!G356+'RAP TEMPLATE-GAS AVAILABILITY'!H356+'RAP TEMPLATE-GAS AVAILABILITY'!I356)</f>
        <v>14.756819771827177</v>
      </c>
      <c r="Y357" s="48">
        <f>(K357*'RAP TEMPLATE-GAS AVAILABILITY'!M356+L357*'RAP TEMPLATE-GAS AVAILABILITY'!N356+M357*'RAP TEMPLATE-GAS AVAILABILITY'!O356)/('RAP TEMPLATE-GAS AVAILABILITY'!M356+'RAP TEMPLATE-GAS AVAILABILITY'!N356+'RAP TEMPLATE-GAS AVAILABILITY'!O356)</f>
        <v>14.728982617681684</v>
      </c>
    </row>
    <row r="358" spans="1:25" ht="15.75" x14ac:dyDescent="0.25">
      <c r="A358" s="30">
        <v>51440</v>
      </c>
      <c r="B358" s="28">
        <v>14.340894946496665</v>
      </c>
      <c r="C358" s="28">
        <v>14.418401498013461</v>
      </c>
      <c r="D358" s="28">
        <v>14.543954783149815</v>
      </c>
      <c r="E358" s="28">
        <v>14.58314453010672</v>
      </c>
      <c r="F358" s="28">
        <v>14.573268012174255</v>
      </c>
      <c r="G358" s="28">
        <v>14.422435307771741</v>
      </c>
      <c r="H358" s="28">
        <v>14.396739722860794</v>
      </c>
      <c r="I358" s="71">
        <v>14.468330448062716</v>
      </c>
      <c r="J358" s="28">
        <v>15.160268012174257</v>
      </c>
      <c r="K358" s="28">
        <v>14.315424058519371</v>
      </c>
      <c r="L358" s="28">
        <v>14.490579851670393</v>
      </c>
      <c r="M358" s="28">
        <v>14.392453290562432</v>
      </c>
      <c r="N358" s="28">
        <v>15.085179851670393</v>
      </c>
      <c r="O358" s="28">
        <v>15.709892801299569</v>
      </c>
      <c r="P358" s="28">
        <v>13.992308305007811</v>
      </c>
      <c r="Q358" s="68">
        <v>30.810744000000003</v>
      </c>
      <c r="R358" s="69">
        <v>12.063650000000001</v>
      </c>
      <c r="S358" s="69">
        <v>4.2625000000000002</v>
      </c>
      <c r="T358" s="69">
        <v>0.34504906499999999</v>
      </c>
      <c r="U358" s="69"/>
      <c r="V358" s="28"/>
      <c r="W358" s="64"/>
      <c r="X358" s="70">
        <f>(B358*'RAP TEMPLATE-GAS AVAILABILITY'!C357+C358*'RAP TEMPLATE-GAS AVAILABILITY'!D357+D358*'RAP TEMPLATE-GAS AVAILABILITY'!E357+E358*'RAP TEMPLATE-GAS AVAILABILITY'!F357+F358*'RAP TEMPLATE-GAS AVAILABILITY'!G357+G358*'RAP TEMPLATE-GAS AVAILABILITY'!H357+H358*'RAP TEMPLATE-GAS AVAILABILITY'!I357)/('RAP TEMPLATE-GAS AVAILABILITY'!C357+'RAP TEMPLATE-GAS AVAILABILITY'!D357+'RAP TEMPLATE-GAS AVAILABILITY'!E357+'RAP TEMPLATE-GAS AVAILABILITY'!F357+'RAP TEMPLATE-GAS AVAILABILITY'!G357+'RAP TEMPLATE-GAS AVAILABILITY'!H357+'RAP TEMPLATE-GAS AVAILABILITY'!I357)</f>
        <v>14.464677415287431</v>
      </c>
      <c r="Y358" s="48">
        <f>(K358*'RAP TEMPLATE-GAS AVAILABILITY'!M357+L358*'RAP TEMPLATE-GAS AVAILABILITY'!N357+M358*'RAP TEMPLATE-GAS AVAILABILITY'!O357)/('RAP TEMPLATE-GAS AVAILABILITY'!M357+'RAP TEMPLATE-GAS AVAILABILITY'!N357+'RAP TEMPLATE-GAS AVAILABILITY'!O357)</f>
        <v>14.43159805711282</v>
      </c>
    </row>
    <row r="359" spans="1:25" ht="15.75" x14ac:dyDescent="0.25">
      <c r="A359" s="30">
        <v>51470</v>
      </c>
      <c r="B359" s="28">
        <v>14.720534962200539</v>
      </c>
      <c r="C359" s="28">
        <v>14.792634301737214</v>
      </c>
      <c r="D359" s="28">
        <v>14.866244430161561</v>
      </c>
      <c r="E359" s="28">
        <v>14.910308167141773</v>
      </c>
      <c r="F359" s="28">
        <v>14.899186173150877</v>
      </c>
      <c r="G359" s="28">
        <v>14.801245519475241</v>
      </c>
      <c r="H359" s="28">
        <v>14.774169959139313</v>
      </c>
      <c r="I359" s="71">
        <v>14.848512592445193</v>
      </c>
      <c r="J359" s="28">
        <v>15.486186173150877</v>
      </c>
      <c r="K359" s="28">
        <v>14.689919798843192</v>
      </c>
      <c r="L359" s="28">
        <v>14.81396401978418</v>
      </c>
      <c r="M359" s="28">
        <v>14.769668921292645</v>
      </c>
      <c r="N359" s="28">
        <v>15.40856401978418</v>
      </c>
      <c r="O359" s="28">
        <v>16.034085429833638</v>
      </c>
      <c r="P359" s="28">
        <v>14.360916329339036</v>
      </c>
      <c r="Q359" s="68">
        <v>28.077900500000002</v>
      </c>
      <c r="R359" s="69">
        <v>11.6745</v>
      </c>
      <c r="S359" s="69">
        <v>4.125</v>
      </c>
      <c r="T359" s="69">
        <v>0.33391845000000003</v>
      </c>
      <c r="U359" s="69"/>
      <c r="V359" s="28"/>
      <c r="W359" s="64"/>
      <c r="X359" s="70">
        <f>(B359*'RAP TEMPLATE-GAS AVAILABILITY'!C358+C359*'RAP TEMPLATE-GAS AVAILABILITY'!D358+D359*'RAP TEMPLATE-GAS AVAILABILITY'!E358+E359*'RAP TEMPLATE-GAS AVAILABILITY'!F358+F359*'RAP TEMPLATE-GAS AVAILABILITY'!G358+G359*'RAP TEMPLATE-GAS AVAILABILITY'!H358+H359*'RAP TEMPLATE-GAS AVAILABILITY'!I358)/('RAP TEMPLATE-GAS AVAILABILITY'!C358+'RAP TEMPLATE-GAS AVAILABILITY'!D358+'RAP TEMPLATE-GAS AVAILABILITY'!E358+'RAP TEMPLATE-GAS AVAILABILITY'!F358+'RAP TEMPLATE-GAS AVAILABILITY'!G358+'RAP TEMPLATE-GAS AVAILABILITY'!H358+'RAP TEMPLATE-GAS AVAILABILITY'!I358)</f>
        <v>14.814520952378729</v>
      </c>
      <c r="Y359" s="48">
        <f>(K359*'RAP TEMPLATE-GAS AVAILABILITY'!M358+L359*'RAP TEMPLATE-GAS AVAILABILITY'!N358+M359*'RAP TEMPLATE-GAS AVAILABILITY'!O358)/('RAP TEMPLATE-GAS AVAILABILITY'!M358+'RAP TEMPLATE-GAS AVAILABILITY'!N358+'RAP TEMPLATE-GAS AVAILABILITY'!O358)</f>
        <v>14.774396003350283</v>
      </c>
    </row>
    <row r="360" spans="1:25" ht="15.75" x14ac:dyDescent="0.25">
      <c r="A360" s="30">
        <v>51501</v>
      </c>
      <c r="B360" s="28">
        <v>15.729998146448231</v>
      </c>
      <c r="C360" s="28">
        <v>15.802097485984909</v>
      </c>
      <c r="D360" s="28">
        <v>15.875707614409254</v>
      </c>
      <c r="E360" s="28">
        <v>15.919771351389468</v>
      </c>
      <c r="F360" s="28">
        <v>15.908649357398572</v>
      </c>
      <c r="G360" s="28">
        <v>15.810708703722934</v>
      </c>
      <c r="H360" s="28">
        <v>15.786245869288877</v>
      </c>
      <c r="I360" s="71">
        <v>15.86163173814246</v>
      </c>
      <c r="J360" s="28">
        <v>16.495649357398573</v>
      </c>
      <c r="K360" s="28">
        <v>15.694126883502078</v>
      </c>
      <c r="L360" s="28">
        <v>15.815578692318029</v>
      </c>
      <c r="M360" s="28">
        <v>15.77488282519597</v>
      </c>
      <c r="N360" s="28">
        <v>16.410178692318027</v>
      </c>
      <c r="O360" s="28">
        <v>17.038204139048823</v>
      </c>
      <c r="P360" s="28">
        <v>15.339994671740873</v>
      </c>
      <c r="Q360" s="68">
        <v>29.003962000000001</v>
      </c>
      <c r="R360" s="69">
        <v>12.063650000000001</v>
      </c>
      <c r="S360" s="69">
        <v>4.2625000000000002</v>
      </c>
      <c r="T360" s="69">
        <v>0.34504906499999999</v>
      </c>
      <c r="U360" s="69"/>
      <c r="V360" s="28"/>
      <c r="W360" s="64"/>
      <c r="X360" s="70">
        <f>(B360*'RAP TEMPLATE-GAS AVAILABILITY'!C359+C360*'RAP TEMPLATE-GAS AVAILABILITY'!D359+D360*'RAP TEMPLATE-GAS AVAILABILITY'!E359+E360*'RAP TEMPLATE-GAS AVAILABILITY'!F359+F360*'RAP TEMPLATE-GAS AVAILABILITY'!G359+G360*'RAP TEMPLATE-GAS AVAILABILITY'!H359+H360*'RAP TEMPLATE-GAS AVAILABILITY'!I359)/('RAP TEMPLATE-GAS AVAILABILITY'!C359+'RAP TEMPLATE-GAS AVAILABILITY'!D359+'RAP TEMPLATE-GAS AVAILABILITY'!E359+'RAP TEMPLATE-GAS AVAILABILITY'!F359+'RAP TEMPLATE-GAS AVAILABILITY'!G359+'RAP TEMPLATE-GAS AVAILABILITY'!H359+'RAP TEMPLATE-GAS AVAILABILITY'!I359)</f>
        <v>15.824665717296472</v>
      </c>
      <c r="Y360" s="48">
        <f>(K360*'RAP TEMPLATE-GAS AVAILABILITY'!M359+L360*'RAP TEMPLATE-GAS AVAILABILITY'!N359+M360*'RAP TEMPLATE-GAS AVAILABILITY'!O359)/('RAP TEMPLATE-GAS AVAILABILITY'!M359+'RAP TEMPLATE-GAS AVAILABILITY'!N359+'RAP TEMPLATE-GAS AVAILABILITY'!O359)</f>
        <v>15.777071302834784</v>
      </c>
    </row>
    <row r="361" spans="1:25" ht="15.75" x14ac:dyDescent="0.25">
      <c r="A361" s="30">
        <v>51532</v>
      </c>
      <c r="B361" s="28">
        <v>16.792829722922008</v>
      </c>
      <c r="C361" s="28">
        <v>16.864929062458682</v>
      </c>
      <c r="D361" s="28">
        <v>16.939879535248423</v>
      </c>
      <c r="E361" s="28">
        <v>16.98394327222864</v>
      </c>
      <c r="F361" s="28">
        <v>16.972821278237745</v>
      </c>
      <c r="G361" s="28">
        <v>16.87993269178553</v>
      </c>
      <c r="H361" s="28">
        <v>16.858198646388054</v>
      </c>
      <c r="I361" s="71">
        <v>16.934728122685001</v>
      </c>
      <c r="J361" s="28">
        <v>17.559821278237745</v>
      </c>
      <c r="K361" s="28">
        <v>16.757745296298488</v>
      </c>
      <c r="L361" s="28">
        <v>16.871476744514361</v>
      </c>
      <c r="M361" s="28">
        <v>16.839605973062408</v>
      </c>
      <c r="N361" s="28">
        <v>17.466076744514361</v>
      </c>
      <c r="O361" s="28">
        <v>18.096741936375647</v>
      </c>
      <c r="P361" s="28">
        <v>16.370835017762786</v>
      </c>
      <c r="Q361" s="68">
        <v>29.013411000000001</v>
      </c>
      <c r="R361" s="69">
        <v>12.063650000000001</v>
      </c>
      <c r="S361" s="69">
        <v>4.2625000000000002</v>
      </c>
      <c r="T361" s="69">
        <v>0.34504906499999999</v>
      </c>
      <c r="U361" s="69"/>
      <c r="V361" s="28"/>
      <c r="W361" s="64"/>
      <c r="X361" s="70">
        <f>(B361*'RAP TEMPLATE-GAS AVAILABILITY'!C360+C361*'RAP TEMPLATE-GAS AVAILABILITY'!D360+D361*'RAP TEMPLATE-GAS AVAILABILITY'!E360+E361*'RAP TEMPLATE-GAS AVAILABILITY'!F360+F361*'RAP TEMPLATE-GAS AVAILABILITY'!G360+G361*'RAP TEMPLATE-GAS AVAILABILITY'!H360+H361*'RAP TEMPLATE-GAS AVAILABILITY'!I360)/('RAP TEMPLATE-GAS AVAILABILITY'!C360+'RAP TEMPLATE-GAS AVAILABILITY'!D360+'RAP TEMPLATE-GAS AVAILABILITY'!E360+'RAP TEMPLATE-GAS AVAILABILITY'!F360+'RAP TEMPLATE-GAS AVAILABILITY'!G360+'RAP TEMPLATE-GAS AVAILABILITY'!H360+'RAP TEMPLATE-GAS AVAILABILITY'!I360)</f>
        <v>16.890644183360813</v>
      </c>
      <c r="Y361" s="48">
        <f>(K361*'RAP TEMPLATE-GAS AVAILABILITY'!M360+L361*'RAP TEMPLATE-GAS AVAILABILITY'!N360+M361*'RAP TEMPLATE-GAS AVAILABILITY'!O360)/('RAP TEMPLATE-GAS AVAILABILITY'!M360+'RAP TEMPLATE-GAS AVAILABILITY'!N360+'RAP TEMPLATE-GAS AVAILABILITY'!O360)</f>
        <v>16.835962443782158</v>
      </c>
    </row>
    <row r="362" spans="1:25" ht="15.75" x14ac:dyDescent="0.25">
      <c r="A362" s="30">
        <v>51560</v>
      </c>
      <c r="B362" s="28">
        <v>17.09328731633876</v>
      </c>
      <c r="C362" s="28">
        <v>17.165386655875437</v>
      </c>
      <c r="D362" s="28">
        <v>17.240337128665178</v>
      </c>
      <c r="E362" s="28">
        <v>17.284400865645395</v>
      </c>
      <c r="F362" s="28">
        <v>17.273278871654501</v>
      </c>
      <c r="G362" s="28">
        <v>17.180390285202282</v>
      </c>
      <c r="H362" s="28">
        <v>17.158722552644956</v>
      </c>
      <c r="I362" s="71">
        <v>17.236273879985198</v>
      </c>
      <c r="J362" s="28">
        <v>17.860278871654501</v>
      </c>
      <c r="K362" s="28">
        <v>17.055932648399327</v>
      </c>
      <c r="L362" s="28">
        <v>17.169598299353144</v>
      </c>
      <c r="M362" s="28">
        <v>17.138798806589008</v>
      </c>
      <c r="N362" s="28">
        <v>17.764198299353144</v>
      </c>
      <c r="O362" s="28">
        <v>18.395608795101527</v>
      </c>
      <c r="P362" s="28">
        <v>16.662248837617696</v>
      </c>
      <c r="Q362" s="68">
        <v>26.262587500000002</v>
      </c>
      <c r="R362" s="69">
        <v>10.8962</v>
      </c>
      <c r="S362" s="69">
        <v>3.85</v>
      </c>
      <c r="T362" s="69">
        <v>0.31165721999999996</v>
      </c>
      <c r="U362" s="69"/>
      <c r="V362" s="28"/>
      <c r="W362" s="64"/>
      <c r="X362" s="70">
        <f>(B362*'RAP TEMPLATE-GAS AVAILABILITY'!C361+C362*'RAP TEMPLATE-GAS AVAILABILITY'!D361+D362*'RAP TEMPLATE-GAS AVAILABILITY'!E361+E362*'RAP TEMPLATE-GAS AVAILABILITY'!F361+F362*'RAP TEMPLATE-GAS AVAILABILITY'!G361+G362*'RAP TEMPLATE-GAS AVAILABILITY'!H361+H362*'RAP TEMPLATE-GAS AVAILABILITY'!I361)/('RAP TEMPLATE-GAS AVAILABILITY'!C361+'RAP TEMPLATE-GAS AVAILABILITY'!D361+'RAP TEMPLATE-GAS AVAILABILITY'!E361+'RAP TEMPLATE-GAS AVAILABILITY'!F361+'RAP TEMPLATE-GAS AVAILABILITY'!G361+'RAP TEMPLATE-GAS AVAILABILITY'!H361+'RAP TEMPLATE-GAS AVAILABILITY'!I361)</f>
        <v>17.191119075779344</v>
      </c>
      <c r="Y362" s="48">
        <f>(K362*'RAP TEMPLATE-GAS AVAILABILITY'!M361+L362*'RAP TEMPLATE-GAS AVAILABILITY'!N361+M362*'RAP TEMPLATE-GAS AVAILABILITY'!O361)/('RAP TEMPLATE-GAS AVAILABILITY'!M361+'RAP TEMPLATE-GAS AVAILABILITY'!N361+'RAP TEMPLATE-GAS AVAILABILITY'!O361)</f>
        <v>17.134196573632018</v>
      </c>
    </row>
    <row r="363" spans="1:25" ht="15.75" x14ac:dyDescent="0.25">
      <c r="A363" s="30">
        <v>51591</v>
      </c>
      <c r="B363" s="28">
        <v>16.605571754021884</v>
      </c>
      <c r="C363" s="28">
        <v>16.677671093558558</v>
      </c>
      <c r="D363" s="28">
        <v>16.752621566348299</v>
      </c>
      <c r="E363" s="28">
        <v>16.796685303328516</v>
      </c>
      <c r="F363" s="28">
        <v>16.785563309337622</v>
      </c>
      <c r="G363" s="28">
        <v>16.692674722885407</v>
      </c>
      <c r="H363" s="28">
        <v>16.670741738967486</v>
      </c>
      <c r="I363" s="71">
        <v>16.746791963707114</v>
      </c>
      <c r="J363" s="28">
        <v>17.372563309337622</v>
      </c>
      <c r="K363" s="28">
        <v>16.57174585434738</v>
      </c>
      <c r="L363" s="28">
        <v>16.685674694349419</v>
      </c>
      <c r="M363" s="28">
        <v>16.653136256392767</v>
      </c>
      <c r="N363" s="28">
        <v>17.280274694349419</v>
      </c>
      <c r="O363" s="28">
        <v>17.910475381085291</v>
      </c>
      <c r="P363" s="28">
        <v>16.189213513726557</v>
      </c>
      <c r="Q363" s="68">
        <v>29.123911000000003</v>
      </c>
      <c r="R363" s="69">
        <v>12.063650000000001</v>
      </c>
      <c r="S363" s="69">
        <v>4.2625000000000002</v>
      </c>
      <c r="T363" s="69">
        <v>0.34504906499999999</v>
      </c>
      <c r="U363" s="69"/>
      <c r="V363" s="28"/>
      <c r="W363" s="64"/>
      <c r="X363" s="70">
        <f>(B363*'RAP TEMPLATE-GAS AVAILABILITY'!C362+C363*'RAP TEMPLATE-GAS AVAILABILITY'!D362+D363*'RAP TEMPLATE-GAS AVAILABILITY'!E362+E363*'RAP TEMPLATE-GAS AVAILABILITY'!F362+F363*'RAP TEMPLATE-GAS AVAILABILITY'!G362+G363*'RAP TEMPLATE-GAS AVAILABILITY'!H362+H363*'RAP TEMPLATE-GAS AVAILABILITY'!I362)/('RAP TEMPLATE-GAS AVAILABILITY'!C362+'RAP TEMPLATE-GAS AVAILABILITY'!D362+'RAP TEMPLATE-GAS AVAILABILITY'!E362+'RAP TEMPLATE-GAS AVAILABILITY'!F362+'RAP TEMPLATE-GAS AVAILABILITY'!G362+'RAP TEMPLATE-GAS AVAILABILITY'!H362+'RAP TEMPLATE-GAS AVAILABILITY'!I362)</f>
        <v>16.703334317455358</v>
      </c>
      <c r="Y363" s="48">
        <f>(K363*'RAP TEMPLATE-GAS AVAILABILITY'!M362+L363*'RAP TEMPLATE-GAS AVAILABILITY'!N362+M363*'RAP TEMPLATE-GAS AVAILABILITY'!O362)/('RAP TEMPLATE-GAS AVAILABILITY'!M362+'RAP TEMPLATE-GAS AVAILABILITY'!N362+'RAP TEMPLATE-GAS AVAILABILITY'!O362)</f>
        <v>16.650045229448306</v>
      </c>
    </row>
    <row r="364" spans="1:25" ht="15.75" x14ac:dyDescent="0.25">
      <c r="A364" s="30">
        <v>51621</v>
      </c>
      <c r="B364" s="28">
        <v>16.556360081554899</v>
      </c>
      <c r="C364" s="28">
        <v>16.633044894365014</v>
      </c>
      <c r="D364" s="28">
        <v>16.75681399354443</v>
      </c>
      <c r="E364" s="28">
        <v>16.79892106012846</v>
      </c>
      <c r="F364" s="28">
        <v>16.78837545322915</v>
      </c>
      <c r="G364" s="28">
        <v>16.637542748826633</v>
      </c>
      <c r="H364" s="28">
        <v>16.609738415598954</v>
      </c>
      <c r="I364" s="71">
        <v>16.691460318798583</v>
      </c>
      <c r="J364" s="28">
        <v>17.37537545322915</v>
      </c>
      <c r="K364" s="28">
        <v>16.511216827917568</v>
      </c>
      <c r="L364" s="28">
        <v>16.688464974001995</v>
      </c>
      <c r="M364" s="28">
        <v>16.598236357378802</v>
      </c>
      <c r="N364" s="28">
        <v>17.283064974001995</v>
      </c>
      <c r="O364" s="28">
        <v>17.913272636437</v>
      </c>
      <c r="P364" s="28">
        <v>16.140741012086952</v>
      </c>
      <c r="Q364" s="68">
        <v>29.864126500000001</v>
      </c>
      <c r="R364" s="69">
        <v>11.6745</v>
      </c>
      <c r="S364" s="69">
        <v>4.125</v>
      </c>
      <c r="T364" s="69">
        <v>0.33391845000000003</v>
      </c>
      <c r="U364" s="69"/>
      <c r="V364" s="28"/>
      <c r="W364" s="64"/>
      <c r="X364" s="70">
        <f>(B364*'RAP TEMPLATE-GAS AVAILABILITY'!C363+C364*'RAP TEMPLATE-GAS AVAILABILITY'!D363+D364*'RAP TEMPLATE-GAS AVAILABILITY'!E363+E364*'RAP TEMPLATE-GAS AVAILABILITY'!F363+F364*'RAP TEMPLATE-GAS AVAILABILITY'!G363+G364*'RAP TEMPLATE-GAS AVAILABILITY'!H363+H364*'RAP TEMPLATE-GAS AVAILABILITY'!I363)/('RAP TEMPLATE-GAS AVAILABILITY'!C363+'RAP TEMPLATE-GAS AVAILABILITY'!D363+'RAP TEMPLATE-GAS AVAILABILITY'!E363+'RAP TEMPLATE-GAS AVAILABILITY'!F363+'RAP TEMPLATE-GAS AVAILABILITY'!G363+'RAP TEMPLATE-GAS AVAILABILITY'!H363+'RAP TEMPLATE-GAS AVAILABILITY'!I363)</f>
        <v>16.677418843140163</v>
      </c>
      <c r="Y364" s="48">
        <f>(K364*'RAP TEMPLATE-GAS AVAILABILITY'!M363+L364*'RAP TEMPLATE-GAS AVAILABILITY'!N363+M364*'RAP TEMPLATE-GAS AVAILABILITY'!O363)/('RAP TEMPLATE-GAS AVAILABILITY'!M363+'RAP TEMPLATE-GAS AVAILABILITY'!N363+'RAP TEMPLATE-GAS AVAILABILITY'!O363)</f>
        <v>16.629571423387976</v>
      </c>
    </row>
    <row r="365" spans="1:25" ht="15.75" x14ac:dyDescent="0.25">
      <c r="A365" s="30">
        <v>51652</v>
      </c>
      <c r="B365" s="28">
        <v>16.705397002305155</v>
      </c>
      <c r="C365" s="28">
        <v>16.785550056084318</v>
      </c>
      <c r="D365" s="28">
        <v>16.906240617351976</v>
      </c>
      <c r="E365" s="28">
        <v>16.94772025236983</v>
      </c>
      <c r="F365" s="28">
        <v>16.936046829839274</v>
      </c>
      <c r="G365" s="28">
        <v>16.78521412543676</v>
      </c>
      <c r="H365" s="28">
        <v>16.757754618977852</v>
      </c>
      <c r="I365" s="71">
        <v>16.839666515170851</v>
      </c>
      <c r="J365" s="28">
        <v>17.523046829839274</v>
      </c>
      <c r="K365" s="28">
        <v>16.658082214779146</v>
      </c>
      <c r="L365" s="28">
        <v>16.834988215100879</v>
      </c>
      <c r="M365" s="28">
        <v>16.745286119364589</v>
      </c>
      <c r="N365" s="28">
        <v>17.429588215100878</v>
      </c>
      <c r="O365" s="28">
        <v>18.060162185638632</v>
      </c>
      <c r="P365" s="28">
        <v>16.283967480261111</v>
      </c>
      <c r="Q365" s="68">
        <v>30.4256575</v>
      </c>
      <c r="R365" s="69">
        <v>12.063650000000001</v>
      </c>
      <c r="S365" s="69">
        <v>4.2625000000000002</v>
      </c>
      <c r="T365" s="69">
        <v>0.34504906499999999</v>
      </c>
      <c r="U365" s="69"/>
      <c r="V365" s="28"/>
      <c r="W365" s="64"/>
      <c r="X365" s="70">
        <f>(B365*'RAP TEMPLATE-GAS AVAILABILITY'!C364+C365*'RAP TEMPLATE-GAS AVAILABILITY'!D364+D365*'RAP TEMPLATE-GAS AVAILABILITY'!E364+E365*'RAP TEMPLATE-GAS AVAILABILITY'!F364+F365*'RAP TEMPLATE-GAS AVAILABILITY'!G364+G365*'RAP TEMPLATE-GAS AVAILABILITY'!H364+H365*'RAP TEMPLATE-GAS AVAILABILITY'!I364)/('RAP TEMPLATE-GAS AVAILABILITY'!C364+'RAP TEMPLATE-GAS AVAILABILITY'!D364+'RAP TEMPLATE-GAS AVAILABILITY'!E364+'RAP TEMPLATE-GAS AVAILABILITY'!F364+'RAP TEMPLATE-GAS AVAILABILITY'!G364+'RAP TEMPLATE-GAS AVAILABILITY'!H364+'RAP TEMPLATE-GAS AVAILABILITY'!I364)</f>
        <v>16.819535510367807</v>
      </c>
      <c r="Y365" s="48">
        <f>(K365*'RAP TEMPLATE-GAS AVAILABILITY'!M364+L365*'RAP TEMPLATE-GAS AVAILABILITY'!N364+M365*'RAP TEMPLATE-GAS AVAILABILITY'!O364)/('RAP TEMPLATE-GAS AVAILABILITY'!M364+'RAP TEMPLATE-GAS AVAILABILITY'!N364+'RAP TEMPLATE-GAS AVAILABILITY'!O364)</f>
        <v>16.77623914692775</v>
      </c>
    </row>
    <row r="366" spans="1:25" ht="15.75" x14ac:dyDescent="0.25">
      <c r="A366" s="30">
        <v>51682</v>
      </c>
      <c r="B366" s="28">
        <v>17.181610059877364</v>
      </c>
      <c r="C366" s="28">
        <v>17.261763113656524</v>
      </c>
      <c r="D366" s="28">
        <v>17.382453674924186</v>
      </c>
      <c r="E366" s="28">
        <v>17.423933309942036</v>
      </c>
      <c r="F366" s="28">
        <v>17.41225988741148</v>
      </c>
      <c r="G366" s="28">
        <v>17.261427183008966</v>
      </c>
      <c r="H366" s="28">
        <v>17.234405341295044</v>
      </c>
      <c r="I366" s="71">
        <v>17.317604268212328</v>
      </c>
      <c r="J366" s="28">
        <v>17.99925988741148</v>
      </c>
      <c r="K366" s="28">
        <v>17.131027008206711</v>
      </c>
      <c r="L366" s="28">
        <v>17.307498746598871</v>
      </c>
      <c r="M366" s="28">
        <v>17.219494583983977</v>
      </c>
      <c r="N366" s="28">
        <v>17.90209874659887</v>
      </c>
      <c r="O366" s="28">
        <v>18.533853993465367</v>
      </c>
      <c r="P366" s="28">
        <v>16.745846524800395</v>
      </c>
      <c r="Q366" s="68">
        <v>29.456401499999998</v>
      </c>
      <c r="R366" s="69">
        <v>11.6745</v>
      </c>
      <c r="S366" s="69">
        <v>4.125</v>
      </c>
      <c r="T366" s="69">
        <v>0.33391845000000003</v>
      </c>
      <c r="U366" s="69"/>
      <c r="V366" s="28"/>
      <c r="W366" s="64"/>
      <c r="X366" s="70">
        <f>(B366*'RAP TEMPLATE-GAS AVAILABILITY'!C365+C366*'RAP TEMPLATE-GAS AVAILABILITY'!D365+D366*'RAP TEMPLATE-GAS AVAILABILITY'!E365+E366*'RAP TEMPLATE-GAS AVAILABILITY'!F365+F366*'RAP TEMPLATE-GAS AVAILABILITY'!G365+G366*'RAP TEMPLATE-GAS AVAILABILITY'!H365+H366*'RAP TEMPLATE-GAS AVAILABILITY'!I365)/('RAP TEMPLATE-GAS AVAILABILITY'!C365+'RAP TEMPLATE-GAS AVAILABILITY'!D365+'RAP TEMPLATE-GAS AVAILABILITY'!E365+'RAP TEMPLATE-GAS AVAILABILITY'!F365+'RAP TEMPLATE-GAS AVAILABILITY'!G365+'RAP TEMPLATE-GAS AVAILABILITY'!H365+'RAP TEMPLATE-GAS AVAILABILITY'!I365)</f>
        <v>17.29585162871199</v>
      </c>
      <c r="Y366" s="48">
        <f>(K366*'RAP TEMPLATE-GAS AVAILABILITY'!M365+L366*'RAP TEMPLATE-GAS AVAILABILITY'!N365+M366*'RAP TEMPLATE-GAS AVAILABILITY'!O365)/('RAP TEMPLATE-GAS AVAILABILITY'!M365+'RAP TEMPLATE-GAS AVAILABILITY'!N365+'RAP TEMPLATE-GAS AVAILABILITY'!O365)</f>
        <v>17.249023062343785</v>
      </c>
    </row>
    <row r="367" spans="1:25" ht="15.75" x14ac:dyDescent="0.25">
      <c r="A367" s="30">
        <v>51713</v>
      </c>
      <c r="B367" s="28">
        <v>16.850401110947931</v>
      </c>
      <c r="C367" s="28">
        <v>16.930554164727091</v>
      </c>
      <c r="D367" s="28">
        <v>17.051244725994756</v>
      </c>
      <c r="E367" s="28">
        <v>17.092724361012607</v>
      </c>
      <c r="F367" s="28">
        <v>17.081050938482051</v>
      </c>
      <c r="G367" s="28">
        <v>16.930218234079533</v>
      </c>
      <c r="H367" s="28">
        <v>16.903766682790891</v>
      </c>
      <c r="I367" s="71">
        <v>16.985195783561402</v>
      </c>
      <c r="J367" s="28">
        <v>17.66805093848205</v>
      </c>
      <c r="K367" s="28">
        <v>16.802959044131853</v>
      </c>
      <c r="L367" s="28">
        <v>16.978864926070319</v>
      </c>
      <c r="M367" s="28">
        <v>16.889679841102399</v>
      </c>
      <c r="N367" s="28">
        <v>17.573464926070319</v>
      </c>
      <c r="O367" s="28">
        <v>18.204398588385494</v>
      </c>
      <c r="P367" s="28">
        <v>16.424606965233739</v>
      </c>
      <c r="Q367" s="68">
        <v>30.441508500000001</v>
      </c>
      <c r="R367" s="69">
        <v>12.063650000000001</v>
      </c>
      <c r="S367" s="69">
        <v>4.2625000000000002</v>
      </c>
      <c r="T367" s="69">
        <v>0.34504906499999999</v>
      </c>
      <c r="U367" s="69"/>
      <c r="V367" s="28"/>
      <c r="W367" s="64"/>
      <c r="X367" s="70">
        <f>(B367*'RAP TEMPLATE-GAS AVAILABILITY'!C366+C367*'RAP TEMPLATE-GAS AVAILABILITY'!D366+D367*'RAP TEMPLATE-GAS AVAILABILITY'!E366+E367*'RAP TEMPLATE-GAS AVAILABILITY'!F366+F367*'RAP TEMPLATE-GAS AVAILABILITY'!G366+G367*'RAP TEMPLATE-GAS AVAILABILITY'!H366+H367*'RAP TEMPLATE-GAS AVAILABILITY'!I366)/('RAP TEMPLATE-GAS AVAILABILITY'!C366+'RAP TEMPLATE-GAS AVAILABILITY'!D366+'RAP TEMPLATE-GAS AVAILABILITY'!E366+'RAP TEMPLATE-GAS AVAILABILITY'!F366+'RAP TEMPLATE-GAS AVAILABILITY'!G366+'RAP TEMPLATE-GAS AVAILABILITY'!H366+'RAP TEMPLATE-GAS AVAILABILITY'!I366)</f>
        <v>16.964776971091496</v>
      </c>
      <c r="Y367" s="48">
        <f>(K367*'RAP TEMPLATE-GAS AVAILABILITY'!M366+L367*'RAP TEMPLATE-GAS AVAILABILITY'!N366+M367*'RAP TEMPLATE-GAS AVAILABILITY'!O366)/('RAP TEMPLATE-GAS AVAILABILITY'!M366+'RAP TEMPLATE-GAS AVAILABILITY'!N366+'RAP TEMPLATE-GAS AVAILABILITY'!O366)</f>
        <v>16.920448853696943</v>
      </c>
    </row>
    <row r="368" spans="1:25" ht="15.75" x14ac:dyDescent="0.25">
      <c r="A368" s="30">
        <v>51744</v>
      </c>
      <c r="B368" s="28">
        <v>16.013994664718378</v>
      </c>
      <c r="C368" s="28">
        <v>16.094147718497542</v>
      </c>
      <c r="D368" s="28">
        <v>16.214838279765203</v>
      </c>
      <c r="E368" s="28">
        <v>16.256317914783054</v>
      </c>
      <c r="F368" s="28">
        <v>16.244644492252498</v>
      </c>
      <c r="G368" s="28">
        <v>16.093811787849983</v>
      </c>
      <c r="H368" s="28">
        <v>16.067585700217847</v>
      </c>
      <c r="I368" s="71">
        <v>16.145760133522039</v>
      </c>
      <c r="J368" s="28">
        <v>16.831644492252497</v>
      </c>
      <c r="K368" s="28">
        <v>15.973279315234054</v>
      </c>
      <c r="L368" s="28">
        <v>16.148961486481532</v>
      </c>
      <c r="M368" s="28">
        <v>16.056794202295375</v>
      </c>
      <c r="N368" s="28">
        <v>16.743561486481532</v>
      </c>
      <c r="O368" s="28">
        <v>17.372420390197735</v>
      </c>
      <c r="P368" s="28">
        <v>15.613376353035697</v>
      </c>
      <c r="Q368" s="68">
        <v>30.465101499999999</v>
      </c>
      <c r="R368" s="69">
        <v>12.063650000000001</v>
      </c>
      <c r="S368" s="69">
        <v>4.2625000000000002</v>
      </c>
      <c r="T368" s="69">
        <v>0.34504906499999999</v>
      </c>
      <c r="U368" s="69"/>
      <c r="V368" s="28"/>
      <c r="W368" s="64"/>
      <c r="X368" s="70">
        <f>(B368*'RAP TEMPLATE-GAS AVAILABILITY'!C367+C368*'RAP TEMPLATE-GAS AVAILABILITY'!D367+D368*'RAP TEMPLATE-GAS AVAILABILITY'!E367+E368*'RAP TEMPLATE-GAS AVAILABILITY'!F367+F368*'RAP TEMPLATE-GAS AVAILABILITY'!G367+G368*'RAP TEMPLATE-GAS AVAILABILITY'!H367+H368*'RAP TEMPLATE-GAS AVAILABILITY'!I367)/('RAP TEMPLATE-GAS AVAILABILITY'!C367+'RAP TEMPLATE-GAS AVAILABILITY'!D367+'RAP TEMPLATE-GAS AVAILABILITY'!E367+'RAP TEMPLATE-GAS AVAILABILITY'!F367+'RAP TEMPLATE-GAS AVAILABILITY'!G367+'RAP TEMPLATE-GAS AVAILABILITY'!H367+'RAP TEMPLATE-GAS AVAILABILITY'!I367)</f>
        <v>16.128423616774779</v>
      </c>
      <c r="Y368" s="48">
        <f>(K368*'RAP TEMPLATE-GAS AVAILABILITY'!M367+L368*'RAP TEMPLATE-GAS AVAILABILITY'!N367+M368*'RAP TEMPLATE-GAS AVAILABILITY'!O367)/('RAP TEMPLATE-GAS AVAILABILITY'!M367+'RAP TEMPLATE-GAS AVAILABILITY'!N367+'RAP TEMPLATE-GAS AVAILABILITY'!O367)</f>
        <v>16.09034911703721</v>
      </c>
    </row>
    <row r="369" spans="1:25" ht="15.75" x14ac:dyDescent="0.25">
      <c r="A369" s="30">
        <v>51774</v>
      </c>
      <c r="B369" s="28">
        <v>14.992062061086383</v>
      </c>
      <c r="C369" s="28">
        <v>15.072215114865545</v>
      </c>
      <c r="D369" s="28">
        <v>15.192905676133208</v>
      </c>
      <c r="E369" s="28">
        <v>15.234385311151058</v>
      </c>
      <c r="F369" s="28">
        <v>15.2227118886205</v>
      </c>
      <c r="G369" s="28">
        <v>15.071879184217986</v>
      </c>
      <c r="H369" s="28">
        <v>15.045666359153879</v>
      </c>
      <c r="I369" s="71">
        <v>15.120126408084667</v>
      </c>
      <c r="J369" s="28">
        <v>15.809711888620502</v>
      </c>
      <c r="K369" s="28">
        <v>14.95930533170675</v>
      </c>
      <c r="L369" s="28">
        <v>15.134974343501815</v>
      </c>
      <c r="M369" s="28">
        <v>15.039163368350128</v>
      </c>
      <c r="N369" s="28">
        <v>15.729574343501815</v>
      </c>
      <c r="O369" s="28">
        <v>16.35589827936057</v>
      </c>
      <c r="P369" s="28">
        <v>14.622203920773025</v>
      </c>
      <c r="Q369" s="68">
        <v>29.475395499999998</v>
      </c>
      <c r="R369" s="69">
        <v>11.6745</v>
      </c>
      <c r="S369" s="69">
        <v>4.125</v>
      </c>
      <c r="T369" s="69">
        <v>0.33391845000000003</v>
      </c>
      <c r="U369" s="69"/>
      <c r="V369" s="28"/>
      <c r="W369" s="64"/>
      <c r="X369" s="70">
        <f>(B369*'RAP TEMPLATE-GAS AVAILABILITY'!C368+C369*'RAP TEMPLATE-GAS AVAILABILITY'!D368+D369*'RAP TEMPLATE-GAS AVAILABILITY'!E368+E369*'RAP TEMPLATE-GAS AVAILABILITY'!F368+F369*'RAP TEMPLATE-GAS AVAILABILITY'!G368+G369*'RAP TEMPLATE-GAS AVAILABILITY'!H368+H369*'RAP TEMPLATE-GAS AVAILABILITY'!I368)/('RAP TEMPLATE-GAS AVAILABILITY'!C368+'RAP TEMPLATE-GAS AVAILABILITY'!D368+'RAP TEMPLATE-GAS AVAILABILITY'!E368+'RAP TEMPLATE-GAS AVAILABILITY'!F368+'RAP TEMPLATE-GAS AVAILABILITY'!G368+'RAP TEMPLATE-GAS AVAILABILITY'!H368+'RAP TEMPLATE-GAS AVAILABILITY'!I368)</f>
        <v>15.106494136196478</v>
      </c>
      <c r="Y369" s="48">
        <f>(K369*'RAP TEMPLATE-GAS AVAILABILITY'!M368+L369*'RAP TEMPLATE-GAS AVAILABILITY'!N368+M369*'RAP TEMPLATE-GAS AVAILABILITY'!O368)/('RAP TEMPLATE-GAS AVAILABILITY'!M368+'RAP TEMPLATE-GAS AVAILABILITY'!N368+'RAP TEMPLATE-GAS AVAILABILITY'!O368)</f>
        <v>15.07604726566084</v>
      </c>
    </row>
    <row r="370" spans="1:25" ht="15.75" x14ac:dyDescent="0.25">
      <c r="A370" s="30">
        <v>51805</v>
      </c>
      <c r="B370" s="28">
        <v>14.68346950426654</v>
      </c>
      <c r="C370" s="28">
        <v>14.760976055783335</v>
      </c>
      <c r="D370" s="28">
        <v>14.88652934091969</v>
      </c>
      <c r="E370" s="28">
        <v>14.925719087876594</v>
      </c>
      <c r="F370" s="28">
        <v>14.915842569944129</v>
      </c>
      <c r="G370" s="28">
        <v>14.765009865541614</v>
      </c>
      <c r="H370" s="28">
        <v>14.739314280630669</v>
      </c>
      <c r="I370" s="71">
        <v>14.812145704251666</v>
      </c>
      <c r="J370" s="28">
        <v>15.502842569944129</v>
      </c>
      <c r="K370" s="28">
        <v>14.655335121006328</v>
      </c>
      <c r="L370" s="28">
        <v>14.830490914157352</v>
      </c>
      <c r="M370" s="28">
        <v>14.733585799372497</v>
      </c>
      <c r="N370" s="28">
        <v>15.425090914157352</v>
      </c>
      <c r="O370" s="28">
        <v>16.050653641442743</v>
      </c>
      <c r="P370" s="28">
        <v>14.324571368588812</v>
      </c>
      <c r="Q370" s="68">
        <v>30.810744000000003</v>
      </c>
      <c r="R370" s="69">
        <v>12.063650000000001</v>
      </c>
      <c r="S370" s="69">
        <v>4.2625000000000002</v>
      </c>
      <c r="T370" s="69">
        <v>0.34504906499999999</v>
      </c>
      <c r="U370" s="69"/>
      <c r="V370" s="28"/>
      <c r="W370" s="64"/>
      <c r="X370" s="70">
        <f>(B370*'RAP TEMPLATE-GAS AVAILABILITY'!C369+C370*'RAP TEMPLATE-GAS AVAILABILITY'!D369+D370*'RAP TEMPLATE-GAS AVAILABILITY'!E369+E370*'RAP TEMPLATE-GAS AVAILABILITY'!F369+F370*'RAP TEMPLATE-GAS AVAILABILITY'!G369+G370*'RAP TEMPLATE-GAS AVAILABILITY'!H369+H370*'RAP TEMPLATE-GAS AVAILABILITY'!I369)/('RAP TEMPLATE-GAS AVAILABILITY'!C369+'RAP TEMPLATE-GAS AVAILABILITY'!D369+'RAP TEMPLATE-GAS AVAILABILITY'!E369+'RAP TEMPLATE-GAS AVAILABILITY'!F369+'RAP TEMPLATE-GAS AVAILABILITY'!G369+'RAP TEMPLATE-GAS AVAILABILITY'!H369+'RAP TEMPLATE-GAS AVAILABILITY'!I369)</f>
        <v>14.807251973057303</v>
      </c>
      <c r="Y370" s="48">
        <f>(K370*'RAP TEMPLATE-GAS AVAILABILITY'!M369+L370*'RAP TEMPLATE-GAS AVAILABILITY'!N369+M370*'RAP TEMPLATE-GAS AVAILABILITY'!O369)/('RAP TEMPLATE-GAS AVAILABILITY'!M369+'RAP TEMPLATE-GAS AVAILABILITY'!N369+'RAP TEMPLATE-GAS AVAILABILITY'!O369)</f>
        <v>14.771615886310753</v>
      </c>
    </row>
    <row r="371" spans="1:25" ht="15.75" x14ac:dyDescent="0.25">
      <c r="A371" s="30">
        <v>51835</v>
      </c>
      <c r="B371" s="28">
        <v>15.072134582838132</v>
      </c>
      <c r="C371" s="28">
        <v>15.144233922374807</v>
      </c>
      <c r="D371" s="28">
        <v>15.217844050799155</v>
      </c>
      <c r="E371" s="28">
        <v>15.261907787779366</v>
      </c>
      <c r="F371" s="28">
        <v>15.25078579378847</v>
      </c>
      <c r="G371" s="28">
        <v>15.152845140112834</v>
      </c>
      <c r="H371" s="28">
        <v>15.125769579776906</v>
      </c>
      <c r="I371" s="71">
        <v>15.201385597470443</v>
      </c>
      <c r="J371" s="28">
        <v>15.83778579378847</v>
      </c>
      <c r="K371" s="28">
        <v>15.038785754911121</v>
      </c>
      <c r="L371" s="28">
        <v>15.162829975852109</v>
      </c>
      <c r="M371" s="28">
        <v>15.119788502459381</v>
      </c>
      <c r="N371" s="28">
        <v>15.757429975852109</v>
      </c>
      <c r="O371" s="28">
        <v>16.383823550791739</v>
      </c>
      <c r="P371" s="28">
        <v>14.701932801395436</v>
      </c>
      <c r="Q371" s="68">
        <v>28.077900500000002</v>
      </c>
      <c r="R371" s="69">
        <v>11.6745</v>
      </c>
      <c r="S371" s="69">
        <v>4.125</v>
      </c>
      <c r="T371" s="69">
        <v>0.33391845000000003</v>
      </c>
      <c r="U371" s="69"/>
      <c r="V371" s="28"/>
      <c r="W371" s="64"/>
      <c r="X371" s="70">
        <f>(B371*'RAP TEMPLATE-GAS AVAILABILITY'!C370+C371*'RAP TEMPLATE-GAS AVAILABILITY'!D370+D371*'RAP TEMPLATE-GAS AVAILABILITY'!E370+E371*'RAP TEMPLATE-GAS AVAILABILITY'!F370+F371*'RAP TEMPLATE-GAS AVAILABILITY'!G370+G371*'RAP TEMPLATE-GAS AVAILABILITY'!H370+H371*'RAP TEMPLATE-GAS AVAILABILITY'!I370)/('RAP TEMPLATE-GAS AVAILABILITY'!C370+'RAP TEMPLATE-GAS AVAILABILITY'!D370+'RAP TEMPLATE-GAS AVAILABILITY'!E370+'RAP TEMPLATE-GAS AVAILABILITY'!F370+'RAP TEMPLATE-GAS AVAILABILITY'!G370+'RAP TEMPLATE-GAS AVAILABILITY'!H370+'RAP TEMPLATE-GAS AVAILABILITY'!I370)</f>
        <v>15.166120573016322</v>
      </c>
      <c r="Y371" s="48">
        <f>(K371*'RAP TEMPLATE-GAS AVAILABILITY'!M370+L371*'RAP TEMPLATE-GAS AVAILABILITY'!N370+M371*'RAP TEMPLATE-GAS AVAILABILITY'!O370)/('RAP TEMPLATE-GAS AVAILABILITY'!M370+'RAP TEMPLATE-GAS AVAILABILITY'!N370+'RAP TEMPLATE-GAS AVAILABILITY'!O370)</f>
        <v>15.123371538878287</v>
      </c>
    </row>
    <row r="372" spans="1:25" ht="15.75" x14ac:dyDescent="0.25">
      <c r="A372" s="30">
        <v>51866</v>
      </c>
      <c r="B372" s="28">
        <v>16.105569691214789</v>
      </c>
      <c r="C372" s="28">
        <v>16.177669030751467</v>
      </c>
      <c r="D372" s="28">
        <v>16.251279159175812</v>
      </c>
      <c r="E372" s="28">
        <v>16.295342896156026</v>
      </c>
      <c r="F372" s="28">
        <v>16.284220902165131</v>
      </c>
      <c r="G372" s="28">
        <v>16.186280248489492</v>
      </c>
      <c r="H372" s="28">
        <v>16.161817414055438</v>
      </c>
      <c r="I372" s="71">
        <v>16.238563486144411</v>
      </c>
      <c r="J372" s="28">
        <v>16.871220902165131</v>
      </c>
      <c r="K372" s="28">
        <v>16.066778383521601</v>
      </c>
      <c r="L372" s="28">
        <v>16.188230192337553</v>
      </c>
      <c r="M372" s="28">
        <v>16.148873421981477</v>
      </c>
      <c r="N372" s="28">
        <v>16.782830192337553</v>
      </c>
      <c r="O372" s="28">
        <v>17.411787267818397</v>
      </c>
      <c r="P372" s="28">
        <v>15.704261513009959</v>
      </c>
      <c r="Q372" s="68">
        <v>29.003962000000001</v>
      </c>
      <c r="R372" s="69">
        <v>12.063650000000001</v>
      </c>
      <c r="S372" s="69">
        <v>4.2625000000000002</v>
      </c>
      <c r="T372" s="69">
        <v>0.34504906499999999</v>
      </c>
      <c r="U372" s="69"/>
      <c r="V372" s="28"/>
      <c r="W372" s="64"/>
      <c r="X372" s="70">
        <f>(B372*'RAP TEMPLATE-GAS AVAILABILITY'!C371+C372*'RAP TEMPLATE-GAS AVAILABILITY'!D371+D372*'RAP TEMPLATE-GAS AVAILABILITY'!E371+E372*'RAP TEMPLATE-GAS AVAILABILITY'!F371+F372*'RAP TEMPLATE-GAS AVAILABILITY'!G371+G372*'RAP TEMPLATE-GAS AVAILABILITY'!H371+H372*'RAP TEMPLATE-GAS AVAILABILITY'!I371)/('RAP TEMPLATE-GAS AVAILABILITY'!C371+'RAP TEMPLATE-GAS AVAILABILITY'!D371+'RAP TEMPLATE-GAS AVAILABILITY'!E371+'RAP TEMPLATE-GAS AVAILABILITY'!F371+'RAP TEMPLATE-GAS AVAILABILITY'!G371+'RAP TEMPLATE-GAS AVAILABILITY'!H371+'RAP TEMPLATE-GAS AVAILABILITY'!I371)</f>
        <v>16.200237262063034</v>
      </c>
      <c r="Y372" s="48">
        <f>(K372*'RAP TEMPLATE-GAS AVAILABILITY'!M371+L372*'RAP TEMPLATE-GAS AVAILABILITY'!N371+M372*'RAP TEMPLATE-GAS AVAILABILITY'!O371)/('RAP TEMPLATE-GAS AVAILABILITY'!M371+'RAP TEMPLATE-GAS AVAILABILITY'!N371+'RAP TEMPLATE-GAS AVAILABILITY'!O371)</f>
        <v>16.149839853398962</v>
      </c>
    </row>
    <row r="373" spans="1:25" ht="15.75" x14ac:dyDescent="0.25">
      <c r="A373" s="30">
        <v>51897</v>
      </c>
      <c r="B373" s="28">
        <v>17.193640541701406</v>
      </c>
      <c r="C373" s="28">
        <v>17.265739881238083</v>
      </c>
      <c r="D373" s="28">
        <v>17.340690354027824</v>
      </c>
      <c r="E373" s="28">
        <v>17.384754091008038</v>
      </c>
      <c r="F373" s="28">
        <v>17.373632097017143</v>
      </c>
      <c r="G373" s="28">
        <v>17.280743510564928</v>
      </c>
      <c r="H373" s="28">
        <v>17.259009465167452</v>
      </c>
      <c r="I373" s="71">
        <v>17.336990553494335</v>
      </c>
      <c r="J373" s="28">
        <v>17.960632097017143</v>
      </c>
      <c r="K373" s="28">
        <v>17.155439836589167</v>
      </c>
      <c r="L373" s="28">
        <v>17.26917128480504</v>
      </c>
      <c r="M373" s="28">
        <v>17.23872960051019</v>
      </c>
      <c r="N373" s="28">
        <v>17.86377128480504</v>
      </c>
      <c r="O373" s="28">
        <v>18.495430713017051</v>
      </c>
      <c r="P373" s="28">
        <v>16.759581430896926</v>
      </c>
      <c r="Q373" s="68">
        <v>29.013411000000001</v>
      </c>
      <c r="R373" s="69">
        <v>12.063650000000001</v>
      </c>
      <c r="S373" s="69">
        <v>4.2625000000000002</v>
      </c>
      <c r="T373" s="69">
        <v>0.34504906499999999</v>
      </c>
      <c r="U373" s="69"/>
      <c r="V373" s="28"/>
      <c r="W373" s="64"/>
      <c r="X373" s="70">
        <f>(B373*'RAP TEMPLATE-GAS AVAILABILITY'!C372+C373*'RAP TEMPLATE-GAS AVAILABILITY'!D372+D373*'RAP TEMPLATE-GAS AVAILABILITY'!E372+E373*'RAP TEMPLATE-GAS AVAILABILITY'!F372+F373*'RAP TEMPLATE-GAS AVAILABILITY'!G372+G373*'RAP TEMPLATE-GAS AVAILABILITY'!H372+H373*'RAP TEMPLATE-GAS AVAILABILITY'!I372)/('RAP TEMPLATE-GAS AVAILABILITY'!C372+'RAP TEMPLATE-GAS AVAILABILITY'!D372+'RAP TEMPLATE-GAS AVAILABILITY'!E372+'RAP TEMPLATE-GAS AVAILABILITY'!F372+'RAP TEMPLATE-GAS AVAILABILITY'!G372+'RAP TEMPLATE-GAS AVAILABILITY'!H372+'RAP TEMPLATE-GAS AVAILABILITY'!I372)</f>
        <v>17.291455002140214</v>
      </c>
      <c r="Y373" s="48">
        <f>(K373*'RAP TEMPLATE-GAS AVAILABILITY'!M372+L373*'RAP TEMPLATE-GAS AVAILABILITY'!N372+M373*'RAP TEMPLATE-GAS AVAILABILITY'!O372)/('RAP TEMPLATE-GAS AVAILABILITY'!M372+'RAP TEMPLATE-GAS AVAILABILITY'!N372+'RAP TEMPLATE-GAS AVAILABILITY'!O372)</f>
        <v>17.23378190068405</v>
      </c>
    </row>
    <row r="374" spans="1:25" ht="15.75" x14ac:dyDescent="0.25">
      <c r="A374" s="30">
        <v>51925</v>
      </c>
      <c r="B374" s="28">
        <v>17.501233161680545</v>
      </c>
      <c r="C374" s="28">
        <v>17.573332501217219</v>
      </c>
      <c r="D374" s="28">
        <v>17.64828297400696</v>
      </c>
      <c r="E374" s="28">
        <v>17.692346710987177</v>
      </c>
      <c r="F374" s="28">
        <v>17.681224716996283</v>
      </c>
      <c r="G374" s="28">
        <v>17.588336130544068</v>
      </c>
      <c r="H374" s="28">
        <v>17.566668397986739</v>
      </c>
      <c r="I374" s="71">
        <v>17.645697178202287</v>
      </c>
      <c r="J374" s="28">
        <v>18.268224716996283</v>
      </c>
      <c r="K374" s="28">
        <v>17.460706740877072</v>
      </c>
      <c r="L374" s="28">
        <v>17.574372391830888</v>
      </c>
      <c r="M374" s="28">
        <v>17.54502742609311</v>
      </c>
      <c r="N374" s="28">
        <v>18.168972391830888</v>
      </c>
      <c r="O374" s="28">
        <v>18.801394822810465</v>
      </c>
      <c r="P374" s="28">
        <v>17.057915513014692</v>
      </c>
      <c r="Q374" s="68">
        <v>26.262587500000002</v>
      </c>
      <c r="R374" s="69">
        <v>10.8962</v>
      </c>
      <c r="S374" s="69">
        <v>3.85</v>
      </c>
      <c r="T374" s="69">
        <v>0.31165721999999996</v>
      </c>
      <c r="U374" s="69"/>
      <c r="V374" s="28"/>
      <c r="W374" s="64"/>
      <c r="X374" s="70">
        <f>(B374*'RAP TEMPLATE-GAS AVAILABILITY'!C373+C374*'RAP TEMPLATE-GAS AVAILABILITY'!D373+D374*'RAP TEMPLATE-GAS AVAILABILITY'!E373+E374*'RAP TEMPLATE-GAS AVAILABILITY'!F373+F374*'RAP TEMPLATE-GAS AVAILABILITY'!G373+G374*'RAP TEMPLATE-GAS AVAILABILITY'!H373+H374*'RAP TEMPLATE-GAS AVAILABILITY'!I373)/('RAP TEMPLATE-GAS AVAILABILITY'!C373+'RAP TEMPLATE-GAS AVAILABILITY'!D373+'RAP TEMPLATE-GAS AVAILABILITY'!E373+'RAP TEMPLATE-GAS AVAILABILITY'!F373+'RAP TEMPLATE-GAS AVAILABILITY'!G373+'RAP TEMPLATE-GAS AVAILABILITY'!H373+'RAP TEMPLATE-GAS AVAILABILITY'!I373)</f>
        <v>17.599064921121126</v>
      </c>
      <c r="Y374" s="48">
        <f>(K374*'RAP TEMPLATE-GAS AVAILABILITY'!M373+L374*'RAP TEMPLATE-GAS AVAILABILITY'!N373+M374*'RAP TEMPLATE-GAS AVAILABILITY'!O373)/('RAP TEMPLATE-GAS AVAILABILITY'!M373+'RAP TEMPLATE-GAS AVAILABILITY'!N373+'RAP TEMPLATE-GAS AVAILABILITY'!O373)</f>
        <v>17.539097806421772</v>
      </c>
    </row>
    <row r="375" spans="1:25" ht="15.75" x14ac:dyDescent="0.25">
      <c r="A375" s="30">
        <v>51956</v>
      </c>
      <c r="B375" s="28">
        <v>17.001935720362219</v>
      </c>
      <c r="C375" s="28">
        <v>17.074035059898893</v>
      </c>
      <c r="D375" s="28">
        <v>17.148985532688638</v>
      </c>
      <c r="E375" s="28">
        <v>17.193049269668851</v>
      </c>
      <c r="F375" s="28">
        <v>17.181927275677957</v>
      </c>
      <c r="G375" s="28">
        <v>17.089038689225742</v>
      </c>
      <c r="H375" s="28">
        <v>17.067105705307821</v>
      </c>
      <c r="I375" s="71">
        <v>17.144591436961971</v>
      </c>
      <c r="J375" s="28">
        <v>17.768927275677957</v>
      </c>
      <c r="K375" s="28">
        <v>16.965028116192382</v>
      </c>
      <c r="L375" s="28">
        <v>17.078956956194425</v>
      </c>
      <c r="M375" s="28">
        <v>17.047831750184852</v>
      </c>
      <c r="N375" s="28">
        <v>17.673556956194425</v>
      </c>
      <c r="O375" s="28">
        <v>18.30474084858491</v>
      </c>
      <c r="P375" s="28">
        <v>16.573646924680048</v>
      </c>
      <c r="Q375" s="68">
        <v>29.123911000000003</v>
      </c>
      <c r="R375" s="69">
        <v>12.063650000000001</v>
      </c>
      <c r="S375" s="69">
        <v>4.2625000000000002</v>
      </c>
      <c r="T375" s="69">
        <v>0.34504906499999999</v>
      </c>
      <c r="U375" s="69"/>
      <c r="V375" s="28"/>
      <c r="W375" s="64"/>
      <c r="X375" s="70">
        <f>(B375*'RAP TEMPLATE-GAS AVAILABILITY'!C374+C375*'RAP TEMPLATE-GAS AVAILABILITY'!D374+D375*'RAP TEMPLATE-GAS AVAILABILITY'!E374+E375*'RAP TEMPLATE-GAS AVAILABILITY'!F374+F375*'RAP TEMPLATE-GAS AVAILABILITY'!G374+G375*'RAP TEMPLATE-GAS AVAILABILITY'!H374+H375*'RAP TEMPLATE-GAS AVAILABILITY'!I374)/('RAP TEMPLATE-GAS AVAILABILITY'!C374+'RAP TEMPLATE-GAS AVAILABILITY'!D374+'RAP TEMPLATE-GAS AVAILABILITY'!E374+'RAP TEMPLATE-GAS AVAILABILITY'!F374+'RAP TEMPLATE-GAS AVAILABILITY'!G374+'RAP TEMPLATE-GAS AVAILABILITY'!H374+'RAP TEMPLATE-GAS AVAILABILITY'!I374)</f>
        <v>17.099698283795696</v>
      </c>
      <c r="Y375" s="48">
        <f>(K375*'RAP TEMPLATE-GAS AVAILABILITY'!M374+L375*'RAP TEMPLATE-GAS AVAILABILITY'!N374+M375*'RAP TEMPLATE-GAS AVAILABILITY'!O374)/('RAP TEMPLATE-GAS AVAILABILITY'!M374+'RAP TEMPLATE-GAS AVAILABILITY'!N374+'RAP TEMPLATE-GAS AVAILABILITY'!O374)</f>
        <v>17.043451021999477</v>
      </c>
    </row>
    <row r="376" spans="1:25" ht="15.75" x14ac:dyDescent="0.25">
      <c r="A376" s="30">
        <v>51986</v>
      </c>
      <c r="B376" s="28">
        <v>16.951537238748998</v>
      </c>
      <c r="C376" s="28">
        <v>17.028222051559109</v>
      </c>
      <c r="D376" s="28">
        <v>17.151991150738528</v>
      </c>
      <c r="E376" s="28">
        <v>17.194098217322555</v>
      </c>
      <c r="F376" s="28">
        <v>17.183552610423245</v>
      </c>
      <c r="G376" s="28">
        <v>17.032719906020731</v>
      </c>
      <c r="H376" s="28">
        <v>17.004915572793049</v>
      </c>
      <c r="I376" s="71">
        <v>17.088068684653877</v>
      </c>
      <c r="J376" s="28">
        <v>17.770552610423245</v>
      </c>
      <c r="K376" s="28">
        <v>16.903321507981563</v>
      </c>
      <c r="L376" s="28">
        <v>17.080569654065989</v>
      </c>
      <c r="M376" s="28">
        <v>16.991750037833167</v>
      </c>
      <c r="N376" s="28">
        <v>17.675169654065989</v>
      </c>
      <c r="O376" s="28">
        <v>18.306357578201155</v>
      </c>
      <c r="P376" s="28">
        <v>16.524023336849506</v>
      </c>
      <c r="Q376" s="68">
        <v>29.864126500000001</v>
      </c>
      <c r="R376" s="69">
        <v>11.6745</v>
      </c>
      <c r="S376" s="69">
        <v>4.125</v>
      </c>
      <c r="T376" s="69">
        <v>0.33391845000000003</v>
      </c>
      <c r="U376" s="69"/>
      <c r="V376" s="28"/>
      <c r="W376" s="64"/>
      <c r="X376" s="70">
        <f>(B376*'RAP TEMPLATE-GAS AVAILABILITY'!C375+C376*'RAP TEMPLATE-GAS AVAILABILITY'!D375+D376*'RAP TEMPLATE-GAS AVAILABILITY'!E375+E376*'RAP TEMPLATE-GAS AVAILABILITY'!F375+F376*'RAP TEMPLATE-GAS AVAILABILITY'!G375+G376*'RAP TEMPLATE-GAS AVAILABILITY'!H375+H376*'RAP TEMPLATE-GAS AVAILABILITY'!I375)/('RAP TEMPLATE-GAS AVAILABILITY'!C375+'RAP TEMPLATE-GAS AVAILABILITY'!D375+'RAP TEMPLATE-GAS AVAILABILITY'!E375+'RAP TEMPLATE-GAS AVAILABILITY'!F375+'RAP TEMPLATE-GAS AVAILABILITY'!G375+'RAP TEMPLATE-GAS AVAILABILITY'!H375+'RAP TEMPLATE-GAS AVAILABILITY'!I375)</f>
        <v>17.072596000334258</v>
      </c>
      <c r="Y376" s="48">
        <f>(K376*'RAP TEMPLATE-GAS AVAILABILITY'!M375+L376*'RAP TEMPLATE-GAS AVAILABILITY'!N375+M376*'RAP TEMPLATE-GAS AVAILABILITY'!O375)/('RAP TEMPLATE-GAS AVAILABILITY'!M375+'RAP TEMPLATE-GAS AVAILABILITY'!N375+'RAP TEMPLATE-GAS AVAILABILITY'!O375)</f>
        <v>17.021799264277458</v>
      </c>
    </row>
    <row r="377" spans="1:25" ht="15.75" x14ac:dyDescent="0.25">
      <c r="A377" s="30">
        <v>52017</v>
      </c>
      <c r="B377" s="28">
        <v>17.104062061256119</v>
      </c>
      <c r="C377" s="28">
        <v>17.184215115035279</v>
      </c>
      <c r="D377" s="28">
        <v>17.304905676302944</v>
      </c>
      <c r="E377" s="28">
        <v>17.346385311320795</v>
      </c>
      <c r="F377" s="28">
        <v>17.334711888790238</v>
      </c>
      <c r="G377" s="28">
        <v>17.18387918438772</v>
      </c>
      <c r="H377" s="28">
        <v>17.156419677928813</v>
      </c>
      <c r="I377" s="71">
        <v>17.239775414877535</v>
      </c>
      <c r="J377" s="28">
        <v>17.921711888790238</v>
      </c>
      <c r="K377" s="28">
        <v>17.053647678386859</v>
      </c>
      <c r="L377" s="28">
        <v>17.230553678708592</v>
      </c>
      <c r="M377" s="28">
        <v>17.142273019443174</v>
      </c>
      <c r="N377" s="28">
        <v>17.825153678708592</v>
      </c>
      <c r="O377" s="28">
        <v>18.456716562905363</v>
      </c>
      <c r="P377" s="28">
        <v>16.67063272093765</v>
      </c>
      <c r="Q377" s="68">
        <v>30.4256575</v>
      </c>
      <c r="R377" s="69">
        <v>12.063650000000001</v>
      </c>
      <c r="S377" s="69">
        <v>4.2625000000000002</v>
      </c>
      <c r="T377" s="69">
        <v>0.34504906499999999</v>
      </c>
      <c r="U377" s="69"/>
      <c r="V377" s="28"/>
      <c r="W377" s="64"/>
      <c r="X377" s="70">
        <f>(B377*'RAP TEMPLATE-GAS AVAILABILITY'!C376+C377*'RAP TEMPLATE-GAS AVAILABILITY'!D376+D377*'RAP TEMPLATE-GAS AVAILABILITY'!E376+E377*'RAP TEMPLATE-GAS AVAILABILITY'!F376+F377*'RAP TEMPLATE-GAS AVAILABILITY'!G376+G377*'RAP TEMPLATE-GAS AVAILABILITY'!H376+H377*'RAP TEMPLATE-GAS AVAILABILITY'!I376)/('RAP TEMPLATE-GAS AVAILABILITY'!C376+'RAP TEMPLATE-GAS AVAILABILITY'!D376+'RAP TEMPLATE-GAS AVAILABILITY'!E376+'RAP TEMPLATE-GAS AVAILABILITY'!F376+'RAP TEMPLATE-GAS AVAILABILITY'!G376+'RAP TEMPLATE-GAS AVAILABILITY'!H376+'RAP TEMPLATE-GAS AVAILABILITY'!I376)</f>
        <v>17.218200569318771</v>
      </c>
      <c r="Y377" s="48">
        <f>(K377*'RAP TEMPLATE-GAS AVAILABILITY'!M376+L377*'RAP TEMPLATE-GAS AVAILABILITY'!N376+M377*'RAP TEMPLATE-GAS AVAILABILITY'!O376)/('RAP TEMPLATE-GAS AVAILABILITY'!M376+'RAP TEMPLATE-GAS AVAILABILITY'!N376+'RAP TEMPLATE-GAS AVAILABILITY'!O376)</f>
        <v>17.171928858399642</v>
      </c>
    </row>
    <row r="378" spans="1:25" ht="15.75" x14ac:dyDescent="0.25">
      <c r="A378" s="30">
        <v>52047</v>
      </c>
      <c r="B378" s="28">
        <v>17.591583845549103</v>
      </c>
      <c r="C378" s="28">
        <v>17.671736899328263</v>
      </c>
      <c r="D378" s="28">
        <v>17.792427460595928</v>
      </c>
      <c r="E378" s="28">
        <v>17.833907095613778</v>
      </c>
      <c r="F378" s="28">
        <v>17.822233673083222</v>
      </c>
      <c r="G378" s="28">
        <v>17.671400968680704</v>
      </c>
      <c r="H378" s="28">
        <v>17.644379126966783</v>
      </c>
      <c r="I378" s="71">
        <v>17.729062851328038</v>
      </c>
      <c r="J378" s="28">
        <v>18.409233673083222</v>
      </c>
      <c r="K378" s="28">
        <v>17.537813273908011</v>
      </c>
      <c r="L378" s="28">
        <v>17.71428501230017</v>
      </c>
      <c r="M378" s="28">
        <v>17.627742607313568</v>
      </c>
      <c r="N378" s="28">
        <v>18.30888501230017</v>
      </c>
      <c r="O378" s="28">
        <v>18.941657224830919</v>
      </c>
      <c r="P378" s="28">
        <v>17.143480099523416</v>
      </c>
      <c r="Q378" s="68">
        <v>29.456401499999998</v>
      </c>
      <c r="R378" s="69">
        <v>11.6745</v>
      </c>
      <c r="S378" s="69">
        <v>4.125</v>
      </c>
      <c r="T378" s="69">
        <v>0.33391845000000003</v>
      </c>
      <c r="U378" s="69"/>
      <c r="V378" s="28"/>
      <c r="W378" s="64"/>
      <c r="X378" s="70">
        <f>(B378*'RAP TEMPLATE-GAS AVAILABILITY'!C377+C378*'RAP TEMPLATE-GAS AVAILABILITY'!D377+D378*'RAP TEMPLATE-GAS AVAILABILITY'!E377+E378*'RAP TEMPLATE-GAS AVAILABILITY'!F377+F378*'RAP TEMPLATE-GAS AVAILABILITY'!G377+G378*'RAP TEMPLATE-GAS AVAILABILITY'!H377+H378*'RAP TEMPLATE-GAS AVAILABILITY'!I377)/('RAP TEMPLATE-GAS AVAILABILITY'!C377+'RAP TEMPLATE-GAS AVAILABILITY'!D377+'RAP TEMPLATE-GAS AVAILABILITY'!E377+'RAP TEMPLATE-GAS AVAILABILITY'!F377+'RAP TEMPLATE-GAS AVAILABILITY'!G377+'RAP TEMPLATE-GAS AVAILABILITY'!H377+'RAP TEMPLATE-GAS AVAILABILITY'!I377)</f>
        <v>17.705825414383725</v>
      </c>
      <c r="Y378" s="48">
        <f>(K378*'RAP TEMPLATE-GAS AVAILABILITY'!M377+L378*'RAP TEMPLATE-GAS AVAILABILITY'!N377+M378*'RAP TEMPLATE-GAS AVAILABILITY'!O377)/('RAP TEMPLATE-GAS AVAILABILITY'!M377+'RAP TEMPLATE-GAS AVAILABILITY'!N377+'RAP TEMPLATE-GAS AVAILABILITY'!O377)</f>
        <v>17.655937100384534</v>
      </c>
    </row>
    <row r="379" spans="1:25" ht="15.75" x14ac:dyDescent="0.25">
      <c r="A379" s="30">
        <v>52078</v>
      </c>
      <c r="B379" s="28">
        <v>17.252509611467651</v>
      </c>
      <c r="C379" s="28">
        <v>17.332662665246811</v>
      </c>
      <c r="D379" s="28">
        <v>17.453353226514473</v>
      </c>
      <c r="E379" s="28">
        <v>17.494832861532327</v>
      </c>
      <c r="F379" s="28">
        <v>17.483159439001771</v>
      </c>
      <c r="G379" s="28">
        <v>17.332326734599253</v>
      </c>
      <c r="H379" s="28">
        <v>17.305875183310615</v>
      </c>
      <c r="I379" s="71">
        <v>17.388760595910405</v>
      </c>
      <c r="J379" s="28">
        <v>18.07015943900177</v>
      </c>
      <c r="K379" s="28">
        <v>17.201941176770294</v>
      </c>
      <c r="L379" s="28">
        <v>17.377847058708763</v>
      </c>
      <c r="M379" s="28">
        <v>17.290095687769831</v>
      </c>
      <c r="N379" s="28">
        <v>17.972447058708763</v>
      </c>
      <c r="O379" s="28">
        <v>18.604378176355535</v>
      </c>
      <c r="P379" s="28">
        <v>16.814611999887816</v>
      </c>
      <c r="Q379" s="68">
        <v>30.441508500000001</v>
      </c>
      <c r="R379" s="69">
        <v>12.063650000000001</v>
      </c>
      <c r="S379" s="69">
        <v>4.2625000000000002</v>
      </c>
      <c r="T379" s="69">
        <v>0.34504906499999999</v>
      </c>
      <c r="U379" s="69"/>
      <c r="V379" s="28"/>
      <c r="W379" s="64"/>
      <c r="X379" s="70">
        <f>(B379*'RAP TEMPLATE-GAS AVAILABILITY'!C378+C379*'RAP TEMPLATE-GAS AVAILABILITY'!D378+D379*'RAP TEMPLATE-GAS AVAILABILITY'!E378+E379*'RAP TEMPLATE-GAS AVAILABILITY'!F378+F379*'RAP TEMPLATE-GAS AVAILABILITY'!G378+G379*'RAP TEMPLATE-GAS AVAILABILITY'!H378+H379*'RAP TEMPLATE-GAS AVAILABILITY'!I378)/('RAP TEMPLATE-GAS AVAILABILITY'!C378+'RAP TEMPLATE-GAS AVAILABILITY'!D378+'RAP TEMPLATE-GAS AVAILABILITY'!E378+'RAP TEMPLATE-GAS AVAILABILITY'!F378+'RAP TEMPLATE-GAS AVAILABILITY'!G378+'RAP TEMPLATE-GAS AVAILABILITY'!H378+'RAP TEMPLATE-GAS AVAILABILITY'!I378)</f>
        <v>17.366885471611212</v>
      </c>
      <c r="Y379" s="48">
        <f>(K379*'RAP TEMPLATE-GAS AVAILABILITY'!M378+L379*'RAP TEMPLATE-GAS AVAILABILITY'!N378+M379*'RAP TEMPLATE-GAS AVAILABILITY'!O378)/('RAP TEMPLATE-GAS AVAILABILITY'!M378+'RAP TEMPLATE-GAS AVAILABILITY'!N378+'RAP TEMPLATE-GAS AVAILABILITY'!O378)</f>
        <v>17.319556307381809</v>
      </c>
    </row>
    <row r="380" spans="1:25" ht="15.75" x14ac:dyDescent="0.25">
      <c r="A380" s="30">
        <v>52109</v>
      </c>
      <c r="B380" s="28">
        <v>16.396240854078197</v>
      </c>
      <c r="C380" s="28">
        <v>16.476393907857361</v>
      </c>
      <c r="D380" s="28">
        <v>16.597084469125026</v>
      </c>
      <c r="E380" s="28">
        <v>16.638564104142876</v>
      </c>
      <c r="F380" s="28">
        <v>16.62689068161232</v>
      </c>
      <c r="G380" s="28">
        <v>16.476057977209802</v>
      </c>
      <c r="H380" s="28">
        <v>16.449831889577666</v>
      </c>
      <c r="I380" s="71">
        <v>16.529390699602427</v>
      </c>
      <c r="J380" s="28">
        <v>17.21389068161232</v>
      </c>
      <c r="K380" s="28">
        <v>16.352553564911894</v>
      </c>
      <c r="L380" s="28">
        <v>16.528235736159374</v>
      </c>
      <c r="M380" s="28">
        <v>16.437431347120928</v>
      </c>
      <c r="N380" s="28">
        <v>17.122835736159374</v>
      </c>
      <c r="O380" s="28">
        <v>17.752642825499773</v>
      </c>
      <c r="P380" s="28">
        <v>15.984116932095786</v>
      </c>
      <c r="Q380" s="68">
        <v>30.465101499999999</v>
      </c>
      <c r="R380" s="69">
        <v>12.063650000000001</v>
      </c>
      <c r="S380" s="69">
        <v>4.2625000000000002</v>
      </c>
      <c r="T380" s="69">
        <v>0.34504906499999999</v>
      </c>
      <c r="U380" s="69"/>
      <c r="V380" s="28"/>
      <c r="W380" s="64"/>
      <c r="X380" s="70">
        <f>(B380*'RAP TEMPLATE-GAS AVAILABILITY'!C379+C380*'RAP TEMPLATE-GAS AVAILABILITY'!D379+D380*'RAP TEMPLATE-GAS AVAILABILITY'!E379+E380*'RAP TEMPLATE-GAS AVAILABILITY'!F379+F380*'RAP TEMPLATE-GAS AVAILABILITY'!G379+G380*'RAP TEMPLATE-GAS AVAILABILITY'!H379+H380*'RAP TEMPLATE-GAS AVAILABILITY'!I379)/('RAP TEMPLATE-GAS AVAILABILITY'!C379+'RAP TEMPLATE-GAS AVAILABILITY'!D379+'RAP TEMPLATE-GAS AVAILABILITY'!E379+'RAP TEMPLATE-GAS AVAILABILITY'!F379+'RAP TEMPLATE-GAS AVAILABILITY'!G379+'RAP TEMPLATE-GAS AVAILABILITY'!H379+'RAP TEMPLATE-GAS AVAILABILITY'!I379)</f>
        <v>16.510669806134594</v>
      </c>
      <c r="Y380" s="48">
        <f>(K380*'RAP TEMPLATE-GAS AVAILABILITY'!M379+L380*'RAP TEMPLATE-GAS AVAILABILITY'!N379+M380*'RAP TEMPLATE-GAS AVAILABILITY'!O379)/('RAP TEMPLATE-GAS AVAILABILITY'!M379+'RAP TEMPLATE-GAS AVAILABILITY'!N379+'RAP TEMPLATE-GAS AVAILABILITY'!O379)</f>
        <v>16.469742497477963</v>
      </c>
    </row>
    <row r="381" spans="1:25" ht="15.75" x14ac:dyDescent="0.25">
      <c r="A381" s="30">
        <v>52139</v>
      </c>
      <c r="B381" s="28">
        <v>15.350040212521234</v>
      </c>
      <c r="C381" s="28">
        <v>15.430193266300396</v>
      </c>
      <c r="D381" s="28">
        <v>15.550883827568059</v>
      </c>
      <c r="E381" s="28">
        <v>15.59236346258591</v>
      </c>
      <c r="F381" s="28">
        <v>15.580690040055352</v>
      </c>
      <c r="G381" s="28">
        <v>15.429857335652837</v>
      </c>
      <c r="H381" s="28">
        <v>15.40364451058873</v>
      </c>
      <c r="I381" s="71">
        <v>15.479401044960353</v>
      </c>
      <c r="J381" s="28">
        <v>16.167690040055351</v>
      </c>
      <c r="K381" s="28">
        <v>15.314500225902822</v>
      </c>
      <c r="L381" s="28">
        <v>15.490169237697888</v>
      </c>
      <c r="M381" s="28">
        <v>15.395634630235817</v>
      </c>
      <c r="N381" s="28">
        <v>16.084769237697888</v>
      </c>
      <c r="O381" s="28">
        <v>16.711981160792131</v>
      </c>
      <c r="P381" s="28">
        <v>14.969406929849686</v>
      </c>
      <c r="Q381" s="68">
        <v>29.475395499999998</v>
      </c>
      <c r="R381" s="69">
        <v>11.6745</v>
      </c>
      <c r="S381" s="69">
        <v>4.125</v>
      </c>
      <c r="T381" s="69">
        <v>0.33391845000000003</v>
      </c>
      <c r="U381" s="69"/>
      <c r="V381" s="28"/>
      <c r="W381" s="64"/>
      <c r="X381" s="70">
        <f>(B381*'RAP TEMPLATE-GAS AVAILABILITY'!C380+C381*'RAP TEMPLATE-GAS AVAILABILITY'!D380+D381*'RAP TEMPLATE-GAS AVAILABILITY'!E380+E381*'RAP TEMPLATE-GAS AVAILABILITY'!F380+F381*'RAP TEMPLATE-GAS AVAILABILITY'!G380+G381*'RAP TEMPLATE-GAS AVAILABILITY'!H380+H381*'RAP TEMPLATE-GAS AVAILABILITY'!I380)/('RAP TEMPLATE-GAS AVAILABILITY'!C380+'RAP TEMPLATE-GAS AVAILABILITY'!D380+'RAP TEMPLATE-GAS AVAILABILITY'!E380+'RAP TEMPLATE-GAS AVAILABILITY'!F380+'RAP TEMPLATE-GAS AVAILABILITY'!G380+'RAP TEMPLATE-GAS AVAILABILITY'!H380+'RAP TEMPLATE-GAS AVAILABILITY'!I380)</f>
        <v>15.464472287631326</v>
      </c>
      <c r="Y381" s="48">
        <f>(K381*'RAP TEMPLATE-GAS AVAILABILITY'!M380+L381*'RAP TEMPLATE-GAS AVAILABILITY'!N380+M381*'RAP TEMPLATE-GAS AVAILABILITY'!O380)/('RAP TEMPLATE-GAS AVAILABILITY'!M380+'RAP TEMPLATE-GAS AVAILABILITY'!N380+'RAP TEMPLATE-GAS AVAILABILITY'!O380)</f>
        <v>15.431353727248489</v>
      </c>
    </row>
    <row r="382" spans="1:25" ht="15.75" x14ac:dyDescent="0.25">
      <c r="A382" s="30">
        <v>52170</v>
      </c>
      <c r="B382" s="28">
        <v>15.034179248574688</v>
      </c>
      <c r="C382" s="28">
        <v>15.111685800091484</v>
      </c>
      <c r="D382" s="28">
        <v>15.237239085227838</v>
      </c>
      <c r="E382" s="28">
        <v>15.276428832184742</v>
      </c>
      <c r="F382" s="28">
        <v>15.266552314252277</v>
      </c>
      <c r="G382" s="28">
        <v>15.115719609849762</v>
      </c>
      <c r="H382" s="28">
        <v>15.090024024938817</v>
      </c>
      <c r="I382" s="71">
        <v>15.164125610092388</v>
      </c>
      <c r="J382" s="28">
        <v>15.853552314252276</v>
      </c>
      <c r="K382" s="28">
        <v>15.003318119476377</v>
      </c>
      <c r="L382" s="28">
        <v>15.1784739126274</v>
      </c>
      <c r="M382" s="28">
        <v>15.082819250095774</v>
      </c>
      <c r="N382" s="28">
        <v>15.7730739126274</v>
      </c>
      <c r="O382" s="28">
        <v>16.399506597408969</v>
      </c>
      <c r="P382" s="28">
        <v>14.664724749593285</v>
      </c>
      <c r="Q382" s="68">
        <v>30.810744000000003</v>
      </c>
      <c r="R382" s="69">
        <v>12.063650000000001</v>
      </c>
      <c r="S382" s="69">
        <v>4.2625000000000002</v>
      </c>
      <c r="T382" s="69">
        <v>0.34504906499999999</v>
      </c>
      <c r="U382" s="69"/>
      <c r="V382" s="28"/>
      <c r="W382" s="64"/>
      <c r="X382" s="70">
        <f>(B382*'RAP TEMPLATE-GAS AVAILABILITY'!C381+C382*'RAP TEMPLATE-GAS AVAILABILITY'!D381+D382*'RAP TEMPLATE-GAS AVAILABILITY'!E381+E382*'RAP TEMPLATE-GAS AVAILABILITY'!F381+F382*'RAP TEMPLATE-GAS AVAILABILITY'!G381+G382*'RAP TEMPLATE-GAS AVAILABILITY'!H381+H382*'RAP TEMPLATE-GAS AVAILABILITY'!I381)/('RAP TEMPLATE-GAS AVAILABILITY'!C381+'RAP TEMPLATE-GAS AVAILABILITY'!D381+'RAP TEMPLATE-GAS AVAILABILITY'!E381+'RAP TEMPLATE-GAS AVAILABILITY'!F381+'RAP TEMPLATE-GAS AVAILABILITY'!G381+'RAP TEMPLATE-GAS AVAILABILITY'!H381+'RAP TEMPLATE-GAS AVAILABILITY'!I381)</f>
        <v>15.157961717365454</v>
      </c>
      <c r="Y382" s="48">
        <f>(K382*'RAP TEMPLATE-GAS AVAILABILITY'!M381+L382*'RAP TEMPLATE-GAS AVAILABILITY'!N381+M382*'RAP TEMPLATE-GAS AVAILABILITY'!O381)/('RAP TEMPLATE-GAS AVAILABILITY'!M381+'RAP TEMPLATE-GAS AVAILABILITY'!N381+'RAP TEMPLATE-GAS AVAILABILITY'!O381)</f>
        <v>15.119708186902219</v>
      </c>
    </row>
    <row r="383" spans="1:25" ht="15.75" x14ac:dyDescent="0.25">
      <c r="A383" s="30">
        <v>52200</v>
      </c>
      <c r="B383" s="28">
        <v>15.432083709986927</v>
      </c>
      <c r="C383" s="28">
        <v>15.504183049523604</v>
      </c>
      <c r="D383" s="28">
        <v>15.577793177947951</v>
      </c>
      <c r="E383" s="28">
        <v>15.621856914928163</v>
      </c>
      <c r="F383" s="28">
        <v>15.610734920937267</v>
      </c>
      <c r="G383" s="28">
        <v>15.512794267261631</v>
      </c>
      <c r="H383" s="28">
        <v>15.485718706925702</v>
      </c>
      <c r="I383" s="71">
        <v>15.562638348320627</v>
      </c>
      <c r="J383" s="28">
        <v>16.197734920937268</v>
      </c>
      <c r="K383" s="28">
        <v>15.395936300610986</v>
      </c>
      <c r="L383" s="28">
        <v>15.519980521551973</v>
      </c>
      <c r="M383" s="28">
        <v>15.478222443343999</v>
      </c>
      <c r="N383" s="28">
        <v>16.114580521551972</v>
      </c>
      <c r="O383" s="28">
        <v>16.741866972855853</v>
      </c>
      <c r="P383" s="28">
        <v>15.051047459817054</v>
      </c>
      <c r="Q383" s="68">
        <v>28.077900500000002</v>
      </c>
      <c r="R383" s="69">
        <v>11.6745</v>
      </c>
      <c r="S383" s="69">
        <v>4.125</v>
      </c>
      <c r="T383" s="69">
        <v>0.33391845000000003</v>
      </c>
      <c r="U383" s="69"/>
      <c r="V383" s="28"/>
      <c r="W383" s="64"/>
      <c r="X383" s="70">
        <f>(B383*'RAP TEMPLATE-GAS AVAILABILITY'!C382+C383*'RAP TEMPLATE-GAS AVAILABILITY'!D382+D383*'RAP TEMPLATE-GAS AVAILABILITY'!E382+E383*'RAP TEMPLATE-GAS AVAILABILITY'!F382+F383*'RAP TEMPLATE-GAS AVAILABILITY'!G382+G383*'RAP TEMPLATE-GAS AVAILABILITY'!H382+H383*'RAP TEMPLATE-GAS AVAILABILITY'!I382)/('RAP TEMPLATE-GAS AVAILABILITY'!C382+'RAP TEMPLATE-GAS AVAILABILITY'!D382+'RAP TEMPLATE-GAS AVAILABILITY'!E382+'RAP TEMPLATE-GAS AVAILABILITY'!F382+'RAP TEMPLATE-GAS AVAILABILITY'!G382+'RAP TEMPLATE-GAS AVAILABILITY'!H382+'RAP TEMPLATE-GAS AVAILABILITY'!I382)</f>
        <v>15.526069700165118</v>
      </c>
      <c r="Y383" s="48">
        <f>(K383*'RAP TEMPLATE-GAS AVAILABILITY'!M382+L383*'RAP TEMPLATE-GAS AVAILABILITY'!N382+M383*'RAP TEMPLATE-GAS AVAILABILITY'!O382)/('RAP TEMPLATE-GAS AVAILABILITY'!M382+'RAP TEMPLATE-GAS AVAILABILITY'!N382+'RAP TEMPLATE-GAS AVAILABILITY'!O382)</f>
        <v>15.48063426624358</v>
      </c>
    </row>
    <row r="384" spans="1:25" ht="15.75" x14ac:dyDescent="0.25">
      <c r="A384" s="30">
        <v>52231</v>
      </c>
      <c r="B384" s="28">
        <v>16.49006000856923</v>
      </c>
      <c r="C384" s="28">
        <v>16.562159348105904</v>
      </c>
      <c r="D384" s="28">
        <v>16.635769476530253</v>
      </c>
      <c r="E384" s="28">
        <v>16.679833213510463</v>
      </c>
      <c r="F384" s="28">
        <v>16.668711219519569</v>
      </c>
      <c r="G384" s="28">
        <v>16.570770565843929</v>
      </c>
      <c r="H384" s="28">
        <v>16.546307731409872</v>
      </c>
      <c r="I384" s="71">
        <v>16.62444630775251</v>
      </c>
      <c r="J384" s="28">
        <v>17.255711219519569</v>
      </c>
      <c r="K384" s="28">
        <v>16.448279313242388</v>
      </c>
      <c r="L384" s="28">
        <v>16.569731122058343</v>
      </c>
      <c r="M384" s="28">
        <v>16.531745248266969</v>
      </c>
      <c r="N384" s="28">
        <v>17.164331122058343</v>
      </c>
      <c r="O384" s="28">
        <v>17.794241949863487</v>
      </c>
      <c r="P384" s="28">
        <v>16.077178671812028</v>
      </c>
      <c r="Q384" s="68">
        <v>29.003962000000001</v>
      </c>
      <c r="R384" s="69">
        <v>12.063650000000001</v>
      </c>
      <c r="S384" s="69">
        <v>4.2625000000000002</v>
      </c>
      <c r="T384" s="69">
        <v>0.34504906499999999</v>
      </c>
      <c r="U384" s="69"/>
      <c r="V384" s="28"/>
      <c r="W384" s="64"/>
      <c r="X384" s="70">
        <f>(B384*'RAP TEMPLATE-GAS AVAILABILITY'!C383+C384*'RAP TEMPLATE-GAS AVAILABILITY'!D383+D384*'RAP TEMPLATE-GAS AVAILABILITY'!E383+E384*'RAP TEMPLATE-GAS AVAILABILITY'!F383+F384*'RAP TEMPLATE-GAS AVAILABILITY'!G383+G384*'RAP TEMPLATE-GAS AVAILABILITY'!H383+H384*'RAP TEMPLATE-GAS AVAILABILITY'!I383)/('RAP TEMPLATE-GAS AVAILABILITY'!C383+'RAP TEMPLATE-GAS AVAILABILITY'!D383+'RAP TEMPLATE-GAS AVAILABILITY'!E383+'RAP TEMPLATE-GAS AVAILABILITY'!F383+'RAP TEMPLATE-GAS AVAILABILITY'!G383+'RAP TEMPLATE-GAS AVAILABILITY'!H383+'RAP TEMPLATE-GAS AVAILABILITY'!I383)</f>
        <v>16.584727579417468</v>
      </c>
      <c r="Y384" s="48">
        <f>(K384*'RAP TEMPLATE-GAS AVAILABILITY'!M383+L384*'RAP TEMPLATE-GAS AVAILABILITY'!N383+M384*'RAP TEMPLATE-GAS AVAILABILITY'!O383)/('RAP TEMPLATE-GAS AVAILABILITY'!M383+'RAP TEMPLATE-GAS AVAILABILITY'!N383+'RAP TEMPLATE-GAS AVAILABILITY'!O383)</f>
        <v>16.531460613287095</v>
      </c>
    </row>
    <row r="385" spans="1:25" ht="15.75" x14ac:dyDescent="0.25">
      <c r="A385" s="30">
        <v>52262</v>
      </c>
      <c r="B385" s="28">
        <v>17.603969495156523</v>
      </c>
      <c r="C385" s="28">
        <v>17.676068834693197</v>
      </c>
      <c r="D385" s="28">
        <v>17.751019307482938</v>
      </c>
      <c r="E385" s="28">
        <v>17.795083044463155</v>
      </c>
      <c r="F385" s="28">
        <v>17.783961050472261</v>
      </c>
      <c r="G385" s="28">
        <v>17.691072464020046</v>
      </c>
      <c r="H385" s="28">
        <v>17.669338418622566</v>
      </c>
      <c r="I385" s="71">
        <v>17.748805590700581</v>
      </c>
      <c r="J385" s="28">
        <v>18.37096105047226</v>
      </c>
      <c r="K385" s="28">
        <v>17.562578508667034</v>
      </c>
      <c r="L385" s="28">
        <v>17.676309956882907</v>
      </c>
      <c r="M385" s="28">
        <v>17.647331296563696</v>
      </c>
      <c r="N385" s="28">
        <v>18.270909956882907</v>
      </c>
      <c r="O385" s="28">
        <v>18.903587231775113</v>
      </c>
      <c r="P385" s="28">
        <v>17.157559482853042</v>
      </c>
      <c r="Q385" s="68">
        <v>29.013411000000001</v>
      </c>
      <c r="R385" s="69">
        <v>12.063650000000001</v>
      </c>
      <c r="S385" s="69">
        <v>4.2625000000000002</v>
      </c>
      <c r="T385" s="69">
        <v>0.34504906499999999</v>
      </c>
      <c r="U385" s="69"/>
      <c r="V385" s="28"/>
      <c r="W385" s="64"/>
      <c r="X385" s="70">
        <f>(B385*'RAP TEMPLATE-GAS AVAILABILITY'!C384+C385*'RAP TEMPLATE-GAS AVAILABILITY'!D384+D385*'RAP TEMPLATE-GAS AVAILABILITY'!E384+E385*'RAP TEMPLATE-GAS AVAILABILITY'!F384+F385*'RAP TEMPLATE-GAS AVAILABILITY'!G384+G385*'RAP TEMPLATE-GAS AVAILABILITY'!H384+H385*'RAP TEMPLATE-GAS AVAILABILITY'!I384)/('RAP TEMPLATE-GAS AVAILABILITY'!C384+'RAP TEMPLATE-GAS AVAILABILITY'!D384+'RAP TEMPLATE-GAS AVAILABILITY'!E384+'RAP TEMPLATE-GAS AVAILABILITY'!F384+'RAP TEMPLATE-GAS AVAILABILITY'!G384+'RAP TEMPLATE-GAS AVAILABILITY'!H384+'RAP TEMPLATE-GAS AVAILABILITY'!I384)</f>
        <v>17.701783955595328</v>
      </c>
      <c r="Y385" s="48">
        <f>(K385*'RAP TEMPLATE-GAS AVAILABILITY'!M384+L385*'RAP TEMPLATE-GAS AVAILABILITY'!N384+M385*'RAP TEMPLATE-GAS AVAILABILITY'!O384)/('RAP TEMPLATE-GAS AVAILABILITY'!M384+'RAP TEMPLATE-GAS AVAILABILITY'!N384+'RAP TEMPLATE-GAS AVAILABILITY'!O384)</f>
        <v>17.641048455792884</v>
      </c>
    </row>
    <row r="386" spans="1:25" ht="15.75" x14ac:dyDescent="0.25">
      <c r="A386" s="30">
        <v>52290</v>
      </c>
      <c r="B386" s="28">
        <v>17.918866578600834</v>
      </c>
      <c r="C386" s="28">
        <v>17.990965918137508</v>
      </c>
      <c r="D386" s="28">
        <v>18.065916390927249</v>
      </c>
      <c r="E386" s="28">
        <v>18.109980127907466</v>
      </c>
      <c r="F386" s="28">
        <v>18.098858133916572</v>
      </c>
      <c r="G386" s="28">
        <v>18.005969547464357</v>
      </c>
      <c r="H386" s="28">
        <v>17.984301814907028</v>
      </c>
      <c r="I386" s="71">
        <v>18.064843133366804</v>
      </c>
      <c r="J386" s="28">
        <v>18.685858133916572</v>
      </c>
      <c r="K386" s="28">
        <v>17.875093084683709</v>
      </c>
      <c r="L386" s="28">
        <v>17.988758735637525</v>
      </c>
      <c r="M386" s="28">
        <v>17.960902837870307</v>
      </c>
      <c r="N386" s="28">
        <v>18.583358735637525</v>
      </c>
      <c r="O386" s="28">
        <v>19.216817132476617</v>
      </c>
      <c r="P386" s="28">
        <v>17.46297816408568</v>
      </c>
      <c r="Q386" s="68">
        <v>26.262587500000002</v>
      </c>
      <c r="R386" s="69">
        <v>10.8962</v>
      </c>
      <c r="S386" s="69">
        <v>3.85</v>
      </c>
      <c r="T386" s="69">
        <v>0.31165721999999996</v>
      </c>
      <c r="U386" s="69"/>
      <c r="V386" s="28"/>
      <c r="W386" s="64"/>
      <c r="X386" s="70">
        <f>(B386*'RAP TEMPLATE-GAS AVAILABILITY'!C385+C386*'RAP TEMPLATE-GAS AVAILABILITY'!D385+D386*'RAP TEMPLATE-GAS AVAILABILITY'!E385+E386*'RAP TEMPLATE-GAS AVAILABILITY'!F385+F386*'RAP TEMPLATE-GAS AVAILABILITY'!G385+G386*'RAP TEMPLATE-GAS AVAILABILITY'!H385+H386*'RAP TEMPLATE-GAS AVAILABILITY'!I385)/('RAP TEMPLATE-GAS AVAILABILITY'!C385+'RAP TEMPLATE-GAS AVAILABILITY'!D385+'RAP TEMPLATE-GAS AVAILABILITY'!E385+'RAP TEMPLATE-GAS AVAILABILITY'!F385+'RAP TEMPLATE-GAS AVAILABILITY'!G385+'RAP TEMPLATE-GAS AVAILABILITY'!H385+'RAP TEMPLATE-GAS AVAILABILITY'!I385)</f>
        <v>18.016698338041415</v>
      </c>
      <c r="Y386" s="48">
        <f>(K386*'RAP TEMPLATE-GAS AVAILABILITY'!M385+L386*'RAP TEMPLATE-GAS AVAILABILITY'!N385+M386*'RAP TEMPLATE-GAS AVAILABILITY'!O385)/('RAP TEMPLATE-GAS AVAILABILITY'!M385+'RAP TEMPLATE-GAS AVAILABILITY'!N385+'RAP TEMPLATE-GAS AVAILABILITY'!O385)</f>
        <v>17.953614309766845</v>
      </c>
    </row>
    <row r="387" spans="1:25" ht="15.75" x14ac:dyDescent="0.25">
      <c r="A387" s="30">
        <v>52321</v>
      </c>
      <c r="B387" s="28">
        <v>17.407712221084029</v>
      </c>
      <c r="C387" s="28">
        <v>17.479811560620703</v>
      </c>
      <c r="D387" s="28">
        <v>17.554762033410448</v>
      </c>
      <c r="E387" s="28">
        <v>17.598825770390661</v>
      </c>
      <c r="F387" s="28">
        <v>17.587703776399767</v>
      </c>
      <c r="G387" s="28">
        <v>17.494815189947552</v>
      </c>
      <c r="H387" s="28">
        <v>17.472882206029631</v>
      </c>
      <c r="I387" s="71">
        <v>17.551837533868099</v>
      </c>
      <c r="J387" s="28">
        <v>18.174703776399767</v>
      </c>
      <c r="K387" s="28">
        <v>17.367649730565869</v>
      </c>
      <c r="L387" s="28">
        <v>17.481578570567912</v>
      </c>
      <c r="M387" s="28">
        <v>17.451900156807117</v>
      </c>
      <c r="N387" s="28">
        <v>18.076178570567912</v>
      </c>
      <c r="O387" s="28">
        <v>18.708369016994332</v>
      </c>
      <c r="P387" s="28">
        <v>16.967209552730132</v>
      </c>
      <c r="Q387" s="68">
        <v>29.123911000000003</v>
      </c>
      <c r="R387" s="69">
        <v>12.063650000000001</v>
      </c>
      <c r="S387" s="69">
        <v>4.2625000000000002</v>
      </c>
      <c r="T387" s="69">
        <v>0.34504906499999999</v>
      </c>
      <c r="U387" s="69"/>
      <c r="V387" s="28"/>
      <c r="W387" s="64"/>
      <c r="X387" s="70">
        <f>(B387*'RAP TEMPLATE-GAS AVAILABILITY'!C386+C387*'RAP TEMPLATE-GAS AVAILABILITY'!D386+D387*'RAP TEMPLATE-GAS AVAILABILITY'!E386+E387*'RAP TEMPLATE-GAS AVAILABILITY'!F386+F387*'RAP TEMPLATE-GAS AVAILABILITY'!G386+G387*'RAP TEMPLATE-GAS AVAILABILITY'!H386+H387*'RAP TEMPLATE-GAS AVAILABILITY'!I386)/('RAP TEMPLATE-GAS AVAILABILITY'!C386+'RAP TEMPLATE-GAS AVAILABILITY'!D386+'RAP TEMPLATE-GAS AVAILABILITY'!E386+'RAP TEMPLATE-GAS AVAILABILITY'!F386+'RAP TEMPLATE-GAS AVAILABILITY'!G386+'RAP TEMPLATE-GAS AVAILABILITY'!H386+'RAP TEMPLATE-GAS AVAILABILITY'!I386)</f>
        <v>17.505474784517503</v>
      </c>
      <c r="Y387" s="48">
        <f>(K387*'RAP TEMPLATE-GAS AVAILABILITY'!M386+L387*'RAP TEMPLATE-GAS AVAILABILITY'!N386+M387*'RAP TEMPLATE-GAS AVAILABILITY'!O386)/('RAP TEMPLATE-GAS AVAILABILITY'!M386+'RAP TEMPLATE-GAS AVAILABILITY'!N386+'RAP TEMPLATE-GAS AVAILABILITY'!O386)</f>
        <v>17.446199100587513</v>
      </c>
    </row>
    <row r="388" spans="1:25" ht="15.75" x14ac:dyDescent="0.25">
      <c r="A388" s="30">
        <v>52351</v>
      </c>
      <c r="B388" s="28">
        <v>17.35609874693041</v>
      </c>
      <c r="C388" s="28">
        <v>17.432783559740521</v>
      </c>
      <c r="D388" s="28">
        <v>17.556552658919941</v>
      </c>
      <c r="E388" s="28">
        <v>17.598659725503971</v>
      </c>
      <c r="F388" s="28">
        <v>17.588114118604661</v>
      </c>
      <c r="G388" s="28">
        <v>17.437281414202143</v>
      </c>
      <c r="H388" s="28">
        <v>17.409477080974462</v>
      </c>
      <c r="I388" s="71">
        <v>17.494095388694802</v>
      </c>
      <c r="J388" s="28">
        <v>18.175114118604661</v>
      </c>
      <c r="K388" s="28">
        <v>17.304737576303967</v>
      </c>
      <c r="L388" s="28">
        <v>17.481985722388398</v>
      </c>
      <c r="M388" s="28">
        <v>17.39460856636002</v>
      </c>
      <c r="N388" s="28">
        <v>18.076585722388398</v>
      </c>
      <c r="O388" s="28">
        <v>18.70877718669437</v>
      </c>
      <c r="P388" s="28">
        <v>16.916407543634659</v>
      </c>
      <c r="Q388" s="68">
        <v>29.864126500000001</v>
      </c>
      <c r="R388" s="69">
        <v>11.6745</v>
      </c>
      <c r="S388" s="69">
        <v>4.125</v>
      </c>
      <c r="T388" s="69">
        <v>0.33391845000000003</v>
      </c>
      <c r="U388" s="69"/>
      <c r="V388" s="28"/>
      <c r="W388" s="64"/>
      <c r="X388" s="70">
        <f>(B388*'RAP TEMPLATE-GAS AVAILABILITY'!C387+C388*'RAP TEMPLATE-GAS AVAILABILITY'!D387+D388*'RAP TEMPLATE-GAS AVAILABILITY'!E387+E388*'RAP TEMPLATE-GAS AVAILABILITY'!F387+F388*'RAP TEMPLATE-GAS AVAILABILITY'!G387+G388*'RAP TEMPLATE-GAS AVAILABILITY'!H387+H388*'RAP TEMPLATE-GAS AVAILABILITY'!I387)/('RAP TEMPLATE-GAS AVAILABILITY'!C387+'RAP TEMPLATE-GAS AVAILABILITY'!D387+'RAP TEMPLATE-GAS AVAILABILITY'!E387+'RAP TEMPLATE-GAS AVAILABILITY'!F387+'RAP TEMPLATE-GAS AVAILABILITY'!G387+'RAP TEMPLATE-GAS AVAILABILITY'!H387+'RAP TEMPLATE-GAS AVAILABILITY'!I387)</f>
        <v>17.477157508515674</v>
      </c>
      <c r="Y388" s="48">
        <f>(K388*'RAP TEMPLATE-GAS AVAILABILITY'!M387+L388*'RAP TEMPLATE-GAS AVAILABILITY'!N387+M388*'RAP TEMPLATE-GAS AVAILABILITY'!O387)/('RAP TEMPLATE-GAS AVAILABILITY'!M387+'RAP TEMPLATE-GAS AVAILABILITY'!N387+'RAP TEMPLATE-GAS AVAILABILITY'!O387)</f>
        <v>17.423341418150113</v>
      </c>
    </row>
    <row r="389" spans="1:25" ht="15.75" x14ac:dyDescent="0.25">
      <c r="A389" s="30">
        <v>52382</v>
      </c>
      <c r="B389" s="28">
        <v>17.512194299095</v>
      </c>
      <c r="C389" s="28">
        <v>17.59234735287416</v>
      </c>
      <c r="D389" s="28">
        <v>17.713037914141822</v>
      </c>
      <c r="E389" s="28">
        <v>17.754517549159676</v>
      </c>
      <c r="F389" s="28">
        <v>17.742844126629119</v>
      </c>
      <c r="G389" s="28">
        <v>17.592011422226602</v>
      </c>
      <c r="H389" s="28">
        <v>17.564551915767694</v>
      </c>
      <c r="I389" s="71">
        <v>17.649385780647332</v>
      </c>
      <c r="J389" s="28">
        <v>18.329844126629119</v>
      </c>
      <c r="K389" s="28">
        <v>17.458606714171957</v>
      </c>
      <c r="L389" s="28">
        <v>17.635512714493689</v>
      </c>
      <c r="M389" s="28">
        <v>17.5486872468353</v>
      </c>
      <c r="N389" s="28">
        <v>18.230112714493689</v>
      </c>
      <c r="O389" s="28">
        <v>18.862687996279924</v>
      </c>
      <c r="P389" s="28">
        <v>17.066480178417581</v>
      </c>
      <c r="Q389" s="68">
        <v>30.4256575</v>
      </c>
      <c r="R389" s="69">
        <v>12.063650000000001</v>
      </c>
      <c r="S389" s="69">
        <v>4.2625000000000002</v>
      </c>
      <c r="T389" s="69">
        <v>0.34504906499999999</v>
      </c>
      <c r="U389" s="69"/>
      <c r="V389" s="28"/>
      <c r="W389" s="64"/>
      <c r="X389" s="70">
        <f>(B389*'RAP TEMPLATE-GAS AVAILABILITY'!C388+C389*'RAP TEMPLATE-GAS AVAILABILITY'!D388+D389*'RAP TEMPLATE-GAS AVAILABILITY'!E388+E389*'RAP TEMPLATE-GAS AVAILABILITY'!F388+F389*'RAP TEMPLATE-GAS AVAILABILITY'!G388+G389*'RAP TEMPLATE-GAS AVAILABILITY'!H388+H389*'RAP TEMPLATE-GAS AVAILABILITY'!I388)/('RAP TEMPLATE-GAS AVAILABILITY'!C388+'RAP TEMPLATE-GAS AVAILABILITY'!D388+'RAP TEMPLATE-GAS AVAILABILITY'!E388+'RAP TEMPLATE-GAS AVAILABILITY'!F388+'RAP TEMPLATE-GAS AVAILABILITY'!G388+'RAP TEMPLATE-GAS AVAILABILITY'!H388+'RAP TEMPLATE-GAS AVAILABILITY'!I388)</f>
        <v>17.626332807157652</v>
      </c>
      <c r="Y389" s="48">
        <f>(K389*'RAP TEMPLATE-GAS AVAILABILITY'!M388+L389*'RAP TEMPLATE-GAS AVAILABILITY'!N388+M389*'RAP TEMPLATE-GAS AVAILABILITY'!O388)/('RAP TEMPLATE-GAS AVAILABILITY'!M388+'RAP TEMPLATE-GAS AVAILABILITY'!N388+'RAP TEMPLATE-GAS AVAILABILITY'!O388)</f>
        <v>17.5770150925878</v>
      </c>
    </row>
    <row r="390" spans="1:25" ht="15.75" x14ac:dyDescent="0.25">
      <c r="A390" s="30">
        <v>52412</v>
      </c>
      <c r="B390" s="28">
        <v>18.011293360703949</v>
      </c>
      <c r="C390" s="28">
        <v>18.091446414483109</v>
      </c>
      <c r="D390" s="28">
        <v>18.212136975750774</v>
      </c>
      <c r="E390" s="28">
        <v>18.253616610768624</v>
      </c>
      <c r="F390" s="28">
        <v>18.241943188238068</v>
      </c>
      <c r="G390" s="28">
        <v>18.09111048383555</v>
      </c>
      <c r="H390" s="28">
        <v>18.064088642121629</v>
      </c>
      <c r="I390" s="71">
        <v>18.150292423708713</v>
      </c>
      <c r="J390" s="28">
        <v>18.828943188238068</v>
      </c>
      <c r="K390" s="28">
        <v>17.954259574418174</v>
      </c>
      <c r="L390" s="28">
        <v>18.130731312810333</v>
      </c>
      <c r="M390" s="28">
        <v>18.045685378102771</v>
      </c>
      <c r="N390" s="28">
        <v>18.725331312810333</v>
      </c>
      <c r="O390" s="28">
        <v>19.359144641092357</v>
      </c>
      <c r="P390" s="28">
        <v>17.5505563582721</v>
      </c>
      <c r="Q390" s="68">
        <v>29.456401499999998</v>
      </c>
      <c r="R390" s="69">
        <v>11.6745</v>
      </c>
      <c r="S390" s="69">
        <v>4.125</v>
      </c>
      <c r="T390" s="69">
        <v>0.33391845000000003</v>
      </c>
      <c r="U390" s="69"/>
      <c r="V390" s="28"/>
      <c r="W390" s="64"/>
      <c r="X390" s="70">
        <f>(B390*'RAP TEMPLATE-GAS AVAILABILITY'!C389+C390*'RAP TEMPLATE-GAS AVAILABILITY'!D389+D390*'RAP TEMPLATE-GAS AVAILABILITY'!E389+E390*'RAP TEMPLATE-GAS AVAILABILITY'!F389+F390*'RAP TEMPLATE-GAS AVAILABILITY'!G389+G390*'RAP TEMPLATE-GAS AVAILABILITY'!H389+H390*'RAP TEMPLATE-GAS AVAILABILITY'!I389)/('RAP TEMPLATE-GAS AVAILABILITY'!C389+'RAP TEMPLATE-GAS AVAILABILITY'!D389+'RAP TEMPLATE-GAS AVAILABILITY'!E389+'RAP TEMPLATE-GAS AVAILABILITY'!F389+'RAP TEMPLATE-GAS AVAILABILITY'!G389+'RAP TEMPLATE-GAS AVAILABILITY'!H389+'RAP TEMPLATE-GAS AVAILABILITY'!I389)</f>
        <v>18.125534929538574</v>
      </c>
      <c r="Y390" s="48">
        <f>(K390*'RAP TEMPLATE-GAS AVAILABILITY'!M389+L390*'RAP TEMPLATE-GAS AVAILABILITY'!N389+M390*'RAP TEMPLATE-GAS AVAILABILITY'!O389)/('RAP TEMPLATE-GAS AVAILABILITY'!M389+'RAP TEMPLATE-GAS AVAILABILITY'!N389+'RAP TEMPLATE-GAS AVAILABILITY'!O389)</f>
        <v>18.072514207469442</v>
      </c>
    </row>
    <row r="391" spans="1:25" ht="15.75" x14ac:dyDescent="0.25">
      <c r="A391" s="30">
        <v>52443</v>
      </c>
      <c r="B391" s="28">
        <v>17.664167062970915</v>
      </c>
      <c r="C391" s="28">
        <v>17.744320116750075</v>
      </c>
      <c r="D391" s="28">
        <v>17.86501067801774</v>
      </c>
      <c r="E391" s="28">
        <v>17.90649031303559</v>
      </c>
      <c r="F391" s="28">
        <v>17.894816890505034</v>
      </c>
      <c r="G391" s="28">
        <v>17.743984186102516</v>
      </c>
      <c r="H391" s="28">
        <v>17.717532634813878</v>
      </c>
      <c r="I391" s="71">
        <v>17.801908942571224</v>
      </c>
      <c r="J391" s="28">
        <v>18.481816890505034</v>
      </c>
      <c r="K391" s="28">
        <v>17.610398017908928</v>
      </c>
      <c r="L391" s="28">
        <v>17.786303899847397</v>
      </c>
      <c r="M391" s="28">
        <v>17.700020289631244</v>
      </c>
      <c r="N391" s="28">
        <v>18.380903899847397</v>
      </c>
      <c r="O391" s="28">
        <v>19.013856159597015</v>
      </c>
      <c r="P391" s="28">
        <v>17.213878562100831</v>
      </c>
      <c r="Q391" s="68">
        <v>30.441508500000001</v>
      </c>
      <c r="R391" s="69">
        <v>12.063650000000001</v>
      </c>
      <c r="S391" s="69">
        <v>4.2625000000000002</v>
      </c>
      <c r="T391" s="69">
        <v>0.34504906499999999</v>
      </c>
      <c r="U391" s="69"/>
      <c r="V391" s="28"/>
      <c r="W391" s="64"/>
      <c r="X391" s="70">
        <f>(B391*'RAP TEMPLATE-GAS AVAILABILITY'!C390+C391*'RAP TEMPLATE-GAS AVAILABILITY'!D390+D391*'RAP TEMPLATE-GAS AVAILABILITY'!E390+E391*'RAP TEMPLATE-GAS AVAILABILITY'!F390+F391*'RAP TEMPLATE-GAS AVAILABILITY'!G390+G391*'RAP TEMPLATE-GAS AVAILABILITY'!H390+H391*'RAP TEMPLATE-GAS AVAILABILITY'!I390)/('RAP TEMPLATE-GAS AVAILABILITY'!C390+'RAP TEMPLATE-GAS AVAILABILITY'!D390+'RAP TEMPLATE-GAS AVAILABILITY'!E390+'RAP TEMPLATE-GAS AVAILABILITY'!F390+'RAP TEMPLATE-GAS AVAILABILITY'!G390+'RAP TEMPLATE-GAS AVAILABILITY'!H390+'RAP TEMPLATE-GAS AVAILABILITY'!I390)</f>
        <v>17.778542923114479</v>
      </c>
      <c r="Y391" s="48">
        <f>(K391*'RAP TEMPLATE-GAS AVAILABILITY'!M390+L391*'RAP TEMPLATE-GAS AVAILABILITY'!N390+M391*'RAP TEMPLATE-GAS AVAILABILITY'!O390)/('RAP TEMPLATE-GAS AVAILABILITY'!M390+'RAP TEMPLATE-GAS AVAILABILITY'!N390+'RAP TEMPLATE-GAS AVAILABILITY'!O390)</f>
        <v>17.728141445590815</v>
      </c>
    </row>
    <row r="392" spans="1:25" ht="15.75" x14ac:dyDescent="0.25">
      <c r="A392" s="30">
        <v>52474</v>
      </c>
      <c r="B392" s="28">
        <v>16.787564320145986</v>
      </c>
      <c r="C392" s="28">
        <v>16.867717373925146</v>
      </c>
      <c r="D392" s="28">
        <v>16.988407935192811</v>
      </c>
      <c r="E392" s="28">
        <v>17.029887570210658</v>
      </c>
      <c r="F392" s="28">
        <v>17.018214147680101</v>
      </c>
      <c r="G392" s="28">
        <v>16.867381443277587</v>
      </c>
      <c r="H392" s="28">
        <v>16.841155355645451</v>
      </c>
      <c r="I392" s="71">
        <v>16.922131417461642</v>
      </c>
      <c r="J392" s="28">
        <v>17.605214147680101</v>
      </c>
      <c r="K392" s="28">
        <v>16.740834516051684</v>
      </c>
      <c r="L392" s="28">
        <v>16.916516687299161</v>
      </c>
      <c r="M392" s="28">
        <v>16.827107558352086</v>
      </c>
      <c r="N392" s="28">
        <v>17.511116687299161</v>
      </c>
      <c r="O392" s="28">
        <v>18.141894479017409</v>
      </c>
      <c r="P392" s="28">
        <v>16.363661561834931</v>
      </c>
      <c r="Q392" s="68">
        <v>30.465101499999999</v>
      </c>
      <c r="R392" s="69">
        <v>12.063650000000001</v>
      </c>
      <c r="S392" s="69">
        <v>4.2625000000000002</v>
      </c>
      <c r="T392" s="69">
        <v>0.34504906499999999</v>
      </c>
      <c r="U392" s="69"/>
      <c r="V392" s="28"/>
      <c r="W392" s="64"/>
      <c r="X392" s="70">
        <f>(B392*'RAP TEMPLATE-GAS AVAILABILITY'!C391+C392*'RAP TEMPLATE-GAS AVAILABILITY'!D391+D392*'RAP TEMPLATE-GAS AVAILABILITY'!E391+E392*'RAP TEMPLATE-GAS AVAILABILITY'!F391+F392*'RAP TEMPLATE-GAS AVAILABILITY'!G391+G392*'RAP TEMPLATE-GAS AVAILABILITY'!H391+H392*'RAP TEMPLATE-GAS AVAILABILITY'!I391)/('RAP TEMPLATE-GAS AVAILABILITY'!C391+'RAP TEMPLATE-GAS AVAILABILITY'!D391+'RAP TEMPLATE-GAS AVAILABILITY'!E391+'RAP TEMPLATE-GAS AVAILABILITY'!F391+'RAP TEMPLATE-GAS AVAILABILITY'!G391+'RAP TEMPLATE-GAS AVAILABILITY'!H391+'RAP TEMPLATE-GAS AVAILABILITY'!I391)</f>
        <v>16.901993272202379</v>
      </c>
      <c r="Y392" s="48">
        <f>(K392*'RAP TEMPLATE-GAS AVAILABILITY'!M391+L392*'RAP TEMPLATE-GAS AVAILABILITY'!N391+M392*'RAP TEMPLATE-GAS AVAILABILITY'!O391)/('RAP TEMPLATE-GAS AVAILABILITY'!M391+'RAP TEMPLATE-GAS AVAILABILITY'!N391+'RAP TEMPLATE-GAS AVAILABILITY'!O391)</f>
        <v>16.858145408402716</v>
      </c>
    </row>
    <row r="393" spans="1:25" ht="15.75" x14ac:dyDescent="0.25">
      <c r="A393" s="30">
        <v>52504</v>
      </c>
      <c r="B393" s="28">
        <v>15.716519342713838</v>
      </c>
      <c r="C393" s="28">
        <v>15.796672396492999</v>
      </c>
      <c r="D393" s="28">
        <v>15.917362957760663</v>
      </c>
      <c r="E393" s="28">
        <v>15.958842592778513</v>
      </c>
      <c r="F393" s="28">
        <v>15.947169170247955</v>
      </c>
      <c r="G393" s="28">
        <v>15.796336465845441</v>
      </c>
      <c r="H393" s="28">
        <v>15.770123640781334</v>
      </c>
      <c r="I393" s="71">
        <v>15.847207448492851</v>
      </c>
      <c r="J393" s="28">
        <v>16.534169170247957</v>
      </c>
      <c r="K393" s="28">
        <v>15.678130004290349</v>
      </c>
      <c r="L393" s="28">
        <v>15.853799016085414</v>
      </c>
      <c r="M393" s="28">
        <v>15.760571086471758</v>
      </c>
      <c r="N393" s="28">
        <v>16.448399016085414</v>
      </c>
      <c r="O393" s="28">
        <v>17.076520013625629</v>
      </c>
      <c r="P393" s="28">
        <v>15.324855038223493</v>
      </c>
      <c r="Q393" s="68">
        <v>29.475395499999998</v>
      </c>
      <c r="R393" s="69">
        <v>11.6745</v>
      </c>
      <c r="S393" s="69">
        <v>4.125</v>
      </c>
      <c r="T393" s="69">
        <v>0.33391845000000003</v>
      </c>
      <c r="U393" s="69"/>
      <c r="V393" s="28"/>
      <c r="W393" s="64"/>
      <c r="X393" s="70">
        <f>(B393*'RAP TEMPLATE-GAS AVAILABILITY'!C392+C393*'RAP TEMPLATE-GAS AVAILABILITY'!D392+D393*'RAP TEMPLATE-GAS AVAILABILITY'!E392+E393*'RAP TEMPLATE-GAS AVAILABILITY'!F392+F393*'RAP TEMPLATE-GAS AVAILABILITY'!G392+G393*'RAP TEMPLATE-GAS AVAILABILITY'!H392+H393*'RAP TEMPLATE-GAS AVAILABILITY'!I392)/('RAP TEMPLATE-GAS AVAILABILITY'!C392+'RAP TEMPLATE-GAS AVAILABILITY'!D392+'RAP TEMPLATE-GAS AVAILABILITY'!E392+'RAP TEMPLATE-GAS AVAILABILITY'!F392+'RAP TEMPLATE-GAS AVAILABILITY'!G392+'RAP TEMPLATE-GAS AVAILABILITY'!H392+'RAP TEMPLATE-GAS AVAILABILITY'!I392)</f>
        <v>15.830951417823927</v>
      </c>
      <c r="Y393" s="48">
        <f>(K393*'RAP TEMPLATE-GAS AVAILABILITY'!M392+L393*'RAP TEMPLATE-GAS AVAILABILITY'!N392+M393*'RAP TEMPLATE-GAS AVAILABILITY'!O392)/('RAP TEMPLATE-GAS AVAILABILITY'!M392+'RAP TEMPLATE-GAS AVAILABILITY'!N392+'RAP TEMPLATE-GAS AVAILABILITY'!O392)</f>
        <v>15.795097722440749</v>
      </c>
    </row>
    <row r="394" spans="1:25" ht="15.75" x14ac:dyDescent="0.25">
      <c r="A394" s="30">
        <v>52535</v>
      </c>
      <c r="B394" s="28">
        <v>15.393217367322872</v>
      </c>
      <c r="C394" s="28">
        <v>15.470723918839667</v>
      </c>
      <c r="D394" s="28">
        <v>15.596277203976022</v>
      </c>
      <c r="E394" s="28">
        <v>15.635466950932926</v>
      </c>
      <c r="F394" s="28">
        <v>15.625590433000461</v>
      </c>
      <c r="G394" s="28">
        <v>15.474757728597947</v>
      </c>
      <c r="H394" s="28">
        <v>15.449062143687001</v>
      </c>
      <c r="I394" s="71">
        <v>15.524464053153091</v>
      </c>
      <c r="J394" s="28">
        <v>16.212590433000461</v>
      </c>
      <c r="K394" s="28">
        <v>15.359564739807695</v>
      </c>
      <c r="L394" s="28">
        <v>15.534720532958719</v>
      </c>
      <c r="M394" s="28">
        <v>15.440346017420069</v>
      </c>
      <c r="N394" s="28">
        <v>16.129320532958719</v>
      </c>
      <c r="O394" s="28">
        <v>16.756643834291115</v>
      </c>
      <c r="P394" s="28">
        <v>15.012955820967148</v>
      </c>
      <c r="Q394" s="68">
        <v>30.810744000000003</v>
      </c>
      <c r="R394" s="69">
        <v>12.063650000000001</v>
      </c>
      <c r="S394" s="69">
        <v>4.2625000000000002</v>
      </c>
      <c r="T394" s="69">
        <v>0.34504906499999999</v>
      </c>
      <c r="U394" s="69"/>
      <c r="V394" s="28"/>
      <c r="W394" s="64"/>
      <c r="X394" s="70">
        <f>(B394*'RAP TEMPLATE-GAS AVAILABILITY'!C393+C394*'RAP TEMPLATE-GAS AVAILABILITY'!D393+D394*'RAP TEMPLATE-GAS AVAILABILITY'!E393+E394*'RAP TEMPLATE-GAS AVAILABILITY'!F393+F394*'RAP TEMPLATE-GAS AVAILABILITY'!G393+G394*'RAP TEMPLATE-GAS AVAILABILITY'!H393+H394*'RAP TEMPLATE-GAS AVAILABILITY'!I393)/('RAP TEMPLATE-GAS AVAILABILITY'!C393+'RAP TEMPLATE-GAS AVAILABILITY'!D393+'RAP TEMPLATE-GAS AVAILABILITY'!E393+'RAP TEMPLATE-GAS AVAILABILITY'!F393+'RAP TEMPLATE-GAS AVAILABILITY'!G393+'RAP TEMPLATE-GAS AVAILABILITY'!H393+'RAP TEMPLATE-GAS AVAILABILITY'!I393)</f>
        <v>15.516999836113637</v>
      </c>
      <c r="Y394" s="48">
        <f>(K394*'RAP TEMPLATE-GAS AVAILABILITY'!M393+L394*'RAP TEMPLATE-GAS AVAILABILITY'!N393+M394*'RAP TEMPLATE-GAS AVAILABILITY'!O393)/('RAP TEMPLATE-GAS AVAILABILITY'!M393+'RAP TEMPLATE-GAS AVAILABILITY'!N393+'RAP TEMPLATE-GAS AVAILABILITY'!O393)</f>
        <v>15.47606670497429</v>
      </c>
    </row>
    <row r="395" spans="1:25" ht="15.75" x14ac:dyDescent="0.25">
      <c r="A395" s="30">
        <v>52565</v>
      </c>
      <c r="B395" s="28">
        <v>15.800580621047953</v>
      </c>
      <c r="C395" s="28">
        <v>15.87267996058463</v>
      </c>
      <c r="D395" s="28">
        <v>15.946290089008976</v>
      </c>
      <c r="E395" s="28">
        <v>15.990353825989189</v>
      </c>
      <c r="F395" s="28">
        <v>15.979231831998293</v>
      </c>
      <c r="G395" s="28">
        <v>15.881291178322655</v>
      </c>
      <c r="H395" s="28">
        <v>15.854215617986728</v>
      </c>
      <c r="I395" s="71">
        <v>15.932469840495802</v>
      </c>
      <c r="J395" s="28">
        <v>16.566231831998294</v>
      </c>
      <c r="K395" s="28">
        <v>15.761568171749696</v>
      </c>
      <c r="L395" s="28">
        <v>15.885612392690684</v>
      </c>
      <c r="M395" s="28">
        <v>15.845168186709593</v>
      </c>
      <c r="N395" s="28">
        <v>16.480212392690682</v>
      </c>
      <c r="O395" s="28">
        <v>17.108412923672411</v>
      </c>
      <c r="P395" s="28">
        <v>15.408452613855143</v>
      </c>
      <c r="Q395" s="68">
        <v>28.077900500000002</v>
      </c>
      <c r="R395" s="69">
        <v>11.6745</v>
      </c>
      <c r="S395" s="69">
        <v>4.125</v>
      </c>
      <c r="T395" s="69">
        <v>0.33391845000000003</v>
      </c>
      <c r="U395" s="69"/>
      <c r="V395" s="28"/>
      <c r="W395" s="64"/>
      <c r="X395" s="70">
        <f>(B395*'RAP TEMPLATE-GAS AVAILABILITY'!C394+C395*'RAP TEMPLATE-GAS AVAILABILITY'!D394+D395*'RAP TEMPLATE-GAS AVAILABILITY'!E394+E395*'RAP TEMPLATE-GAS AVAILABILITY'!F394+F395*'RAP TEMPLATE-GAS AVAILABILITY'!G394+G395*'RAP TEMPLATE-GAS AVAILABILITY'!H394+H395*'RAP TEMPLATE-GAS AVAILABILITY'!I394)/('RAP TEMPLATE-GAS AVAILABILITY'!C394+'RAP TEMPLATE-GAS AVAILABILITY'!D394+'RAP TEMPLATE-GAS AVAILABILITY'!E394+'RAP TEMPLATE-GAS AVAILABILITY'!F394+'RAP TEMPLATE-GAS AVAILABILITY'!G394+'RAP TEMPLATE-GAS AVAILABILITY'!H394+'RAP TEMPLATE-GAS AVAILABILITY'!I394)</f>
        <v>15.894566611226141</v>
      </c>
      <c r="Y395" s="48">
        <f>(K395*'RAP TEMPLATE-GAS AVAILABILITY'!M394+L395*'RAP TEMPLATE-GAS AVAILABILITY'!N394+M395*'RAP TEMPLATE-GAS AVAILABILITY'!O394)/('RAP TEMPLATE-GAS AVAILABILITY'!M394+'RAP TEMPLATE-GAS AVAILABILITY'!N394+'RAP TEMPLATE-GAS AVAILABILITY'!O394)</f>
        <v>15.846380983048165</v>
      </c>
    </row>
    <row r="396" spans="1:25" ht="15.75" x14ac:dyDescent="0.25">
      <c r="A396" s="30">
        <v>52596</v>
      </c>
      <c r="B396" s="28">
        <v>16.883680894387947</v>
      </c>
      <c r="C396" s="28">
        <v>16.955780233924624</v>
      </c>
      <c r="D396" s="28">
        <v>17.02939036234897</v>
      </c>
      <c r="E396" s="28">
        <v>17.073454099329183</v>
      </c>
      <c r="F396" s="28">
        <v>17.062332105338289</v>
      </c>
      <c r="G396" s="28">
        <v>16.964391451662646</v>
      </c>
      <c r="H396" s="28">
        <v>16.939928617228592</v>
      </c>
      <c r="I396" s="71">
        <v>17.019492765901905</v>
      </c>
      <c r="J396" s="28">
        <v>17.649332105338289</v>
      </c>
      <c r="K396" s="28">
        <v>16.838839821841439</v>
      </c>
      <c r="L396" s="28">
        <v>16.960291630657395</v>
      </c>
      <c r="M396" s="28">
        <v>16.923709208385628</v>
      </c>
      <c r="N396" s="28">
        <v>17.554891630657394</v>
      </c>
      <c r="O396" s="28">
        <v>18.185778859734036</v>
      </c>
      <c r="P396" s="28">
        <v>16.458951568967603</v>
      </c>
      <c r="Q396" s="68">
        <v>29.003962000000001</v>
      </c>
      <c r="R396" s="69">
        <v>12.063650000000001</v>
      </c>
      <c r="S396" s="69">
        <v>4.2625000000000002</v>
      </c>
      <c r="T396" s="69">
        <v>0.34504906499999999</v>
      </c>
      <c r="U396" s="69"/>
      <c r="V396" s="28"/>
      <c r="W396" s="64"/>
      <c r="X396" s="70">
        <f>(B396*'RAP TEMPLATE-GAS AVAILABILITY'!C395+C396*'RAP TEMPLATE-GAS AVAILABILITY'!D395+D396*'RAP TEMPLATE-GAS AVAILABILITY'!E395+E396*'RAP TEMPLATE-GAS AVAILABILITY'!F395+F396*'RAP TEMPLATE-GAS AVAILABILITY'!G395+G396*'RAP TEMPLATE-GAS AVAILABILITY'!H395+H396*'RAP TEMPLATE-GAS AVAILABILITY'!I395)/('RAP TEMPLATE-GAS AVAILABILITY'!C395+'RAP TEMPLATE-GAS AVAILABILITY'!D395+'RAP TEMPLATE-GAS AVAILABILITY'!E395+'RAP TEMPLATE-GAS AVAILABILITY'!F395+'RAP TEMPLATE-GAS AVAILABILITY'!G395+'RAP TEMPLATE-GAS AVAILABILITY'!H395+'RAP TEMPLATE-GAS AVAILABILITY'!I395)</f>
        <v>16.978348465236188</v>
      </c>
      <c r="Y396" s="48">
        <f>(K396*'RAP TEMPLATE-GAS AVAILABILITY'!M395+L396*'RAP TEMPLATE-GAS AVAILABILITY'!N395+M396*'RAP TEMPLATE-GAS AVAILABILITY'!O395)/('RAP TEMPLATE-GAS AVAILABILITY'!M395+'RAP TEMPLATE-GAS AVAILABILITY'!N395+'RAP TEMPLATE-GAS AVAILABILITY'!O395)</f>
        <v>16.922143797684445</v>
      </c>
    </row>
    <row r="397" spans="1:25" ht="15.75" x14ac:dyDescent="0.25">
      <c r="A397" s="30">
        <v>52627</v>
      </c>
      <c r="B397" s="28">
        <v>18.024042612335126</v>
      </c>
      <c r="C397" s="28">
        <v>18.0961419518718</v>
      </c>
      <c r="D397" s="28">
        <v>18.171092424661541</v>
      </c>
      <c r="E397" s="28">
        <v>18.215156161641758</v>
      </c>
      <c r="F397" s="28">
        <v>18.204034167650864</v>
      </c>
      <c r="G397" s="28">
        <v>18.111145581198649</v>
      </c>
      <c r="H397" s="28">
        <v>18.089411535801172</v>
      </c>
      <c r="I397" s="71">
        <v>18.17040008195837</v>
      </c>
      <c r="J397" s="28">
        <v>18.791034167650864</v>
      </c>
      <c r="K397" s="28">
        <v>17.97938558421847</v>
      </c>
      <c r="L397" s="28">
        <v>18.093117032434343</v>
      </c>
      <c r="M397" s="28">
        <v>18.065636138813726</v>
      </c>
      <c r="N397" s="28">
        <v>18.687717032434342</v>
      </c>
      <c r="O397" s="28">
        <v>19.321436325015426</v>
      </c>
      <c r="P397" s="28">
        <v>17.564988399204569</v>
      </c>
      <c r="Q397" s="68">
        <v>29.013411000000001</v>
      </c>
      <c r="R397" s="69">
        <v>12.063650000000001</v>
      </c>
      <c r="S397" s="69">
        <v>4.2625000000000002</v>
      </c>
      <c r="T397" s="69">
        <v>0.34504906499999999</v>
      </c>
      <c r="U397" s="69"/>
      <c r="V397" s="28"/>
      <c r="W397" s="64"/>
      <c r="X397" s="70">
        <f>(B397*'RAP TEMPLATE-GAS AVAILABILITY'!C396+C397*'RAP TEMPLATE-GAS AVAILABILITY'!D396+D397*'RAP TEMPLATE-GAS AVAILABILITY'!E396+E397*'RAP TEMPLATE-GAS AVAILABILITY'!F396+F397*'RAP TEMPLATE-GAS AVAILABILITY'!G396+G397*'RAP TEMPLATE-GAS AVAILABILITY'!H396+H397*'RAP TEMPLATE-GAS AVAILABILITY'!I396)/('RAP TEMPLATE-GAS AVAILABILITY'!C396+'RAP TEMPLATE-GAS AVAILABILITY'!D396+'RAP TEMPLATE-GAS AVAILABILITY'!E396+'RAP TEMPLATE-GAS AVAILABILITY'!F396+'RAP TEMPLATE-GAS AVAILABILITY'!G396+'RAP TEMPLATE-GAS AVAILABILITY'!H396+'RAP TEMPLATE-GAS AVAILABILITY'!I396)</f>
        <v>18.121857072773931</v>
      </c>
      <c r="Y397" s="48">
        <f>(K397*'RAP TEMPLATE-GAS AVAILABILITY'!M396+L397*'RAP TEMPLATE-GAS AVAILABILITY'!N396+M397*'RAP TEMPLATE-GAS AVAILABILITY'!O396)/('RAP TEMPLATE-GAS AVAILABILITY'!M396+'RAP TEMPLATE-GAS AVAILABILITY'!N396+'RAP TEMPLATE-GAS AVAILABILITY'!O396)</f>
        <v>18.057986451239195</v>
      </c>
    </row>
    <row r="398" spans="1:25" ht="15.75" x14ac:dyDescent="0.25">
      <c r="A398" s="30">
        <v>52655</v>
      </c>
      <c r="B398" s="28">
        <v>18.346417619799404</v>
      </c>
      <c r="C398" s="28">
        <v>18.418516959336078</v>
      </c>
      <c r="D398" s="28">
        <v>18.493467432125819</v>
      </c>
      <c r="E398" s="28">
        <v>18.537531169106035</v>
      </c>
      <c r="F398" s="28">
        <v>18.526409175115141</v>
      </c>
      <c r="G398" s="28">
        <v>18.433520588662926</v>
      </c>
      <c r="H398" s="28">
        <v>18.411852856105597</v>
      </c>
      <c r="I398" s="71">
        <v>18.493942631357793</v>
      </c>
      <c r="J398" s="28">
        <v>19.113409175115141</v>
      </c>
      <c r="K398" s="28">
        <v>18.299319943873982</v>
      </c>
      <c r="L398" s="28">
        <v>18.412985594827799</v>
      </c>
      <c r="M398" s="28">
        <v>18.386654126226048</v>
      </c>
      <c r="N398" s="28">
        <v>19.007585594827798</v>
      </c>
      <c r="O398" s="28">
        <v>19.642104558814868</v>
      </c>
      <c r="P398" s="28">
        <v>17.877659918944172</v>
      </c>
      <c r="Q398" s="68">
        <v>27.193942</v>
      </c>
      <c r="R398" s="69">
        <v>11.285349999999999</v>
      </c>
      <c r="S398" s="69">
        <v>3.9874999999999998</v>
      </c>
      <c r="T398" s="69">
        <v>0.32278783500000002</v>
      </c>
      <c r="U398" s="69"/>
      <c r="V398" s="28"/>
      <c r="W398" s="64"/>
      <c r="X398" s="70">
        <f>(B398*'RAP TEMPLATE-GAS AVAILABILITY'!C397+C398*'RAP TEMPLATE-GAS AVAILABILITY'!D397+D398*'RAP TEMPLATE-GAS AVAILABILITY'!E397+E398*'RAP TEMPLATE-GAS AVAILABILITY'!F397+F398*'RAP TEMPLATE-GAS AVAILABILITY'!G397+G398*'RAP TEMPLATE-GAS AVAILABILITY'!H397+H398*'RAP TEMPLATE-GAS AVAILABILITY'!I397)/('RAP TEMPLATE-GAS AVAILABILITY'!C397+'RAP TEMPLATE-GAS AVAILABILITY'!D397+'RAP TEMPLATE-GAS AVAILABILITY'!E397+'RAP TEMPLATE-GAS AVAILABILITY'!F397+'RAP TEMPLATE-GAS AVAILABILITY'!G397+'RAP TEMPLATE-GAS AVAILABILITY'!H397+'RAP TEMPLATE-GAS AVAILABILITY'!I397)</f>
        <v>18.444249379239988</v>
      </c>
      <c r="Y398" s="48">
        <f>(K398*'RAP TEMPLATE-GAS AVAILABILITY'!M397+L398*'RAP TEMPLATE-GAS AVAILABILITY'!N397+M398*'RAP TEMPLATE-GAS AVAILABILITY'!O397)/('RAP TEMPLATE-GAS AVAILABILITY'!M397+'RAP TEMPLATE-GAS AVAILABILITY'!N397+'RAP TEMPLATE-GAS AVAILABILITY'!O397)</f>
        <v>18.377974419420145</v>
      </c>
    </row>
    <row r="399" spans="1:25" ht="15.75" x14ac:dyDescent="0.25">
      <c r="A399" s="30">
        <v>52687</v>
      </c>
      <c r="B399" s="28">
        <v>17.823124777523777</v>
      </c>
      <c r="C399" s="28">
        <v>17.895224117060451</v>
      </c>
      <c r="D399" s="28">
        <v>17.970174589850192</v>
      </c>
      <c r="E399" s="28">
        <v>18.014238326830409</v>
      </c>
      <c r="F399" s="28">
        <v>18.003116332839515</v>
      </c>
      <c r="G399" s="28">
        <v>17.910227746387299</v>
      </c>
      <c r="H399" s="28">
        <v>17.888294762469378</v>
      </c>
      <c r="I399" s="71">
        <v>17.968754585286675</v>
      </c>
      <c r="J399" s="28">
        <v>18.590116332839514</v>
      </c>
      <c r="K399" s="28">
        <v>17.779832480940204</v>
      </c>
      <c r="L399" s="28">
        <v>17.893761320942243</v>
      </c>
      <c r="M399" s="28">
        <v>17.865564056695113</v>
      </c>
      <c r="N399" s="28">
        <v>18.488361320942243</v>
      </c>
      <c r="O399" s="28">
        <v>19.121582224244598</v>
      </c>
      <c r="P399" s="28">
        <v>17.370118191221042</v>
      </c>
      <c r="Q399" s="68">
        <v>29.123911000000003</v>
      </c>
      <c r="R399" s="69">
        <v>12.063650000000001</v>
      </c>
      <c r="S399" s="69">
        <v>4.2625000000000002</v>
      </c>
      <c r="T399" s="69">
        <v>0.34504906499999999</v>
      </c>
      <c r="U399" s="69"/>
      <c r="V399" s="28"/>
      <c r="W399" s="64"/>
      <c r="X399" s="70">
        <f>(B399*'RAP TEMPLATE-GAS AVAILABILITY'!C398+C399*'RAP TEMPLATE-GAS AVAILABILITY'!D398+D399*'RAP TEMPLATE-GAS AVAILABILITY'!E398+E399*'RAP TEMPLATE-GAS AVAILABILITY'!F398+F399*'RAP TEMPLATE-GAS AVAILABILITY'!G398+G399*'RAP TEMPLATE-GAS AVAILABILITY'!H398+H399*'RAP TEMPLATE-GAS AVAILABILITY'!I398)/('RAP TEMPLATE-GAS AVAILABILITY'!C398+'RAP TEMPLATE-GAS AVAILABILITY'!D398+'RAP TEMPLATE-GAS AVAILABILITY'!E398+'RAP TEMPLATE-GAS AVAILABILITY'!F398+'RAP TEMPLATE-GAS AVAILABILITY'!G398+'RAP TEMPLATE-GAS AVAILABILITY'!H398+'RAP TEMPLATE-GAS AVAILABILITY'!I398)</f>
        <v>17.920887340957247</v>
      </c>
      <c r="Y399" s="48">
        <f>(K399*'RAP TEMPLATE-GAS AVAILABILITY'!M398+L399*'RAP TEMPLATE-GAS AVAILABILITY'!N398+M399*'RAP TEMPLATE-GAS AVAILABILITY'!O398)/('RAP TEMPLATE-GAS AVAILABILITY'!M398+'RAP TEMPLATE-GAS AVAILABILITY'!N398+'RAP TEMPLATE-GAS AVAILABILITY'!O398)</f>
        <v>17.858511318347393</v>
      </c>
    </row>
    <row r="400" spans="1:25" ht="15.75" x14ac:dyDescent="0.25">
      <c r="A400" s="30">
        <v>52717</v>
      </c>
      <c r="B400" s="28">
        <v>17.770267458158909</v>
      </c>
      <c r="C400" s="28">
        <v>17.846952270969023</v>
      </c>
      <c r="D400" s="28">
        <v>17.970721370148439</v>
      </c>
      <c r="E400" s="28">
        <v>18.01282843673247</v>
      </c>
      <c r="F400" s="28">
        <v>18.00228282983316</v>
      </c>
      <c r="G400" s="28">
        <v>17.851450125430642</v>
      </c>
      <c r="H400" s="28">
        <v>17.823645792202964</v>
      </c>
      <c r="I400" s="71">
        <v>17.909764090081932</v>
      </c>
      <c r="J400" s="28">
        <v>18.589282829833159</v>
      </c>
      <c r="K400" s="28">
        <v>17.715686152284043</v>
      </c>
      <c r="L400" s="28">
        <v>17.89293429836847</v>
      </c>
      <c r="M400" s="28">
        <v>17.807033856935504</v>
      </c>
      <c r="N400" s="28">
        <v>18.48753429836847</v>
      </c>
      <c r="O400" s="28">
        <v>19.120753134114391</v>
      </c>
      <c r="P400" s="28">
        <v>17.318109776655181</v>
      </c>
      <c r="Q400" s="68">
        <v>29.864126500000001</v>
      </c>
      <c r="R400" s="69">
        <v>11.6745</v>
      </c>
      <c r="S400" s="69">
        <v>4.125</v>
      </c>
      <c r="T400" s="69">
        <v>0.33391845000000003</v>
      </c>
      <c r="U400" s="69"/>
      <c r="V400" s="28"/>
      <c r="W400" s="64"/>
      <c r="X400" s="70">
        <f>(B400*'RAP TEMPLATE-GAS AVAILABILITY'!C399+C400*'RAP TEMPLATE-GAS AVAILABILITY'!D399+D400*'RAP TEMPLATE-GAS AVAILABILITY'!E399+E400*'RAP TEMPLATE-GAS AVAILABILITY'!F399+F400*'RAP TEMPLATE-GAS AVAILABILITY'!G399+G400*'RAP TEMPLATE-GAS AVAILABILITY'!H399+H400*'RAP TEMPLATE-GAS AVAILABILITY'!I399)/('RAP TEMPLATE-GAS AVAILABILITY'!C399+'RAP TEMPLATE-GAS AVAILABILITY'!D399+'RAP TEMPLATE-GAS AVAILABILITY'!E399+'RAP TEMPLATE-GAS AVAILABILITY'!F399+'RAP TEMPLATE-GAS AVAILABILITY'!G399+'RAP TEMPLATE-GAS AVAILABILITY'!H399+'RAP TEMPLATE-GAS AVAILABILITY'!I399)</f>
        <v>17.891326219744172</v>
      </c>
      <c r="Y400" s="48">
        <f>(K400*'RAP TEMPLATE-GAS AVAILABILITY'!M399+L400*'RAP TEMPLATE-GAS AVAILABILITY'!N399+M400*'RAP TEMPLATE-GAS AVAILABILITY'!O399)/('RAP TEMPLATE-GAS AVAILABILITY'!M399+'RAP TEMPLATE-GAS AVAILABILITY'!N399+'RAP TEMPLATE-GAS AVAILABILITY'!O399)</f>
        <v>17.834419073859205</v>
      </c>
    </row>
    <row r="401" spans="1:25" ht="15.75" x14ac:dyDescent="0.25">
      <c r="A401" s="30">
        <v>52748</v>
      </c>
      <c r="B401" s="28">
        <v>17.930018534812291</v>
      </c>
      <c r="C401" s="28">
        <v>18.010171588591451</v>
      </c>
      <c r="D401" s="28">
        <v>18.130862149859112</v>
      </c>
      <c r="E401" s="28">
        <v>18.172341784876966</v>
      </c>
      <c r="F401" s="28">
        <v>18.16066836234641</v>
      </c>
      <c r="G401" s="28">
        <v>18.009835657943892</v>
      </c>
      <c r="H401" s="28">
        <v>17.982376151484985</v>
      </c>
      <c r="I401" s="71">
        <v>18.068723245695139</v>
      </c>
      <c r="J401" s="28">
        <v>18.74766836234641</v>
      </c>
      <c r="K401" s="28">
        <v>17.87318239317165</v>
      </c>
      <c r="L401" s="28">
        <v>18.050088393493382</v>
      </c>
      <c r="M401" s="28">
        <v>17.964752674168153</v>
      </c>
      <c r="N401" s="28">
        <v>18.644688393493382</v>
      </c>
      <c r="O401" s="28">
        <v>19.278300114477116</v>
      </c>
      <c r="P401" s="28">
        <v>17.471727904639781</v>
      </c>
      <c r="Q401" s="68">
        <v>30.4256575</v>
      </c>
      <c r="R401" s="69">
        <v>12.063650000000001</v>
      </c>
      <c r="S401" s="69">
        <v>4.2625000000000002</v>
      </c>
      <c r="T401" s="69">
        <v>0.34504906499999999</v>
      </c>
      <c r="U401" s="69"/>
      <c r="V401" s="28"/>
      <c r="W401" s="64"/>
      <c r="X401" s="70">
        <f>(B401*'RAP TEMPLATE-GAS AVAILABILITY'!C400+C401*'RAP TEMPLATE-GAS AVAILABILITY'!D400+D401*'RAP TEMPLATE-GAS AVAILABILITY'!E400+E401*'RAP TEMPLATE-GAS AVAILABILITY'!F400+F401*'RAP TEMPLATE-GAS AVAILABILITY'!G400+G401*'RAP TEMPLATE-GAS AVAILABILITY'!H400+H401*'RAP TEMPLATE-GAS AVAILABILITY'!I400)/('RAP TEMPLATE-GAS AVAILABILITY'!C400+'RAP TEMPLATE-GAS AVAILABILITY'!D400+'RAP TEMPLATE-GAS AVAILABILITY'!E400+'RAP TEMPLATE-GAS AVAILABILITY'!F400+'RAP TEMPLATE-GAS AVAILABILITY'!G400+'RAP TEMPLATE-GAS AVAILABILITY'!H400+'RAP TEMPLATE-GAS AVAILABILITY'!I400)</f>
        <v>18.044157042874939</v>
      </c>
      <c r="Y401" s="48">
        <f>(K401*'RAP TEMPLATE-GAS AVAILABILITY'!M400+L401*'RAP TEMPLATE-GAS AVAILABILITY'!N400+M401*'RAP TEMPLATE-GAS AVAILABILITY'!O400)/('RAP TEMPLATE-GAS AVAILABILITY'!M400+'RAP TEMPLATE-GAS AVAILABILITY'!N400+'RAP TEMPLATE-GAS AVAILABILITY'!O400)</f>
        <v>17.99172099059647</v>
      </c>
    </row>
    <row r="402" spans="1:25" ht="15.75" x14ac:dyDescent="0.25">
      <c r="A402" s="30">
        <v>52778</v>
      </c>
      <c r="B402" s="28">
        <v>18.440969801657079</v>
      </c>
      <c r="C402" s="28">
        <v>18.521122855436239</v>
      </c>
      <c r="D402" s="28">
        <v>18.641813416703904</v>
      </c>
      <c r="E402" s="28">
        <v>18.683293051721755</v>
      </c>
      <c r="F402" s="28">
        <v>18.671619629191198</v>
      </c>
      <c r="G402" s="28">
        <v>18.52078692478868</v>
      </c>
      <c r="H402" s="28">
        <v>18.493765083074759</v>
      </c>
      <c r="I402" s="71">
        <v>18.581525018990625</v>
      </c>
      <c r="J402" s="28">
        <v>19.258619629191198</v>
      </c>
      <c r="K402" s="28">
        <v>18.380595308515812</v>
      </c>
      <c r="L402" s="28">
        <v>18.557067046907971</v>
      </c>
      <c r="M402" s="28">
        <v>18.473553119458462</v>
      </c>
      <c r="N402" s="28">
        <v>19.151667046907971</v>
      </c>
      <c r="O402" s="28">
        <v>19.786546214525242</v>
      </c>
      <c r="P402" s="28">
        <v>17.967299538352542</v>
      </c>
      <c r="Q402" s="68">
        <v>29.456401499999998</v>
      </c>
      <c r="R402" s="69">
        <v>11.6745</v>
      </c>
      <c r="S402" s="69">
        <v>4.125</v>
      </c>
      <c r="T402" s="69">
        <v>0.33391845000000003</v>
      </c>
      <c r="U402" s="69"/>
      <c r="V402" s="28"/>
      <c r="W402" s="64"/>
      <c r="X402" s="70">
        <f>(B402*'RAP TEMPLATE-GAS AVAILABILITY'!C401+C402*'RAP TEMPLATE-GAS AVAILABILITY'!D401+D402*'RAP TEMPLATE-GAS AVAILABILITY'!E401+E402*'RAP TEMPLATE-GAS AVAILABILITY'!F401+F402*'RAP TEMPLATE-GAS AVAILABILITY'!G401+G402*'RAP TEMPLATE-GAS AVAILABILITY'!H401+H402*'RAP TEMPLATE-GAS AVAILABILITY'!I401)/('RAP TEMPLATE-GAS AVAILABILITY'!C401+'RAP TEMPLATE-GAS AVAILABILITY'!D401+'RAP TEMPLATE-GAS AVAILABILITY'!E401+'RAP TEMPLATE-GAS AVAILABILITY'!F401+'RAP TEMPLATE-GAS AVAILABILITY'!G401+'RAP TEMPLATE-GAS AVAILABILITY'!H401+'RAP TEMPLATE-GAS AVAILABILITY'!I401)</f>
        <v>18.555211370491705</v>
      </c>
      <c r="Y402" s="48">
        <f>(K402*'RAP TEMPLATE-GAS AVAILABILITY'!M401+L402*'RAP TEMPLATE-GAS AVAILABILITY'!N401+M402*'RAP TEMPLATE-GAS AVAILABILITY'!O401)/('RAP TEMPLATE-GAS AVAILABILITY'!M401+'RAP TEMPLATE-GAS AVAILABILITY'!N401+'RAP TEMPLATE-GAS AVAILABILITY'!O401)</f>
        <v>18.498983854431728</v>
      </c>
    </row>
    <row r="403" spans="1:25" ht="15.75" x14ac:dyDescent="0.25">
      <c r="A403" s="30">
        <v>52809</v>
      </c>
      <c r="B403" s="28">
        <v>18.085600226306518</v>
      </c>
      <c r="C403" s="28">
        <v>18.165753280085681</v>
      </c>
      <c r="D403" s="28">
        <v>18.286443841353339</v>
      </c>
      <c r="E403" s="28">
        <v>18.327923476371193</v>
      </c>
      <c r="F403" s="28">
        <v>18.316250053840637</v>
      </c>
      <c r="G403" s="28">
        <v>18.165417349438119</v>
      </c>
      <c r="H403" s="28">
        <v>18.138965798149481</v>
      </c>
      <c r="I403" s="71">
        <v>18.224868405649868</v>
      </c>
      <c r="J403" s="28">
        <v>18.903250053840637</v>
      </c>
      <c r="K403" s="28">
        <v>18.028554565345452</v>
      </c>
      <c r="L403" s="28">
        <v>18.204460447283921</v>
      </c>
      <c r="M403" s="28">
        <v>18.119679452997978</v>
      </c>
      <c r="N403" s="28">
        <v>18.799060447283921</v>
      </c>
      <c r="O403" s="28">
        <v>19.433058098402132</v>
      </c>
      <c r="P403" s="28">
        <v>17.622626587220033</v>
      </c>
      <c r="Q403" s="68">
        <v>30.441508500000001</v>
      </c>
      <c r="R403" s="69">
        <v>12.063650000000001</v>
      </c>
      <c r="S403" s="69">
        <v>4.2625000000000002</v>
      </c>
      <c r="T403" s="69">
        <v>0.34504906499999999</v>
      </c>
      <c r="U403" s="69"/>
      <c r="V403" s="28"/>
      <c r="W403" s="64"/>
      <c r="X403" s="70">
        <f>(B403*'RAP TEMPLATE-GAS AVAILABILITY'!C402+C403*'RAP TEMPLATE-GAS AVAILABILITY'!D402+D403*'RAP TEMPLATE-GAS AVAILABILITY'!E402+E403*'RAP TEMPLATE-GAS AVAILABILITY'!F402+F403*'RAP TEMPLATE-GAS AVAILABILITY'!G402+G403*'RAP TEMPLATE-GAS AVAILABILITY'!H402+H403*'RAP TEMPLATE-GAS AVAILABILITY'!I402)/('RAP TEMPLATE-GAS AVAILABILITY'!C402+'RAP TEMPLATE-GAS AVAILABILITY'!D402+'RAP TEMPLATE-GAS AVAILABILITY'!E402+'RAP TEMPLATE-GAS AVAILABILITY'!F402+'RAP TEMPLATE-GAS AVAILABILITY'!G402+'RAP TEMPLATE-GAS AVAILABILITY'!H402+'RAP TEMPLATE-GAS AVAILABILITY'!I402)</f>
        <v>18.199976086450082</v>
      </c>
      <c r="Y403" s="48">
        <f>(K403*'RAP TEMPLATE-GAS AVAILABILITY'!M402+L403*'RAP TEMPLATE-GAS AVAILABILITY'!N402+M403*'RAP TEMPLATE-GAS AVAILABILITY'!O402)/('RAP TEMPLATE-GAS AVAILABILITY'!M402+'RAP TEMPLATE-GAS AVAILABILITY'!N402+'RAP TEMPLATE-GAS AVAILABILITY'!O402)</f>
        <v>18.146429336793901</v>
      </c>
    </row>
    <row r="404" spans="1:25" ht="15.75" x14ac:dyDescent="0.25">
      <c r="A404" s="30">
        <v>52840</v>
      </c>
      <c r="B404" s="28">
        <v>17.188180622827176</v>
      </c>
      <c r="C404" s="28">
        <v>17.268333676606339</v>
      </c>
      <c r="D404" s="28">
        <v>17.389024237873997</v>
      </c>
      <c r="E404" s="28">
        <v>17.430503872891851</v>
      </c>
      <c r="F404" s="28">
        <v>17.418830450361295</v>
      </c>
      <c r="G404" s="28">
        <v>17.267997745958777</v>
      </c>
      <c r="H404" s="28">
        <v>17.241771658326641</v>
      </c>
      <c r="I404" s="71">
        <v>17.324198627696006</v>
      </c>
      <c r="J404" s="28">
        <v>18.005830450361294</v>
      </c>
      <c r="K404" s="28">
        <v>17.138336052594383</v>
      </c>
      <c r="L404" s="28">
        <v>17.31401822384186</v>
      </c>
      <c r="M404" s="28">
        <v>17.226037488506591</v>
      </c>
      <c r="N404" s="28">
        <v>17.908618223841859</v>
      </c>
      <c r="O404" s="28">
        <v>18.540389769401465</v>
      </c>
      <c r="P404" s="28">
        <v>16.752219313805419</v>
      </c>
      <c r="Q404" s="68">
        <v>30.465101499999999</v>
      </c>
      <c r="R404" s="69">
        <v>12.063650000000001</v>
      </c>
      <c r="S404" s="69">
        <v>4.2625000000000002</v>
      </c>
      <c r="T404" s="69">
        <v>0.34504906499999999</v>
      </c>
      <c r="U404" s="69"/>
      <c r="V404" s="28"/>
      <c r="W404" s="64"/>
      <c r="X404" s="70">
        <f>(B404*'RAP TEMPLATE-GAS AVAILABILITY'!C403+C404*'RAP TEMPLATE-GAS AVAILABILITY'!D403+D404*'RAP TEMPLATE-GAS AVAILABILITY'!E403+E404*'RAP TEMPLATE-GAS AVAILABILITY'!F403+F404*'RAP TEMPLATE-GAS AVAILABILITY'!G403+G404*'RAP TEMPLATE-GAS AVAILABILITY'!H403+H404*'RAP TEMPLATE-GAS AVAILABILITY'!I403)/('RAP TEMPLATE-GAS AVAILABILITY'!C403+'RAP TEMPLATE-GAS AVAILABILITY'!D403+'RAP TEMPLATE-GAS AVAILABILITY'!E403+'RAP TEMPLATE-GAS AVAILABILITY'!F403+'RAP TEMPLATE-GAS AVAILABILITY'!G403+'RAP TEMPLATE-GAS AVAILABILITY'!H403+'RAP TEMPLATE-GAS AVAILABILITY'!I403)</f>
        <v>17.302609574883572</v>
      </c>
      <c r="Y404" s="48">
        <f>(K404*'RAP TEMPLATE-GAS AVAILABILITY'!M403+L404*'RAP TEMPLATE-GAS AVAILABILITY'!N403+M404*'RAP TEMPLATE-GAS AVAILABILITY'!O403)/('RAP TEMPLATE-GAS AVAILABILITY'!M403+'RAP TEMPLATE-GAS AVAILABILITY'!N403+'RAP TEMPLATE-GAS AVAILABILITY'!O403)</f>
        <v>17.255771800933783</v>
      </c>
    </row>
    <row r="405" spans="1:25" ht="15.75" x14ac:dyDescent="0.25">
      <c r="A405" s="30">
        <v>52870</v>
      </c>
      <c r="B405" s="28">
        <v>16.09170132610695</v>
      </c>
      <c r="C405" s="28">
        <v>16.171854379886113</v>
      </c>
      <c r="D405" s="28">
        <v>16.292544941153778</v>
      </c>
      <c r="E405" s="28">
        <v>16.334024576171625</v>
      </c>
      <c r="F405" s="28">
        <v>16.322351153641069</v>
      </c>
      <c r="G405" s="28">
        <v>16.171518449238555</v>
      </c>
      <c r="H405" s="28">
        <v>16.145305624174448</v>
      </c>
      <c r="I405" s="71">
        <v>16.223748224251317</v>
      </c>
      <c r="J405" s="28">
        <v>16.909351153641069</v>
      </c>
      <c r="K405" s="28">
        <v>16.050394971751199</v>
      </c>
      <c r="L405" s="28">
        <v>16.226063983546265</v>
      </c>
      <c r="M405" s="28">
        <v>16.134173761721225</v>
      </c>
      <c r="N405" s="28">
        <v>16.820663983546265</v>
      </c>
      <c r="O405" s="28">
        <v>17.449715643505129</v>
      </c>
      <c r="P405" s="28">
        <v>15.688744043916474</v>
      </c>
      <c r="Q405" s="68">
        <v>29.475395499999998</v>
      </c>
      <c r="R405" s="69">
        <v>11.6745</v>
      </c>
      <c r="S405" s="69">
        <v>4.125</v>
      </c>
      <c r="T405" s="69">
        <v>0.33391845000000003</v>
      </c>
      <c r="U405" s="69"/>
      <c r="V405" s="28"/>
      <c r="W405" s="64"/>
      <c r="X405" s="70">
        <f>(B405*'RAP TEMPLATE-GAS AVAILABILITY'!C404+C405*'RAP TEMPLATE-GAS AVAILABILITY'!D404+D405*'RAP TEMPLATE-GAS AVAILABILITY'!E404+E405*'RAP TEMPLATE-GAS AVAILABILITY'!F404+F405*'RAP TEMPLATE-GAS AVAILABILITY'!G404+G405*'RAP TEMPLATE-GAS AVAILABILITY'!H404+H405*'RAP TEMPLATE-GAS AVAILABILITY'!I404)/('RAP TEMPLATE-GAS AVAILABILITY'!C404+'RAP TEMPLATE-GAS AVAILABILITY'!D404+'RAP TEMPLATE-GAS AVAILABILITY'!E404+'RAP TEMPLATE-GAS AVAILABILITY'!F404+'RAP TEMPLATE-GAS AVAILABILITY'!G404+'RAP TEMPLATE-GAS AVAILABILITY'!H404+'RAP TEMPLATE-GAS AVAILABILITY'!I404)</f>
        <v>16.206133401217041</v>
      </c>
      <c r="Y405" s="48">
        <f>(K405*'RAP TEMPLATE-GAS AVAILABILITY'!M404+L405*'RAP TEMPLATE-GAS AVAILABILITY'!N404+M405*'RAP TEMPLATE-GAS AVAILABILITY'!O404)/('RAP TEMPLATE-GAS AVAILABILITY'!M404+'RAP TEMPLATE-GAS AVAILABILITY'!N404+'RAP TEMPLATE-GAS AVAILABILITY'!O404)</f>
        <v>16.167479619035639</v>
      </c>
    </row>
    <row r="406" spans="1:25" ht="15.75" x14ac:dyDescent="0.25">
      <c r="A406" s="30">
        <v>52901</v>
      </c>
      <c r="B406" s="28">
        <v>15.760781636084591</v>
      </c>
      <c r="C406" s="28">
        <v>15.838288187601385</v>
      </c>
      <c r="D406" s="28">
        <v>15.963841472737741</v>
      </c>
      <c r="E406" s="28">
        <v>16.003031219694648</v>
      </c>
      <c r="F406" s="28">
        <v>15.993154701762181</v>
      </c>
      <c r="G406" s="28">
        <v>15.842321997359665</v>
      </c>
      <c r="H406" s="28">
        <v>15.81662641244872</v>
      </c>
      <c r="I406" s="71">
        <v>15.893359525288844</v>
      </c>
      <c r="J406" s="28">
        <v>16.580154701762183</v>
      </c>
      <c r="K406" s="28">
        <v>15.724271219881343</v>
      </c>
      <c r="L406" s="28">
        <v>15.899427013032367</v>
      </c>
      <c r="M406" s="28">
        <v>15.806363044393366</v>
      </c>
      <c r="N406" s="28">
        <v>16.494027013032365</v>
      </c>
      <c r="O406" s="28">
        <v>17.122262080564948</v>
      </c>
      <c r="P406" s="28">
        <v>15.36945640523914</v>
      </c>
      <c r="Q406" s="68">
        <v>30.810744000000003</v>
      </c>
      <c r="R406" s="69">
        <v>12.063650000000001</v>
      </c>
      <c r="S406" s="69">
        <v>4.2625000000000002</v>
      </c>
      <c r="T406" s="69">
        <v>0.34504906499999999</v>
      </c>
      <c r="U406" s="69"/>
      <c r="V406" s="28"/>
      <c r="W406" s="64"/>
      <c r="X406" s="70">
        <f>(B406*'RAP TEMPLATE-GAS AVAILABILITY'!C405+C406*'RAP TEMPLATE-GAS AVAILABILITY'!D405+D406*'RAP TEMPLATE-GAS AVAILABILITY'!E405+E406*'RAP TEMPLATE-GAS AVAILABILITY'!F405+F406*'RAP TEMPLATE-GAS AVAILABILITY'!G405+G406*'RAP TEMPLATE-GAS AVAILABILITY'!H405+H406*'RAP TEMPLATE-GAS AVAILABILITY'!I405)/('RAP TEMPLATE-GAS AVAILABILITY'!C405+'RAP TEMPLATE-GAS AVAILABILITY'!D405+'RAP TEMPLATE-GAS AVAILABILITY'!E405+'RAP TEMPLATE-GAS AVAILABILITY'!F405+'RAP TEMPLATE-GAS AVAILABILITY'!G405+'RAP TEMPLATE-GAS AVAILABILITY'!H405+'RAP TEMPLATE-GAS AVAILABILITY'!I405)</f>
        <v>15.884564104875356</v>
      </c>
      <c r="Y406" s="48">
        <f>(K406*'RAP TEMPLATE-GAS AVAILABILITY'!M405+L406*'RAP TEMPLATE-GAS AVAILABILITY'!N405+M406*'RAP TEMPLATE-GAS AVAILABILITY'!O405)/('RAP TEMPLATE-GAS AVAILABILITY'!M405+'RAP TEMPLATE-GAS AVAILABILITY'!N405+'RAP TEMPLATE-GAS AVAILABILITY'!O405)</f>
        <v>15.840887740046721</v>
      </c>
    </row>
    <row r="407" spans="1:25" ht="15.75" x14ac:dyDescent="0.25">
      <c r="A407" s="30">
        <v>52931</v>
      </c>
      <c r="B407" s="28">
        <v>16.177828301955326</v>
      </c>
      <c r="C407" s="28">
        <v>16.249927641492004</v>
      </c>
      <c r="D407" s="28">
        <v>16.323537769916349</v>
      </c>
      <c r="E407" s="28">
        <v>16.367601506896563</v>
      </c>
      <c r="F407" s="28">
        <v>16.356479512905668</v>
      </c>
      <c r="G407" s="28">
        <v>16.258538859230033</v>
      </c>
      <c r="H407" s="28">
        <v>16.231463298894106</v>
      </c>
      <c r="I407" s="71">
        <v>16.311083795081959</v>
      </c>
      <c r="J407" s="28">
        <v>16.943479512905668</v>
      </c>
      <c r="K407" s="28">
        <v>16.135882776058711</v>
      </c>
      <c r="L407" s="28">
        <v>16.259926996999699</v>
      </c>
      <c r="M407" s="28">
        <v>16.220827864032039</v>
      </c>
      <c r="N407" s="28">
        <v>16.854526996999699</v>
      </c>
      <c r="O407" s="28">
        <v>17.483663314492198</v>
      </c>
      <c r="P407" s="28">
        <v>15.774345139567206</v>
      </c>
      <c r="Q407" s="68">
        <v>28.077900500000002</v>
      </c>
      <c r="R407" s="69">
        <v>11.6745</v>
      </c>
      <c r="S407" s="69">
        <v>4.125</v>
      </c>
      <c r="T407" s="69">
        <v>0.33391845000000003</v>
      </c>
      <c r="U407" s="69"/>
      <c r="V407" s="28"/>
      <c r="W407" s="64"/>
      <c r="X407" s="70">
        <f>(B407*'RAP TEMPLATE-GAS AVAILABILITY'!C406+C407*'RAP TEMPLATE-GAS AVAILABILITY'!D406+D407*'RAP TEMPLATE-GAS AVAILABILITY'!E406+E407*'RAP TEMPLATE-GAS AVAILABILITY'!F406+F407*'RAP TEMPLATE-GAS AVAILABILITY'!G406+G407*'RAP TEMPLATE-GAS AVAILABILITY'!H406+H407*'RAP TEMPLATE-GAS AVAILABILITY'!I406)/('RAP TEMPLATE-GAS AVAILABILITY'!C406+'RAP TEMPLATE-GAS AVAILABILITY'!D406+'RAP TEMPLATE-GAS AVAILABILITY'!E406+'RAP TEMPLATE-GAS AVAILABILITY'!F406+'RAP TEMPLATE-GAS AVAILABILITY'!G406+'RAP TEMPLATE-GAS AVAILABILITY'!H406+'RAP TEMPLATE-GAS AVAILABILITY'!I406)</f>
        <v>16.271814292133516</v>
      </c>
      <c r="Y407" s="48">
        <f>(K407*'RAP TEMPLATE-GAS AVAILABILITY'!M406+L407*'RAP TEMPLATE-GAS AVAILABILITY'!N406+M407*'RAP TEMPLATE-GAS AVAILABILITY'!O406)/('RAP TEMPLATE-GAS AVAILABILITY'!M406+'RAP TEMPLATE-GAS AVAILABILITY'!N406+'RAP TEMPLATE-GAS AVAILABILITY'!O406)</f>
        <v>16.220813160286053</v>
      </c>
    </row>
    <row r="408" spans="1:25" ht="15.75" x14ac:dyDescent="0.25">
      <c r="A408" s="30">
        <v>52962</v>
      </c>
      <c r="B408" s="28">
        <v>17.286649174106383</v>
      </c>
      <c r="C408" s="28">
        <v>17.358748513643057</v>
      </c>
      <c r="D408" s="28">
        <v>17.432358642067403</v>
      </c>
      <c r="E408" s="28">
        <v>17.476422379047616</v>
      </c>
      <c r="F408" s="28">
        <v>17.465300385056722</v>
      </c>
      <c r="G408" s="28">
        <v>17.367359731381082</v>
      </c>
      <c r="H408" s="28">
        <v>17.342896896947025</v>
      </c>
      <c r="I408" s="71">
        <v>17.423920471302267</v>
      </c>
      <c r="J408" s="28">
        <v>18.052300385056721</v>
      </c>
      <c r="K408" s="28">
        <v>17.238675048950299</v>
      </c>
      <c r="L408" s="28">
        <v>17.360126857766254</v>
      </c>
      <c r="M408" s="28">
        <v>17.32498121505802</v>
      </c>
      <c r="N408" s="28">
        <v>17.954726857766254</v>
      </c>
      <c r="O408" s="28">
        <v>18.586613674910669</v>
      </c>
      <c r="P408" s="28">
        <v>16.849790503466512</v>
      </c>
      <c r="Q408" s="68">
        <v>29.003962000000001</v>
      </c>
      <c r="R408" s="69">
        <v>12.063650000000001</v>
      </c>
      <c r="S408" s="69">
        <v>4.2625000000000002</v>
      </c>
      <c r="T408" s="69">
        <v>0.34504906499999999</v>
      </c>
      <c r="U408" s="69"/>
      <c r="V408" s="28"/>
      <c r="W408" s="64"/>
      <c r="X408" s="70">
        <f>(B408*'RAP TEMPLATE-GAS AVAILABILITY'!C407+C408*'RAP TEMPLATE-GAS AVAILABILITY'!D407+D408*'RAP TEMPLATE-GAS AVAILABILITY'!E407+E408*'RAP TEMPLATE-GAS AVAILABILITY'!F407+F408*'RAP TEMPLATE-GAS AVAILABILITY'!G407+G408*'RAP TEMPLATE-GAS AVAILABILITY'!H407+H408*'RAP TEMPLATE-GAS AVAILABILITY'!I407)/('RAP TEMPLATE-GAS AVAILABILITY'!C407+'RAP TEMPLATE-GAS AVAILABILITY'!D407+'RAP TEMPLATE-GAS AVAILABILITY'!E407+'RAP TEMPLATE-GAS AVAILABILITY'!F407+'RAP TEMPLATE-GAS AVAILABILITY'!G407+'RAP TEMPLATE-GAS AVAILABILITY'!H407+'RAP TEMPLATE-GAS AVAILABILITY'!I407)</f>
        <v>17.381316744954621</v>
      </c>
      <c r="Y408" s="48">
        <f>(K408*'RAP TEMPLATE-GAS AVAILABILITY'!M407+L408*'RAP TEMPLATE-GAS AVAILABILITY'!N407+M408*'RAP TEMPLATE-GAS AVAILABILITY'!O407)/('RAP TEMPLATE-GAS AVAILABILITY'!M407+'RAP TEMPLATE-GAS AVAILABILITY'!N407+'RAP TEMPLATE-GAS AVAILABILITY'!O407)</f>
        <v>17.322104613798317</v>
      </c>
    </row>
    <row r="409" spans="1:25" ht="15.75" x14ac:dyDescent="0.25">
      <c r="A409" s="30">
        <v>52993</v>
      </c>
      <c r="B409" s="28">
        <v>18.454091289841994</v>
      </c>
      <c r="C409" s="28">
        <v>18.526190629378668</v>
      </c>
      <c r="D409" s="28">
        <v>18.601141102168413</v>
      </c>
      <c r="E409" s="28">
        <v>18.645204839148626</v>
      </c>
      <c r="F409" s="28">
        <v>18.634082845157732</v>
      </c>
      <c r="G409" s="28">
        <v>18.541194258705517</v>
      </c>
      <c r="H409" s="28">
        <v>18.51946021330804</v>
      </c>
      <c r="I409" s="71">
        <v>18.602006261918959</v>
      </c>
      <c r="J409" s="28">
        <v>19.221082845157731</v>
      </c>
      <c r="K409" s="28">
        <v>18.40609066075444</v>
      </c>
      <c r="L409" s="28">
        <v>18.519822108970313</v>
      </c>
      <c r="M409" s="28">
        <v>18.493874549813636</v>
      </c>
      <c r="N409" s="28">
        <v>19.114422108970313</v>
      </c>
      <c r="O409" s="28">
        <v>19.749208164242738</v>
      </c>
      <c r="P409" s="28">
        <v>17.982092611518482</v>
      </c>
      <c r="Q409" s="68">
        <v>29.013411000000001</v>
      </c>
      <c r="R409" s="69">
        <v>12.063650000000001</v>
      </c>
      <c r="S409" s="69">
        <v>4.2625000000000002</v>
      </c>
      <c r="T409" s="69">
        <v>0.34504906499999999</v>
      </c>
      <c r="U409" s="69"/>
      <c r="V409" s="28"/>
      <c r="W409" s="64"/>
      <c r="X409" s="70">
        <f>(B409*'RAP TEMPLATE-GAS AVAILABILITY'!C408+C409*'RAP TEMPLATE-GAS AVAILABILITY'!D408+D409*'RAP TEMPLATE-GAS AVAILABILITY'!E408+E409*'RAP TEMPLATE-GAS AVAILABILITY'!F408+F409*'RAP TEMPLATE-GAS AVAILABILITY'!G408+G409*'RAP TEMPLATE-GAS AVAILABILITY'!H408+H409*'RAP TEMPLATE-GAS AVAILABILITY'!I408)/('RAP TEMPLATE-GAS AVAILABILITY'!C408+'RAP TEMPLATE-GAS AVAILABILITY'!D408+'RAP TEMPLATE-GAS AVAILABILITY'!E408+'RAP TEMPLATE-GAS AVAILABILITY'!F408+'RAP TEMPLATE-GAS AVAILABILITY'!G408+'RAP TEMPLATE-GAS AVAILABILITY'!H408+'RAP TEMPLATE-GAS AVAILABILITY'!I408)</f>
        <v>18.551905750280799</v>
      </c>
      <c r="Y409" s="48">
        <f>(K409*'RAP TEMPLATE-GAS AVAILABILITY'!M408+L409*'RAP TEMPLATE-GAS AVAILABILITY'!N408+M409*'RAP TEMPLATE-GAS AVAILABILITY'!O408)/('RAP TEMPLATE-GAS AVAILABILITY'!M408+'RAP TEMPLATE-GAS AVAILABILITY'!N408+'RAP TEMPLATE-GAS AVAILABILITY'!O408)</f>
        <v>18.484825556650971</v>
      </c>
    </row>
    <row r="410" spans="1:25" ht="15.75" x14ac:dyDescent="0.25">
      <c r="A410" s="30">
        <v>53021</v>
      </c>
      <c r="B410" s="28">
        <v>18.784121801083526</v>
      </c>
      <c r="C410" s="28">
        <v>18.8562211406202</v>
      </c>
      <c r="D410" s="28">
        <v>18.931171613409944</v>
      </c>
      <c r="E410" s="28">
        <v>18.975235350390157</v>
      </c>
      <c r="F410" s="28">
        <v>18.964113356399263</v>
      </c>
      <c r="G410" s="28">
        <v>18.871224769947048</v>
      </c>
      <c r="H410" s="28">
        <v>18.849557037389722</v>
      </c>
      <c r="I410" s="71">
        <v>18.933232040947477</v>
      </c>
      <c r="J410" s="28">
        <v>19.551113356399263</v>
      </c>
      <c r="K410" s="28">
        <v>18.733621003134822</v>
      </c>
      <c r="L410" s="28">
        <v>18.847286654088638</v>
      </c>
      <c r="M410" s="28">
        <v>18.822515815576633</v>
      </c>
      <c r="N410" s="28">
        <v>19.441886654088638</v>
      </c>
      <c r="O410" s="28">
        <v>20.077491370723859</v>
      </c>
      <c r="P410" s="28">
        <v>18.302189204371643</v>
      </c>
      <c r="Q410" s="68">
        <v>26.262587500000002</v>
      </c>
      <c r="R410" s="69">
        <v>10.8962</v>
      </c>
      <c r="S410" s="69">
        <v>3.85</v>
      </c>
      <c r="T410" s="69">
        <v>0.31165721999999996</v>
      </c>
      <c r="U410" s="69"/>
      <c r="V410" s="28"/>
      <c r="W410" s="64"/>
      <c r="X410" s="70">
        <f>(B410*'RAP TEMPLATE-GAS AVAILABILITY'!C409+C410*'RAP TEMPLATE-GAS AVAILABILITY'!D409+D410*'RAP TEMPLATE-GAS AVAILABILITY'!E409+E410*'RAP TEMPLATE-GAS AVAILABILITY'!F409+F410*'RAP TEMPLATE-GAS AVAILABILITY'!G409+G410*'RAP TEMPLATE-GAS AVAILABILITY'!H409+H410*'RAP TEMPLATE-GAS AVAILABILITY'!I409)/('RAP TEMPLATE-GAS AVAILABILITY'!C409+'RAP TEMPLATE-GAS AVAILABILITY'!D409+'RAP TEMPLATE-GAS AVAILABILITY'!E409+'RAP TEMPLATE-GAS AVAILABILITY'!F409+'RAP TEMPLATE-GAS AVAILABILITY'!G409+'RAP TEMPLATE-GAS AVAILABILITY'!H409+'RAP TEMPLATE-GAS AVAILABILITY'!I409)</f>
        <v>18.881953560524114</v>
      </c>
      <c r="Y410" s="48">
        <f>(K410*'RAP TEMPLATE-GAS AVAILABILITY'!M409+L410*'RAP TEMPLATE-GAS AVAILABILITY'!N409+M410*'RAP TEMPLATE-GAS AVAILABILITY'!O409)/('RAP TEMPLATE-GAS AVAILABILITY'!M409+'RAP TEMPLATE-GAS AVAILABILITY'!N409+'RAP TEMPLATE-GAS AVAILABILITY'!O409)</f>
        <v>18.812411893469406</v>
      </c>
    </row>
    <row r="411" spans="1:25" ht="15.75" x14ac:dyDescent="0.25">
      <c r="A411" s="30">
        <v>53052</v>
      </c>
      <c r="B411" s="28">
        <v>18.248402219023813</v>
      </c>
      <c r="C411" s="28">
        <v>18.320501558560487</v>
      </c>
      <c r="D411" s="28">
        <v>18.395452031350228</v>
      </c>
      <c r="E411" s="28">
        <v>18.439515768330445</v>
      </c>
      <c r="F411" s="28">
        <v>18.428393774339551</v>
      </c>
      <c r="G411" s="28">
        <v>18.335505187887335</v>
      </c>
      <c r="H411" s="28">
        <v>18.313572203969414</v>
      </c>
      <c r="I411" s="71">
        <v>18.395572249308699</v>
      </c>
      <c r="J411" s="28">
        <v>19.01539377433955</v>
      </c>
      <c r="K411" s="28">
        <v>18.201803417524228</v>
      </c>
      <c r="L411" s="28">
        <v>18.315732257526268</v>
      </c>
      <c r="M411" s="28">
        <v>18.289051315946534</v>
      </c>
      <c r="N411" s="28">
        <v>18.910332257526267</v>
      </c>
      <c r="O411" s="28">
        <v>19.544608088170083</v>
      </c>
      <c r="P411" s="28">
        <v>17.782594781731927</v>
      </c>
      <c r="Q411" s="68">
        <v>29.123911000000003</v>
      </c>
      <c r="R411" s="69">
        <v>12.063650000000001</v>
      </c>
      <c r="S411" s="69">
        <v>4.2625000000000002</v>
      </c>
      <c r="T411" s="69">
        <v>0.34504906499999999</v>
      </c>
      <c r="U411" s="69"/>
      <c r="V411" s="28"/>
      <c r="W411" s="64"/>
      <c r="X411" s="70">
        <f>(B411*'RAP TEMPLATE-GAS AVAILABILITY'!C410+C411*'RAP TEMPLATE-GAS AVAILABILITY'!D410+D411*'RAP TEMPLATE-GAS AVAILABILITY'!E410+E411*'RAP TEMPLATE-GAS AVAILABILITY'!F410+F411*'RAP TEMPLATE-GAS AVAILABILITY'!G410+G411*'RAP TEMPLATE-GAS AVAILABILITY'!H410+H411*'RAP TEMPLATE-GAS AVAILABILITY'!I410)/('RAP TEMPLATE-GAS AVAILABILITY'!C410+'RAP TEMPLATE-GAS AVAILABILITY'!D410+'RAP TEMPLATE-GAS AVAILABILITY'!E410+'RAP TEMPLATE-GAS AVAILABILITY'!F410+'RAP TEMPLATE-GAS AVAILABILITY'!G410+'RAP TEMPLATE-GAS AVAILABILITY'!H410+'RAP TEMPLATE-GAS AVAILABILITY'!I410)</f>
        <v>18.346164782457283</v>
      </c>
      <c r="Y411" s="48">
        <f>(K411*'RAP TEMPLATE-GAS AVAILABILITY'!M410+L411*'RAP TEMPLATE-GAS AVAILABILITY'!N410+M411*'RAP TEMPLATE-GAS AVAILABILITY'!O410)/('RAP TEMPLATE-GAS AVAILABILITY'!M410+'RAP TEMPLATE-GAS AVAILABILITY'!N410+'RAP TEMPLATE-GAS AVAILABILITY'!O410)</f>
        <v>18.280614796804862</v>
      </c>
    </row>
    <row r="412" spans="1:25" ht="15.75" x14ac:dyDescent="0.25">
      <c r="A412" s="30">
        <v>53082</v>
      </c>
      <c r="B412" s="28">
        <v>18.194271516606694</v>
      </c>
      <c r="C412" s="28">
        <v>18.270956329416808</v>
      </c>
      <c r="D412" s="28">
        <v>18.394725428596225</v>
      </c>
      <c r="E412" s="28">
        <v>18.436832495180255</v>
      </c>
      <c r="F412" s="28">
        <v>18.426286888280945</v>
      </c>
      <c r="G412" s="28">
        <v>18.275454183878431</v>
      </c>
      <c r="H412" s="28">
        <v>18.247649850650749</v>
      </c>
      <c r="I412" s="71">
        <v>18.335303759254643</v>
      </c>
      <c r="J412" s="28">
        <v>19.013286888280945</v>
      </c>
      <c r="K412" s="28">
        <v>18.13639360628763</v>
      </c>
      <c r="L412" s="28">
        <v>18.313641752372057</v>
      </c>
      <c r="M412" s="28">
        <v>18.229253093371344</v>
      </c>
      <c r="N412" s="28">
        <v>18.908241752372057</v>
      </c>
      <c r="O412" s="28">
        <v>19.542512356752987</v>
      </c>
      <c r="P412" s="28">
        <v>17.729351312943688</v>
      </c>
      <c r="Q412" s="68">
        <v>29.864126500000001</v>
      </c>
      <c r="R412" s="69">
        <v>11.6745</v>
      </c>
      <c r="S412" s="69">
        <v>4.125</v>
      </c>
      <c r="T412" s="69">
        <v>0.33391845000000003</v>
      </c>
      <c r="U412" s="69"/>
      <c r="V412" s="28"/>
      <c r="W412" s="64"/>
      <c r="X412" s="70">
        <f>(B412*'RAP TEMPLATE-GAS AVAILABILITY'!C411+C412*'RAP TEMPLATE-GAS AVAILABILITY'!D411+D412*'RAP TEMPLATE-GAS AVAILABILITY'!E411+E412*'RAP TEMPLATE-GAS AVAILABILITY'!F411+F412*'RAP TEMPLATE-GAS AVAILABILITY'!G411+G412*'RAP TEMPLATE-GAS AVAILABILITY'!H411+H412*'RAP TEMPLATE-GAS AVAILABILITY'!I411)/('RAP TEMPLATE-GAS AVAILABILITY'!C411+'RAP TEMPLATE-GAS AVAILABILITY'!D411+'RAP TEMPLATE-GAS AVAILABILITY'!E411+'RAP TEMPLATE-GAS AVAILABILITY'!F411+'RAP TEMPLATE-GAS AVAILABILITY'!G411+'RAP TEMPLATE-GAS AVAILABILITY'!H411+'RAP TEMPLATE-GAS AVAILABILITY'!I411)</f>
        <v>18.315330278191954</v>
      </c>
      <c r="Y412" s="48">
        <f>(K412*'RAP TEMPLATE-GAS AVAILABILITY'!M411+L412*'RAP TEMPLATE-GAS AVAILABILITY'!N411+M412*'RAP TEMPLATE-GAS AVAILABILITY'!O411)/('RAP TEMPLATE-GAS AVAILABILITY'!M411+'RAP TEMPLATE-GAS AVAILABILITY'!N411+'RAP TEMPLATE-GAS AVAILABILITY'!O411)</f>
        <v>18.255258672873957</v>
      </c>
    </row>
    <row r="413" spans="1:25" ht="15.75" x14ac:dyDescent="0.25">
      <c r="A413" s="30">
        <v>53113</v>
      </c>
      <c r="B413" s="28">
        <v>18.357764926220007</v>
      </c>
      <c r="C413" s="28">
        <v>18.437917979999167</v>
      </c>
      <c r="D413" s="28">
        <v>18.558608541266828</v>
      </c>
      <c r="E413" s="28">
        <v>18.600088176284679</v>
      </c>
      <c r="F413" s="28">
        <v>18.588414753754122</v>
      </c>
      <c r="G413" s="28">
        <v>18.437582049351608</v>
      </c>
      <c r="H413" s="28">
        <v>18.410122542892701</v>
      </c>
      <c r="I413" s="71">
        <v>18.498018801392927</v>
      </c>
      <c r="J413" s="28">
        <v>19.175414753754122</v>
      </c>
      <c r="K413" s="28">
        <v>18.29760308373568</v>
      </c>
      <c r="L413" s="28">
        <v>18.474509084057413</v>
      </c>
      <c r="M413" s="28">
        <v>18.390698490416963</v>
      </c>
      <c r="N413" s="28">
        <v>19.069109084057413</v>
      </c>
      <c r="O413" s="28">
        <v>19.703781856767556</v>
      </c>
      <c r="P413" s="28">
        <v>17.886599129666124</v>
      </c>
      <c r="Q413" s="68">
        <v>30.4256575</v>
      </c>
      <c r="R413" s="69">
        <v>12.063650000000001</v>
      </c>
      <c r="S413" s="69">
        <v>4.2625000000000002</v>
      </c>
      <c r="T413" s="69">
        <v>0.34504906499999999</v>
      </c>
      <c r="U413" s="69"/>
      <c r="V413" s="28"/>
      <c r="W413" s="64"/>
      <c r="X413" s="70">
        <f>(B413*'RAP TEMPLATE-GAS AVAILABILITY'!C412+C413*'RAP TEMPLATE-GAS AVAILABILITY'!D412+D413*'RAP TEMPLATE-GAS AVAILABILITY'!E412+E413*'RAP TEMPLATE-GAS AVAILABILITY'!F412+F413*'RAP TEMPLATE-GAS AVAILABILITY'!G412+G413*'RAP TEMPLATE-GAS AVAILABILITY'!H412+H413*'RAP TEMPLATE-GAS AVAILABILITY'!I412)/('RAP TEMPLATE-GAS AVAILABILITY'!C412+'RAP TEMPLATE-GAS AVAILABILITY'!D412+'RAP TEMPLATE-GAS AVAILABILITY'!E412+'RAP TEMPLATE-GAS AVAILABILITY'!F412+'RAP TEMPLATE-GAS AVAILABILITY'!G412+'RAP TEMPLATE-GAS AVAILABILITY'!H412+'RAP TEMPLATE-GAS AVAILABILITY'!I412)</f>
        <v>18.471903434282655</v>
      </c>
      <c r="Y413" s="48">
        <f>(K413*'RAP TEMPLATE-GAS AVAILABILITY'!M412+L413*'RAP TEMPLATE-GAS AVAILABILITY'!N412+M413*'RAP TEMPLATE-GAS AVAILABILITY'!O412)/('RAP TEMPLATE-GAS AVAILABILITY'!M412+'RAP TEMPLATE-GAS AVAILABILITY'!N412+'RAP TEMPLATE-GAS AVAILABILITY'!O412)</f>
        <v>18.416274992506327</v>
      </c>
    </row>
    <row r="414" spans="1:25" ht="15.75" x14ac:dyDescent="0.25">
      <c r="A414" s="30">
        <v>53143</v>
      </c>
      <c r="B414" s="28">
        <v>18.88084985498881</v>
      </c>
      <c r="C414" s="28">
        <v>18.96100290876797</v>
      </c>
      <c r="D414" s="28">
        <v>19.081693470035631</v>
      </c>
      <c r="E414" s="28">
        <v>19.123173105053482</v>
      </c>
      <c r="F414" s="28">
        <v>19.111499682522926</v>
      </c>
      <c r="G414" s="28">
        <v>18.960666978120411</v>
      </c>
      <c r="H414" s="28">
        <v>18.933645136406486</v>
      </c>
      <c r="I414" s="71">
        <v>19.022998180959217</v>
      </c>
      <c r="J414" s="28">
        <v>19.698499682522925</v>
      </c>
      <c r="K414" s="28">
        <v>18.817055322558211</v>
      </c>
      <c r="L414" s="28">
        <v>18.993527060950367</v>
      </c>
      <c r="M414" s="28">
        <v>18.911581521641669</v>
      </c>
      <c r="N414" s="28">
        <v>19.588127060950367</v>
      </c>
      <c r="O414" s="28">
        <v>20.224097378602742</v>
      </c>
      <c r="P414" s="28">
        <v>18.393939202078986</v>
      </c>
      <c r="Q414" s="68">
        <v>29.456401499999998</v>
      </c>
      <c r="R414" s="69">
        <v>11.6745</v>
      </c>
      <c r="S414" s="69">
        <v>4.125</v>
      </c>
      <c r="T414" s="69">
        <v>0.33391845000000003</v>
      </c>
      <c r="U414" s="69"/>
      <c r="V414" s="28"/>
      <c r="W414" s="64"/>
      <c r="X414" s="70">
        <f>(B414*'RAP TEMPLATE-GAS AVAILABILITY'!C413+C414*'RAP TEMPLATE-GAS AVAILABILITY'!D413+D414*'RAP TEMPLATE-GAS AVAILABILITY'!E413+E414*'RAP TEMPLATE-GAS AVAILABILITY'!F413+F414*'RAP TEMPLATE-GAS AVAILABILITY'!G413+G414*'RAP TEMPLATE-GAS AVAILABILITY'!H413+H414*'RAP TEMPLATE-GAS AVAILABILITY'!I413)/('RAP TEMPLATE-GAS AVAILABILITY'!C413+'RAP TEMPLATE-GAS AVAILABILITY'!D413+'RAP TEMPLATE-GAS AVAILABILITY'!E413+'RAP TEMPLATE-GAS AVAILABILITY'!F413+'RAP TEMPLATE-GAS AVAILABILITY'!G413+'RAP TEMPLATE-GAS AVAILABILITY'!H413+'RAP TEMPLATE-GAS AVAILABILITY'!I413)</f>
        <v>18.995091423823432</v>
      </c>
      <c r="Y414" s="48">
        <f>(K414*'RAP TEMPLATE-GAS AVAILABILITY'!M413+L414*'RAP TEMPLATE-GAS AVAILABILITY'!N413+M414*'RAP TEMPLATE-GAS AVAILABILITY'!O413)/('RAP TEMPLATE-GAS AVAILABILITY'!M413+'RAP TEMPLATE-GAS AVAILABILITY'!N413+'RAP TEMPLATE-GAS AVAILABILITY'!O413)</f>
        <v>18.935580961394344</v>
      </c>
    </row>
    <row r="415" spans="1:25" ht="15.75" x14ac:dyDescent="0.25">
      <c r="A415" s="30">
        <v>53174</v>
      </c>
      <c r="B415" s="28">
        <v>18.517041247258486</v>
      </c>
      <c r="C415" s="28">
        <v>18.597194301037646</v>
      </c>
      <c r="D415" s="28">
        <v>18.717884862305311</v>
      </c>
      <c r="E415" s="28">
        <v>18.759364497323162</v>
      </c>
      <c r="F415" s="28">
        <v>18.747691074792606</v>
      </c>
      <c r="G415" s="28">
        <v>18.596858370390088</v>
      </c>
      <c r="H415" s="28">
        <v>18.570406819101446</v>
      </c>
      <c r="I415" s="71">
        <v>18.657871971690135</v>
      </c>
      <c r="J415" s="28">
        <v>19.334691074792605</v>
      </c>
      <c r="K415" s="28">
        <v>18.45664115994526</v>
      </c>
      <c r="L415" s="28">
        <v>18.632547041883729</v>
      </c>
      <c r="M415" s="28">
        <v>18.54930434644902</v>
      </c>
      <c r="N415" s="28">
        <v>19.227147041883729</v>
      </c>
      <c r="O415" s="28">
        <v>19.862214909488436</v>
      </c>
      <c r="P415" s="28">
        <v>18.041081233441346</v>
      </c>
      <c r="Q415" s="68">
        <v>30.441508500000001</v>
      </c>
      <c r="R415" s="69">
        <v>12.063650000000001</v>
      </c>
      <c r="S415" s="69">
        <v>4.2625000000000002</v>
      </c>
      <c r="T415" s="69">
        <v>0.34504906499999999</v>
      </c>
      <c r="U415" s="69"/>
      <c r="V415" s="28"/>
      <c r="W415" s="64"/>
      <c r="X415" s="70">
        <f>(B415*'RAP TEMPLATE-GAS AVAILABILITY'!C414+C415*'RAP TEMPLATE-GAS AVAILABILITY'!D414+D415*'RAP TEMPLATE-GAS AVAILABILITY'!E414+E415*'RAP TEMPLATE-GAS AVAILABILITY'!F414+F415*'RAP TEMPLATE-GAS AVAILABILITY'!G414+G415*'RAP TEMPLATE-GAS AVAILABILITY'!H414+H415*'RAP TEMPLATE-GAS AVAILABILITY'!I414)/('RAP TEMPLATE-GAS AVAILABILITY'!C414+'RAP TEMPLATE-GAS AVAILABILITY'!D414+'RAP TEMPLATE-GAS AVAILABILITY'!E414+'RAP TEMPLATE-GAS AVAILABILITY'!F414+'RAP TEMPLATE-GAS AVAILABILITY'!G414+'RAP TEMPLATE-GAS AVAILABILITY'!H414+'RAP TEMPLATE-GAS AVAILABILITY'!I414)</f>
        <v>18.631417107402047</v>
      </c>
      <c r="Y415" s="48">
        <f>(K415*'RAP TEMPLATE-GAS AVAILABILITY'!M414+L415*'RAP TEMPLATE-GAS AVAILABILITY'!N414+M415*'RAP TEMPLATE-GAS AVAILABILITY'!O414)/('RAP TEMPLATE-GAS AVAILABILITY'!M414+'RAP TEMPLATE-GAS AVAILABILITY'!N414+'RAP TEMPLATE-GAS AVAILABILITY'!O414)</f>
        <v>18.574650394206962</v>
      </c>
    </row>
    <row r="416" spans="1:25" ht="15.75" x14ac:dyDescent="0.25">
      <c r="A416" s="30">
        <v>53205</v>
      </c>
      <c r="B416" s="28">
        <v>17.5983104409714</v>
      </c>
      <c r="C416" s="28">
        <v>17.678463494750559</v>
      </c>
      <c r="D416" s="28">
        <v>17.799154056018224</v>
      </c>
      <c r="E416" s="28">
        <v>17.840633691036075</v>
      </c>
      <c r="F416" s="28">
        <v>17.828960268505519</v>
      </c>
      <c r="G416" s="28">
        <v>17.678127564103001</v>
      </c>
      <c r="H416" s="28">
        <v>17.651901476470865</v>
      </c>
      <c r="I416" s="71">
        <v>17.735813808385245</v>
      </c>
      <c r="J416" s="28">
        <v>18.415960268505518</v>
      </c>
      <c r="K416" s="28">
        <v>17.545277137625668</v>
      </c>
      <c r="L416" s="28">
        <v>17.720959308873145</v>
      </c>
      <c r="M416" s="28">
        <v>17.63444088749846</v>
      </c>
      <c r="N416" s="28">
        <v>18.315559308873144</v>
      </c>
      <c r="O416" s="28">
        <v>18.948348207145326</v>
      </c>
      <c r="P416" s="28">
        <v>17.150004224423501</v>
      </c>
      <c r="Q416" s="68">
        <v>30.465101499999999</v>
      </c>
      <c r="R416" s="69">
        <v>12.063650000000001</v>
      </c>
      <c r="S416" s="69">
        <v>4.2625000000000002</v>
      </c>
      <c r="T416" s="69">
        <v>0.34504906499999999</v>
      </c>
      <c r="U416" s="69"/>
      <c r="V416" s="28"/>
      <c r="W416" s="64"/>
      <c r="X416" s="70">
        <f>(B416*'RAP TEMPLATE-GAS AVAILABILITY'!C415+C416*'RAP TEMPLATE-GAS AVAILABILITY'!D415+D416*'RAP TEMPLATE-GAS AVAILABILITY'!E415+E416*'RAP TEMPLATE-GAS AVAILABILITY'!F415+F416*'RAP TEMPLATE-GAS AVAILABILITY'!G415+G416*'RAP TEMPLATE-GAS AVAILABILITY'!H415+H416*'RAP TEMPLATE-GAS AVAILABILITY'!I415)/('RAP TEMPLATE-GAS AVAILABILITY'!C415+'RAP TEMPLATE-GAS AVAILABILITY'!D415+'RAP TEMPLATE-GAS AVAILABILITY'!E415+'RAP TEMPLATE-GAS AVAILABILITY'!F415+'RAP TEMPLATE-GAS AVAILABILITY'!G415+'RAP TEMPLATE-GAS AVAILABILITY'!H415+'RAP TEMPLATE-GAS AVAILABILITY'!I415)</f>
        <v>17.712739393027796</v>
      </c>
      <c r="Y416" s="48">
        <f>(K416*'RAP TEMPLATE-GAS AVAILABILITY'!M415+L416*'RAP TEMPLATE-GAS AVAILABILITY'!N415+M416*'RAP TEMPLATE-GAS AVAILABILITY'!O415)/('RAP TEMPLATE-GAS AVAILABILITY'!M415+'RAP TEMPLATE-GAS AVAILABILITY'!N415+'RAP TEMPLATE-GAS AVAILABILITY'!O415)</f>
        <v>17.662840706933562</v>
      </c>
    </row>
    <row r="417" spans="1:25" ht="15.75" x14ac:dyDescent="0.25">
      <c r="A417" s="30">
        <v>53235</v>
      </c>
      <c r="B417" s="28">
        <v>16.475792831096097</v>
      </c>
      <c r="C417" s="28">
        <v>16.555945884875261</v>
      </c>
      <c r="D417" s="28">
        <v>16.676636446142922</v>
      </c>
      <c r="E417" s="28">
        <v>16.718116081160776</v>
      </c>
      <c r="F417" s="28">
        <v>16.70644265863022</v>
      </c>
      <c r="G417" s="28">
        <v>16.555609954227702</v>
      </c>
      <c r="H417" s="28">
        <v>16.529397129163598</v>
      </c>
      <c r="I417" s="71">
        <v>16.609230789119877</v>
      </c>
      <c r="J417" s="28">
        <v>17.293442658630219</v>
      </c>
      <c r="K417" s="28">
        <v>16.431500189847338</v>
      </c>
      <c r="L417" s="28">
        <v>16.6071692016424</v>
      </c>
      <c r="M417" s="28">
        <v>16.516648454420377</v>
      </c>
      <c r="N417" s="28">
        <v>17.201769201642399</v>
      </c>
      <c r="O417" s="28">
        <v>17.831773624646505</v>
      </c>
      <c r="P417" s="28">
        <v>16.061274394605448</v>
      </c>
      <c r="Q417" s="68">
        <v>29.475395499999998</v>
      </c>
      <c r="R417" s="69">
        <v>11.6745</v>
      </c>
      <c r="S417" s="69">
        <v>4.125</v>
      </c>
      <c r="T417" s="69">
        <v>0.33391845000000003</v>
      </c>
      <c r="U417" s="69"/>
      <c r="V417" s="28"/>
      <c r="W417" s="64"/>
      <c r="X417" s="70">
        <f>(B417*'RAP TEMPLATE-GAS AVAILABILITY'!C416+C417*'RAP TEMPLATE-GAS AVAILABILITY'!D416+D417*'RAP TEMPLATE-GAS AVAILABILITY'!E416+E417*'RAP TEMPLATE-GAS AVAILABILITY'!F416+F417*'RAP TEMPLATE-GAS AVAILABILITY'!G416+G417*'RAP TEMPLATE-GAS AVAILABILITY'!H416+H417*'RAP TEMPLATE-GAS AVAILABILITY'!I416)/('RAP TEMPLATE-GAS AVAILABILITY'!C416+'RAP TEMPLATE-GAS AVAILABILITY'!D416+'RAP TEMPLATE-GAS AVAILABILITY'!E416+'RAP TEMPLATE-GAS AVAILABILITY'!F416+'RAP TEMPLATE-GAS AVAILABILITY'!G416+'RAP TEMPLATE-GAS AVAILABILITY'!H416+'RAP TEMPLATE-GAS AVAILABILITY'!I416)</f>
        <v>16.590224906206195</v>
      </c>
      <c r="Y417" s="48">
        <f>(K417*'RAP TEMPLATE-GAS AVAILABILITY'!M416+L417*'RAP TEMPLATE-GAS AVAILABILITY'!N416+M417*'RAP TEMPLATE-GAS AVAILABILITY'!O416)/('RAP TEMPLATE-GAS AVAILABILITY'!M416+'RAP TEMPLATE-GAS AVAILABILITY'!N416+'RAP TEMPLATE-GAS AVAILABILITY'!O416)</f>
        <v>16.548704543005346</v>
      </c>
    </row>
    <row r="418" spans="1:25" ht="15.75" x14ac:dyDescent="0.25">
      <c r="A418" s="30">
        <v>53266</v>
      </c>
      <c r="B418" s="28">
        <v>16.13707452704945</v>
      </c>
      <c r="C418" s="28">
        <v>16.214581078566241</v>
      </c>
      <c r="D418" s="28">
        <v>16.340134363702596</v>
      </c>
      <c r="E418" s="28">
        <v>16.379324110659503</v>
      </c>
      <c r="F418" s="28">
        <v>16.369447592727038</v>
      </c>
      <c r="G418" s="28">
        <v>16.21861488832452</v>
      </c>
      <c r="H418" s="28">
        <v>16.192919303413579</v>
      </c>
      <c r="I418" s="71">
        <v>16.271015231980499</v>
      </c>
      <c r="J418" s="28">
        <v>16.956447592727038</v>
      </c>
      <c r="K418" s="28">
        <v>16.097638457678595</v>
      </c>
      <c r="L418" s="28">
        <v>16.27279425082962</v>
      </c>
      <c r="M418" s="28">
        <v>16.181071950909601</v>
      </c>
      <c r="N418" s="28">
        <v>16.867394250829619</v>
      </c>
      <c r="O418" s="28">
        <v>17.496562736456692</v>
      </c>
      <c r="P418" s="28">
        <v>15.734422880185953</v>
      </c>
      <c r="Q418" s="68">
        <v>30.810744000000003</v>
      </c>
      <c r="R418" s="69">
        <v>12.063650000000001</v>
      </c>
      <c r="S418" s="69">
        <v>4.2625000000000002</v>
      </c>
      <c r="T418" s="69">
        <v>0.34504906499999999</v>
      </c>
      <c r="U418" s="69"/>
      <c r="V418" s="28"/>
      <c r="W418" s="64"/>
      <c r="X418" s="70">
        <f>(B418*'RAP TEMPLATE-GAS AVAILABILITY'!C417+C418*'RAP TEMPLATE-GAS AVAILABILITY'!D417+D418*'RAP TEMPLATE-GAS AVAILABILITY'!E417+E418*'RAP TEMPLATE-GAS AVAILABILITY'!F417+F418*'RAP TEMPLATE-GAS AVAILABILITY'!G417+G418*'RAP TEMPLATE-GAS AVAILABILITY'!H417+H418*'RAP TEMPLATE-GAS AVAILABILITY'!I417)/('RAP TEMPLATE-GAS AVAILABILITY'!C417+'RAP TEMPLATE-GAS AVAILABILITY'!D417+'RAP TEMPLATE-GAS AVAILABILITY'!E417+'RAP TEMPLATE-GAS AVAILABILITY'!F417+'RAP TEMPLATE-GAS AVAILABILITY'!G417+'RAP TEMPLATE-GAS AVAILABILITY'!H417+'RAP TEMPLATE-GAS AVAILABILITY'!I417)</f>
        <v>16.260856995840214</v>
      </c>
      <c r="Y418" s="48">
        <f>(K418*'RAP TEMPLATE-GAS AVAILABILITY'!M417+L418*'RAP TEMPLATE-GAS AVAILABILITY'!N417+M418*'RAP TEMPLATE-GAS AVAILABILITY'!O417)/('RAP TEMPLATE-GAS AVAILABILITY'!M417+'RAP TEMPLATE-GAS AVAILABILITY'!N417+'RAP TEMPLATE-GAS AVAILABILITY'!O417)</f>
        <v>16.214372253203223</v>
      </c>
    </row>
    <row r="419" spans="1:25" ht="15.75" x14ac:dyDescent="0.25">
      <c r="A419" s="30">
        <v>53296</v>
      </c>
      <c r="B419" s="28">
        <v>16.564034558990748</v>
      </c>
      <c r="C419" s="28">
        <v>16.636133898527422</v>
      </c>
      <c r="D419" s="28">
        <v>16.709744026951771</v>
      </c>
      <c r="E419" s="28">
        <v>16.753807763931981</v>
      </c>
      <c r="F419" s="28">
        <v>16.742685769941087</v>
      </c>
      <c r="G419" s="28">
        <v>16.644745116265447</v>
      </c>
      <c r="H419" s="28">
        <v>16.617669555929524</v>
      </c>
      <c r="I419" s="71">
        <v>16.698688770970467</v>
      </c>
      <c r="J419" s="28">
        <v>17.329685769941086</v>
      </c>
      <c r="K419" s="28">
        <v>16.519086304139176</v>
      </c>
      <c r="L419" s="28">
        <v>16.643130525080164</v>
      </c>
      <c r="M419" s="28">
        <v>16.605408406843797</v>
      </c>
      <c r="N419" s="28">
        <v>17.237730525080163</v>
      </c>
      <c r="O419" s="28">
        <v>17.867824851392864</v>
      </c>
      <c r="P419" s="28">
        <v>16.148926588265859</v>
      </c>
      <c r="Q419" s="68">
        <v>28.077900500000002</v>
      </c>
      <c r="R419" s="69">
        <v>11.6745</v>
      </c>
      <c r="S419" s="69">
        <v>4.125</v>
      </c>
      <c r="T419" s="69">
        <v>0.33391845000000003</v>
      </c>
      <c r="U419" s="69"/>
      <c r="V419" s="28"/>
      <c r="W419" s="64"/>
      <c r="X419" s="70">
        <f>(B419*'RAP TEMPLATE-GAS AVAILABILITY'!C418+C419*'RAP TEMPLATE-GAS AVAILABILITY'!D418+D419*'RAP TEMPLATE-GAS AVAILABILITY'!E418+E419*'RAP TEMPLATE-GAS AVAILABILITY'!F418+F419*'RAP TEMPLATE-GAS AVAILABILITY'!G418+G419*'RAP TEMPLATE-GAS AVAILABILITY'!H418+H419*'RAP TEMPLATE-GAS AVAILABILITY'!I418)/('RAP TEMPLATE-GAS AVAILABILITY'!C418+'RAP TEMPLATE-GAS AVAILABILITY'!D418+'RAP TEMPLATE-GAS AVAILABILITY'!E418+'RAP TEMPLATE-GAS AVAILABILITY'!F418+'RAP TEMPLATE-GAS AVAILABILITY'!G418+'RAP TEMPLATE-GAS AVAILABILITY'!H418+'RAP TEMPLATE-GAS AVAILABILITY'!I418)</f>
        <v>16.658020549168938</v>
      </c>
      <c r="Y419" s="48">
        <f>(K419*'RAP TEMPLATE-GAS AVAILABILITY'!M418+L419*'RAP TEMPLATE-GAS AVAILABILITY'!N418+M419*'RAP TEMPLATE-GAS AVAILABILITY'!O418)/('RAP TEMPLATE-GAS AVAILABILITY'!M418+'RAP TEMPLATE-GAS AVAILABILITY'!N418+'RAP TEMPLATE-GAS AVAILABILITY'!O418)</f>
        <v>16.60413705332325</v>
      </c>
    </row>
    <row r="420" spans="1:25" ht="15.75" x14ac:dyDescent="0.25">
      <c r="A420" s="30">
        <v>53327</v>
      </c>
      <c r="B420" s="28">
        <v>17.699186822156943</v>
      </c>
      <c r="C420" s="28">
        <v>17.77128616169362</v>
      </c>
      <c r="D420" s="28">
        <v>17.844896290117966</v>
      </c>
      <c r="E420" s="28">
        <v>17.888960027098179</v>
      </c>
      <c r="F420" s="28">
        <v>17.877838033107285</v>
      </c>
      <c r="G420" s="28">
        <v>17.779897379431645</v>
      </c>
      <c r="H420" s="28">
        <v>17.755434544997588</v>
      </c>
      <c r="I420" s="71">
        <v>17.837952202308308</v>
      </c>
      <c r="J420" s="28">
        <v>18.464838033107284</v>
      </c>
      <c r="K420" s="28">
        <v>17.648005243164356</v>
      </c>
      <c r="L420" s="28">
        <v>17.769457051980311</v>
      </c>
      <c r="M420" s="28">
        <v>17.735782308327259</v>
      </c>
      <c r="N420" s="28">
        <v>18.364057051980311</v>
      </c>
      <c r="O420" s="28">
        <v>18.99696719461026</v>
      </c>
      <c r="P420" s="28">
        <v>17.249910768310752</v>
      </c>
      <c r="Q420" s="68">
        <v>29.003962000000001</v>
      </c>
      <c r="R420" s="69">
        <v>12.063650000000001</v>
      </c>
      <c r="S420" s="69">
        <v>4.2625000000000002</v>
      </c>
      <c r="T420" s="69">
        <v>0.34504906499999999</v>
      </c>
      <c r="U420" s="69"/>
      <c r="V420" s="28"/>
      <c r="W420" s="64"/>
      <c r="X420" s="70">
        <f>(B420*'RAP TEMPLATE-GAS AVAILABILITY'!C419+C420*'RAP TEMPLATE-GAS AVAILABILITY'!D419+D420*'RAP TEMPLATE-GAS AVAILABILITY'!E419+E420*'RAP TEMPLATE-GAS AVAILABILITY'!F419+F420*'RAP TEMPLATE-GAS AVAILABILITY'!G419+G420*'RAP TEMPLATE-GAS AVAILABILITY'!H419+H420*'RAP TEMPLATE-GAS AVAILABILITY'!I419)/('RAP TEMPLATE-GAS AVAILABILITY'!C419+'RAP TEMPLATE-GAS AVAILABILITY'!D419+'RAP TEMPLATE-GAS AVAILABILITY'!E419+'RAP TEMPLATE-GAS AVAILABILITY'!F419+'RAP TEMPLATE-GAS AVAILABILITY'!G419+'RAP TEMPLATE-GAS AVAILABILITY'!H419+'RAP TEMPLATE-GAS AVAILABILITY'!I419)</f>
        <v>17.793854393005187</v>
      </c>
      <c r="Y420" s="48">
        <f>(K420*'RAP TEMPLATE-GAS AVAILABILITY'!M419+L420*'RAP TEMPLATE-GAS AVAILABILITY'!N419+M420*'RAP TEMPLATE-GAS AVAILABILITY'!O419)/('RAP TEMPLATE-GAS AVAILABILITY'!M419+'RAP TEMPLATE-GAS AVAILABILITY'!N419+'RAP TEMPLATE-GAS AVAILABILITY'!O419)</f>
        <v>17.731563379404609</v>
      </c>
    </row>
    <row r="421" spans="1:25" ht="15.75" x14ac:dyDescent="0.25">
      <c r="A421" s="30">
        <v>53358</v>
      </c>
      <c r="B421" s="28">
        <v>18.894352419303353</v>
      </c>
      <c r="C421" s="28">
        <v>18.966451758840027</v>
      </c>
      <c r="D421" s="28">
        <v>19.041402231629768</v>
      </c>
      <c r="E421" s="28">
        <v>19.085465968609984</v>
      </c>
      <c r="F421" s="28">
        <v>19.07434397461909</v>
      </c>
      <c r="G421" s="28">
        <v>18.981455388166875</v>
      </c>
      <c r="H421" s="28">
        <v>18.959721342769395</v>
      </c>
      <c r="I421" s="71">
        <v>19.043861880156303</v>
      </c>
      <c r="J421" s="28">
        <v>19.66134397461909</v>
      </c>
      <c r="K421" s="28">
        <v>18.842928788083924</v>
      </c>
      <c r="L421" s="28">
        <v>18.956660236299797</v>
      </c>
      <c r="M421" s="28">
        <v>18.932282424007237</v>
      </c>
      <c r="N421" s="28">
        <v>19.551260236299797</v>
      </c>
      <c r="O421" s="28">
        <v>20.187138386890545</v>
      </c>
      <c r="P421" s="28">
        <v>18.409101880983052</v>
      </c>
      <c r="Q421" s="68">
        <v>29.013411000000001</v>
      </c>
      <c r="R421" s="69">
        <v>12.063650000000001</v>
      </c>
      <c r="S421" s="69">
        <v>4.2625000000000002</v>
      </c>
      <c r="T421" s="69">
        <v>0.34504906499999999</v>
      </c>
      <c r="U421" s="69"/>
      <c r="V421" s="28"/>
      <c r="W421" s="64"/>
      <c r="X421" s="70">
        <f>(B421*'RAP TEMPLATE-GAS AVAILABILITY'!C420+C421*'RAP TEMPLATE-GAS AVAILABILITY'!D420+D421*'RAP TEMPLATE-GAS AVAILABILITY'!E420+E421*'RAP TEMPLATE-GAS AVAILABILITY'!F420+F421*'RAP TEMPLATE-GAS AVAILABILITY'!G420+G421*'RAP TEMPLATE-GAS AVAILABILITY'!H420+H421*'RAP TEMPLATE-GAS AVAILABILITY'!I420)/('RAP TEMPLATE-GAS AVAILABILITY'!C420+'RAP TEMPLATE-GAS AVAILABILITY'!D420+'RAP TEMPLATE-GAS AVAILABILITY'!E420+'RAP TEMPLATE-GAS AVAILABILITY'!F420+'RAP TEMPLATE-GAS AVAILABILITY'!G420+'RAP TEMPLATE-GAS AVAILABILITY'!H420+'RAP TEMPLATE-GAS AVAILABILITY'!I420)</f>
        <v>18.992166879742161</v>
      </c>
      <c r="Y421" s="48">
        <f>(K421*'RAP TEMPLATE-GAS AVAILABILITY'!M420+L421*'RAP TEMPLATE-GAS AVAILABILITY'!N420+M421*'RAP TEMPLATE-GAS AVAILABILITY'!O420)/('RAP TEMPLATE-GAS AVAILABILITY'!M420+'RAP TEMPLATE-GAS AVAILABILITY'!N420+'RAP TEMPLATE-GAS AVAILABILITY'!O420)</f>
        <v>18.921800895666777</v>
      </c>
    </row>
    <row r="422" spans="1:25" ht="15.75" x14ac:dyDescent="0.25">
      <c r="A422" s="30">
        <v>53386</v>
      </c>
      <c r="B422" s="28">
        <v>19.23222023110144</v>
      </c>
      <c r="C422" s="28">
        <v>19.304319570638114</v>
      </c>
      <c r="D422" s="28">
        <v>19.379270043427855</v>
      </c>
      <c r="E422" s="28">
        <v>19.423333780408072</v>
      </c>
      <c r="F422" s="28">
        <v>19.412211786417178</v>
      </c>
      <c r="G422" s="28">
        <v>19.319323199964963</v>
      </c>
      <c r="H422" s="28">
        <v>19.297655467407633</v>
      </c>
      <c r="I422" s="71">
        <v>19.382953344004569</v>
      </c>
      <c r="J422" s="28">
        <v>19.999211786417177</v>
      </c>
      <c r="K422" s="28">
        <v>19.17823549651014</v>
      </c>
      <c r="L422" s="28">
        <v>19.291901147463957</v>
      </c>
      <c r="M422" s="28">
        <v>19.268727999636567</v>
      </c>
      <c r="N422" s="28">
        <v>19.886501147463957</v>
      </c>
      <c r="O422" s="28">
        <v>20.523217400332616</v>
      </c>
      <c r="P422" s="28">
        <v>18.736799871646017</v>
      </c>
      <c r="Q422" s="68">
        <v>26.262587500000002</v>
      </c>
      <c r="R422" s="69">
        <v>10.8962</v>
      </c>
      <c r="S422" s="69">
        <v>3.85</v>
      </c>
      <c r="T422" s="69">
        <v>0.31165721999999996</v>
      </c>
      <c r="U422" s="69"/>
      <c r="V422" s="28"/>
      <c r="W422" s="64"/>
      <c r="X422" s="70">
        <f>(B422*'RAP TEMPLATE-GAS AVAILABILITY'!C421+C422*'RAP TEMPLATE-GAS AVAILABILITY'!D421+D422*'RAP TEMPLATE-GAS AVAILABILITY'!E421+E422*'RAP TEMPLATE-GAS AVAILABILITY'!F421+F422*'RAP TEMPLATE-GAS AVAILABILITY'!G421+G422*'RAP TEMPLATE-GAS AVAILABILITY'!H421+H422*'RAP TEMPLATE-GAS AVAILABILITY'!I421)/('RAP TEMPLATE-GAS AVAILABILITY'!C421+'RAP TEMPLATE-GAS AVAILABILITY'!D421+'RAP TEMPLATE-GAS AVAILABILITY'!E421+'RAP TEMPLATE-GAS AVAILABILITY'!F421+'RAP TEMPLATE-GAS AVAILABILITY'!G421+'RAP TEMPLATE-GAS AVAILABILITY'!H421+'RAP TEMPLATE-GAS AVAILABILITY'!I421)</f>
        <v>19.330051990542024</v>
      </c>
      <c r="Y422" s="48">
        <f>(K422*'RAP TEMPLATE-GAS AVAILABILITY'!M421+L422*'RAP TEMPLATE-GAS AVAILABILITY'!N421+M422*'RAP TEMPLATE-GAS AVAILABILITY'!O421)/('RAP TEMPLATE-GAS AVAILABILITY'!M421+'RAP TEMPLATE-GAS AVAILABILITY'!N421+'RAP TEMPLATE-GAS AVAILABILITY'!O421)</f>
        <v>19.257166041102408</v>
      </c>
    </row>
    <row r="423" spans="1:25" ht="15.75" x14ac:dyDescent="0.25">
      <c r="A423" s="30">
        <v>53417</v>
      </c>
      <c r="B423" s="28">
        <v>18.683778808982638</v>
      </c>
      <c r="C423" s="28">
        <v>18.755878148519315</v>
      </c>
      <c r="D423" s="28">
        <v>18.830828621309056</v>
      </c>
      <c r="E423" s="28">
        <v>18.874892358289273</v>
      </c>
      <c r="F423" s="28">
        <v>18.863770364298379</v>
      </c>
      <c r="G423" s="28">
        <v>18.77088177784616</v>
      </c>
      <c r="H423" s="28">
        <v>18.748948793928239</v>
      </c>
      <c r="I423" s="71">
        <v>18.832525637761787</v>
      </c>
      <c r="J423" s="28">
        <v>19.450770364298378</v>
      </c>
      <c r="K423" s="28">
        <v>18.633794982333502</v>
      </c>
      <c r="L423" s="28">
        <v>18.747723822335544</v>
      </c>
      <c r="M423" s="28">
        <v>18.722595211840854</v>
      </c>
      <c r="N423" s="28">
        <v>19.342323822335544</v>
      </c>
      <c r="O423" s="28">
        <v>19.977679631891384</v>
      </c>
      <c r="P423" s="28">
        <v>18.204866536332993</v>
      </c>
      <c r="Q423" s="68">
        <v>29.123911000000003</v>
      </c>
      <c r="R423" s="69">
        <v>12.063650000000001</v>
      </c>
      <c r="S423" s="69">
        <v>4.2625000000000002</v>
      </c>
      <c r="T423" s="69">
        <v>0.34504906499999999</v>
      </c>
      <c r="U423" s="69"/>
      <c r="V423" s="28"/>
      <c r="W423" s="64"/>
      <c r="X423" s="70">
        <f>(B423*'RAP TEMPLATE-GAS AVAILABILITY'!C422+C423*'RAP TEMPLATE-GAS AVAILABILITY'!D422+D423*'RAP TEMPLATE-GAS AVAILABILITY'!E422+E423*'RAP TEMPLATE-GAS AVAILABILITY'!F422+F423*'RAP TEMPLATE-GAS AVAILABILITY'!G422+G423*'RAP TEMPLATE-GAS AVAILABILITY'!H422+H423*'RAP TEMPLATE-GAS AVAILABILITY'!I422)/('RAP TEMPLATE-GAS AVAILABILITY'!C422+'RAP TEMPLATE-GAS AVAILABILITY'!D422+'RAP TEMPLATE-GAS AVAILABILITY'!E422+'RAP TEMPLATE-GAS AVAILABILITY'!F422+'RAP TEMPLATE-GAS AVAILABILITY'!G422+'RAP TEMPLATE-GAS AVAILABILITY'!H422+'RAP TEMPLATE-GAS AVAILABILITY'!I422)</f>
        <v>18.781541372416111</v>
      </c>
      <c r="Y423" s="48">
        <f>(K423*'RAP TEMPLATE-GAS AVAILABILITY'!M422+L423*'RAP TEMPLATE-GAS AVAILABILITY'!N422+M423*'RAP TEMPLATE-GAS AVAILABILITY'!O422)/('RAP TEMPLATE-GAS AVAILABILITY'!M422+'RAP TEMPLATE-GAS AVAILABILITY'!N422+'RAP TEMPLATE-GAS AVAILABILITY'!O422)</f>
        <v>18.712742050985959</v>
      </c>
    </row>
    <row r="424" spans="1:25" ht="15.75" x14ac:dyDescent="0.25">
      <c r="A424" s="30">
        <v>53447</v>
      </c>
      <c r="B424" s="28">
        <v>18.628344484231249</v>
      </c>
      <c r="C424" s="28">
        <v>18.70502929704136</v>
      </c>
      <c r="D424" s="28">
        <v>18.82879839622078</v>
      </c>
      <c r="E424" s="28">
        <v>18.870905462804814</v>
      </c>
      <c r="F424" s="28">
        <v>18.8603598559055</v>
      </c>
      <c r="G424" s="28">
        <v>18.709527151502982</v>
      </c>
      <c r="H424" s="28">
        <v>18.681722818275301</v>
      </c>
      <c r="I424" s="71">
        <v>18.770948804059131</v>
      </c>
      <c r="J424" s="28">
        <v>19.4473598559055</v>
      </c>
      <c r="K424" s="28">
        <v>18.56709168434293</v>
      </c>
      <c r="L424" s="28">
        <v>18.744339830427357</v>
      </c>
      <c r="M424" s="28">
        <v>18.661498854458667</v>
      </c>
      <c r="N424" s="28">
        <v>19.338939830427357</v>
      </c>
      <c r="O424" s="28">
        <v>19.974287180003426</v>
      </c>
      <c r="P424" s="28">
        <v>18.150358684242743</v>
      </c>
      <c r="Q424" s="68">
        <v>29.864126500000001</v>
      </c>
      <c r="R424" s="69">
        <v>11.6745</v>
      </c>
      <c r="S424" s="69">
        <v>4.125</v>
      </c>
      <c r="T424" s="69">
        <v>0.33391845000000003</v>
      </c>
      <c r="U424" s="69"/>
      <c r="V424" s="28"/>
      <c r="W424" s="64"/>
      <c r="X424" s="70">
        <f>(B424*'RAP TEMPLATE-GAS AVAILABILITY'!C423+C424*'RAP TEMPLATE-GAS AVAILABILITY'!D423+D424*'RAP TEMPLATE-GAS AVAILABILITY'!E423+E424*'RAP TEMPLATE-GAS AVAILABILITY'!F423+F424*'RAP TEMPLATE-GAS AVAILABILITY'!G423+G424*'RAP TEMPLATE-GAS AVAILABILITY'!H423+H424*'RAP TEMPLATE-GAS AVAILABILITY'!I423)/('RAP TEMPLATE-GAS AVAILABILITY'!C423+'RAP TEMPLATE-GAS AVAILABILITY'!D423+'RAP TEMPLATE-GAS AVAILABILITY'!E423+'RAP TEMPLATE-GAS AVAILABILITY'!F423+'RAP TEMPLATE-GAS AVAILABILITY'!G423+'RAP TEMPLATE-GAS AVAILABILITY'!H423+'RAP TEMPLATE-GAS AVAILABILITY'!I423)</f>
        <v>18.749403245816513</v>
      </c>
      <c r="Y424" s="48">
        <f>(K424*'RAP TEMPLATE-GAS AVAILABILITY'!M423+L424*'RAP TEMPLATE-GAS AVAILABILITY'!N423+M424*'RAP TEMPLATE-GAS AVAILABILITY'!O423)/('RAP TEMPLATE-GAS AVAILABILITY'!M423+'RAP TEMPLATE-GAS AVAILABILITY'!N423+'RAP TEMPLATE-GAS AVAILABILITY'!O423)</f>
        <v>18.686092034014429</v>
      </c>
    </row>
    <row r="425" spans="1:25" ht="15.75" x14ac:dyDescent="0.25">
      <c r="A425" s="30">
        <v>53478</v>
      </c>
      <c r="B425" s="28">
        <v>18.795669096733757</v>
      </c>
      <c r="C425" s="28">
        <v>18.875822150512917</v>
      </c>
      <c r="D425" s="28">
        <v>18.996512711780582</v>
      </c>
      <c r="E425" s="28">
        <v>19.037992346798433</v>
      </c>
      <c r="F425" s="28">
        <v>19.026318924267876</v>
      </c>
      <c r="G425" s="28">
        <v>18.875486219865358</v>
      </c>
      <c r="H425" s="28">
        <v>18.848026713406451</v>
      </c>
      <c r="I425" s="71">
        <v>18.937508924510979</v>
      </c>
      <c r="J425" s="28">
        <v>19.613318924267876</v>
      </c>
      <c r="K425" s="28">
        <v>18.732102577322678</v>
      </c>
      <c r="L425" s="28">
        <v>18.909008577644411</v>
      </c>
      <c r="M425" s="28">
        <v>18.8267593271534</v>
      </c>
      <c r="N425" s="28">
        <v>19.50360857764441</v>
      </c>
      <c r="O425" s="28">
        <v>20.139367599088519</v>
      </c>
      <c r="P425" s="28">
        <v>18.311322384647411</v>
      </c>
      <c r="Q425" s="68">
        <v>30.4256575</v>
      </c>
      <c r="R425" s="69">
        <v>12.063650000000001</v>
      </c>
      <c r="S425" s="69">
        <v>4.2625000000000002</v>
      </c>
      <c r="T425" s="69">
        <v>0.34504906499999999</v>
      </c>
      <c r="U425" s="69"/>
      <c r="V425" s="28"/>
      <c r="W425" s="64"/>
      <c r="X425" s="70">
        <f>(B425*'RAP TEMPLATE-GAS AVAILABILITY'!C424+C425*'RAP TEMPLATE-GAS AVAILABILITY'!D424+D425*'RAP TEMPLATE-GAS AVAILABILITY'!E424+E425*'RAP TEMPLATE-GAS AVAILABILITY'!F424+F425*'RAP TEMPLATE-GAS AVAILABILITY'!G424+G425*'RAP TEMPLATE-GAS AVAILABILITY'!H424+H425*'RAP TEMPLATE-GAS AVAILABILITY'!I424)/('RAP TEMPLATE-GAS AVAILABILITY'!C424+'RAP TEMPLATE-GAS AVAILABILITY'!D424+'RAP TEMPLATE-GAS AVAILABILITY'!E424+'RAP TEMPLATE-GAS AVAILABILITY'!F424+'RAP TEMPLATE-GAS AVAILABILITY'!G424+'RAP TEMPLATE-GAS AVAILABILITY'!H424+'RAP TEMPLATE-GAS AVAILABILITY'!I424)</f>
        <v>18.909807604796406</v>
      </c>
      <c r="Y425" s="48">
        <f>(K425*'RAP TEMPLATE-GAS AVAILABILITY'!M424+L425*'RAP TEMPLATE-GAS AVAILABILITY'!N424+M425*'RAP TEMPLATE-GAS AVAILABILITY'!O424)/('RAP TEMPLATE-GAS AVAILABILITY'!M424+'RAP TEMPLATE-GAS AVAILABILITY'!N424+'RAP TEMPLATE-GAS AVAILABILITY'!O424)</f>
        <v>18.850910963210346</v>
      </c>
    </row>
    <row r="426" spans="1:25" ht="15.75" x14ac:dyDescent="0.25">
      <c r="A426" s="30">
        <v>53508</v>
      </c>
      <c r="B426" s="28">
        <v>19.331175827923019</v>
      </c>
      <c r="C426" s="28">
        <v>19.411328881702179</v>
      </c>
      <c r="D426" s="28">
        <v>19.53201944296984</v>
      </c>
      <c r="E426" s="28">
        <v>19.573499077987695</v>
      </c>
      <c r="F426" s="28">
        <v>19.561825655457138</v>
      </c>
      <c r="G426" s="28">
        <v>19.41099295105462</v>
      </c>
      <c r="H426" s="28">
        <v>19.383971109340699</v>
      </c>
      <c r="I426" s="71">
        <v>19.474955094399707</v>
      </c>
      <c r="J426" s="28">
        <v>20.148825655457138</v>
      </c>
      <c r="K426" s="28">
        <v>19.263880039846079</v>
      </c>
      <c r="L426" s="28">
        <v>19.440351778238234</v>
      </c>
      <c r="M426" s="28">
        <v>19.360011871897203</v>
      </c>
      <c r="N426" s="28">
        <v>20.034951778238234</v>
      </c>
      <c r="O426" s="28">
        <v>20.67203915768383</v>
      </c>
      <c r="P426" s="28">
        <v>18.830710363227876</v>
      </c>
      <c r="Q426" s="68">
        <v>29.456401499999998</v>
      </c>
      <c r="R426" s="69">
        <v>11.6745</v>
      </c>
      <c r="S426" s="69">
        <v>4.125</v>
      </c>
      <c r="T426" s="69">
        <v>0.33391845000000003</v>
      </c>
      <c r="U426" s="69"/>
      <c r="V426" s="28"/>
      <c r="W426" s="64"/>
      <c r="X426" s="70">
        <f>(B426*'RAP TEMPLATE-GAS AVAILABILITY'!C425+C426*'RAP TEMPLATE-GAS AVAILABILITY'!D425+D426*'RAP TEMPLATE-GAS AVAILABILITY'!E425+E426*'RAP TEMPLATE-GAS AVAILABILITY'!F425+F426*'RAP TEMPLATE-GAS AVAILABILITY'!G425+G426*'RAP TEMPLATE-GAS AVAILABILITY'!H425+H426*'RAP TEMPLATE-GAS AVAILABILITY'!I425)/('RAP TEMPLATE-GAS AVAILABILITY'!C425+'RAP TEMPLATE-GAS AVAILABILITY'!D425+'RAP TEMPLATE-GAS AVAILABILITY'!E425+'RAP TEMPLATE-GAS AVAILABILITY'!F425+'RAP TEMPLATE-GAS AVAILABILITY'!G425+'RAP TEMPLATE-GAS AVAILABILITY'!H425+'RAP TEMPLATE-GAS AVAILABILITY'!I425)</f>
        <v>19.445417396757641</v>
      </c>
      <c r="Y426" s="48">
        <f>(K426*'RAP TEMPLATE-GAS AVAILABILITY'!M425+L426*'RAP TEMPLATE-GAS AVAILABILITY'!N425+M426*'RAP TEMPLATE-GAS AVAILABILITY'!O425)/('RAP TEMPLATE-GAS AVAILABILITY'!M425+'RAP TEMPLATE-GAS AVAILABILITY'!N425+'RAP TEMPLATE-GAS AVAILABILITY'!O425)</f>
        <v>19.382546027175433</v>
      </c>
    </row>
    <row r="427" spans="1:25" ht="15.75" x14ac:dyDescent="0.25">
      <c r="A427" s="30">
        <v>53539</v>
      </c>
      <c r="B427" s="28">
        <v>18.958727784423203</v>
      </c>
      <c r="C427" s="28">
        <v>19.038880838202363</v>
      </c>
      <c r="D427" s="28">
        <v>19.159571399470025</v>
      </c>
      <c r="E427" s="28">
        <v>19.201051034487875</v>
      </c>
      <c r="F427" s="28">
        <v>19.189377611957319</v>
      </c>
      <c r="G427" s="28">
        <v>19.038544907554805</v>
      </c>
      <c r="H427" s="28">
        <v>19.012093356266163</v>
      </c>
      <c r="I427" s="71">
        <v>19.10115816001387</v>
      </c>
      <c r="J427" s="28">
        <v>19.776377611957319</v>
      </c>
      <c r="K427" s="28">
        <v>18.894893612524349</v>
      </c>
      <c r="L427" s="28">
        <v>19.070799494462815</v>
      </c>
      <c r="M427" s="28">
        <v>18.989131628169819</v>
      </c>
      <c r="N427" s="28">
        <v>19.665399494462815</v>
      </c>
      <c r="O427" s="28">
        <v>20.301562993198971</v>
      </c>
      <c r="P427" s="28">
        <v>18.469473005837404</v>
      </c>
      <c r="Q427" s="68">
        <v>30.441508500000001</v>
      </c>
      <c r="R427" s="69">
        <v>12.063650000000001</v>
      </c>
      <c r="S427" s="69">
        <v>4.2625000000000002</v>
      </c>
      <c r="T427" s="69">
        <v>0.34504906499999999</v>
      </c>
      <c r="U427" s="69"/>
      <c r="V427" s="28"/>
      <c r="W427" s="64"/>
      <c r="X427" s="70">
        <f>(B427*'RAP TEMPLATE-GAS AVAILABILITY'!C426+C427*'RAP TEMPLATE-GAS AVAILABILITY'!D426+D427*'RAP TEMPLATE-GAS AVAILABILITY'!E426+E427*'RAP TEMPLATE-GAS AVAILABILITY'!F426+F427*'RAP TEMPLATE-GAS AVAILABILITY'!G426+G427*'RAP TEMPLATE-GAS AVAILABILITY'!H426+H427*'RAP TEMPLATE-GAS AVAILABILITY'!I426)/('RAP TEMPLATE-GAS AVAILABILITY'!C426+'RAP TEMPLATE-GAS AVAILABILITY'!D426+'RAP TEMPLATE-GAS AVAILABILITY'!E426+'RAP TEMPLATE-GAS AVAILABILITY'!F426+'RAP TEMPLATE-GAS AVAILABILITY'!G426+'RAP TEMPLATE-GAS AVAILABILITY'!H426+'RAP TEMPLATE-GAS AVAILABILITY'!I426)</f>
        <v>19.073103644566764</v>
      </c>
      <c r="Y427" s="48">
        <f>(K427*'RAP TEMPLATE-GAS AVAILABILITY'!M426+L427*'RAP TEMPLATE-GAS AVAILABILITY'!N426+M427*'RAP TEMPLATE-GAS AVAILABILITY'!O426)/('RAP TEMPLATE-GAS AVAILABILITY'!M426+'RAP TEMPLATE-GAS AVAILABILITY'!N426+'RAP TEMPLATE-GAS AVAILABILITY'!O426)</f>
        <v>19.013040502714624</v>
      </c>
    </row>
    <row r="428" spans="1:25" ht="15.75" x14ac:dyDescent="0.25">
      <c r="A428" s="30">
        <v>53570</v>
      </c>
      <c r="B428" s="28">
        <v>18.018179693933053</v>
      </c>
      <c r="C428" s="28">
        <v>18.098332747712213</v>
      </c>
      <c r="D428" s="28">
        <v>18.219023308979878</v>
      </c>
      <c r="E428" s="28">
        <v>18.260502943997729</v>
      </c>
      <c r="F428" s="28">
        <v>18.248829521467172</v>
      </c>
      <c r="G428" s="28">
        <v>18.097996817064654</v>
      </c>
      <c r="H428" s="28">
        <v>18.071770729432519</v>
      </c>
      <c r="I428" s="71">
        <v>18.157203697093344</v>
      </c>
      <c r="J428" s="28">
        <v>18.835829521467172</v>
      </c>
      <c r="K428" s="28">
        <v>17.961881933991407</v>
      </c>
      <c r="L428" s="28">
        <v>18.137564105238884</v>
      </c>
      <c r="M428" s="28">
        <v>18.052542723686866</v>
      </c>
      <c r="N428" s="28">
        <v>18.732164105238883</v>
      </c>
      <c r="O428" s="28">
        <v>19.365994515501981</v>
      </c>
      <c r="P428" s="28">
        <v>17.557235412871009</v>
      </c>
      <c r="Q428" s="68">
        <v>30.465101499999999</v>
      </c>
      <c r="R428" s="69">
        <v>12.063650000000001</v>
      </c>
      <c r="S428" s="69">
        <v>4.2625000000000002</v>
      </c>
      <c r="T428" s="69">
        <v>0.34504906499999999</v>
      </c>
      <c r="U428" s="69"/>
      <c r="V428" s="28"/>
      <c r="W428" s="64"/>
      <c r="X428" s="70">
        <f>(B428*'RAP TEMPLATE-GAS AVAILABILITY'!C427+C428*'RAP TEMPLATE-GAS AVAILABILITY'!D427+D428*'RAP TEMPLATE-GAS AVAILABILITY'!E427+E428*'RAP TEMPLATE-GAS AVAILABILITY'!F427+F428*'RAP TEMPLATE-GAS AVAILABILITY'!G427+G428*'RAP TEMPLATE-GAS AVAILABILITY'!H427+H428*'RAP TEMPLATE-GAS AVAILABILITY'!I427)/('RAP TEMPLATE-GAS AVAILABILITY'!C427+'RAP TEMPLATE-GAS AVAILABILITY'!D427+'RAP TEMPLATE-GAS AVAILABILITY'!E427+'RAP TEMPLATE-GAS AVAILABILITY'!F427+'RAP TEMPLATE-GAS AVAILABILITY'!G427+'RAP TEMPLATE-GAS AVAILABILITY'!H427+'RAP TEMPLATE-GAS AVAILABILITY'!I427)</f>
        <v>18.13260864598945</v>
      </c>
      <c r="Y428" s="48">
        <f>(K428*'RAP TEMPLATE-GAS AVAILABILITY'!M427+L428*'RAP TEMPLATE-GAS AVAILABILITY'!N427+M428*'RAP TEMPLATE-GAS AVAILABILITY'!O427)/('RAP TEMPLATE-GAS AVAILABILITY'!M427+'RAP TEMPLATE-GAS AVAILABILITY'!N427+'RAP TEMPLATE-GAS AVAILABILITY'!O427)</f>
        <v>18.079576359657903</v>
      </c>
    </row>
    <row r="429" spans="1:25" ht="15.75" x14ac:dyDescent="0.25">
      <c r="A429" s="30">
        <v>53600</v>
      </c>
      <c r="B429" s="28">
        <v>16.869005433872527</v>
      </c>
      <c r="C429" s="28">
        <v>16.949158487651687</v>
      </c>
      <c r="D429" s="28">
        <v>17.069849048919352</v>
      </c>
      <c r="E429" s="28">
        <v>17.111328683937199</v>
      </c>
      <c r="F429" s="28">
        <v>17.099655261406642</v>
      </c>
      <c r="G429" s="28">
        <v>16.948822557004128</v>
      </c>
      <c r="H429" s="28">
        <v>16.922609731940025</v>
      </c>
      <c r="I429" s="71">
        <v>17.003867485552881</v>
      </c>
      <c r="J429" s="28">
        <v>17.686655261406642</v>
      </c>
      <c r="K429" s="28">
        <v>16.821655589778647</v>
      </c>
      <c r="L429" s="28">
        <v>16.997324601573709</v>
      </c>
      <c r="M429" s="28">
        <v>16.908205850141993</v>
      </c>
      <c r="N429" s="28">
        <v>17.591924601573709</v>
      </c>
      <c r="O429" s="28">
        <v>18.222904413077643</v>
      </c>
      <c r="P429" s="28">
        <v>16.442651298038303</v>
      </c>
      <c r="Q429" s="68">
        <v>29.475395499999998</v>
      </c>
      <c r="R429" s="69">
        <v>11.6745</v>
      </c>
      <c r="S429" s="69">
        <v>4.125</v>
      </c>
      <c r="T429" s="69">
        <v>0.33391845000000003</v>
      </c>
      <c r="U429" s="69"/>
      <c r="V429" s="28"/>
      <c r="W429" s="64"/>
      <c r="X429" s="70">
        <f>(B429*'RAP TEMPLATE-GAS AVAILABILITY'!C428+C429*'RAP TEMPLATE-GAS AVAILABILITY'!D428+D429*'RAP TEMPLATE-GAS AVAILABILITY'!E428+E429*'RAP TEMPLATE-GAS AVAILABILITY'!F428+F429*'RAP TEMPLATE-GAS AVAILABILITY'!G428+G429*'RAP TEMPLATE-GAS AVAILABILITY'!H428+H429*'RAP TEMPLATE-GAS AVAILABILITY'!I428)/('RAP TEMPLATE-GAS AVAILABILITY'!C428+'RAP TEMPLATE-GAS AVAILABILITY'!D428+'RAP TEMPLATE-GAS AVAILABILITY'!E428+'RAP TEMPLATE-GAS AVAILABILITY'!F428+'RAP TEMPLATE-GAS AVAILABILITY'!G428+'RAP TEMPLATE-GAS AVAILABILITY'!H428+'RAP TEMPLATE-GAS AVAILABILITY'!I428)</f>
        <v>16.983437508982618</v>
      </c>
      <c r="Y429" s="48">
        <f>(K429*'RAP TEMPLATE-GAS AVAILABILITY'!M428+L429*'RAP TEMPLATE-GAS AVAILABILITY'!N428+M429*'RAP TEMPLATE-GAS AVAILABILITY'!O428)/('RAP TEMPLATE-GAS AVAILABILITY'!M428+'RAP TEMPLATE-GAS AVAILABILITY'!N428+'RAP TEMPLATE-GAS AVAILABILITY'!O428)</f>
        <v>16.938982491489551</v>
      </c>
    </row>
    <row r="430" spans="1:25" ht="15.75" x14ac:dyDescent="0.25">
      <c r="A430" s="30">
        <v>53631</v>
      </c>
      <c r="B430" s="28">
        <v>16.522303320554627</v>
      </c>
      <c r="C430" s="28">
        <v>16.599809872071422</v>
      </c>
      <c r="D430" s="28">
        <v>16.725363157207777</v>
      </c>
      <c r="E430" s="28">
        <v>16.764552904164681</v>
      </c>
      <c r="F430" s="28">
        <v>16.754676386232216</v>
      </c>
      <c r="G430" s="28">
        <v>16.603843681829701</v>
      </c>
      <c r="H430" s="28">
        <v>16.578148096918756</v>
      </c>
      <c r="I430" s="71">
        <v>16.657639204270101</v>
      </c>
      <c r="J430" s="28">
        <v>17.341676386232216</v>
      </c>
      <c r="K430" s="28">
        <v>16.47987212194527</v>
      </c>
      <c r="L430" s="28">
        <v>16.655027915096291</v>
      </c>
      <c r="M430" s="28">
        <v>16.564679144770661</v>
      </c>
      <c r="N430" s="28">
        <v>17.249627915096291</v>
      </c>
      <c r="O430" s="28">
        <v>17.879751984884031</v>
      </c>
      <c r="P430" s="28">
        <v>16.108056287006626</v>
      </c>
      <c r="Q430" s="68">
        <v>30.810744000000003</v>
      </c>
      <c r="R430" s="69">
        <v>12.063650000000001</v>
      </c>
      <c r="S430" s="69">
        <v>4.2625000000000002</v>
      </c>
      <c r="T430" s="69">
        <v>0.34504906499999999</v>
      </c>
      <c r="U430" s="69"/>
      <c r="V430" s="28"/>
      <c r="W430" s="64"/>
      <c r="X430" s="70">
        <f>(B430*'RAP TEMPLATE-GAS AVAILABILITY'!C429+C430*'RAP TEMPLATE-GAS AVAILABILITY'!D429+D430*'RAP TEMPLATE-GAS AVAILABILITY'!E429+E430*'RAP TEMPLATE-GAS AVAILABILITY'!F429+F430*'RAP TEMPLATE-GAS AVAILABILITY'!G429+G430*'RAP TEMPLATE-GAS AVAILABILITY'!H429+H430*'RAP TEMPLATE-GAS AVAILABILITY'!I429)/('RAP TEMPLATE-GAS AVAILABILITY'!C429+'RAP TEMPLATE-GAS AVAILABILITY'!D429+'RAP TEMPLATE-GAS AVAILABILITY'!E429+'RAP TEMPLATE-GAS AVAILABILITY'!F429+'RAP TEMPLATE-GAS AVAILABILITY'!G429+'RAP TEMPLATE-GAS AVAILABILITY'!H429+'RAP TEMPLATE-GAS AVAILABILITY'!I429)</f>
        <v>16.646085789345392</v>
      </c>
      <c r="Y430" s="48">
        <f>(K430*'RAP TEMPLATE-GAS AVAILABILITY'!M429+L430*'RAP TEMPLATE-GAS AVAILABILITY'!N429+M430*'RAP TEMPLATE-GAS AVAILABILITY'!O429)/('RAP TEMPLATE-GAS AVAILABILITY'!M429+'RAP TEMPLATE-GAS AVAILABILITY'!N429+'RAP TEMPLATE-GAS AVAILABILITY'!O429)</f>
        <v>16.596725977790555</v>
      </c>
    </row>
    <row r="431" spans="1:25" ht="15.75" x14ac:dyDescent="0.25">
      <c r="A431" s="30">
        <v>53661</v>
      </c>
      <c r="B431" s="28">
        <v>16.959412133253231</v>
      </c>
      <c r="C431" s="28">
        <v>17.031511472789909</v>
      </c>
      <c r="D431" s="28">
        <v>17.105121601214254</v>
      </c>
      <c r="E431" s="28">
        <v>17.149185338194464</v>
      </c>
      <c r="F431" s="28">
        <v>17.138063344203569</v>
      </c>
      <c r="G431" s="28">
        <v>17.04012269052793</v>
      </c>
      <c r="H431" s="28">
        <v>17.013047130192007</v>
      </c>
      <c r="I431" s="71">
        <v>17.095498279742383</v>
      </c>
      <c r="J431" s="28">
        <v>17.725063344203569</v>
      </c>
      <c r="K431" s="28">
        <v>16.911389843041661</v>
      </c>
      <c r="L431" s="28">
        <v>17.035434063982652</v>
      </c>
      <c r="M431" s="28">
        <v>16.999121660721809</v>
      </c>
      <c r="N431" s="28">
        <v>17.630034063982652</v>
      </c>
      <c r="O431" s="28">
        <v>18.261109149142609</v>
      </c>
      <c r="P431" s="28">
        <v>16.532403297543041</v>
      </c>
      <c r="Q431" s="68">
        <v>28.077900500000002</v>
      </c>
      <c r="R431" s="69">
        <v>11.6745</v>
      </c>
      <c r="S431" s="69">
        <v>4.125</v>
      </c>
      <c r="T431" s="69">
        <v>0.33391845000000003</v>
      </c>
      <c r="U431" s="69"/>
      <c r="V431" s="28"/>
      <c r="W431" s="64"/>
      <c r="X431" s="70">
        <f>(B431*'RAP TEMPLATE-GAS AVAILABILITY'!C430+C431*'RAP TEMPLATE-GAS AVAILABILITY'!D430+D431*'RAP TEMPLATE-GAS AVAILABILITY'!E430+E431*'RAP TEMPLATE-GAS AVAILABILITY'!F430+F431*'RAP TEMPLATE-GAS AVAILABILITY'!G430+G431*'RAP TEMPLATE-GAS AVAILABILITY'!H430+H431*'RAP TEMPLATE-GAS AVAILABILITY'!I430)/('RAP TEMPLATE-GAS AVAILABILITY'!C430+'RAP TEMPLATE-GAS AVAILABILITY'!D430+'RAP TEMPLATE-GAS AVAILABILITY'!E430+'RAP TEMPLATE-GAS AVAILABILITY'!F430+'RAP TEMPLATE-GAS AVAILABILITY'!G430+'RAP TEMPLATE-GAS AVAILABILITY'!H430+'RAP TEMPLATE-GAS AVAILABILITY'!I430)</f>
        <v>17.053398123431425</v>
      </c>
      <c r="Y431" s="48">
        <f>(K431*'RAP TEMPLATE-GAS AVAILABILITY'!M430+L431*'RAP TEMPLATE-GAS AVAILABILITY'!N430+M431*'RAP TEMPLATE-GAS AVAILABILITY'!O430)/('RAP TEMPLATE-GAS AVAILABILITY'!M430+'RAP TEMPLATE-GAS AVAILABILITY'!N430+'RAP TEMPLATE-GAS AVAILABILITY'!O430)</f>
        <v>16.996563815513163</v>
      </c>
    </row>
    <row r="432" spans="1:25" ht="15.75" x14ac:dyDescent="0.25">
      <c r="A432" s="30">
        <v>53692</v>
      </c>
      <c r="B432" s="28">
        <v>18.121521084243291</v>
      </c>
      <c r="C432" s="28">
        <v>18.193620423779965</v>
      </c>
      <c r="D432" s="28">
        <v>18.26723055220431</v>
      </c>
      <c r="E432" s="28">
        <v>18.311294289184524</v>
      </c>
      <c r="F432" s="28">
        <v>18.300172295193629</v>
      </c>
      <c r="G432" s="28">
        <v>18.20223164151799</v>
      </c>
      <c r="H432" s="28">
        <v>18.177768807083933</v>
      </c>
      <c r="I432" s="71">
        <v>18.261816027636897</v>
      </c>
      <c r="J432" s="28">
        <v>18.887172295193629</v>
      </c>
      <c r="K432" s="28">
        <v>18.06705588336645</v>
      </c>
      <c r="L432" s="28">
        <v>18.188507692182405</v>
      </c>
      <c r="M432" s="28">
        <v>18.156338777318581</v>
      </c>
      <c r="N432" s="28">
        <v>18.783107692182405</v>
      </c>
      <c r="O432" s="28">
        <v>19.417065461412861</v>
      </c>
      <c r="P432" s="28">
        <v>17.659532769108299</v>
      </c>
      <c r="Q432" s="68">
        <v>29.003962000000001</v>
      </c>
      <c r="R432" s="69">
        <v>12.063650000000001</v>
      </c>
      <c r="S432" s="69">
        <v>4.2625000000000002</v>
      </c>
      <c r="T432" s="69">
        <v>0.34504906499999999</v>
      </c>
      <c r="U432" s="69"/>
      <c r="V432" s="28"/>
      <c r="W432" s="64"/>
      <c r="X432" s="70">
        <f>(B432*'RAP TEMPLATE-GAS AVAILABILITY'!C431+C432*'RAP TEMPLATE-GAS AVAILABILITY'!D431+D432*'RAP TEMPLATE-GAS AVAILABILITY'!E431+E432*'RAP TEMPLATE-GAS AVAILABILITY'!F431+F432*'RAP TEMPLATE-GAS AVAILABILITY'!G431+G432*'RAP TEMPLATE-GAS AVAILABILITY'!H431+H432*'RAP TEMPLATE-GAS AVAILABILITY'!I431)/('RAP TEMPLATE-GAS AVAILABILITY'!C431+'RAP TEMPLATE-GAS AVAILABILITY'!D431+'RAP TEMPLATE-GAS AVAILABILITY'!E431+'RAP TEMPLATE-GAS AVAILABILITY'!F431+'RAP TEMPLATE-GAS AVAILABILITY'!G431+'RAP TEMPLATE-GAS AVAILABILITY'!H431+'RAP TEMPLATE-GAS AVAILABILITY'!I431)</f>
        <v>18.216188655091532</v>
      </c>
      <c r="Y432" s="48">
        <f>(K432*'RAP TEMPLATE-GAS AVAILABILITY'!M431+L432*'RAP TEMPLATE-GAS AVAILABILITY'!N431+M432*'RAP TEMPLATE-GAS AVAILABILITY'!O431)/('RAP TEMPLATE-GAS AVAILABILITY'!M431+'RAP TEMPLATE-GAS AVAILABILITY'!N431+'RAP TEMPLATE-GAS AVAILABILITY'!O431)</f>
        <v>18.150745644209501</v>
      </c>
    </row>
    <row r="433" spans="1:25" ht="15.75" x14ac:dyDescent="0.25">
      <c r="A433" s="30">
        <v>53723</v>
      </c>
      <c r="B433" s="28">
        <v>19.345068517858259</v>
      </c>
      <c r="C433" s="28">
        <v>19.417167857394933</v>
      </c>
      <c r="D433" s="28">
        <v>19.492118330184674</v>
      </c>
      <c r="E433" s="28">
        <v>19.536182067164891</v>
      </c>
      <c r="F433" s="28">
        <v>19.525060073173996</v>
      </c>
      <c r="G433" s="28">
        <v>19.432171486721781</v>
      </c>
      <c r="H433" s="28">
        <v>19.410437441324305</v>
      </c>
      <c r="I433" s="71">
        <v>19.496210332131056</v>
      </c>
      <c r="J433" s="28">
        <v>20.112060073173996</v>
      </c>
      <c r="K433" s="28">
        <v>19.290140597790732</v>
      </c>
      <c r="L433" s="28">
        <v>19.403872046006605</v>
      </c>
      <c r="M433" s="28">
        <v>19.381101257670899</v>
      </c>
      <c r="N433" s="28">
        <v>19.998472046006604</v>
      </c>
      <c r="O433" s="28">
        <v>20.63546822612162</v>
      </c>
      <c r="P433" s="28">
        <v>18.846251424971456</v>
      </c>
      <c r="Q433" s="68">
        <v>29.013411000000001</v>
      </c>
      <c r="R433" s="69">
        <v>12.063650000000001</v>
      </c>
      <c r="S433" s="69">
        <v>4.2625000000000002</v>
      </c>
      <c r="T433" s="69">
        <v>0.34504906499999999</v>
      </c>
      <c r="U433" s="69"/>
      <c r="V433" s="28"/>
      <c r="W433" s="64"/>
      <c r="X433" s="70">
        <f>(B433*'RAP TEMPLATE-GAS AVAILABILITY'!C432+C433*'RAP TEMPLATE-GAS AVAILABILITY'!D432+D433*'RAP TEMPLATE-GAS AVAILABILITY'!E432+E433*'RAP TEMPLATE-GAS AVAILABILITY'!F432+F433*'RAP TEMPLATE-GAS AVAILABILITY'!G432+G433*'RAP TEMPLATE-GAS AVAILABILITY'!H432+H433*'RAP TEMPLATE-GAS AVAILABILITY'!I432)/('RAP TEMPLATE-GAS AVAILABILITY'!C432+'RAP TEMPLATE-GAS AVAILABILITY'!D432+'RAP TEMPLATE-GAS AVAILABILITY'!E432+'RAP TEMPLATE-GAS AVAILABILITY'!F432+'RAP TEMPLATE-GAS AVAILABILITY'!G432+'RAP TEMPLATE-GAS AVAILABILITY'!H432+'RAP TEMPLATE-GAS AVAILABILITY'!I432)</f>
        <v>19.442882978297067</v>
      </c>
      <c r="Y433" s="48">
        <f>(K433*'RAP TEMPLATE-GAS AVAILABILITY'!M432+L433*'RAP TEMPLATE-GAS AVAILABILITY'!N432+M433*'RAP TEMPLATE-GAS AVAILABILITY'!O432)/('RAP TEMPLATE-GAS AVAILABILITY'!M432+'RAP TEMPLATE-GAS AVAILABILITY'!N432+'RAP TEMPLATE-GAS AVAILABILITY'!O432)</f>
        <v>19.36915317545327</v>
      </c>
    </row>
    <row r="434" spans="1:25" ht="15.75" x14ac:dyDescent="0.25">
      <c r="A434" s="30">
        <v>53751</v>
      </c>
      <c r="B434" s="28">
        <v>19.690959744156675</v>
      </c>
      <c r="C434" s="28">
        <v>19.763059083693353</v>
      </c>
      <c r="D434" s="28">
        <v>19.838009556483094</v>
      </c>
      <c r="E434" s="28">
        <v>19.882073293463311</v>
      </c>
      <c r="F434" s="28">
        <v>19.870951299472416</v>
      </c>
      <c r="G434" s="28">
        <v>19.778062713020198</v>
      </c>
      <c r="H434" s="28">
        <v>19.756394980462872</v>
      </c>
      <c r="I434" s="71">
        <v>19.843354268789621</v>
      </c>
      <c r="J434" s="28">
        <v>20.457951299472416</v>
      </c>
      <c r="K434" s="28">
        <v>19.633408339182544</v>
      </c>
      <c r="L434" s="28">
        <v>19.747073990136361</v>
      </c>
      <c r="M434" s="28">
        <v>19.725536473673809</v>
      </c>
      <c r="N434" s="28">
        <v>20.341673990136361</v>
      </c>
      <c r="O434" s="28">
        <v>20.9795281751117</v>
      </c>
      <c r="P434" s="28">
        <v>19.181731325358292</v>
      </c>
      <c r="Q434" s="68">
        <v>26.262587500000002</v>
      </c>
      <c r="R434" s="69">
        <v>10.8962</v>
      </c>
      <c r="S434" s="69">
        <v>3.85</v>
      </c>
      <c r="T434" s="69">
        <v>0.31165721999999996</v>
      </c>
      <c r="U434" s="69"/>
      <c r="V434" s="28"/>
      <c r="W434" s="64"/>
      <c r="X434" s="70">
        <f>(B434*'RAP TEMPLATE-GAS AVAILABILITY'!C433+C434*'RAP TEMPLATE-GAS AVAILABILITY'!D433+D434*'RAP TEMPLATE-GAS AVAILABILITY'!E433+E434*'RAP TEMPLATE-GAS AVAILABILITY'!F433+F434*'RAP TEMPLATE-GAS AVAILABILITY'!G433+G434*'RAP TEMPLATE-GAS AVAILABILITY'!H433+H434*'RAP TEMPLATE-GAS AVAILABILITY'!I433)/('RAP TEMPLATE-GAS AVAILABILITY'!C433+'RAP TEMPLATE-GAS AVAILABILITY'!D433+'RAP TEMPLATE-GAS AVAILABILITY'!E433+'RAP TEMPLATE-GAS AVAILABILITY'!F433+'RAP TEMPLATE-GAS AVAILABILITY'!G433+'RAP TEMPLATE-GAS AVAILABILITY'!H433+'RAP TEMPLATE-GAS AVAILABILITY'!I433)</f>
        <v>19.788791503597263</v>
      </c>
      <c r="Y434" s="48">
        <f>(K434*'RAP TEMPLATE-GAS AVAILABILITY'!M433+L434*'RAP TEMPLATE-GAS AVAILABILITY'!N433+M434*'RAP TEMPLATE-GAS AVAILABILITY'!O433)/('RAP TEMPLATE-GAS AVAILABILITY'!M433+'RAP TEMPLATE-GAS AVAILABILITY'!N433+'RAP TEMPLATE-GAS AVAILABILITY'!O433)</f>
        <v>19.712481854430084</v>
      </c>
    </row>
    <row r="435" spans="1:25" ht="15.75" x14ac:dyDescent="0.25">
      <c r="A435" s="30">
        <v>53782</v>
      </c>
      <c r="B435" s="28">
        <v>19.129494373898535</v>
      </c>
      <c r="C435" s="28">
        <v>19.201593713435209</v>
      </c>
      <c r="D435" s="28">
        <v>19.276544186224953</v>
      </c>
      <c r="E435" s="28">
        <v>19.320607923205166</v>
      </c>
      <c r="F435" s="28">
        <v>19.309485929214272</v>
      </c>
      <c r="G435" s="28">
        <v>19.216597342762057</v>
      </c>
      <c r="H435" s="28">
        <v>19.194664358844136</v>
      </c>
      <c r="I435" s="71">
        <v>19.27985544572115</v>
      </c>
      <c r="J435" s="28">
        <v>19.896485929214272</v>
      </c>
      <c r="K435" s="28">
        <v>19.076045137230615</v>
      </c>
      <c r="L435" s="28">
        <v>19.189973977232658</v>
      </c>
      <c r="M435" s="28">
        <v>19.166434561339752</v>
      </c>
      <c r="N435" s="28">
        <v>19.784573977232657</v>
      </c>
      <c r="O435" s="28">
        <v>20.42103541217574</v>
      </c>
      <c r="P435" s="28">
        <v>18.637166062744921</v>
      </c>
      <c r="Q435" s="68">
        <v>29.123911000000003</v>
      </c>
      <c r="R435" s="69">
        <v>12.063650000000001</v>
      </c>
      <c r="S435" s="69">
        <v>4.2625000000000002</v>
      </c>
      <c r="T435" s="69">
        <v>0.34504906499999999</v>
      </c>
      <c r="U435" s="69"/>
      <c r="V435" s="28"/>
      <c r="W435" s="64"/>
      <c r="X435" s="70">
        <f>(B435*'RAP TEMPLATE-GAS AVAILABILITY'!C434+C435*'RAP TEMPLATE-GAS AVAILABILITY'!D434+D435*'RAP TEMPLATE-GAS AVAILABILITY'!E434+E435*'RAP TEMPLATE-GAS AVAILABILITY'!F434+F435*'RAP TEMPLATE-GAS AVAILABILITY'!G434+G435*'RAP TEMPLATE-GAS AVAILABILITY'!H434+H435*'RAP TEMPLATE-GAS AVAILABILITY'!I434)/('RAP TEMPLATE-GAS AVAILABILITY'!C434+'RAP TEMPLATE-GAS AVAILABILITY'!D434+'RAP TEMPLATE-GAS AVAILABILITY'!E434+'RAP TEMPLATE-GAS AVAILABILITY'!F434+'RAP TEMPLATE-GAS AVAILABILITY'!G434+'RAP TEMPLATE-GAS AVAILABILITY'!H434+'RAP TEMPLATE-GAS AVAILABILITY'!I434)</f>
        <v>19.227256937332005</v>
      </c>
      <c r="Y435" s="48">
        <f>(K435*'RAP TEMPLATE-GAS AVAILABILITY'!M434+L435*'RAP TEMPLATE-GAS AVAILABILITY'!N434+M435*'RAP TEMPLATE-GAS AVAILABILITY'!O434)/('RAP TEMPLATE-GAS AVAILABILITY'!M434+'RAP TEMPLATE-GAS AVAILABILITY'!N434+'RAP TEMPLATE-GAS AVAILABILITY'!O434)</f>
        <v>19.155131117497547</v>
      </c>
    </row>
    <row r="436" spans="1:25" ht="15.75" x14ac:dyDescent="0.25">
      <c r="A436" s="30">
        <v>53812</v>
      </c>
      <c r="B436" s="28">
        <v>19.07272546943258</v>
      </c>
      <c r="C436" s="28">
        <v>19.149410282242691</v>
      </c>
      <c r="D436" s="28">
        <v>19.273179381422111</v>
      </c>
      <c r="E436" s="28">
        <v>19.315286448006141</v>
      </c>
      <c r="F436" s="28">
        <v>19.304740841106831</v>
      </c>
      <c r="G436" s="28">
        <v>19.153908136704313</v>
      </c>
      <c r="H436" s="28">
        <v>19.126103803476635</v>
      </c>
      <c r="I436" s="71">
        <v>19.2169391988716</v>
      </c>
      <c r="J436" s="28">
        <v>19.891740841106831</v>
      </c>
      <c r="K436" s="28">
        <v>19.008017635797426</v>
      </c>
      <c r="L436" s="28">
        <v>19.185265781881856</v>
      </c>
      <c r="M436" s="28">
        <v>19.104009242083691</v>
      </c>
      <c r="N436" s="28">
        <v>19.779865781881856</v>
      </c>
      <c r="O436" s="28">
        <v>20.416315446336561</v>
      </c>
      <c r="P436" s="28">
        <v>18.581363801789514</v>
      </c>
      <c r="Q436" s="68">
        <v>29.864126500000001</v>
      </c>
      <c r="R436" s="69">
        <v>11.6745</v>
      </c>
      <c r="S436" s="69">
        <v>4.125</v>
      </c>
      <c r="T436" s="69">
        <v>0.33391845000000003</v>
      </c>
      <c r="U436" s="69"/>
      <c r="V436" s="28"/>
      <c r="W436" s="64"/>
      <c r="X436" s="70">
        <f>(B436*'RAP TEMPLATE-GAS AVAILABILITY'!C435+C436*'RAP TEMPLATE-GAS AVAILABILITY'!D435+D436*'RAP TEMPLATE-GAS AVAILABILITY'!E435+E436*'RAP TEMPLATE-GAS AVAILABILITY'!F435+F436*'RAP TEMPLATE-GAS AVAILABILITY'!G435+G436*'RAP TEMPLATE-GAS AVAILABILITY'!H435+H436*'RAP TEMPLATE-GAS AVAILABILITY'!I435)/('RAP TEMPLATE-GAS AVAILABILITY'!C435+'RAP TEMPLATE-GAS AVAILABILITY'!D435+'RAP TEMPLATE-GAS AVAILABILITY'!E435+'RAP TEMPLATE-GAS AVAILABILITY'!F435+'RAP TEMPLATE-GAS AVAILABILITY'!G435+'RAP TEMPLATE-GAS AVAILABILITY'!H435+'RAP TEMPLATE-GAS AVAILABILITY'!I435)</f>
        <v>19.193784231017844</v>
      </c>
      <c r="Y436" s="48">
        <f>(K436*'RAP TEMPLATE-GAS AVAILABILITY'!M435+L436*'RAP TEMPLATE-GAS AVAILABILITY'!N435+M436*'RAP TEMPLATE-GAS AVAILABILITY'!O435)/('RAP TEMPLATE-GAS AVAILABILITY'!M435+'RAP TEMPLATE-GAS AVAILABILITY'!N435+'RAP TEMPLATE-GAS AVAILABILITY'!O435)</f>
        <v>19.127156481148585</v>
      </c>
    </row>
    <row r="437" spans="1:25" ht="15.75" x14ac:dyDescent="0.25">
      <c r="A437" s="30">
        <v>53843</v>
      </c>
      <c r="B437" s="28">
        <v>19.243972265165535</v>
      </c>
      <c r="C437" s="28">
        <v>19.324125318944695</v>
      </c>
      <c r="D437" s="28">
        <v>19.44481588021236</v>
      </c>
      <c r="E437" s="28">
        <v>19.486295515230207</v>
      </c>
      <c r="F437" s="28">
        <v>19.474622092699651</v>
      </c>
      <c r="G437" s="28">
        <v>19.323789388297136</v>
      </c>
      <c r="H437" s="28">
        <v>19.296329881838229</v>
      </c>
      <c r="I437" s="71">
        <v>19.387435707480744</v>
      </c>
      <c r="J437" s="28">
        <v>20.06162209269965</v>
      </c>
      <c r="K437" s="28">
        <v>19.176920217283783</v>
      </c>
      <c r="L437" s="28">
        <v>19.353826217605516</v>
      </c>
      <c r="M437" s="28">
        <v>19.273175387791984</v>
      </c>
      <c r="N437" s="28">
        <v>19.948426217605515</v>
      </c>
      <c r="O437" s="28">
        <v>20.585297283149529</v>
      </c>
      <c r="P437" s="28">
        <v>18.746131627709392</v>
      </c>
      <c r="Q437" s="68">
        <v>30.4256575</v>
      </c>
      <c r="R437" s="69">
        <v>12.063650000000001</v>
      </c>
      <c r="S437" s="69">
        <v>4.2625000000000002</v>
      </c>
      <c r="T437" s="69">
        <v>0.34504906499999999</v>
      </c>
      <c r="U437" s="69"/>
      <c r="V437" s="28"/>
      <c r="W437" s="64"/>
      <c r="X437" s="70">
        <f>(B437*'RAP TEMPLATE-GAS AVAILABILITY'!C436+C437*'RAP TEMPLATE-GAS AVAILABILITY'!D436+D437*'RAP TEMPLATE-GAS AVAILABILITY'!E436+E437*'RAP TEMPLATE-GAS AVAILABILITY'!F436+F437*'RAP TEMPLATE-GAS AVAILABILITY'!G436+G437*'RAP TEMPLATE-GAS AVAILABILITY'!H436+H437*'RAP TEMPLATE-GAS AVAILABILITY'!I436)/('RAP TEMPLATE-GAS AVAILABILITY'!C436+'RAP TEMPLATE-GAS AVAILABILITY'!D436+'RAP TEMPLATE-GAS AVAILABILITY'!E436+'RAP TEMPLATE-GAS AVAILABILITY'!F436+'RAP TEMPLATE-GAS AVAILABILITY'!G436+'RAP TEMPLATE-GAS AVAILABILITY'!H436+'RAP TEMPLATE-GAS AVAILABILITY'!I436)</f>
        <v>19.35811077322818</v>
      </c>
      <c r="Y437" s="48">
        <f>(K437*'RAP TEMPLATE-GAS AVAILABILITY'!M436+L437*'RAP TEMPLATE-GAS AVAILABILITY'!N436+M437*'RAP TEMPLATE-GAS AVAILABILITY'!O436)/('RAP TEMPLATE-GAS AVAILABILITY'!M436+'RAP TEMPLATE-GAS AVAILABILITY'!N436+'RAP TEMPLATE-GAS AVAILABILITY'!O436)</f>
        <v>19.295868321237858</v>
      </c>
    </row>
    <row r="438" spans="1:25" ht="15.75" x14ac:dyDescent="0.25">
      <c r="A438" s="30">
        <v>53873</v>
      </c>
      <c r="B438" s="28">
        <v>19.792195781801691</v>
      </c>
      <c r="C438" s="28">
        <v>19.872348835580855</v>
      </c>
      <c r="D438" s="28">
        <v>19.993039396848516</v>
      </c>
      <c r="E438" s="28">
        <v>20.034519031866367</v>
      </c>
      <c r="F438" s="28">
        <v>20.02284560933581</v>
      </c>
      <c r="G438" s="28">
        <v>19.872012904933296</v>
      </c>
      <c r="H438" s="28">
        <v>19.844991063219371</v>
      </c>
      <c r="I438" s="71">
        <v>19.937644719055051</v>
      </c>
      <c r="J438" s="28">
        <v>20.60984560933581</v>
      </c>
      <c r="K438" s="28">
        <v>19.721315593060325</v>
      </c>
      <c r="L438" s="28">
        <v>19.897787331452481</v>
      </c>
      <c r="M438" s="28">
        <v>19.819091187366325</v>
      </c>
      <c r="N438" s="28">
        <v>20.49238733145248</v>
      </c>
      <c r="O438" s="28">
        <v>21.130618299781112</v>
      </c>
      <c r="P438" s="28">
        <v>19.277853616494802</v>
      </c>
      <c r="Q438" s="68">
        <v>29.456401499999998</v>
      </c>
      <c r="R438" s="69">
        <v>11.6745</v>
      </c>
      <c r="S438" s="69">
        <v>4.125</v>
      </c>
      <c r="T438" s="69">
        <v>0.33391845000000003</v>
      </c>
      <c r="U438" s="69"/>
      <c r="V438" s="28"/>
      <c r="W438" s="64"/>
      <c r="X438" s="70">
        <f>(B438*'RAP TEMPLATE-GAS AVAILABILITY'!C437+C438*'RAP TEMPLATE-GAS AVAILABILITY'!D437+D438*'RAP TEMPLATE-GAS AVAILABILITY'!E437+E438*'RAP TEMPLATE-GAS AVAILABILITY'!F437+F438*'RAP TEMPLATE-GAS AVAILABILITY'!G437+G438*'RAP TEMPLATE-GAS AVAILABILITY'!H437+H438*'RAP TEMPLATE-GAS AVAILABILITY'!I437)/('RAP TEMPLATE-GAS AVAILABILITY'!C437+'RAP TEMPLATE-GAS AVAILABILITY'!D437+'RAP TEMPLATE-GAS AVAILABILITY'!E437+'RAP TEMPLATE-GAS AVAILABILITY'!F437+'RAP TEMPLATE-GAS AVAILABILITY'!G437+'RAP TEMPLATE-GAS AVAILABILITY'!H437+'RAP TEMPLATE-GAS AVAILABILITY'!I437)</f>
        <v>19.906437350636317</v>
      </c>
      <c r="Y438" s="48">
        <f>(K438*'RAP TEMPLATE-GAS AVAILABILITY'!M437+L438*'RAP TEMPLATE-GAS AVAILABILITY'!N437+M438*'RAP TEMPLATE-GAS AVAILABILITY'!O437)/('RAP TEMPLATE-GAS AVAILABILITY'!M437+'RAP TEMPLATE-GAS AVAILABILITY'!N437+'RAP TEMPLATE-GAS AVAILABILITY'!O437)</f>
        <v>19.840125261766634</v>
      </c>
    </row>
    <row r="439" spans="1:25" ht="15.75" x14ac:dyDescent="0.25">
      <c r="A439" s="30">
        <v>53904</v>
      </c>
      <c r="B439" s="28">
        <v>19.410903140123281</v>
      </c>
      <c r="C439" s="28">
        <v>19.491056193902441</v>
      </c>
      <c r="D439" s="28">
        <v>19.611746755170103</v>
      </c>
      <c r="E439" s="28">
        <v>19.653226390187953</v>
      </c>
      <c r="F439" s="28">
        <v>19.641552967657397</v>
      </c>
      <c r="G439" s="28">
        <v>19.490720263254882</v>
      </c>
      <c r="H439" s="28">
        <v>19.464268711966241</v>
      </c>
      <c r="I439" s="71">
        <v>19.554971154108969</v>
      </c>
      <c r="J439" s="28">
        <v>20.228552967657397</v>
      </c>
      <c r="K439" s="28">
        <v>19.343553333745326</v>
      </c>
      <c r="L439" s="28">
        <v>19.519459215683792</v>
      </c>
      <c r="M439" s="28">
        <v>19.439403576315101</v>
      </c>
      <c r="N439" s="28">
        <v>20.114059215683792</v>
      </c>
      <c r="O439" s="28">
        <v>20.751344363723</v>
      </c>
      <c r="P439" s="28">
        <v>18.908037883330909</v>
      </c>
      <c r="Q439" s="68">
        <v>30.441508500000001</v>
      </c>
      <c r="R439" s="69">
        <v>12.063650000000001</v>
      </c>
      <c r="S439" s="69">
        <v>4.2625000000000002</v>
      </c>
      <c r="T439" s="69">
        <v>0.34504906499999999</v>
      </c>
      <c r="U439" s="69"/>
      <c r="V439" s="28"/>
      <c r="W439" s="64"/>
      <c r="X439" s="70">
        <f>(B439*'RAP TEMPLATE-GAS AVAILABILITY'!C438+C439*'RAP TEMPLATE-GAS AVAILABILITY'!D438+D439*'RAP TEMPLATE-GAS AVAILABILITY'!E438+E439*'RAP TEMPLATE-GAS AVAILABILITY'!F438+F439*'RAP TEMPLATE-GAS AVAILABILITY'!G438+G439*'RAP TEMPLATE-GAS AVAILABILITY'!H438+H439*'RAP TEMPLATE-GAS AVAILABILITY'!I438)/('RAP TEMPLATE-GAS AVAILABILITY'!C438+'RAP TEMPLATE-GAS AVAILABILITY'!D438+'RAP TEMPLATE-GAS AVAILABILITY'!E438+'RAP TEMPLATE-GAS AVAILABILITY'!F438+'RAP TEMPLATE-GAS AVAILABILITY'!G438+'RAP TEMPLATE-GAS AVAILABILITY'!H438+'RAP TEMPLATE-GAS AVAILABILITY'!I438)</f>
        <v>19.525279000266842</v>
      </c>
      <c r="Y439" s="48">
        <f>(K439*'RAP TEMPLATE-GAS AVAILABILITY'!M438+L439*'RAP TEMPLATE-GAS AVAILABILITY'!N438+M439*'RAP TEMPLATE-GAS AVAILABILITY'!O438)/('RAP TEMPLATE-GAS AVAILABILITY'!M438+'RAP TEMPLATE-GAS AVAILABILITY'!N438+'RAP TEMPLATE-GAS AVAILABILITY'!O438)</f>
        <v>19.461841148807043</v>
      </c>
    </row>
    <row r="440" spans="1:25" ht="15.75" x14ac:dyDescent="0.25">
      <c r="A440" s="30">
        <v>53935</v>
      </c>
      <c r="B440" s="28">
        <v>18.448019666018642</v>
      </c>
      <c r="C440" s="28">
        <v>18.528172719797805</v>
      </c>
      <c r="D440" s="28">
        <v>18.648863281065466</v>
      </c>
      <c r="E440" s="28">
        <v>18.690342916083317</v>
      </c>
      <c r="F440" s="28">
        <v>18.678669493552761</v>
      </c>
      <c r="G440" s="28">
        <v>18.527836789150243</v>
      </c>
      <c r="H440" s="28">
        <v>18.501610701518107</v>
      </c>
      <c r="I440" s="71">
        <v>18.588600415766578</v>
      </c>
      <c r="J440" s="28">
        <v>19.26566949355276</v>
      </c>
      <c r="K440" s="28">
        <v>18.388379927777404</v>
      </c>
      <c r="L440" s="28">
        <v>18.564062099024881</v>
      </c>
      <c r="M440" s="28">
        <v>18.480573307799609</v>
      </c>
      <c r="N440" s="28">
        <v>19.15866209902488</v>
      </c>
      <c r="O440" s="28">
        <v>19.793558754272443</v>
      </c>
      <c r="P440" s="28">
        <v>17.974137201796822</v>
      </c>
      <c r="Q440" s="68">
        <v>30.465101499999999</v>
      </c>
      <c r="R440" s="69">
        <v>12.063650000000001</v>
      </c>
      <c r="S440" s="69">
        <v>4.2625000000000002</v>
      </c>
      <c r="T440" s="69">
        <v>0.34504906499999999</v>
      </c>
      <c r="U440" s="69"/>
      <c r="V440" s="28"/>
      <c r="W440" s="64"/>
      <c r="X440" s="70">
        <f>(B440*'RAP TEMPLATE-GAS AVAILABILITY'!C439+C440*'RAP TEMPLATE-GAS AVAILABILITY'!D439+D440*'RAP TEMPLATE-GAS AVAILABILITY'!E439+E440*'RAP TEMPLATE-GAS AVAILABILITY'!F439+F440*'RAP TEMPLATE-GAS AVAILABILITY'!G439+G440*'RAP TEMPLATE-GAS AVAILABILITY'!H439+H440*'RAP TEMPLATE-GAS AVAILABILITY'!I439)/('RAP TEMPLATE-GAS AVAILABILITY'!C439+'RAP TEMPLATE-GAS AVAILABILITY'!D439+'RAP TEMPLATE-GAS AVAILABILITY'!E439+'RAP TEMPLATE-GAS AVAILABILITY'!F439+'RAP TEMPLATE-GAS AVAILABILITY'!G439+'RAP TEMPLATE-GAS AVAILABILITY'!H439+'RAP TEMPLATE-GAS AVAILABILITY'!I439)</f>
        <v>18.562448618075042</v>
      </c>
      <c r="Y440" s="48">
        <f>(K440*'RAP TEMPLATE-GAS AVAILABILITY'!M439+L440*'RAP TEMPLATE-GAS AVAILABILITY'!N439+M440*'RAP TEMPLATE-GAS AVAILABILITY'!O439)/('RAP TEMPLATE-GAS AVAILABILITY'!M439+'RAP TEMPLATE-GAS AVAILABILITY'!N439+'RAP TEMPLATE-GAS AVAILABILITY'!O439)</f>
        <v>18.50620831727462</v>
      </c>
    </row>
    <row r="441" spans="1:25" ht="15.75" x14ac:dyDescent="0.25">
      <c r="A441" s="30">
        <v>53965</v>
      </c>
      <c r="B441" s="28">
        <v>17.271555734969603</v>
      </c>
      <c r="C441" s="28">
        <v>17.351708788748766</v>
      </c>
      <c r="D441" s="28">
        <v>17.472399350016424</v>
      </c>
      <c r="E441" s="28">
        <v>17.513878985034278</v>
      </c>
      <c r="F441" s="28">
        <v>17.502205562503722</v>
      </c>
      <c r="G441" s="28">
        <v>17.351372858101204</v>
      </c>
      <c r="H441" s="28">
        <v>17.325160033037101</v>
      </c>
      <c r="I441" s="71">
        <v>17.407875698543418</v>
      </c>
      <c r="J441" s="28">
        <v>18.089205562503722</v>
      </c>
      <c r="K441" s="28">
        <v>17.221076088023207</v>
      </c>
      <c r="L441" s="28">
        <v>17.396745099818268</v>
      </c>
      <c r="M441" s="28">
        <v>17.309061637651293</v>
      </c>
      <c r="N441" s="28">
        <v>17.991345099818268</v>
      </c>
      <c r="O441" s="28">
        <v>18.623323462567814</v>
      </c>
      <c r="P441" s="28">
        <v>16.833084835072359</v>
      </c>
      <c r="Q441" s="68">
        <v>29.475395499999998</v>
      </c>
      <c r="R441" s="69">
        <v>11.6745</v>
      </c>
      <c r="S441" s="69">
        <v>4.125</v>
      </c>
      <c r="T441" s="69">
        <v>0.33391845000000003</v>
      </c>
      <c r="U441" s="69"/>
      <c r="V441" s="28"/>
      <c r="W441" s="64"/>
      <c r="X441" s="70">
        <f>(B441*'RAP TEMPLATE-GAS AVAILABILITY'!C440+C441*'RAP TEMPLATE-GAS AVAILABILITY'!D440+D441*'RAP TEMPLATE-GAS AVAILABILITY'!E440+E441*'RAP TEMPLATE-GAS AVAILABILITY'!F440+F441*'RAP TEMPLATE-GAS AVAILABILITY'!G440+G441*'RAP TEMPLATE-GAS AVAILABILITY'!H440+H441*'RAP TEMPLATE-GAS AVAILABILITY'!I440)/('RAP TEMPLATE-GAS AVAILABILITY'!C440+'RAP TEMPLATE-GAS AVAILABILITY'!D440+'RAP TEMPLATE-GAS AVAILABILITY'!E440+'RAP TEMPLATE-GAS AVAILABILITY'!F440+'RAP TEMPLATE-GAS AVAILABILITY'!G440+'RAP TEMPLATE-GAS AVAILABILITY'!H440+'RAP TEMPLATE-GAS AVAILABILITY'!I440)</f>
        <v>17.385987810079698</v>
      </c>
      <c r="Y441" s="48">
        <f>(K441*'RAP TEMPLATE-GAS AVAILABILITY'!M440+L441*'RAP TEMPLATE-GAS AVAILABILITY'!N440+M441*'RAP TEMPLATE-GAS AVAILABILITY'!O440)/('RAP TEMPLATE-GAS AVAILABILITY'!M440+'RAP TEMPLATE-GAS AVAILABILITY'!N440+'RAP TEMPLATE-GAS AVAILABILITY'!O440)</f>
        <v>17.338528448471997</v>
      </c>
    </row>
    <row r="442" spans="1:25" ht="15.75" x14ac:dyDescent="0.25">
      <c r="A442" s="30">
        <v>53996</v>
      </c>
      <c r="B442" s="28">
        <v>16.916680219264936</v>
      </c>
      <c r="C442" s="28">
        <v>16.994186770781727</v>
      </c>
      <c r="D442" s="28">
        <v>17.119740055918083</v>
      </c>
      <c r="E442" s="28">
        <v>17.158929802874987</v>
      </c>
      <c r="F442" s="28">
        <v>17.149053284942521</v>
      </c>
      <c r="G442" s="28">
        <v>16.998220580540007</v>
      </c>
      <c r="H442" s="28">
        <v>16.972524995629065</v>
      </c>
      <c r="I442" s="71">
        <v>17.053444413354462</v>
      </c>
      <c r="J442" s="28">
        <v>17.736053284942521</v>
      </c>
      <c r="K442" s="28">
        <v>16.871182765484019</v>
      </c>
      <c r="L442" s="28">
        <v>17.046338558635039</v>
      </c>
      <c r="M442" s="28">
        <v>16.957395935385783</v>
      </c>
      <c r="N442" s="28">
        <v>17.640938558635039</v>
      </c>
      <c r="O442" s="28">
        <v>18.272040905031627</v>
      </c>
      <c r="P442" s="28">
        <v>16.490562441065752</v>
      </c>
      <c r="Q442" s="68">
        <v>30.810744000000003</v>
      </c>
      <c r="R442" s="69">
        <v>12.063650000000001</v>
      </c>
      <c r="S442" s="69">
        <v>4.2625000000000002</v>
      </c>
      <c r="T442" s="69">
        <v>0.34504906499999999</v>
      </c>
      <c r="U442" s="69"/>
      <c r="V442" s="28"/>
      <c r="W442" s="64"/>
      <c r="X442" s="70">
        <f>(B442*'RAP TEMPLATE-GAS AVAILABILITY'!C441+C442*'RAP TEMPLATE-GAS AVAILABILITY'!D441+D442*'RAP TEMPLATE-GAS AVAILABILITY'!E441+E442*'RAP TEMPLATE-GAS AVAILABILITY'!F441+F442*'RAP TEMPLATE-GAS AVAILABILITY'!G441+G442*'RAP TEMPLATE-GAS AVAILABILITY'!H441+H442*'RAP TEMPLATE-GAS AVAILABILITY'!I441)/('RAP TEMPLATE-GAS AVAILABILITY'!C441+'RAP TEMPLATE-GAS AVAILABILITY'!D441+'RAP TEMPLATE-GAS AVAILABILITY'!E441+'RAP TEMPLATE-GAS AVAILABILITY'!F441+'RAP TEMPLATE-GAS AVAILABILITY'!G441+'RAP TEMPLATE-GAS AVAILABILITY'!H441+'RAP TEMPLATE-GAS AVAILABILITY'!I441)</f>
        <v>17.040462688055698</v>
      </c>
      <c r="Y442" s="48">
        <f>(K442*'RAP TEMPLATE-GAS AVAILABILITY'!M441+L442*'RAP TEMPLATE-GAS AVAILABILITY'!N441+M442*'RAP TEMPLATE-GAS AVAILABILITY'!O441)/('RAP TEMPLATE-GAS AVAILABILITY'!M441+'RAP TEMPLATE-GAS AVAILABILITY'!N441+'RAP TEMPLATE-GAS AVAILABILITY'!O441)</f>
        <v>16.988159532746412</v>
      </c>
    </row>
    <row r="443" spans="1:25" ht="15.75" x14ac:dyDescent="0.25">
      <c r="A443" s="30">
        <v>54026</v>
      </c>
      <c r="B443" s="28">
        <v>17.36417881784725</v>
      </c>
      <c r="C443" s="28">
        <v>17.436278157383924</v>
      </c>
      <c r="D443" s="28">
        <v>17.50988828580827</v>
      </c>
      <c r="E443" s="28">
        <v>17.553952022788483</v>
      </c>
      <c r="F443" s="28">
        <v>17.542830028797589</v>
      </c>
      <c r="G443" s="28">
        <v>17.444889375121949</v>
      </c>
      <c r="H443" s="28">
        <v>17.417813814786022</v>
      </c>
      <c r="I443" s="71">
        <v>17.501730903281018</v>
      </c>
      <c r="J443" s="28">
        <v>18.129830028797588</v>
      </c>
      <c r="K443" s="28">
        <v>17.313009492543184</v>
      </c>
      <c r="L443" s="28">
        <v>17.437053713484172</v>
      </c>
      <c r="M443" s="28">
        <v>17.402184501982319</v>
      </c>
      <c r="N443" s="28">
        <v>18.031653713484172</v>
      </c>
      <c r="O443" s="28">
        <v>18.663732847767882</v>
      </c>
      <c r="P443" s="28">
        <v>16.924986504930779</v>
      </c>
      <c r="Q443" s="68">
        <v>28.077900500000002</v>
      </c>
      <c r="R443" s="69">
        <v>11.6745</v>
      </c>
      <c r="S443" s="69">
        <v>4.125</v>
      </c>
      <c r="T443" s="69">
        <v>0.33391845000000003</v>
      </c>
      <c r="U443" s="69"/>
      <c r="V443" s="28"/>
      <c r="W443" s="64"/>
      <c r="X443" s="70">
        <f>(B443*'RAP TEMPLATE-GAS AVAILABILITY'!C442+C443*'RAP TEMPLATE-GAS AVAILABILITY'!D442+D443*'RAP TEMPLATE-GAS AVAILABILITY'!E442+E443*'RAP TEMPLATE-GAS AVAILABILITY'!F442+F443*'RAP TEMPLATE-GAS AVAILABILITY'!G442+G443*'RAP TEMPLATE-GAS AVAILABILITY'!H442+H443*'RAP TEMPLATE-GAS AVAILABILITY'!I442)/('RAP TEMPLATE-GAS AVAILABILITY'!C442+'RAP TEMPLATE-GAS AVAILABILITY'!D442+'RAP TEMPLATE-GAS AVAILABILITY'!E442+'RAP TEMPLATE-GAS AVAILABILITY'!F442+'RAP TEMPLATE-GAS AVAILABILITY'!G442+'RAP TEMPLATE-GAS AVAILABILITY'!H442+'RAP TEMPLATE-GAS AVAILABILITY'!I442)</f>
        <v>17.458164808025437</v>
      </c>
      <c r="Y443" s="48">
        <f>(K443*'RAP TEMPLATE-GAS AVAILABILITY'!M442+L443*'RAP TEMPLATE-GAS AVAILABILITY'!N442+M443*'RAP TEMPLATE-GAS AVAILABILITY'!O442)/('RAP TEMPLATE-GAS AVAILABILITY'!M442+'RAP TEMPLATE-GAS AVAILABILITY'!N442+'RAP TEMPLATE-GAS AVAILABILITY'!O442)</f>
        <v>17.398309614510165</v>
      </c>
    </row>
    <row r="444" spans="1:25" ht="15.75" x14ac:dyDescent="0.25">
      <c r="A444" s="30">
        <v>54057</v>
      </c>
      <c r="B444" s="28">
        <v>18.553884602518259</v>
      </c>
      <c r="C444" s="28">
        <v>18.625983942054933</v>
      </c>
      <c r="D444" s="28">
        <v>18.699594070479282</v>
      </c>
      <c r="E444" s="28">
        <v>18.743657807459492</v>
      </c>
      <c r="F444" s="28">
        <v>18.732535813468598</v>
      </c>
      <c r="G444" s="28">
        <v>18.634595159792958</v>
      </c>
      <c r="H444" s="28">
        <v>18.610132325358901</v>
      </c>
      <c r="I444" s="71">
        <v>18.695745431998336</v>
      </c>
      <c r="J444" s="28">
        <v>19.319535813468597</v>
      </c>
      <c r="K444" s="28">
        <v>18.496057802931556</v>
      </c>
      <c r="L444" s="28">
        <v>18.617509611747511</v>
      </c>
      <c r="M444" s="28">
        <v>18.58688228489034</v>
      </c>
      <c r="N444" s="28">
        <v>19.212109611747511</v>
      </c>
      <c r="O444" s="28">
        <v>19.84713988577688</v>
      </c>
      <c r="P444" s="28">
        <v>18.078882145483192</v>
      </c>
      <c r="Q444" s="68">
        <v>29.003962000000001</v>
      </c>
      <c r="R444" s="69">
        <v>12.063650000000001</v>
      </c>
      <c r="S444" s="69">
        <v>4.2625000000000002</v>
      </c>
      <c r="T444" s="69">
        <v>0.34504906499999999</v>
      </c>
      <c r="U444" s="69"/>
      <c r="V444" s="28"/>
      <c r="W444" s="64"/>
      <c r="X444" s="70">
        <f>(B444*'RAP TEMPLATE-GAS AVAILABILITY'!C443+C444*'RAP TEMPLATE-GAS AVAILABILITY'!D443+D444*'RAP TEMPLATE-GAS AVAILABILITY'!E443+E444*'RAP TEMPLATE-GAS AVAILABILITY'!F443+F444*'RAP TEMPLATE-GAS AVAILABILITY'!G443+G444*'RAP TEMPLATE-GAS AVAILABILITY'!H443+H444*'RAP TEMPLATE-GAS AVAILABILITY'!I443)/('RAP TEMPLATE-GAS AVAILABILITY'!C443+'RAP TEMPLATE-GAS AVAILABILITY'!D443+'RAP TEMPLATE-GAS AVAILABILITY'!E443+'RAP TEMPLATE-GAS AVAILABILITY'!F443+'RAP TEMPLATE-GAS AVAILABILITY'!G443+'RAP TEMPLATE-GAS AVAILABILITY'!H443+'RAP TEMPLATE-GAS AVAILABILITY'!I443)</f>
        <v>18.648552173366497</v>
      </c>
      <c r="Y444" s="48">
        <f>(K444*'RAP TEMPLATE-GAS AVAILABILITY'!M443+L444*'RAP TEMPLATE-GAS AVAILABILITY'!N443+M444*'RAP TEMPLATE-GAS AVAILABILITY'!O443)/('RAP TEMPLATE-GAS AVAILABILITY'!M443+'RAP TEMPLATE-GAS AVAILABILITY'!N443+'RAP TEMPLATE-GAS AVAILABILITY'!O443)</f>
        <v>18.579882314093172</v>
      </c>
    </row>
    <row r="445" spans="1:25" ht="15.75" x14ac:dyDescent="0.25">
      <c r="A445" s="30">
        <v>54088</v>
      </c>
      <c r="B445" s="28">
        <v>19.806487861748767</v>
      </c>
      <c r="C445" s="28">
        <v>19.878587201285441</v>
      </c>
      <c r="D445" s="28">
        <v>19.953537674075186</v>
      </c>
      <c r="E445" s="28">
        <v>19.997601411055399</v>
      </c>
      <c r="F445" s="28">
        <v>19.986479417064505</v>
      </c>
      <c r="G445" s="28">
        <v>19.89359083061229</v>
      </c>
      <c r="H445" s="28">
        <v>19.871856785214813</v>
      </c>
      <c r="I445" s="71">
        <v>19.95930079326455</v>
      </c>
      <c r="J445" s="28">
        <v>20.573479417064505</v>
      </c>
      <c r="K445" s="28">
        <v>19.747972435785009</v>
      </c>
      <c r="L445" s="28">
        <v>19.861703884000882</v>
      </c>
      <c r="M445" s="28">
        <v>19.840578281941333</v>
      </c>
      <c r="N445" s="28">
        <v>20.456303884000882</v>
      </c>
      <c r="O445" s="28">
        <v>21.094444643710883</v>
      </c>
      <c r="P445" s="28">
        <v>19.293782046610861</v>
      </c>
      <c r="Q445" s="68">
        <v>29.013411000000001</v>
      </c>
      <c r="R445" s="69">
        <v>12.063650000000001</v>
      </c>
      <c r="S445" s="69">
        <v>4.2625000000000002</v>
      </c>
      <c r="T445" s="69">
        <v>0.34504906499999999</v>
      </c>
      <c r="U445" s="69"/>
      <c r="V445" s="28"/>
      <c r="W445" s="64"/>
      <c r="X445" s="70">
        <f>(B445*'RAP TEMPLATE-GAS AVAILABILITY'!C444+C445*'RAP TEMPLATE-GAS AVAILABILITY'!D444+D445*'RAP TEMPLATE-GAS AVAILABILITY'!E444+E445*'RAP TEMPLATE-GAS AVAILABILITY'!F444+F445*'RAP TEMPLATE-GAS AVAILABILITY'!G444+G445*'RAP TEMPLATE-GAS AVAILABILITY'!H444+H445*'RAP TEMPLATE-GAS AVAILABILITY'!I444)/('RAP TEMPLATE-GAS AVAILABILITY'!C444+'RAP TEMPLATE-GAS AVAILABILITY'!D444+'RAP TEMPLATE-GAS AVAILABILITY'!E444+'RAP TEMPLATE-GAS AVAILABILITY'!F444+'RAP TEMPLATE-GAS AVAILABILITY'!G444+'RAP TEMPLATE-GAS AVAILABILITY'!H444+'RAP TEMPLATE-GAS AVAILABILITY'!I444)</f>
        <v>19.904302322187576</v>
      </c>
      <c r="Y445" s="48">
        <f>(K445*'RAP TEMPLATE-GAS AVAILABILITY'!M444+L445*'RAP TEMPLATE-GAS AVAILABILITY'!N444+M445*'RAP TEMPLATE-GAS AVAILABILITY'!O444)/('RAP TEMPLATE-GAS AVAILABILITY'!M444+'RAP TEMPLATE-GAS AVAILABILITY'!N444+'RAP TEMPLATE-GAS AVAILABILITY'!O444)</f>
        <v>19.827128819298306</v>
      </c>
    </row>
    <row r="446" spans="1:25" ht="15.75" x14ac:dyDescent="0.25">
      <c r="A446" s="30">
        <v>54116</v>
      </c>
      <c r="B446" s="28">
        <v>20.160593036176337</v>
      </c>
      <c r="C446" s="28">
        <v>20.232692375713015</v>
      </c>
      <c r="D446" s="28">
        <v>20.307642848502756</v>
      </c>
      <c r="E446" s="28">
        <v>20.351706585482969</v>
      </c>
      <c r="F446" s="28">
        <v>20.340584591492075</v>
      </c>
      <c r="G446" s="28">
        <v>20.24769600503986</v>
      </c>
      <c r="H446" s="28">
        <v>20.226028272482534</v>
      </c>
      <c r="I446" s="71">
        <v>20.314688426415728</v>
      </c>
      <c r="J446" s="28">
        <v>20.927584591492074</v>
      </c>
      <c r="K446" s="28">
        <v>20.099390262384457</v>
      </c>
      <c r="L446" s="28">
        <v>20.213055913338273</v>
      </c>
      <c r="M446" s="28">
        <v>20.193192869905708</v>
      </c>
      <c r="N446" s="28">
        <v>20.807655913338273</v>
      </c>
      <c r="O446" s="28">
        <v>21.446675053121616</v>
      </c>
      <c r="P446" s="28">
        <v>19.637228655288162</v>
      </c>
      <c r="Q446" s="68">
        <v>27.193942</v>
      </c>
      <c r="R446" s="69">
        <v>11.285349999999999</v>
      </c>
      <c r="S446" s="69">
        <v>3.9874999999999998</v>
      </c>
      <c r="T446" s="69">
        <v>0.32278783500000002</v>
      </c>
      <c r="U446" s="69"/>
      <c r="V446" s="28"/>
      <c r="W446" s="64"/>
      <c r="X446" s="70">
        <f>(B446*'RAP TEMPLATE-GAS AVAILABILITY'!C445+C446*'RAP TEMPLATE-GAS AVAILABILITY'!D445+D446*'RAP TEMPLATE-GAS AVAILABILITY'!E445+E446*'RAP TEMPLATE-GAS AVAILABILITY'!F445+F446*'RAP TEMPLATE-GAS AVAILABILITY'!G445+G446*'RAP TEMPLATE-GAS AVAILABILITY'!H445+H446*'RAP TEMPLATE-GAS AVAILABILITY'!I445)/('RAP TEMPLATE-GAS AVAILABILITY'!C445+'RAP TEMPLATE-GAS AVAILABILITY'!D445+'RAP TEMPLATE-GAS AVAILABILITY'!E445+'RAP TEMPLATE-GAS AVAILABILITY'!F445+'RAP TEMPLATE-GAS AVAILABILITY'!G445+'RAP TEMPLATE-GAS AVAILABILITY'!H445+'RAP TEMPLATE-GAS AVAILABILITY'!I445)</f>
        <v>20.258424795616921</v>
      </c>
      <c r="Y446" s="48">
        <f>(K446*'RAP TEMPLATE-GAS AVAILABILITY'!M445+L446*'RAP TEMPLATE-GAS AVAILABILITY'!N445+M446*'RAP TEMPLATE-GAS AVAILABILITY'!O445)/('RAP TEMPLATE-GAS AVAILABILITY'!M445+'RAP TEMPLATE-GAS AVAILABILITY'!N445+'RAP TEMPLATE-GAS AVAILABILITY'!O445)</f>
        <v>20.178610143440011</v>
      </c>
    </row>
    <row r="447" spans="1:25" ht="15.75" x14ac:dyDescent="0.25">
      <c r="A447" s="30">
        <v>54148</v>
      </c>
      <c r="B447" s="28">
        <v>19.585794435477606</v>
      </c>
      <c r="C447" s="28">
        <v>19.65789377501428</v>
      </c>
      <c r="D447" s="28">
        <v>19.732844247804021</v>
      </c>
      <c r="E447" s="28">
        <v>19.776907984784238</v>
      </c>
      <c r="F447" s="28">
        <v>19.765785990793344</v>
      </c>
      <c r="G447" s="28">
        <v>19.672897404341128</v>
      </c>
      <c r="H447" s="28">
        <v>19.650964420423207</v>
      </c>
      <c r="I447" s="71">
        <v>19.737808084096088</v>
      </c>
      <c r="J447" s="28">
        <v>20.352785990793343</v>
      </c>
      <c r="K447" s="28">
        <v>19.528797495006106</v>
      </c>
      <c r="L447" s="28">
        <v>19.642726335008145</v>
      </c>
      <c r="M447" s="28">
        <v>19.620813852639078</v>
      </c>
      <c r="N447" s="28">
        <v>20.237326335008145</v>
      </c>
      <c r="O447" s="28">
        <v>20.874919650845666</v>
      </c>
      <c r="P447" s="28">
        <v>19.079731492470462</v>
      </c>
      <c r="Q447" s="68">
        <v>29.123911000000003</v>
      </c>
      <c r="R447" s="69">
        <v>12.063650000000001</v>
      </c>
      <c r="S447" s="69">
        <v>4.2625000000000002</v>
      </c>
      <c r="T447" s="69">
        <v>0.34504906499999999</v>
      </c>
      <c r="U447" s="69"/>
      <c r="V447" s="28"/>
      <c r="W447" s="64"/>
      <c r="X447" s="70">
        <f>(B447*'RAP TEMPLATE-GAS AVAILABILITY'!C446+C447*'RAP TEMPLATE-GAS AVAILABILITY'!D446+D447*'RAP TEMPLATE-GAS AVAILABILITY'!E446+E447*'RAP TEMPLATE-GAS AVAILABILITY'!F446+F447*'RAP TEMPLATE-GAS AVAILABILITY'!G446+G447*'RAP TEMPLATE-GAS AVAILABILITY'!H446+H447*'RAP TEMPLATE-GAS AVAILABILITY'!I446)/('RAP TEMPLATE-GAS AVAILABILITY'!C446+'RAP TEMPLATE-GAS AVAILABILITY'!D446+'RAP TEMPLATE-GAS AVAILABILITY'!E446+'RAP TEMPLATE-GAS AVAILABILITY'!F446+'RAP TEMPLATE-GAS AVAILABILITY'!G446+'RAP TEMPLATE-GAS AVAILABILITY'!H446+'RAP TEMPLATE-GAS AVAILABILITY'!I446)</f>
        <v>19.683556998911076</v>
      </c>
      <c r="Y447" s="48">
        <f>(K447*'RAP TEMPLATE-GAS AVAILABILITY'!M446+L447*'RAP TEMPLATE-GAS AVAILABILITY'!N446+M447*'RAP TEMPLATE-GAS AVAILABILITY'!O446)/('RAP TEMPLATE-GAS AVAILABILITY'!M446+'RAP TEMPLATE-GAS AVAILABILITY'!N446+'RAP TEMPLATE-GAS AVAILABILITY'!O446)</f>
        <v>19.608025685649398</v>
      </c>
    </row>
    <row r="448" spans="1:25" ht="15.75" x14ac:dyDescent="0.25">
      <c r="A448" s="30">
        <v>54178</v>
      </c>
      <c r="B448" s="28">
        <v>19.527659258765684</v>
      </c>
      <c r="C448" s="28">
        <v>19.604344071575795</v>
      </c>
      <c r="D448" s="28">
        <v>19.728113170755215</v>
      </c>
      <c r="E448" s="28">
        <v>19.770220237339245</v>
      </c>
      <c r="F448" s="28">
        <v>19.759674630439932</v>
      </c>
      <c r="G448" s="28">
        <v>19.608841926037417</v>
      </c>
      <c r="H448" s="28">
        <v>19.581037592809736</v>
      </c>
      <c r="I448" s="71">
        <v>19.673520616787759</v>
      </c>
      <c r="J448" s="28">
        <v>20.346674630439932</v>
      </c>
      <c r="K448" s="28">
        <v>19.459414344006305</v>
      </c>
      <c r="L448" s="28">
        <v>19.636662490090732</v>
      </c>
      <c r="M448" s="28">
        <v>19.557028012385718</v>
      </c>
      <c r="N448" s="28">
        <v>20.231262490090732</v>
      </c>
      <c r="O448" s="28">
        <v>20.868840646315959</v>
      </c>
      <c r="P448" s="28">
        <v>19.022604084063691</v>
      </c>
      <c r="Q448" s="68">
        <v>29.864126500000001</v>
      </c>
      <c r="R448" s="69">
        <v>11.6745</v>
      </c>
      <c r="S448" s="69">
        <v>4.125</v>
      </c>
      <c r="T448" s="69">
        <v>0.33391845000000003</v>
      </c>
      <c r="U448" s="69"/>
      <c r="V448" s="28"/>
      <c r="W448" s="64"/>
      <c r="X448" s="70">
        <f>(B448*'RAP TEMPLATE-GAS AVAILABILITY'!C447+C448*'RAP TEMPLATE-GAS AVAILABILITY'!D447+D448*'RAP TEMPLATE-GAS AVAILABILITY'!E447+E448*'RAP TEMPLATE-GAS AVAILABILITY'!F447+F448*'RAP TEMPLATE-GAS AVAILABILITY'!G447+G448*'RAP TEMPLATE-GAS AVAILABILITY'!H447+H448*'RAP TEMPLATE-GAS AVAILABILITY'!I447)/('RAP TEMPLATE-GAS AVAILABILITY'!C447+'RAP TEMPLATE-GAS AVAILABILITY'!D447+'RAP TEMPLATE-GAS AVAILABILITY'!E447+'RAP TEMPLATE-GAS AVAILABILITY'!F447+'RAP TEMPLATE-GAS AVAILABILITY'!G447+'RAP TEMPLATE-GAS AVAILABILITY'!H447+'RAP TEMPLATE-GAS AVAILABILITY'!I447)</f>
        <v>19.648718020350945</v>
      </c>
      <c r="Y448" s="48">
        <f>(K448*'RAP TEMPLATE-GAS AVAILABILITY'!M447+L448*'RAP TEMPLATE-GAS AVAILABILITY'!N447+M448*'RAP TEMPLATE-GAS AVAILABILITY'!O447)/('RAP TEMPLATE-GAS AVAILABILITY'!M447+'RAP TEMPLATE-GAS AVAILABILITY'!N447+'RAP TEMPLATE-GAS AVAILABILITY'!O447)</f>
        <v>19.578694973921717</v>
      </c>
    </row>
    <row r="449" spans="1:25" ht="15.75" x14ac:dyDescent="0.25">
      <c r="A449" s="30">
        <v>54209</v>
      </c>
      <c r="B449" s="28">
        <v>19.702921378598695</v>
      </c>
      <c r="C449" s="28">
        <v>19.783074432377855</v>
      </c>
      <c r="D449" s="28">
        <v>19.903764993645517</v>
      </c>
      <c r="E449" s="28">
        <v>19.945244628663367</v>
      </c>
      <c r="F449" s="28">
        <v>19.933571206132811</v>
      </c>
      <c r="G449" s="28">
        <v>19.782738501730297</v>
      </c>
      <c r="H449" s="28">
        <v>19.755278995271389</v>
      </c>
      <c r="I449" s="71">
        <v>19.848046991751048</v>
      </c>
      <c r="J449" s="28">
        <v>20.520571206132811</v>
      </c>
      <c r="K449" s="28">
        <v>19.632301030704571</v>
      </c>
      <c r="L449" s="28">
        <v>19.809207031026304</v>
      </c>
      <c r="M449" s="28">
        <v>19.730192579905761</v>
      </c>
      <c r="N449" s="28">
        <v>20.403807031026304</v>
      </c>
      <c r="O449" s="28">
        <v>21.041816548603869</v>
      </c>
      <c r="P449" s="28">
        <v>19.191266372828213</v>
      </c>
      <c r="Q449" s="68">
        <v>30.4256575</v>
      </c>
      <c r="R449" s="69">
        <v>12.063650000000001</v>
      </c>
      <c r="S449" s="69">
        <v>4.2625000000000002</v>
      </c>
      <c r="T449" s="69">
        <v>0.34504906499999999</v>
      </c>
      <c r="U449" s="69"/>
      <c r="V449" s="28"/>
      <c r="W449" s="64"/>
      <c r="X449" s="70">
        <f>(B449*'RAP TEMPLATE-GAS AVAILABILITY'!C448+C449*'RAP TEMPLATE-GAS AVAILABILITY'!D448+D449*'RAP TEMPLATE-GAS AVAILABILITY'!E448+E449*'RAP TEMPLATE-GAS AVAILABILITY'!F448+F449*'RAP TEMPLATE-GAS AVAILABILITY'!G448+G449*'RAP TEMPLATE-GAS AVAILABILITY'!H448+H449*'RAP TEMPLATE-GAS AVAILABILITY'!I448)/('RAP TEMPLATE-GAS AVAILABILITY'!C448+'RAP TEMPLATE-GAS AVAILABILITY'!D448+'RAP TEMPLATE-GAS AVAILABILITY'!E448+'RAP TEMPLATE-GAS AVAILABILITY'!F448+'RAP TEMPLATE-GAS AVAILABILITY'!G448+'RAP TEMPLATE-GAS AVAILABILITY'!H448+'RAP TEMPLATE-GAS AVAILABILITY'!I448)</f>
        <v>19.817059886661344</v>
      </c>
      <c r="Y449" s="48">
        <f>(K449*'RAP TEMPLATE-GAS AVAILABILITY'!M448+L449*'RAP TEMPLATE-GAS AVAILABILITY'!N448+M449*'RAP TEMPLATE-GAS AVAILABILITY'!O448)/('RAP TEMPLATE-GAS AVAILABILITY'!M448+'RAP TEMPLATE-GAS AVAILABILITY'!N448+'RAP TEMPLATE-GAS AVAILABILITY'!O448)</f>
        <v>19.751392170637931</v>
      </c>
    </row>
    <row r="450" spans="1:25" ht="15.75" x14ac:dyDescent="0.25">
      <c r="A450" s="30">
        <v>54239</v>
      </c>
      <c r="B450" s="28">
        <v>20.264163668729118</v>
      </c>
      <c r="C450" s="28">
        <v>20.344316722508278</v>
      </c>
      <c r="D450" s="28">
        <v>20.46500728377594</v>
      </c>
      <c r="E450" s="28">
        <v>20.50648691879379</v>
      </c>
      <c r="F450" s="28">
        <v>20.494813496263234</v>
      </c>
      <c r="G450" s="28">
        <v>20.343980791860719</v>
      </c>
      <c r="H450" s="28">
        <v>20.316958950146798</v>
      </c>
      <c r="I450" s="71">
        <v>20.411321926765016</v>
      </c>
      <c r="J450" s="28">
        <v>21.081813496263234</v>
      </c>
      <c r="K450" s="28">
        <v>20.189613959843864</v>
      </c>
      <c r="L450" s="28">
        <v>20.36608569823602</v>
      </c>
      <c r="M450" s="28">
        <v>20.28907235115576</v>
      </c>
      <c r="N450" s="28">
        <v>20.96068569823602</v>
      </c>
      <c r="O450" s="28">
        <v>21.60008741248161</v>
      </c>
      <c r="P450" s="28">
        <v>19.735615270025711</v>
      </c>
      <c r="Q450" s="68">
        <v>29.456401499999998</v>
      </c>
      <c r="R450" s="69">
        <v>11.6745</v>
      </c>
      <c r="S450" s="69">
        <v>4.125</v>
      </c>
      <c r="T450" s="69">
        <v>0.33391845000000003</v>
      </c>
      <c r="U450" s="69"/>
      <c r="V450" s="28"/>
      <c r="W450" s="64"/>
      <c r="X450" s="70">
        <f>(B450*'RAP TEMPLATE-GAS AVAILABILITY'!C449+C450*'RAP TEMPLATE-GAS AVAILABILITY'!D449+D450*'RAP TEMPLATE-GAS AVAILABILITY'!E449+E450*'RAP TEMPLATE-GAS AVAILABILITY'!F449+F450*'RAP TEMPLATE-GAS AVAILABILITY'!G449+G450*'RAP TEMPLATE-GAS AVAILABILITY'!H449+H450*'RAP TEMPLATE-GAS AVAILABILITY'!I449)/('RAP TEMPLATE-GAS AVAILABILITY'!C449+'RAP TEMPLATE-GAS AVAILABILITY'!D449+'RAP TEMPLATE-GAS AVAILABILITY'!E449+'RAP TEMPLATE-GAS AVAILABILITY'!F449+'RAP TEMPLATE-GAS AVAILABILITY'!G449+'RAP TEMPLATE-GAS AVAILABILITY'!H449+'RAP TEMPLATE-GAS AVAILABILITY'!I449)</f>
        <v>20.378405237563744</v>
      </c>
      <c r="Y450" s="48">
        <f>(K450*'RAP TEMPLATE-GAS AVAILABILITY'!M449+L450*'RAP TEMPLATE-GAS AVAILABILITY'!N449+M450*'RAP TEMPLATE-GAS AVAILABILITY'!O449)/('RAP TEMPLATE-GAS AVAILABILITY'!M449+'RAP TEMPLATE-GAS AVAILABILITY'!N449+'RAP TEMPLATE-GAS AVAILABILITY'!O449)</f>
        <v>20.308570721957523</v>
      </c>
    </row>
    <row r="451" spans="1:25" ht="15.75" x14ac:dyDescent="0.25">
      <c r="A451" s="30">
        <v>54270</v>
      </c>
      <c r="B451" s="28">
        <v>19.873816394430236</v>
      </c>
      <c r="C451" s="28">
        <v>19.953969448209396</v>
      </c>
      <c r="D451" s="28">
        <v>20.074660009477057</v>
      </c>
      <c r="E451" s="28">
        <v>20.116139644494911</v>
      </c>
      <c r="F451" s="28">
        <v>20.104466221964355</v>
      </c>
      <c r="G451" s="28">
        <v>19.953633517561837</v>
      </c>
      <c r="H451" s="28">
        <v>19.927181966273199</v>
      </c>
      <c r="I451" s="71">
        <v>20.019560936137445</v>
      </c>
      <c r="J451" s="28">
        <v>20.691466221964355</v>
      </c>
      <c r="K451" s="28">
        <v>19.802867467098078</v>
      </c>
      <c r="L451" s="28">
        <v>19.978773349036548</v>
      </c>
      <c r="M451" s="28">
        <v>19.900368222467378</v>
      </c>
      <c r="N451" s="28">
        <v>20.573373349036547</v>
      </c>
      <c r="O451" s="28">
        <v>21.211806782409138</v>
      </c>
      <c r="P451" s="28">
        <v>19.357017448683226</v>
      </c>
      <c r="Q451" s="68">
        <v>30.441508500000001</v>
      </c>
      <c r="R451" s="69">
        <v>12.063650000000001</v>
      </c>
      <c r="S451" s="69">
        <v>4.2625000000000002</v>
      </c>
      <c r="T451" s="69">
        <v>0.34504906499999999</v>
      </c>
      <c r="U451" s="69"/>
      <c r="V451" s="28"/>
      <c r="W451" s="64"/>
      <c r="X451" s="70">
        <f>(B451*'RAP TEMPLATE-GAS AVAILABILITY'!C450+C451*'RAP TEMPLATE-GAS AVAILABILITY'!D450+D451*'RAP TEMPLATE-GAS AVAILABILITY'!E450+E451*'RAP TEMPLATE-GAS AVAILABILITY'!F450+F451*'RAP TEMPLATE-GAS AVAILABILITY'!G450+G451*'RAP TEMPLATE-GAS AVAILABILITY'!H450+H451*'RAP TEMPLATE-GAS AVAILABILITY'!I450)/('RAP TEMPLATE-GAS AVAILABILITY'!C450+'RAP TEMPLATE-GAS AVAILABILITY'!D450+'RAP TEMPLATE-GAS AVAILABILITY'!E450+'RAP TEMPLATE-GAS AVAILABILITY'!F450+'RAP TEMPLATE-GAS AVAILABILITY'!G450+'RAP TEMPLATE-GAS AVAILABILITY'!H450+'RAP TEMPLATE-GAS AVAILABILITY'!I450)</f>
        <v>19.988192254573796</v>
      </c>
      <c r="Y451" s="48">
        <f>(K451*'RAP TEMPLATE-GAS AVAILABILITY'!M450+L451*'RAP TEMPLATE-GAS AVAILABILITY'!N450+M451*'RAP TEMPLATE-GAS AVAILABILITY'!O450)/('RAP TEMPLATE-GAS AVAILABILITY'!M450+'RAP TEMPLATE-GAS AVAILABILITY'!N450+'RAP TEMPLATE-GAS AVAILABILITY'!O450)</f>
        <v>19.921299553602346</v>
      </c>
    </row>
    <row r="452" spans="1:25" ht="15.75" x14ac:dyDescent="0.25">
      <c r="A452" s="30">
        <v>54301</v>
      </c>
      <c r="B452" s="28">
        <v>18.888067133889344</v>
      </c>
      <c r="C452" s="28">
        <v>18.968220187668503</v>
      </c>
      <c r="D452" s="28">
        <v>19.088910748936165</v>
      </c>
      <c r="E452" s="28">
        <v>19.130390383954019</v>
      </c>
      <c r="F452" s="28">
        <v>19.118716961423463</v>
      </c>
      <c r="G452" s="28">
        <v>18.967884257020945</v>
      </c>
      <c r="H452" s="28">
        <v>18.941658169388809</v>
      </c>
      <c r="I452" s="71">
        <v>19.030241598597492</v>
      </c>
      <c r="J452" s="28">
        <v>19.705716961423462</v>
      </c>
      <c r="K452" s="28">
        <v>18.825006054721438</v>
      </c>
      <c r="L452" s="28">
        <v>19.000688225968915</v>
      </c>
      <c r="M452" s="28">
        <v>18.918768419799399</v>
      </c>
      <c r="N452" s="28">
        <v>19.595288225968915</v>
      </c>
      <c r="O452" s="28">
        <v>20.231276446533837</v>
      </c>
      <c r="P452" s="28">
        <v>18.400939240884615</v>
      </c>
      <c r="Q452" s="68">
        <v>30.465101499999999</v>
      </c>
      <c r="R452" s="69">
        <v>12.063650000000001</v>
      </c>
      <c r="S452" s="69">
        <v>4.2625000000000002</v>
      </c>
      <c r="T452" s="69">
        <v>0.34504906499999999</v>
      </c>
      <c r="U452" s="69"/>
      <c r="V452" s="28"/>
      <c r="W452" s="64"/>
      <c r="X452" s="70">
        <f>(B452*'RAP TEMPLATE-GAS AVAILABILITY'!C451+C452*'RAP TEMPLATE-GAS AVAILABILITY'!D451+D452*'RAP TEMPLATE-GAS AVAILABILITY'!E451+E452*'RAP TEMPLATE-GAS AVAILABILITY'!F451+F452*'RAP TEMPLATE-GAS AVAILABILITY'!G451+G452*'RAP TEMPLATE-GAS AVAILABILITY'!H451+H452*'RAP TEMPLATE-GAS AVAILABILITY'!I451)/('RAP TEMPLATE-GAS AVAILABILITY'!C451+'RAP TEMPLATE-GAS AVAILABILITY'!D451+'RAP TEMPLATE-GAS AVAILABILITY'!E451+'RAP TEMPLATE-GAS AVAILABILITY'!F451+'RAP TEMPLATE-GAS AVAILABILITY'!G451+'RAP TEMPLATE-GAS AVAILABILITY'!H451+'RAP TEMPLATE-GAS AVAILABILITY'!I451)</f>
        <v>19.002496085945737</v>
      </c>
      <c r="Y452" s="48">
        <f>(K452*'RAP TEMPLATE-GAS AVAILABILITY'!M451+L452*'RAP TEMPLATE-GAS AVAILABILITY'!N451+M452*'RAP TEMPLATE-GAS AVAILABILITY'!O451)/('RAP TEMPLATE-GAS AVAILABILITY'!M451+'RAP TEMPLATE-GAS AVAILABILITY'!N451+'RAP TEMPLATE-GAS AVAILABILITY'!O451)</f>
        <v>18.942971589315256</v>
      </c>
    </row>
    <row r="453" spans="1:25" ht="15.75" x14ac:dyDescent="0.25">
      <c r="A453" s="30">
        <v>54331</v>
      </c>
      <c r="B453" s="28">
        <v>17.683665478576895</v>
      </c>
      <c r="C453" s="28">
        <v>17.763818532356055</v>
      </c>
      <c r="D453" s="28">
        <v>17.88450909362372</v>
      </c>
      <c r="E453" s="28">
        <v>17.925988728641567</v>
      </c>
      <c r="F453" s="28">
        <v>17.914315306111011</v>
      </c>
      <c r="G453" s="28">
        <v>17.763482601708496</v>
      </c>
      <c r="H453" s="28">
        <v>17.737269776644393</v>
      </c>
      <c r="I453" s="71">
        <v>17.821477975369483</v>
      </c>
      <c r="J453" s="28">
        <v>18.50131530611101</v>
      </c>
      <c r="K453" s="28">
        <v>17.629981704723676</v>
      </c>
      <c r="L453" s="28">
        <v>17.805650716518741</v>
      </c>
      <c r="M453" s="28">
        <v>17.71943662771773</v>
      </c>
      <c r="N453" s="28">
        <v>18.400250716518741</v>
      </c>
      <c r="O453" s="28">
        <v>19.033251343310038</v>
      </c>
      <c r="P453" s="28">
        <v>17.23279007539707</v>
      </c>
      <c r="Q453" s="68">
        <v>29.475395499999998</v>
      </c>
      <c r="R453" s="69">
        <v>11.6745</v>
      </c>
      <c r="S453" s="69">
        <v>4.125</v>
      </c>
      <c r="T453" s="69">
        <v>0.33391845000000003</v>
      </c>
      <c r="U453" s="69"/>
      <c r="V453" s="28"/>
      <c r="W453" s="64"/>
      <c r="X453" s="70">
        <f>(B453*'RAP TEMPLATE-GAS AVAILABILITY'!C452+C453*'RAP TEMPLATE-GAS AVAILABILITY'!D452+D453*'RAP TEMPLATE-GAS AVAILABILITY'!E452+E453*'RAP TEMPLATE-GAS AVAILABILITY'!F452+F453*'RAP TEMPLATE-GAS AVAILABILITY'!G452+G453*'RAP TEMPLATE-GAS AVAILABILITY'!H452+H453*'RAP TEMPLATE-GAS AVAILABILITY'!I452)/('RAP TEMPLATE-GAS AVAILABILITY'!C452+'RAP TEMPLATE-GAS AVAILABILITY'!D452+'RAP TEMPLATE-GAS AVAILABILITY'!E452+'RAP TEMPLATE-GAS AVAILABILITY'!F452+'RAP TEMPLATE-GAS AVAILABILITY'!G452+'RAP TEMPLATE-GAS AVAILABILITY'!H452+'RAP TEMPLATE-GAS AVAILABILITY'!I452)</f>
        <v>17.798097553686986</v>
      </c>
      <c r="Y453" s="48">
        <f>(K453*'RAP TEMPLATE-GAS AVAILABILITY'!M452+L453*'RAP TEMPLATE-GAS AVAILABILITY'!N452+M453*'RAP TEMPLATE-GAS AVAILABILITY'!O452)/('RAP TEMPLATE-GAS AVAILABILITY'!M452+'RAP TEMPLATE-GAS AVAILABILITY'!N452+'RAP TEMPLATE-GAS AVAILABILITY'!O452)</f>
        <v>17.747562503204104</v>
      </c>
    </row>
    <row r="454" spans="1:25" ht="15.75" x14ac:dyDescent="0.25">
      <c r="A454" s="30">
        <v>54362</v>
      </c>
      <c r="B454" s="28">
        <v>17.32042246506429</v>
      </c>
      <c r="C454" s="28">
        <v>17.397929016581084</v>
      </c>
      <c r="D454" s="28">
        <v>17.523482301717436</v>
      </c>
      <c r="E454" s="28">
        <v>17.562672048674344</v>
      </c>
      <c r="F454" s="28">
        <v>17.552795530741879</v>
      </c>
      <c r="G454" s="28">
        <v>17.401962826339361</v>
      </c>
      <c r="H454" s="28">
        <v>17.376267241428419</v>
      </c>
      <c r="I454" s="71">
        <v>17.458648887899987</v>
      </c>
      <c r="J454" s="28">
        <v>18.139795530741878</v>
      </c>
      <c r="K454" s="28">
        <v>17.271785941137004</v>
      </c>
      <c r="L454" s="28">
        <v>17.446941734288028</v>
      </c>
      <c r="M454" s="28">
        <v>17.359438650170993</v>
      </c>
      <c r="N454" s="28">
        <v>18.041541734288028</v>
      </c>
      <c r="O454" s="28">
        <v>18.673645588623749</v>
      </c>
      <c r="P454" s="28">
        <v>16.882152045266547</v>
      </c>
      <c r="Q454" s="68">
        <v>30.810744000000003</v>
      </c>
      <c r="R454" s="69">
        <v>12.063650000000001</v>
      </c>
      <c r="S454" s="69">
        <v>4.2625000000000002</v>
      </c>
      <c r="T454" s="69">
        <v>0.34504906499999999</v>
      </c>
      <c r="U454" s="69"/>
      <c r="V454" s="28"/>
      <c r="W454" s="64"/>
      <c r="X454" s="70">
        <f>(B454*'RAP TEMPLATE-GAS AVAILABILITY'!C453+C454*'RAP TEMPLATE-GAS AVAILABILITY'!D453+D454*'RAP TEMPLATE-GAS AVAILABILITY'!E453+E454*'RAP TEMPLATE-GAS AVAILABILITY'!F453+F454*'RAP TEMPLATE-GAS AVAILABILITY'!G453+G454*'RAP TEMPLATE-GAS AVAILABILITY'!H453+H454*'RAP TEMPLATE-GAS AVAILABILITY'!I453)/('RAP TEMPLATE-GAS AVAILABILITY'!C453+'RAP TEMPLATE-GAS AVAILABILITY'!D453+'RAP TEMPLATE-GAS AVAILABILITY'!E453+'RAP TEMPLATE-GAS AVAILABILITY'!F453+'RAP TEMPLATE-GAS AVAILABILITY'!G453+'RAP TEMPLATE-GAS AVAILABILITY'!H453+'RAP TEMPLATE-GAS AVAILABILITY'!I453)</f>
        <v>17.444204933855055</v>
      </c>
      <c r="Y454" s="48">
        <f>(K454*'RAP TEMPLATE-GAS AVAILABILITY'!M453+L454*'RAP TEMPLATE-GAS AVAILABILITY'!N453+M454*'RAP TEMPLATE-GAS AVAILABILITY'!O453)/('RAP TEMPLATE-GAS AVAILABILITY'!M453+'RAP TEMPLATE-GAS AVAILABILITY'!N453+'RAP TEMPLATE-GAS AVAILABILITY'!O453)</f>
        <v>17.388888538618509</v>
      </c>
    </row>
    <row r="455" spans="1:25" ht="15.75" x14ac:dyDescent="0.25">
      <c r="A455" s="30">
        <v>54392</v>
      </c>
      <c r="B455" s="28">
        <v>17.778557577853658</v>
      </c>
      <c r="C455" s="28">
        <v>17.850656917390332</v>
      </c>
      <c r="D455" s="28">
        <v>17.924267045814677</v>
      </c>
      <c r="E455" s="28">
        <v>17.96833078279489</v>
      </c>
      <c r="F455" s="28">
        <v>17.957208788803996</v>
      </c>
      <c r="G455" s="28">
        <v>17.859268135128357</v>
      </c>
      <c r="H455" s="28">
        <v>17.83219257479243</v>
      </c>
      <c r="I455" s="71">
        <v>17.91761041417735</v>
      </c>
      <c r="J455" s="28">
        <v>18.544208788803996</v>
      </c>
      <c r="K455" s="28">
        <v>17.724166484185346</v>
      </c>
      <c r="L455" s="28">
        <v>17.848210705126338</v>
      </c>
      <c r="M455" s="28">
        <v>17.814818957146809</v>
      </c>
      <c r="N455" s="28">
        <v>18.442810705126337</v>
      </c>
      <c r="O455" s="28">
        <v>19.075917731889152</v>
      </c>
      <c r="P455" s="28">
        <v>17.326892464260993</v>
      </c>
      <c r="Q455" s="68">
        <v>28.077900500000002</v>
      </c>
      <c r="R455" s="69">
        <v>11.6745</v>
      </c>
      <c r="S455" s="69">
        <v>4.125</v>
      </c>
      <c r="T455" s="69">
        <v>0.33391845000000003</v>
      </c>
      <c r="U455" s="69"/>
      <c r="V455" s="28"/>
      <c r="W455" s="64"/>
      <c r="X455" s="70">
        <f>(B455*'RAP TEMPLATE-GAS AVAILABILITY'!C454+C455*'RAP TEMPLATE-GAS AVAILABILITY'!D454+D455*'RAP TEMPLATE-GAS AVAILABILITY'!E454+E455*'RAP TEMPLATE-GAS AVAILABILITY'!F454+F455*'RAP TEMPLATE-GAS AVAILABILITY'!G454+G455*'RAP TEMPLATE-GAS AVAILABILITY'!H454+H455*'RAP TEMPLATE-GAS AVAILABILITY'!I454)/('RAP TEMPLATE-GAS AVAILABILITY'!C454+'RAP TEMPLATE-GAS AVAILABILITY'!D454+'RAP TEMPLATE-GAS AVAILABILITY'!E454+'RAP TEMPLATE-GAS AVAILABILITY'!F454+'RAP TEMPLATE-GAS AVAILABILITY'!G454+'RAP TEMPLATE-GAS AVAILABILITY'!H454+'RAP TEMPLATE-GAS AVAILABILITY'!I454)</f>
        <v>17.872543568031848</v>
      </c>
      <c r="Y455" s="48">
        <f>(K455*'RAP TEMPLATE-GAS AVAILABILITY'!M454+L455*'RAP TEMPLATE-GAS AVAILABILITY'!N454+M455*'RAP TEMPLATE-GAS AVAILABILITY'!O454)/('RAP TEMPLATE-GAS AVAILABILITY'!M454+'RAP TEMPLATE-GAS AVAILABILITY'!N454+'RAP TEMPLATE-GAS AVAILABILITY'!O454)</f>
        <v>17.80959575134511</v>
      </c>
    </row>
    <row r="456" spans="1:25" ht="15.75" x14ac:dyDescent="0.25">
      <c r="A456" s="30">
        <v>54423</v>
      </c>
      <c r="B456" s="28">
        <v>18.996515543734407</v>
      </c>
      <c r="C456" s="28">
        <v>19.068614883271081</v>
      </c>
      <c r="D456" s="28">
        <v>19.14222501169543</v>
      </c>
      <c r="E456" s="28">
        <v>19.18628874867564</v>
      </c>
      <c r="F456" s="28">
        <v>19.175166754684746</v>
      </c>
      <c r="G456" s="28">
        <v>19.077226101009106</v>
      </c>
      <c r="H456" s="28">
        <v>19.052763266575049</v>
      </c>
      <c r="I456" s="71">
        <v>19.139979444711024</v>
      </c>
      <c r="J456" s="28">
        <v>19.762166754684745</v>
      </c>
      <c r="K456" s="28">
        <v>18.935247316880961</v>
      </c>
      <c r="L456" s="28">
        <v>19.056699125696916</v>
      </c>
      <c r="M456" s="28">
        <v>19.027649995245106</v>
      </c>
      <c r="N456" s="28">
        <v>19.651299125696916</v>
      </c>
      <c r="O456" s="28">
        <v>20.287427373511157</v>
      </c>
      <c r="P456" s="28">
        <v>18.508189895368734</v>
      </c>
      <c r="Q456" s="68">
        <v>29.003962000000001</v>
      </c>
      <c r="R456" s="69">
        <v>12.063650000000001</v>
      </c>
      <c r="S456" s="69">
        <v>4.2625000000000002</v>
      </c>
      <c r="T456" s="69">
        <v>0.34504906499999999</v>
      </c>
      <c r="U456" s="69"/>
      <c r="V456" s="28"/>
      <c r="W456" s="64"/>
      <c r="X456" s="70">
        <f>(B456*'RAP TEMPLATE-GAS AVAILABILITY'!C455+C456*'RAP TEMPLATE-GAS AVAILABILITY'!D455+D456*'RAP TEMPLATE-GAS AVAILABILITY'!E455+E456*'RAP TEMPLATE-GAS AVAILABILITY'!F455+F456*'RAP TEMPLATE-GAS AVAILABILITY'!G455+G456*'RAP TEMPLATE-GAS AVAILABILITY'!H455+H456*'RAP TEMPLATE-GAS AVAILABILITY'!I455)/('RAP TEMPLATE-GAS AVAILABILITY'!C455+'RAP TEMPLATE-GAS AVAILABILITY'!D455+'RAP TEMPLATE-GAS AVAILABILITY'!E455+'RAP TEMPLATE-GAS AVAILABILITY'!F455+'RAP TEMPLATE-GAS AVAILABILITY'!G455+'RAP TEMPLATE-GAS AVAILABILITY'!H455+'RAP TEMPLATE-GAS AVAILABILITY'!I455)</f>
        <v>19.091183114582648</v>
      </c>
      <c r="Y456" s="48">
        <f>(K456*'RAP TEMPLATE-GAS AVAILABILITY'!M455+L456*'RAP TEMPLATE-GAS AVAILABILITY'!N455+M456*'RAP TEMPLATE-GAS AVAILABILITY'!O455)/('RAP TEMPLATE-GAS AVAILABILITY'!M455+'RAP TEMPLATE-GAS AVAILABILITY'!N455+'RAP TEMPLATE-GAS AVAILABILITY'!O455)</f>
        <v>19.01920977830391</v>
      </c>
    </row>
    <row r="457" spans="1:25" ht="15.75" x14ac:dyDescent="0.25">
      <c r="A457" s="30">
        <v>54454</v>
      </c>
      <c r="B457" s="28">
        <v>20.278864623082512</v>
      </c>
      <c r="C457" s="28">
        <v>20.350963962619186</v>
      </c>
      <c r="D457" s="28">
        <v>20.425914435408927</v>
      </c>
      <c r="E457" s="28">
        <v>20.469978172389144</v>
      </c>
      <c r="F457" s="28">
        <v>20.45885617839825</v>
      </c>
      <c r="G457" s="28">
        <v>20.365967591946035</v>
      </c>
      <c r="H457" s="28">
        <v>20.344233546548558</v>
      </c>
      <c r="I457" s="71">
        <v>20.433388356196666</v>
      </c>
      <c r="J457" s="28">
        <v>21.04585617839825</v>
      </c>
      <c r="K457" s="28">
        <v>20.216676498002499</v>
      </c>
      <c r="L457" s="28">
        <v>20.330407946218372</v>
      </c>
      <c r="M457" s="28">
        <v>20.310966599002523</v>
      </c>
      <c r="N457" s="28">
        <v>20.925007946218372</v>
      </c>
      <c r="O457" s="28">
        <v>21.564320466083917</v>
      </c>
      <c r="P457" s="28">
        <v>19.751940267428459</v>
      </c>
      <c r="Q457" s="68">
        <v>29.013411000000001</v>
      </c>
      <c r="R457" s="69">
        <v>12.063650000000001</v>
      </c>
      <c r="S457" s="69">
        <v>4.2625000000000002</v>
      </c>
      <c r="T457" s="69">
        <v>0.34504906499999999</v>
      </c>
      <c r="U457" s="69"/>
      <c r="V457" s="28"/>
      <c r="W457" s="64"/>
      <c r="X457" s="70">
        <f>(B457*'RAP TEMPLATE-GAS AVAILABILITY'!C456+C457*'RAP TEMPLATE-GAS AVAILABILITY'!D456+D457*'RAP TEMPLATE-GAS AVAILABILITY'!E456+E457*'RAP TEMPLATE-GAS AVAILABILITY'!F456+F457*'RAP TEMPLATE-GAS AVAILABILITY'!G456+G457*'RAP TEMPLATE-GAS AVAILABILITY'!H456+H457*'RAP TEMPLATE-GAS AVAILABILITY'!I456)/('RAP TEMPLATE-GAS AVAILABILITY'!C456+'RAP TEMPLATE-GAS AVAILABILITY'!D456+'RAP TEMPLATE-GAS AVAILABILITY'!E456+'RAP TEMPLATE-GAS AVAILABILITY'!F456+'RAP TEMPLATE-GAS AVAILABILITY'!G456+'RAP TEMPLATE-GAS AVAILABILITY'!H456+'RAP TEMPLATE-GAS AVAILABILITY'!I456)</f>
        <v>20.376679083521321</v>
      </c>
      <c r="Y457" s="48">
        <f>(K457*'RAP TEMPLATE-GAS AVAILABILITY'!M456+L457*'RAP TEMPLATE-GAS AVAILABILITY'!N456+M457*'RAP TEMPLATE-GAS AVAILABILITY'!O456)/('RAP TEMPLATE-GAS AVAILABILITY'!M456+'RAP TEMPLATE-GAS AVAILABILITY'!N456+'RAP TEMPLATE-GAS AVAILABILITY'!O456)</f>
        <v>20.29598010235285</v>
      </c>
    </row>
    <row r="458" spans="1:25" ht="15.75" x14ac:dyDescent="0.25">
      <c r="A458" s="30">
        <v>54482</v>
      </c>
      <c r="B458" s="28">
        <v>20.64137880390825</v>
      </c>
      <c r="C458" s="28">
        <v>20.713478143444927</v>
      </c>
      <c r="D458" s="28">
        <v>20.788428616234668</v>
      </c>
      <c r="E458" s="28">
        <v>20.832492353214885</v>
      </c>
      <c r="F458" s="28">
        <v>20.821370359223991</v>
      </c>
      <c r="G458" s="28">
        <v>20.728481772771776</v>
      </c>
      <c r="H458" s="28">
        <v>20.706814040214446</v>
      </c>
      <c r="I458" s="71">
        <v>20.797215450549817</v>
      </c>
      <c r="J458" s="28">
        <v>21.408370359223991</v>
      </c>
      <c r="K458" s="28">
        <v>20.576437951513032</v>
      </c>
      <c r="L458" s="28">
        <v>20.690103602466849</v>
      </c>
      <c r="M458" s="28">
        <v>20.67195479611021</v>
      </c>
      <c r="N458" s="28">
        <v>21.284703602466848</v>
      </c>
      <c r="O458" s="28">
        <v>21.924915361473015</v>
      </c>
      <c r="P458" s="28">
        <v>20.103542771411345</v>
      </c>
      <c r="Q458" s="68">
        <v>26.262587500000002</v>
      </c>
      <c r="R458" s="69">
        <v>10.8962</v>
      </c>
      <c r="S458" s="69">
        <v>3.85</v>
      </c>
      <c r="T458" s="69">
        <v>0.31165721999999996</v>
      </c>
      <c r="U458" s="69"/>
      <c r="V458" s="28"/>
      <c r="W458" s="64"/>
      <c r="X458" s="70">
        <f>(B458*'RAP TEMPLATE-GAS AVAILABILITY'!C457+C458*'RAP TEMPLATE-GAS AVAILABILITY'!D457+D458*'RAP TEMPLATE-GAS AVAILABILITY'!E457+E458*'RAP TEMPLATE-GAS AVAILABILITY'!F457+F458*'RAP TEMPLATE-GAS AVAILABILITY'!G457+G458*'RAP TEMPLATE-GAS AVAILABILITY'!H457+H458*'RAP TEMPLATE-GAS AVAILABILITY'!I457)/('RAP TEMPLATE-GAS AVAILABILITY'!C457+'RAP TEMPLATE-GAS AVAILABILITY'!D457+'RAP TEMPLATE-GAS AVAILABILITY'!E457+'RAP TEMPLATE-GAS AVAILABILITY'!F457+'RAP TEMPLATE-GAS AVAILABILITY'!G457+'RAP TEMPLATE-GAS AVAILABILITY'!H457+'RAP TEMPLATE-GAS AVAILABILITY'!I457)</f>
        <v>20.739210563348838</v>
      </c>
      <c r="Y458" s="48">
        <f>(K458*'RAP TEMPLATE-GAS AVAILABILITY'!M457+L458*'RAP TEMPLATE-GAS AVAILABILITY'!N457+M458*'RAP TEMPLATE-GAS AVAILABILITY'!O457)/('RAP TEMPLATE-GAS AVAILABILITY'!M457+'RAP TEMPLATE-GAS AVAILABILITY'!N457+'RAP TEMPLATE-GAS AVAILABILITY'!O457)</f>
        <v>20.655807674154719</v>
      </c>
    </row>
    <row r="459" spans="1:25" ht="15.75" x14ac:dyDescent="0.25">
      <c r="A459" s="30">
        <v>54513</v>
      </c>
      <c r="B459" s="28">
        <v>20.052930345879002</v>
      </c>
      <c r="C459" s="28">
        <v>20.125029685415679</v>
      </c>
      <c r="D459" s="28">
        <v>20.19998015820542</v>
      </c>
      <c r="E459" s="28">
        <v>20.244043895185637</v>
      </c>
      <c r="F459" s="28">
        <v>20.232921901194743</v>
      </c>
      <c r="G459" s="28">
        <v>20.140033314742524</v>
      </c>
      <c r="H459" s="28">
        <v>20.118100330824607</v>
      </c>
      <c r="I459" s="71">
        <v>20.20663581536504</v>
      </c>
      <c r="J459" s="28">
        <v>20.819921901194743</v>
      </c>
      <c r="K459" s="28">
        <v>19.992301453572157</v>
      </c>
      <c r="L459" s="28">
        <v>20.106230293574196</v>
      </c>
      <c r="M459" s="28">
        <v>20.085983379844738</v>
      </c>
      <c r="N459" s="28">
        <v>20.700830293574196</v>
      </c>
      <c r="O459" s="28">
        <v>21.339582369308133</v>
      </c>
      <c r="P459" s="28">
        <v>19.532806611968777</v>
      </c>
      <c r="Q459" s="68">
        <v>29.123911000000003</v>
      </c>
      <c r="R459" s="69">
        <v>12.063650000000001</v>
      </c>
      <c r="S459" s="69">
        <v>4.2625000000000002</v>
      </c>
      <c r="T459" s="69">
        <v>0.34504906499999999</v>
      </c>
      <c r="U459" s="69"/>
      <c r="V459" s="28"/>
      <c r="W459" s="64"/>
      <c r="X459" s="70">
        <f>(B459*'RAP TEMPLATE-GAS AVAILABILITY'!C458+C459*'RAP TEMPLATE-GAS AVAILABILITY'!D458+D459*'RAP TEMPLATE-GAS AVAILABILITY'!E458+E459*'RAP TEMPLATE-GAS AVAILABILITY'!F458+F459*'RAP TEMPLATE-GAS AVAILABILITY'!G458+G459*'RAP TEMPLATE-GAS AVAILABILITY'!H458+H459*'RAP TEMPLATE-GAS AVAILABILITY'!I458)/('RAP TEMPLATE-GAS AVAILABILITY'!C458+'RAP TEMPLATE-GAS AVAILABILITY'!D458+'RAP TEMPLATE-GAS AVAILABILITY'!E458+'RAP TEMPLATE-GAS AVAILABILITY'!F458+'RAP TEMPLATE-GAS AVAILABILITY'!G458+'RAP TEMPLATE-GAS AVAILABILITY'!H458+'RAP TEMPLATE-GAS AVAILABILITY'!I458)</f>
        <v>20.150692909312475</v>
      </c>
      <c r="Y459" s="48">
        <f>(K459*'RAP TEMPLATE-GAS AVAILABILITY'!M458+L459*'RAP TEMPLATE-GAS AVAILABILITY'!N458+M459*'RAP TEMPLATE-GAS AVAILABILITY'!O458)/('RAP TEMPLATE-GAS AVAILABILITY'!M458+'RAP TEMPLATE-GAS AVAILABILITY'!N458+'RAP TEMPLATE-GAS AVAILABILITY'!O458)</f>
        <v>20.071675231690062</v>
      </c>
    </row>
    <row r="460" spans="1:25" ht="15.75" x14ac:dyDescent="0.25">
      <c r="A460" s="30">
        <v>54543</v>
      </c>
      <c r="B460" s="28">
        <v>19.993396451780839</v>
      </c>
      <c r="C460" s="28">
        <v>20.070081264590954</v>
      </c>
      <c r="D460" s="28">
        <v>20.19385036377037</v>
      </c>
      <c r="E460" s="28">
        <v>20.235957430354404</v>
      </c>
      <c r="F460" s="28">
        <v>20.22541182345509</v>
      </c>
      <c r="G460" s="28">
        <v>20.074579119052572</v>
      </c>
      <c r="H460" s="28">
        <v>20.046774785824894</v>
      </c>
      <c r="I460" s="71">
        <v>20.140944564951461</v>
      </c>
      <c r="J460" s="28">
        <v>20.81241182345509</v>
      </c>
      <c r="K460" s="28">
        <v>19.921530460124359</v>
      </c>
      <c r="L460" s="28">
        <v>20.098778606208789</v>
      </c>
      <c r="M460" s="28">
        <v>20.020804710029868</v>
      </c>
      <c r="N460" s="28">
        <v>20.693378606208789</v>
      </c>
      <c r="O460" s="28">
        <v>21.332112052724309</v>
      </c>
      <c r="P460" s="28">
        <v>19.474322587569091</v>
      </c>
      <c r="Q460" s="68">
        <v>29.864126500000001</v>
      </c>
      <c r="R460" s="69">
        <v>11.6745</v>
      </c>
      <c r="S460" s="69">
        <v>4.125</v>
      </c>
      <c r="T460" s="69">
        <v>0.33391845000000003</v>
      </c>
      <c r="U460" s="69"/>
      <c r="V460" s="28"/>
      <c r="W460" s="64"/>
      <c r="X460" s="70">
        <f>(B460*'RAP TEMPLATE-GAS AVAILABILITY'!C459+C460*'RAP TEMPLATE-GAS AVAILABILITY'!D459+D460*'RAP TEMPLATE-GAS AVAILABILITY'!E459+E460*'RAP TEMPLATE-GAS AVAILABILITY'!F459+F460*'RAP TEMPLATE-GAS AVAILABILITY'!G459+G460*'RAP TEMPLATE-GAS AVAILABILITY'!H459+H460*'RAP TEMPLATE-GAS AVAILABILITY'!I459)/('RAP TEMPLATE-GAS AVAILABILITY'!C459+'RAP TEMPLATE-GAS AVAILABILITY'!D459+'RAP TEMPLATE-GAS AVAILABILITY'!E459+'RAP TEMPLATE-GAS AVAILABILITY'!F459+'RAP TEMPLATE-GAS AVAILABILITY'!G459+'RAP TEMPLATE-GAS AVAILABILITY'!H459+'RAP TEMPLATE-GAS AVAILABILITY'!I459)</f>
        <v>20.114455213366103</v>
      </c>
      <c r="Y460" s="48">
        <f>(K460*'RAP TEMPLATE-GAS AVAILABILITY'!M459+L460*'RAP TEMPLATE-GAS AVAILABILITY'!N459+M460*'RAP TEMPLATE-GAS AVAILABILITY'!O459)/('RAP TEMPLATE-GAS AVAILABILITY'!M459+'RAP TEMPLATE-GAS AVAILABILITY'!N459+'RAP TEMPLATE-GAS AVAILABILITY'!O459)</f>
        <v>20.040956241590436</v>
      </c>
    </row>
    <row r="461" spans="1:25" ht="15.75" x14ac:dyDescent="0.25">
      <c r="A461" s="30">
        <v>54574</v>
      </c>
      <c r="B461" s="28">
        <v>20.172769248418373</v>
      </c>
      <c r="C461" s="28">
        <v>20.252922302197536</v>
      </c>
      <c r="D461" s="28">
        <v>20.373612863465198</v>
      </c>
      <c r="E461" s="28">
        <v>20.415092498483048</v>
      </c>
      <c r="F461" s="28">
        <v>20.403419075952492</v>
      </c>
      <c r="G461" s="28">
        <v>20.252586371549977</v>
      </c>
      <c r="H461" s="28">
        <v>20.22512686509107</v>
      </c>
      <c r="I461" s="71">
        <v>20.319596504311178</v>
      </c>
      <c r="J461" s="28">
        <v>20.990419075952492</v>
      </c>
      <c r="K461" s="28">
        <v>20.098495863377828</v>
      </c>
      <c r="L461" s="28">
        <v>20.27540186369956</v>
      </c>
      <c r="M461" s="28">
        <v>20.198062650684108</v>
      </c>
      <c r="N461" s="28">
        <v>20.87000186369956</v>
      </c>
      <c r="O461" s="28">
        <v>21.509176868358807</v>
      </c>
      <c r="P461" s="28">
        <v>19.646971821766321</v>
      </c>
      <c r="Q461" s="68">
        <v>30.4256575</v>
      </c>
      <c r="R461" s="69">
        <v>12.063650000000001</v>
      </c>
      <c r="S461" s="69">
        <v>4.2625000000000002</v>
      </c>
      <c r="T461" s="69">
        <v>0.34504906499999999</v>
      </c>
      <c r="U461" s="69"/>
      <c r="V461" s="28"/>
      <c r="W461" s="64"/>
      <c r="X461" s="70">
        <f>(B461*'RAP TEMPLATE-GAS AVAILABILITY'!C460+C461*'RAP TEMPLATE-GAS AVAILABILITY'!D460+D461*'RAP TEMPLATE-GAS AVAILABILITY'!E460+E461*'RAP TEMPLATE-GAS AVAILABILITY'!F460+F461*'RAP TEMPLATE-GAS AVAILABILITY'!G460+G461*'RAP TEMPLATE-GAS AVAILABILITY'!H460+H461*'RAP TEMPLATE-GAS AVAILABILITY'!I460)/('RAP TEMPLATE-GAS AVAILABILITY'!C460+'RAP TEMPLATE-GAS AVAILABILITY'!D460+'RAP TEMPLATE-GAS AVAILABILITY'!E460+'RAP TEMPLATE-GAS AVAILABILITY'!F460+'RAP TEMPLATE-GAS AVAILABILITY'!G460+'RAP TEMPLATE-GAS AVAILABILITY'!H460+'RAP TEMPLATE-GAS AVAILABILITY'!I460)</f>
        <v>20.286907756481021</v>
      </c>
      <c r="Y461" s="48">
        <f>(K461*'RAP TEMPLATE-GAS AVAILABILITY'!M460+L461*'RAP TEMPLATE-GAS AVAILABILITY'!N460+M461*'RAP TEMPLATE-GAS AVAILABILITY'!O460)/('RAP TEMPLATE-GAS AVAILABILITY'!M460+'RAP TEMPLATE-GAS AVAILABILITY'!N460+'RAP TEMPLATE-GAS AVAILABILITY'!O460)</f>
        <v>20.217733435994475</v>
      </c>
    </row>
    <row r="462" spans="1:25" ht="15.75" x14ac:dyDescent="0.25">
      <c r="A462" s="30">
        <v>54604</v>
      </c>
      <c r="B462" s="28">
        <v>20.747339471460982</v>
      </c>
      <c r="C462" s="28">
        <v>20.827492525240142</v>
      </c>
      <c r="D462" s="28">
        <v>20.948183086507807</v>
      </c>
      <c r="E462" s="28">
        <v>20.989662721525658</v>
      </c>
      <c r="F462" s="28">
        <v>20.977989298995102</v>
      </c>
      <c r="G462" s="28">
        <v>20.827156594592584</v>
      </c>
      <c r="H462" s="28">
        <v>20.800134752878662</v>
      </c>
      <c r="I462" s="71">
        <v>20.896247641861908</v>
      </c>
      <c r="J462" s="28">
        <v>21.564989298995101</v>
      </c>
      <c r="K462" s="28">
        <v>20.66903310160308</v>
      </c>
      <c r="L462" s="28">
        <v>20.84550483999524</v>
      </c>
      <c r="M462" s="28">
        <v>20.770214251637935</v>
      </c>
      <c r="N462" s="28">
        <v>21.440104839995239</v>
      </c>
      <c r="O462" s="28">
        <v>22.080705102095227</v>
      </c>
      <c r="P462" s="28">
        <v>20.204247481095347</v>
      </c>
      <c r="Q462" s="68">
        <v>29.456401499999998</v>
      </c>
      <c r="R462" s="69">
        <v>11.6745</v>
      </c>
      <c r="S462" s="69">
        <v>4.125</v>
      </c>
      <c r="T462" s="69">
        <v>0.33391845000000003</v>
      </c>
      <c r="U462" s="69"/>
      <c r="V462" s="28"/>
      <c r="W462" s="64"/>
      <c r="X462" s="70">
        <f>(B462*'RAP TEMPLATE-GAS AVAILABILITY'!C461+C462*'RAP TEMPLATE-GAS AVAILABILITY'!D461+D462*'RAP TEMPLATE-GAS AVAILABILITY'!E461+E462*'RAP TEMPLATE-GAS AVAILABILITY'!F461+F462*'RAP TEMPLATE-GAS AVAILABILITY'!G461+G462*'RAP TEMPLATE-GAS AVAILABILITY'!H461+H462*'RAP TEMPLATE-GAS AVAILABILITY'!I461)/('RAP TEMPLATE-GAS AVAILABILITY'!C461+'RAP TEMPLATE-GAS AVAILABILITY'!D461+'RAP TEMPLATE-GAS AVAILABILITY'!E461+'RAP TEMPLATE-GAS AVAILABILITY'!F461+'RAP TEMPLATE-GAS AVAILABILITY'!G461+'RAP TEMPLATE-GAS AVAILABILITY'!H461+'RAP TEMPLATE-GAS AVAILABILITY'!I461)</f>
        <v>20.861581040295608</v>
      </c>
      <c r="Y462" s="48">
        <f>(K462*'RAP TEMPLATE-GAS AVAILABILITY'!M461+L462*'RAP TEMPLATE-GAS AVAILABILITY'!N461+M462*'RAP TEMPLATE-GAS AVAILABILITY'!O461)/('RAP TEMPLATE-GAS AVAILABILITY'!M461+'RAP TEMPLATE-GAS AVAILABILITY'!N461+'RAP TEMPLATE-GAS AVAILABILITY'!O461)</f>
        <v>20.788140450180652</v>
      </c>
    </row>
    <row r="463" spans="1:25" ht="15.75" x14ac:dyDescent="0.25">
      <c r="A463" s="30">
        <v>54635</v>
      </c>
      <c r="B463" s="28">
        <v>20.347722542369873</v>
      </c>
      <c r="C463" s="28">
        <v>20.427875596149033</v>
      </c>
      <c r="D463" s="28">
        <v>20.548566157416694</v>
      </c>
      <c r="E463" s="28">
        <v>20.590045792434548</v>
      </c>
      <c r="F463" s="28">
        <v>20.578372369903992</v>
      </c>
      <c r="G463" s="28">
        <v>20.427539665501474</v>
      </c>
      <c r="H463" s="28">
        <v>20.401088114212833</v>
      </c>
      <c r="I463" s="71">
        <v>20.495183424637705</v>
      </c>
      <c r="J463" s="28">
        <v>21.165372369903992</v>
      </c>
      <c r="K463" s="28">
        <v>20.273089025038391</v>
      </c>
      <c r="L463" s="28">
        <v>20.448994906976857</v>
      </c>
      <c r="M463" s="28">
        <v>20.372279488264763</v>
      </c>
      <c r="N463" s="28">
        <v>21.043594906976857</v>
      </c>
      <c r="O463" s="28">
        <v>21.683203894244297</v>
      </c>
      <c r="P463" s="28">
        <v>19.81665902156988</v>
      </c>
      <c r="Q463" s="68">
        <v>30.441508500000001</v>
      </c>
      <c r="R463" s="69">
        <v>12.063650000000001</v>
      </c>
      <c r="S463" s="69">
        <v>4.2625000000000002</v>
      </c>
      <c r="T463" s="69">
        <v>0.34504906499999999</v>
      </c>
      <c r="U463" s="69"/>
      <c r="V463" s="28"/>
      <c r="W463" s="64"/>
      <c r="X463" s="70">
        <f>(B463*'RAP TEMPLATE-GAS AVAILABILITY'!C462+C463*'RAP TEMPLATE-GAS AVAILABILITY'!D462+D463*'RAP TEMPLATE-GAS AVAILABILITY'!E462+E463*'RAP TEMPLATE-GAS AVAILABILITY'!F462+F463*'RAP TEMPLATE-GAS AVAILABILITY'!G462+G463*'RAP TEMPLATE-GAS AVAILABILITY'!H462+H463*'RAP TEMPLATE-GAS AVAILABILITY'!I462)/('RAP TEMPLATE-GAS AVAILABILITY'!C462+'RAP TEMPLATE-GAS AVAILABILITY'!D462+'RAP TEMPLATE-GAS AVAILABILITY'!E462+'RAP TEMPLATE-GAS AVAILABILITY'!F462+'RAP TEMPLATE-GAS AVAILABILITY'!G462+'RAP TEMPLATE-GAS AVAILABILITY'!H462+'RAP TEMPLATE-GAS AVAILABILITY'!I462)</f>
        <v>20.462098402513433</v>
      </c>
      <c r="Y463" s="48">
        <f>(K463*'RAP TEMPLATE-GAS AVAILABILITY'!M462+L463*'RAP TEMPLATE-GAS AVAILABILITY'!N462+M463*'RAP TEMPLATE-GAS AVAILABILITY'!O462)/('RAP TEMPLATE-GAS AVAILABILITY'!M462+'RAP TEMPLATE-GAS AVAILABILITY'!N462+'RAP TEMPLATE-GAS AVAILABILITY'!O462)</f>
        <v>20.391668809028005</v>
      </c>
    </row>
    <row r="464" spans="1:25" ht="15.75" x14ac:dyDescent="0.25">
      <c r="A464" s="30">
        <v>54666</v>
      </c>
      <c r="B464" s="28">
        <v>19.338564496989061</v>
      </c>
      <c r="C464" s="28">
        <v>19.418717550768221</v>
      </c>
      <c r="D464" s="28">
        <v>19.539408112035886</v>
      </c>
      <c r="E464" s="28">
        <v>19.580887747053733</v>
      </c>
      <c r="F464" s="28">
        <v>19.569214324523177</v>
      </c>
      <c r="G464" s="28">
        <v>19.418381620120662</v>
      </c>
      <c r="H464" s="28">
        <v>19.392155532488527</v>
      </c>
      <c r="I464" s="71">
        <v>19.482370522925322</v>
      </c>
      <c r="J464" s="28">
        <v>20.156214324523177</v>
      </c>
      <c r="K464" s="28">
        <v>19.272000829627235</v>
      </c>
      <c r="L464" s="28">
        <v>19.447683000874711</v>
      </c>
      <c r="M464" s="28">
        <v>19.367369438762864</v>
      </c>
      <c r="N464" s="28">
        <v>20.042283000874711</v>
      </c>
      <c r="O464" s="28">
        <v>20.679388708376898</v>
      </c>
      <c r="P464" s="28">
        <v>18.83787663335503</v>
      </c>
      <c r="Q464" s="68">
        <v>30.465101499999999</v>
      </c>
      <c r="R464" s="69">
        <v>12.063650000000001</v>
      </c>
      <c r="S464" s="69">
        <v>4.2625000000000002</v>
      </c>
      <c r="T464" s="69">
        <v>0.34504906499999999</v>
      </c>
      <c r="U464" s="69"/>
      <c r="V464" s="28"/>
      <c r="W464" s="64"/>
      <c r="X464" s="70">
        <f>(B464*'RAP TEMPLATE-GAS AVAILABILITY'!C463+C464*'RAP TEMPLATE-GAS AVAILABILITY'!D463+D464*'RAP TEMPLATE-GAS AVAILABILITY'!E463+E464*'RAP TEMPLATE-GAS AVAILABILITY'!F463+F464*'RAP TEMPLATE-GAS AVAILABILITY'!G463+G464*'RAP TEMPLATE-GAS AVAILABILITY'!H463+H464*'RAP TEMPLATE-GAS AVAILABILITY'!I463)/('RAP TEMPLATE-GAS AVAILABILITY'!C463+'RAP TEMPLATE-GAS AVAILABILITY'!D463+'RAP TEMPLATE-GAS AVAILABILITY'!E463+'RAP TEMPLATE-GAS AVAILABILITY'!F463+'RAP TEMPLATE-GAS AVAILABILITY'!G463+'RAP TEMPLATE-GAS AVAILABILITY'!H463+'RAP TEMPLATE-GAS AVAILABILITY'!I463)</f>
        <v>19.452993449045454</v>
      </c>
      <c r="Y464" s="48">
        <f>(K464*'RAP TEMPLATE-GAS AVAILABILITY'!M463+L464*'RAP TEMPLATE-GAS AVAILABILITY'!N463+M464*'RAP TEMPLATE-GAS AVAILABILITY'!O463)/('RAP TEMPLATE-GAS AVAILABILITY'!M463+'RAP TEMPLATE-GAS AVAILABILITY'!N463+'RAP TEMPLATE-GAS AVAILABILITY'!O463)</f>
        <v>19.390106766129691</v>
      </c>
    </row>
    <row r="465" spans="1:25" ht="15.75" x14ac:dyDescent="0.25">
      <c r="A465" s="30">
        <v>54696</v>
      </c>
      <c r="B465" s="28">
        <v>18.105561674687578</v>
      </c>
      <c r="C465" s="28">
        <v>18.185714728466738</v>
      </c>
      <c r="D465" s="28">
        <v>18.3064052897344</v>
      </c>
      <c r="E465" s="28">
        <v>18.347884924752254</v>
      </c>
      <c r="F465" s="28">
        <v>18.336211502221698</v>
      </c>
      <c r="G465" s="28">
        <v>18.18537879781918</v>
      </c>
      <c r="H465" s="28">
        <v>18.159165972755076</v>
      </c>
      <c r="I465" s="71">
        <v>18.244902148183797</v>
      </c>
      <c r="J465" s="28">
        <v>18.923211502221697</v>
      </c>
      <c r="K465" s="28">
        <v>18.04859768488506</v>
      </c>
      <c r="L465" s="28">
        <v>18.224266696680125</v>
      </c>
      <c r="M465" s="28">
        <v>18.13955687474828</v>
      </c>
      <c r="N465" s="28">
        <v>18.818866696680125</v>
      </c>
      <c r="O465" s="28">
        <v>19.452913863421823</v>
      </c>
      <c r="P465" s="28">
        <v>17.641987196004823</v>
      </c>
      <c r="Q465" s="68">
        <v>29.475395499999998</v>
      </c>
      <c r="R465" s="69">
        <v>11.6745</v>
      </c>
      <c r="S465" s="69">
        <v>4.125</v>
      </c>
      <c r="T465" s="69">
        <v>0.33391845000000003</v>
      </c>
      <c r="U465" s="69"/>
      <c r="V465" s="28"/>
      <c r="W465" s="64"/>
      <c r="X465" s="70">
        <f>(B465*'RAP TEMPLATE-GAS AVAILABILITY'!C464+C465*'RAP TEMPLATE-GAS AVAILABILITY'!D464+D465*'RAP TEMPLATE-GAS AVAILABILITY'!E464+E465*'RAP TEMPLATE-GAS AVAILABILITY'!F464+F465*'RAP TEMPLATE-GAS AVAILABILITY'!G464+G465*'RAP TEMPLATE-GAS AVAILABILITY'!H464+H465*'RAP TEMPLATE-GAS AVAILABILITY'!I464)/('RAP TEMPLATE-GAS AVAILABILITY'!C464+'RAP TEMPLATE-GAS AVAILABILITY'!D464+'RAP TEMPLATE-GAS AVAILABILITY'!E464+'RAP TEMPLATE-GAS AVAILABILITY'!F464+'RAP TEMPLATE-GAS AVAILABILITY'!G464+'RAP TEMPLATE-GAS AVAILABILITY'!H464+'RAP TEMPLATE-GAS AVAILABILITY'!I464)</f>
        <v>18.21999374979767</v>
      </c>
      <c r="Y465" s="48">
        <f>(K465*'RAP TEMPLATE-GAS AVAILABILITY'!M464+L465*'RAP TEMPLATE-GAS AVAILABILITY'!N464+M465*'RAP TEMPLATE-GAS AVAILABILITY'!O464)/('RAP TEMPLATE-GAS AVAILABILITY'!M464+'RAP TEMPLATE-GAS AVAILABILITY'!N464+'RAP TEMPLATE-GAS AVAILABILITY'!O464)</f>
        <v>18.166309971440739</v>
      </c>
    </row>
    <row r="466" spans="1:25" ht="15.75" x14ac:dyDescent="0.25">
      <c r="A466" s="30">
        <v>54727</v>
      </c>
      <c r="B466" s="28">
        <v>17.733752458723099</v>
      </c>
      <c r="C466" s="28">
        <v>17.81125901023989</v>
      </c>
      <c r="D466" s="28">
        <v>17.936812295376246</v>
      </c>
      <c r="E466" s="28">
        <v>17.976002042333153</v>
      </c>
      <c r="F466" s="28">
        <v>17.966125524400688</v>
      </c>
      <c r="G466" s="28">
        <v>17.81529281999817</v>
      </c>
      <c r="H466" s="28">
        <v>17.789597235087228</v>
      </c>
      <c r="I466" s="71">
        <v>17.873475834143445</v>
      </c>
      <c r="J466" s="28">
        <v>18.553125524400688</v>
      </c>
      <c r="K466" s="28">
        <v>17.681902320522866</v>
      </c>
      <c r="L466" s="28">
        <v>17.857058113673887</v>
      </c>
      <c r="M466" s="28">
        <v>17.771028753712756</v>
      </c>
      <c r="N466" s="28">
        <v>18.451658113673886</v>
      </c>
      <c r="O466" s="28">
        <v>19.08478725895807</v>
      </c>
      <c r="P466" s="28">
        <v>17.283040806116226</v>
      </c>
      <c r="Q466" s="68">
        <v>30.810744000000003</v>
      </c>
      <c r="R466" s="69">
        <v>12.063650000000001</v>
      </c>
      <c r="S466" s="69">
        <v>4.2625000000000002</v>
      </c>
      <c r="T466" s="69">
        <v>0.34504906499999999</v>
      </c>
      <c r="U466" s="69"/>
      <c r="V466" s="28"/>
      <c r="W466" s="64"/>
      <c r="X466" s="70">
        <f>(B466*'RAP TEMPLATE-GAS AVAILABILITY'!C465+C466*'RAP TEMPLATE-GAS AVAILABILITY'!D465+D466*'RAP TEMPLATE-GAS AVAILABILITY'!E465+E466*'RAP TEMPLATE-GAS AVAILABILITY'!F465+F466*'RAP TEMPLATE-GAS AVAILABILITY'!G465+G466*'RAP TEMPLATE-GAS AVAILABILITY'!H465+H466*'RAP TEMPLATE-GAS AVAILABILITY'!I465)/('RAP TEMPLATE-GAS AVAILABILITY'!C465+'RAP TEMPLATE-GAS AVAILABILITY'!D465+'RAP TEMPLATE-GAS AVAILABILITY'!E465+'RAP TEMPLATE-GAS AVAILABILITY'!F465+'RAP TEMPLATE-GAS AVAILABILITY'!G465+'RAP TEMPLATE-GAS AVAILABILITY'!H465+'RAP TEMPLATE-GAS AVAILABILITY'!I465)</f>
        <v>17.857534927513861</v>
      </c>
      <c r="Y466" s="48">
        <f>(K466*'RAP TEMPLATE-GAS AVAILABILITY'!M465+L466*'RAP TEMPLATE-GAS AVAILABILITY'!N465+M466*'RAP TEMPLATE-GAS AVAILABILITY'!O465)/('RAP TEMPLATE-GAS AVAILABILITY'!M465+'RAP TEMPLATE-GAS AVAILABILITY'!N465+'RAP TEMPLATE-GAS AVAILABILITY'!O465)</f>
        <v>17.799133736338863</v>
      </c>
    </row>
    <row r="467" spans="1:25" ht="15.75" x14ac:dyDescent="0.25">
      <c r="A467" s="30">
        <v>54757</v>
      </c>
      <c r="B467" s="28">
        <v>18.202776673149689</v>
      </c>
      <c r="C467" s="28">
        <v>18.274876012686363</v>
      </c>
      <c r="D467" s="28">
        <v>18.348486141110708</v>
      </c>
      <c r="E467" s="28">
        <v>18.392549878090922</v>
      </c>
      <c r="F467" s="28">
        <v>18.381427884100027</v>
      </c>
      <c r="G467" s="28">
        <v>18.283487230424388</v>
      </c>
      <c r="H467" s="28">
        <v>18.256411670088461</v>
      </c>
      <c r="I467" s="71">
        <v>18.34336589899484</v>
      </c>
      <c r="J467" s="28">
        <v>18.968427884100027</v>
      </c>
      <c r="K467" s="28">
        <v>18.145087303139434</v>
      </c>
      <c r="L467" s="28">
        <v>18.269131524080425</v>
      </c>
      <c r="M467" s="28">
        <v>18.237252325244981</v>
      </c>
      <c r="N467" s="28">
        <v>18.863731524080425</v>
      </c>
      <c r="O467" s="28">
        <v>19.497890852890624</v>
      </c>
      <c r="P467" s="28">
        <v>17.738342564788613</v>
      </c>
      <c r="Q467" s="68">
        <v>28.077900500000002</v>
      </c>
      <c r="R467" s="69">
        <v>11.6745</v>
      </c>
      <c r="S467" s="69">
        <v>4.125</v>
      </c>
      <c r="T467" s="69">
        <v>0.33391845000000003</v>
      </c>
      <c r="U467" s="69"/>
      <c r="V467" s="28"/>
      <c r="W467" s="64"/>
      <c r="X467" s="70">
        <f>(B467*'RAP TEMPLATE-GAS AVAILABILITY'!C466+C467*'RAP TEMPLATE-GAS AVAILABILITY'!D466+D467*'RAP TEMPLATE-GAS AVAILABILITY'!E466+E467*'RAP TEMPLATE-GAS AVAILABILITY'!F466+F467*'RAP TEMPLATE-GAS AVAILABILITY'!G466+G467*'RAP TEMPLATE-GAS AVAILABILITY'!H466+H467*'RAP TEMPLATE-GAS AVAILABILITY'!I466)/('RAP TEMPLATE-GAS AVAILABILITY'!C466+'RAP TEMPLATE-GAS AVAILABILITY'!D466+'RAP TEMPLATE-GAS AVAILABILITY'!E466+'RAP TEMPLATE-GAS AVAILABILITY'!F466+'RAP TEMPLATE-GAS AVAILABILITY'!G466+'RAP TEMPLATE-GAS AVAILABILITY'!H466+'RAP TEMPLATE-GAS AVAILABILITY'!I466)</f>
        <v>18.296762663327879</v>
      </c>
      <c r="Y467" s="48">
        <f>(K467*'RAP TEMPLATE-GAS AVAILABILITY'!M466+L467*'RAP TEMPLATE-GAS AVAILABILITY'!N466+M467*'RAP TEMPLATE-GAS AVAILABILITY'!O466)/('RAP TEMPLATE-GAS AVAILABILITY'!M466+'RAP TEMPLATE-GAS AVAILABILITY'!N466+'RAP TEMPLATE-GAS AVAILABILITY'!O466)</f>
        <v>18.2306487823287</v>
      </c>
    </row>
    <row r="468" spans="1:25" ht="15.75" x14ac:dyDescent="0.25">
      <c r="A468" s="30">
        <v>54788</v>
      </c>
      <c r="B468" s="28">
        <v>19.449657730437803</v>
      </c>
      <c r="C468" s="28">
        <v>19.521757069974477</v>
      </c>
      <c r="D468" s="28">
        <v>19.595367198398822</v>
      </c>
      <c r="E468" s="28">
        <v>19.639430935379036</v>
      </c>
      <c r="F468" s="28">
        <v>19.628308941388141</v>
      </c>
      <c r="G468" s="28">
        <v>19.530368287712502</v>
      </c>
      <c r="H468" s="28">
        <v>19.505905453278444</v>
      </c>
      <c r="I468" s="71">
        <v>19.594762771370398</v>
      </c>
      <c r="J468" s="28">
        <v>20.215308941388141</v>
      </c>
      <c r="K468" s="28">
        <v>19.384866352056022</v>
      </c>
      <c r="L468" s="28">
        <v>19.506318160871974</v>
      </c>
      <c r="M468" s="28">
        <v>19.478884704571204</v>
      </c>
      <c r="N468" s="28">
        <v>20.100918160871974</v>
      </c>
      <c r="O468" s="28">
        <v>20.738170456274155</v>
      </c>
      <c r="P468" s="28">
        <v>18.947692502252355</v>
      </c>
      <c r="Q468" s="68">
        <v>29.003962000000001</v>
      </c>
      <c r="R468" s="69">
        <v>12.063650000000001</v>
      </c>
      <c r="S468" s="69">
        <v>4.2625000000000002</v>
      </c>
      <c r="T468" s="69">
        <v>0.34504906499999999</v>
      </c>
      <c r="U468" s="69"/>
      <c r="V468" s="28"/>
      <c r="W468" s="64"/>
      <c r="X468" s="70">
        <f>(B468*'RAP TEMPLATE-GAS AVAILABILITY'!C467+C468*'RAP TEMPLATE-GAS AVAILABILITY'!D467+D468*'RAP TEMPLATE-GAS AVAILABILITY'!E467+E468*'RAP TEMPLATE-GAS AVAILABILITY'!F467+F468*'RAP TEMPLATE-GAS AVAILABILITY'!G467+G468*'RAP TEMPLATE-GAS AVAILABILITY'!H467+H468*'RAP TEMPLATE-GAS AVAILABILITY'!I467)/('RAP TEMPLATE-GAS AVAILABILITY'!C467+'RAP TEMPLATE-GAS AVAILABILITY'!D467+'RAP TEMPLATE-GAS AVAILABILITY'!E467+'RAP TEMPLATE-GAS AVAILABILITY'!F467+'RAP TEMPLATE-GAS AVAILABILITY'!G467+'RAP TEMPLATE-GAS AVAILABILITY'!H467+'RAP TEMPLATE-GAS AVAILABILITY'!I467)</f>
        <v>19.544325301286044</v>
      </c>
      <c r="Y468" s="48">
        <f>(K468*'RAP TEMPLATE-GAS AVAILABILITY'!M467+L468*'RAP TEMPLATE-GAS AVAILABILITY'!N467+M468*'RAP TEMPLATE-GAS AVAILABILITY'!O467)/('RAP TEMPLATE-GAS AVAILABILITY'!M467+'RAP TEMPLATE-GAS AVAILABILITY'!N467+'RAP TEMPLATE-GAS AVAILABILITY'!O467)</f>
        <v>19.468970039672747</v>
      </c>
    </row>
    <row r="469" spans="1:25" ht="15.75" x14ac:dyDescent="0.25">
      <c r="A469" s="30">
        <v>54819</v>
      </c>
      <c r="B469" s="28">
        <v>20.762459009842999</v>
      </c>
      <c r="C469" s="28">
        <v>20.834558349379673</v>
      </c>
      <c r="D469" s="28">
        <v>20.909508822169418</v>
      </c>
      <c r="E469" s="28">
        <v>20.953572559149631</v>
      </c>
      <c r="F469" s="28">
        <v>20.942450565158737</v>
      </c>
      <c r="G469" s="28">
        <v>20.849561978706522</v>
      </c>
      <c r="H469" s="28">
        <v>20.827827933309045</v>
      </c>
      <c r="I469" s="71">
        <v>20.918734171303246</v>
      </c>
      <c r="J469" s="28">
        <v>21.529450565158736</v>
      </c>
      <c r="K469" s="28">
        <v>20.696510969326283</v>
      </c>
      <c r="L469" s="28">
        <v>20.810242417542156</v>
      </c>
      <c r="M469" s="28">
        <v>20.792525321506627</v>
      </c>
      <c r="N469" s="28">
        <v>21.404842417542156</v>
      </c>
      <c r="O469" s="28">
        <v>22.04535452358601</v>
      </c>
      <c r="P469" s="28">
        <v>20.220978463147457</v>
      </c>
      <c r="Q469" s="68">
        <v>29.013411000000001</v>
      </c>
      <c r="R469" s="69">
        <v>12.063650000000001</v>
      </c>
      <c r="S469" s="69">
        <v>4.2625000000000002</v>
      </c>
      <c r="T469" s="69">
        <v>0.34504906499999999</v>
      </c>
      <c r="U469" s="69"/>
      <c r="V469" s="28"/>
      <c r="W469" s="64"/>
      <c r="X469" s="70">
        <f>(B469*'RAP TEMPLATE-GAS AVAILABILITY'!C468+C469*'RAP TEMPLATE-GAS AVAILABILITY'!D468+D469*'RAP TEMPLATE-GAS AVAILABILITY'!E468+E469*'RAP TEMPLATE-GAS AVAILABILITY'!F468+F469*'RAP TEMPLATE-GAS AVAILABILITY'!G468+G469*'RAP TEMPLATE-GAS AVAILABILITY'!H468+H469*'RAP TEMPLATE-GAS AVAILABILITY'!I468)/('RAP TEMPLATE-GAS AVAILABILITY'!C468+'RAP TEMPLATE-GAS AVAILABILITY'!D468+'RAP TEMPLATE-GAS AVAILABILITY'!E468+'RAP TEMPLATE-GAS AVAILABILITY'!F468+'RAP TEMPLATE-GAS AVAILABILITY'!G468+'RAP TEMPLATE-GAS AVAILABILITY'!H468+'RAP TEMPLATE-GAS AVAILABILITY'!I468)</f>
        <v>20.860273470281804</v>
      </c>
      <c r="Y469" s="48">
        <f>(K469*'RAP TEMPLATE-GAS AVAILABILITY'!M468+L469*'RAP TEMPLATE-GAS AVAILABILITY'!N468+M469*'RAP TEMPLATE-GAS AVAILABILITY'!O468)/('RAP TEMPLATE-GAS AVAILABILITY'!M468+'RAP TEMPLATE-GAS AVAILABILITY'!N468+'RAP TEMPLATE-GAS AVAILABILITY'!O468)</f>
        <v>20.775965290596353</v>
      </c>
    </row>
    <row r="470" spans="1:25" ht="15.75" x14ac:dyDescent="0.25">
      <c r="A470" s="30">
        <v>54847</v>
      </c>
      <c r="B470" s="28">
        <v>21.133581887423645</v>
      </c>
      <c r="C470" s="28">
        <v>21.205681226960319</v>
      </c>
      <c r="D470" s="28">
        <v>21.28063169975006</v>
      </c>
      <c r="E470" s="28">
        <v>21.324695436730277</v>
      </c>
      <c r="F470" s="28">
        <v>21.313573442739383</v>
      </c>
      <c r="G470" s="28">
        <v>21.220684856287168</v>
      </c>
      <c r="H470" s="28">
        <v>21.199017123729838</v>
      </c>
      <c r="I470" s="71">
        <v>21.291201140431419</v>
      </c>
      <c r="J470" s="28">
        <v>21.900573442739383</v>
      </c>
      <c r="K470" s="28">
        <v>21.064814187524878</v>
      </c>
      <c r="L470" s="28">
        <v>21.178479838478694</v>
      </c>
      <c r="M470" s="28">
        <v>21.162085977528669</v>
      </c>
      <c r="N470" s="28">
        <v>21.773079838478694</v>
      </c>
      <c r="O470" s="28">
        <v>22.414512538074892</v>
      </c>
      <c r="P470" s="28">
        <v>20.580930542112924</v>
      </c>
      <c r="Q470" s="68">
        <v>26.262587500000002</v>
      </c>
      <c r="R470" s="69">
        <v>10.8962</v>
      </c>
      <c r="S470" s="69">
        <v>3.85</v>
      </c>
      <c r="T470" s="69">
        <v>0.31165721999999996</v>
      </c>
      <c r="U470" s="69"/>
      <c r="V470" s="28"/>
      <c r="W470" s="64"/>
      <c r="X470" s="70">
        <f>(B470*'RAP TEMPLATE-GAS AVAILABILITY'!C469+C470*'RAP TEMPLATE-GAS AVAILABILITY'!D469+D470*'RAP TEMPLATE-GAS AVAILABILITY'!E469+E470*'RAP TEMPLATE-GAS AVAILABILITY'!F469+F470*'RAP TEMPLATE-GAS AVAILABILITY'!G469+G470*'RAP TEMPLATE-GAS AVAILABILITY'!H469+H470*'RAP TEMPLATE-GAS AVAILABILITY'!I469)/('RAP TEMPLATE-GAS AVAILABILITY'!C469+'RAP TEMPLATE-GAS AVAILABILITY'!D469+'RAP TEMPLATE-GAS AVAILABILITY'!E469+'RAP TEMPLATE-GAS AVAILABILITY'!F469+'RAP TEMPLATE-GAS AVAILABILITY'!G469+'RAP TEMPLATE-GAS AVAILABILITY'!H469+'RAP TEMPLATE-GAS AVAILABILITY'!I469)</f>
        <v>21.23141364686423</v>
      </c>
      <c r="Y470" s="48">
        <f>(K470*'RAP TEMPLATE-GAS AVAILABILITY'!M469+L470*'RAP TEMPLATE-GAS AVAILABILITY'!N469+M470*'RAP TEMPLATE-GAS AVAILABILITY'!O469)/('RAP TEMPLATE-GAS AVAILABILITY'!M469+'RAP TEMPLATE-GAS AVAILABILITY'!N469+'RAP TEMPLATE-GAS AVAILABILITY'!O469)</f>
        <v>21.14433731007081</v>
      </c>
    </row>
    <row r="471" spans="1:25" ht="15.75" x14ac:dyDescent="0.25">
      <c r="A471" s="30">
        <v>54878</v>
      </c>
      <c r="B471" s="28">
        <v>20.531159426171882</v>
      </c>
      <c r="C471" s="28">
        <v>20.603258765708556</v>
      </c>
      <c r="D471" s="28">
        <v>20.678209238498301</v>
      </c>
      <c r="E471" s="28">
        <v>20.722272975478514</v>
      </c>
      <c r="F471" s="28">
        <v>20.71115098148762</v>
      </c>
      <c r="G471" s="28">
        <v>20.618262395035405</v>
      </c>
      <c r="H471" s="28">
        <v>20.596329411117484</v>
      </c>
      <c r="I471" s="71">
        <v>20.686596892533981</v>
      </c>
      <c r="J471" s="28">
        <v>21.29815098148762</v>
      </c>
      <c r="K471" s="28">
        <v>20.466812333343064</v>
      </c>
      <c r="L471" s="28">
        <v>20.580741173345107</v>
      </c>
      <c r="M471" s="28">
        <v>20.562199380846856</v>
      </c>
      <c r="N471" s="28">
        <v>21.175341173345107</v>
      </c>
      <c r="O471" s="28">
        <v>21.81527952627847</v>
      </c>
      <c r="P471" s="28">
        <v>19.996640996944841</v>
      </c>
      <c r="Q471" s="68">
        <v>29.123911000000003</v>
      </c>
      <c r="R471" s="69">
        <v>12.063650000000001</v>
      </c>
      <c r="S471" s="69">
        <v>4.2625000000000002</v>
      </c>
      <c r="T471" s="69">
        <v>0.34504906499999999</v>
      </c>
      <c r="U471" s="69"/>
      <c r="V471" s="28"/>
      <c r="W471" s="64"/>
      <c r="X471" s="70">
        <f>(B471*'RAP TEMPLATE-GAS AVAILABILITY'!C470+C471*'RAP TEMPLATE-GAS AVAILABILITY'!D470+D471*'RAP TEMPLATE-GAS AVAILABILITY'!E470+E471*'RAP TEMPLATE-GAS AVAILABILITY'!F470+F471*'RAP TEMPLATE-GAS AVAILABILITY'!G470+G471*'RAP TEMPLATE-GAS AVAILABILITY'!H470+H471*'RAP TEMPLATE-GAS AVAILABILITY'!I470)/('RAP TEMPLATE-GAS AVAILABILITY'!C470+'RAP TEMPLATE-GAS AVAILABILITY'!D470+'RAP TEMPLATE-GAS AVAILABILITY'!E470+'RAP TEMPLATE-GAS AVAILABILITY'!F470+'RAP TEMPLATE-GAS AVAILABILITY'!G470+'RAP TEMPLATE-GAS AVAILABILITY'!H470+'RAP TEMPLATE-GAS AVAILABILITY'!I470)</f>
        <v>20.628921989605352</v>
      </c>
      <c r="Y471" s="48">
        <f>(K471*'RAP TEMPLATE-GAS AVAILABILITY'!M470+L471*'RAP TEMPLATE-GAS AVAILABILITY'!N470+M471*'RAP TEMPLATE-GAS AVAILABILITY'!O470)/('RAP TEMPLATE-GAS AVAILABILITY'!M470+'RAP TEMPLATE-GAS AVAILABILITY'!N470+'RAP TEMPLATE-GAS AVAILABILITY'!O470)</f>
        <v>20.546335156230462</v>
      </c>
    </row>
    <row r="472" spans="1:25" ht="15.75" x14ac:dyDescent="0.25">
      <c r="A472" s="30">
        <v>54908</v>
      </c>
      <c r="B472" s="28">
        <v>20.470193599065965</v>
      </c>
      <c r="C472" s="28">
        <v>20.546878411876076</v>
      </c>
      <c r="D472" s="28">
        <v>20.670647511055495</v>
      </c>
      <c r="E472" s="28">
        <v>20.712754577639522</v>
      </c>
      <c r="F472" s="28">
        <v>20.702208970740212</v>
      </c>
      <c r="G472" s="28">
        <v>20.551376266337698</v>
      </c>
      <c r="H472" s="28">
        <v>20.523571933110016</v>
      </c>
      <c r="I472" s="71">
        <v>20.619468523096991</v>
      </c>
      <c r="J472" s="28">
        <v>21.289208970740212</v>
      </c>
      <c r="K472" s="28">
        <v>20.394620540075092</v>
      </c>
      <c r="L472" s="28">
        <v>20.571868686159522</v>
      </c>
      <c r="M472" s="28">
        <v>20.495594805668308</v>
      </c>
      <c r="N472" s="28">
        <v>21.166468686159522</v>
      </c>
      <c r="O472" s="28">
        <v>21.806384857874921</v>
      </c>
      <c r="P472" s="28">
        <v>19.936768140720933</v>
      </c>
      <c r="Q472" s="68">
        <v>29.864126500000001</v>
      </c>
      <c r="R472" s="69">
        <v>11.6745</v>
      </c>
      <c r="S472" s="69">
        <v>4.125</v>
      </c>
      <c r="T472" s="69">
        <v>0.33391845000000003</v>
      </c>
      <c r="U472" s="69"/>
      <c r="V472" s="28"/>
      <c r="W472" s="64"/>
      <c r="X472" s="70">
        <f>(B472*'RAP TEMPLATE-GAS AVAILABILITY'!C471+C472*'RAP TEMPLATE-GAS AVAILABILITY'!D471+D472*'RAP TEMPLATE-GAS AVAILABILITY'!E471+E472*'RAP TEMPLATE-GAS AVAILABILITY'!F471+F472*'RAP TEMPLATE-GAS AVAILABILITY'!G471+G472*'RAP TEMPLATE-GAS AVAILABILITY'!H471+H472*'RAP TEMPLATE-GAS AVAILABILITY'!I471)/('RAP TEMPLATE-GAS AVAILABILITY'!C471+'RAP TEMPLATE-GAS AVAILABILITY'!D471+'RAP TEMPLATE-GAS AVAILABILITY'!E471+'RAP TEMPLATE-GAS AVAILABILITY'!F471+'RAP TEMPLATE-GAS AVAILABILITY'!G471+'RAP TEMPLATE-GAS AVAILABILITY'!H471+'RAP TEMPLATE-GAS AVAILABILITY'!I471)</f>
        <v>20.591252360651225</v>
      </c>
      <c r="Y472" s="48">
        <f>(K472*'RAP TEMPLATE-GAS AVAILABILITY'!M471+L472*'RAP TEMPLATE-GAS AVAILABILITY'!N471+M472*'RAP TEMPLATE-GAS AVAILABILITY'!O471)/('RAP TEMPLATE-GAS AVAILABILITY'!M471+'RAP TEMPLATE-GAS AVAILABILITY'!N471+'RAP TEMPLATE-GAS AVAILABILITY'!O471)</f>
        <v>20.514194920034733</v>
      </c>
    </row>
    <row r="473" spans="1:25" ht="15.75" x14ac:dyDescent="0.25">
      <c r="A473" s="30">
        <v>54939</v>
      </c>
      <c r="B473" s="28">
        <v>20.653774689572234</v>
      </c>
      <c r="C473" s="28">
        <v>20.733927743351394</v>
      </c>
      <c r="D473" s="28">
        <v>20.854618304619059</v>
      </c>
      <c r="E473" s="28">
        <v>20.896097939636906</v>
      </c>
      <c r="F473" s="28">
        <v>20.88442451710635</v>
      </c>
      <c r="G473" s="28">
        <v>20.733591812703835</v>
      </c>
      <c r="H473" s="28">
        <v>20.706132306244928</v>
      </c>
      <c r="I473" s="71">
        <v>20.802343997455967</v>
      </c>
      <c r="J473" s="28">
        <v>21.47142451710635</v>
      </c>
      <c r="K473" s="28">
        <v>20.575761517981537</v>
      </c>
      <c r="L473" s="28">
        <v>20.752667518303269</v>
      </c>
      <c r="M473" s="28">
        <v>20.677043325607237</v>
      </c>
      <c r="N473" s="28">
        <v>21.347267518303269</v>
      </c>
      <c r="O473" s="28">
        <v>21.987635687099026</v>
      </c>
      <c r="P473" s="28">
        <v>20.113498999141449</v>
      </c>
      <c r="Q473" s="68">
        <v>30.4256575</v>
      </c>
      <c r="R473" s="69">
        <v>12.063650000000001</v>
      </c>
      <c r="S473" s="69">
        <v>4.2625000000000002</v>
      </c>
      <c r="T473" s="69">
        <v>0.34504906499999999</v>
      </c>
      <c r="U473" s="69"/>
      <c r="V473" s="28"/>
      <c r="W473" s="64"/>
      <c r="X473" s="70">
        <f>(B473*'RAP TEMPLATE-GAS AVAILABILITY'!C472+C473*'RAP TEMPLATE-GAS AVAILABILITY'!D472+D473*'RAP TEMPLATE-GAS AVAILABILITY'!E472+E473*'RAP TEMPLATE-GAS AVAILABILITY'!F472+F473*'RAP TEMPLATE-GAS AVAILABILITY'!G472+G473*'RAP TEMPLATE-GAS AVAILABILITY'!H472+H473*'RAP TEMPLATE-GAS AVAILABILITY'!I472)/('RAP TEMPLATE-GAS AVAILABILITY'!C472+'RAP TEMPLATE-GAS AVAILABILITY'!D472+'RAP TEMPLATE-GAS AVAILABILITY'!E472+'RAP TEMPLATE-GAS AVAILABILITY'!F472+'RAP TEMPLATE-GAS AVAILABILITY'!G472+'RAP TEMPLATE-GAS AVAILABILITY'!H472+'RAP TEMPLATE-GAS AVAILABILITY'!I472)</f>
        <v>20.767913197634886</v>
      </c>
      <c r="Y473" s="48">
        <f>(K473*'RAP TEMPLATE-GAS AVAILABILITY'!M472+L473*'RAP TEMPLATE-GAS AVAILABILITY'!N472+M473*'RAP TEMPLATE-GAS AVAILABILITY'!O472)/('RAP TEMPLATE-GAS AVAILABILITY'!M472+'RAP TEMPLATE-GAS AVAILABILITY'!N472+'RAP TEMPLATE-GAS AVAILABILITY'!O472)</f>
        <v>20.695149000647689</v>
      </c>
    </row>
    <row r="474" spans="1:25" ht="15.75" x14ac:dyDescent="0.25">
      <c r="A474" s="30">
        <v>54969</v>
      </c>
      <c r="B474" s="28">
        <v>21.24198934661548</v>
      </c>
      <c r="C474" s="28">
        <v>21.32214240039464</v>
      </c>
      <c r="D474" s="28">
        <v>21.442832961662305</v>
      </c>
      <c r="E474" s="28">
        <v>21.484312596680155</v>
      </c>
      <c r="F474" s="28">
        <v>21.472639174149599</v>
      </c>
      <c r="G474" s="28">
        <v>21.321806469747081</v>
      </c>
      <c r="H474" s="28">
        <v>21.29478462803316</v>
      </c>
      <c r="I474" s="71">
        <v>21.392688984900346</v>
      </c>
      <c r="J474" s="28">
        <v>22.059639174149599</v>
      </c>
      <c r="K474" s="28">
        <v>21.159837105605483</v>
      </c>
      <c r="L474" s="28">
        <v>21.336308843997639</v>
      </c>
      <c r="M474" s="28">
        <v>21.262781925059233</v>
      </c>
      <c r="N474" s="28">
        <v>21.930908843997639</v>
      </c>
      <c r="O474" s="28">
        <v>22.572736116107631</v>
      </c>
      <c r="P474" s="28">
        <v>20.684008395007695</v>
      </c>
      <c r="Q474" s="68">
        <v>29.456401499999998</v>
      </c>
      <c r="R474" s="69">
        <v>11.6745</v>
      </c>
      <c r="S474" s="69">
        <v>4.125</v>
      </c>
      <c r="T474" s="69">
        <v>0.33391845000000003</v>
      </c>
      <c r="U474" s="69"/>
      <c r="V474" s="28"/>
      <c r="W474" s="64"/>
      <c r="X474" s="70">
        <f>(B474*'RAP TEMPLATE-GAS AVAILABILITY'!C473+C474*'RAP TEMPLATE-GAS AVAILABILITY'!D473+D474*'RAP TEMPLATE-GAS AVAILABILITY'!E473+E474*'RAP TEMPLATE-GAS AVAILABILITY'!F473+F474*'RAP TEMPLATE-GAS AVAILABILITY'!G473+G474*'RAP TEMPLATE-GAS AVAILABILITY'!H473+H474*'RAP TEMPLATE-GAS AVAILABILITY'!I473)/('RAP TEMPLATE-GAS AVAILABILITY'!C473+'RAP TEMPLATE-GAS AVAILABILITY'!D473+'RAP TEMPLATE-GAS AVAILABILITY'!E473+'RAP TEMPLATE-GAS AVAILABILITY'!F473+'RAP TEMPLATE-GAS AVAILABILITY'!G473+'RAP TEMPLATE-GAS AVAILABILITY'!H473+'RAP TEMPLATE-GAS AVAILABILITY'!I473)</f>
        <v>21.356230915450105</v>
      </c>
      <c r="Y474" s="48">
        <f>(K474*'RAP TEMPLATE-GAS AVAILABILITY'!M473+L474*'RAP TEMPLATE-GAS AVAILABILITY'!N473+M474*'RAP TEMPLATE-GAS AVAILABILITY'!O473)/('RAP TEMPLATE-GAS AVAILABILITY'!M473+'RAP TEMPLATE-GAS AVAILABILITY'!N473+'RAP TEMPLATE-GAS AVAILABILITY'!O473)</f>
        <v>21.27909861665384</v>
      </c>
    </row>
    <row r="475" spans="1:25" ht="15.75" x14ac:dyDescent="0.25">
      <c r="A475" s="30">
        <v>55000</v>
      </c>
      <c r="B475" s="28">
        <v>20.832882634385854</v>
      </c>
      <c r="C475" s="28">
        <v>20.913035688165014</v>
      </c>
      <c r="D475" s="28">
        <v>21.033726249432679</v>
      </c>
      <c r="E475" s="28">
        <v>21.075205884450529</v>
      </c>
      <c r="F475" s="28">
        <v>21.063532461919973</v>
      </c>
      <c r="G475" s="28">
        <v>20.912699757517455</v>
      </c>
      <c r="H475" s="28">
        <v>20.886248206228817</v>
      </c>
      <c r="I475" s="71">
        <v>20.982100615496876</v>
      </c>
      <c r="J475" s="28">
        <v>21.650532461919973</v>
      </c>
      <c r="K475" s="28">
        <v>20.754477028359414</v>
      </c>
      <c r="L475" s="28">
        <v>20.930382910297883</v>
      </c>
      <c r="M475" s="28">
        <v>20.855397325273287</v>
      </c>
      <c r="N475" s="28">
        <v>21.524982910297883</v>
      </c>
      <c r="O475" s="28">
        <v>22.165795367573626</v>
      </c>
      <c r="P475" s="28">
        <v>20.287215794816181</v>
      </c>
      <c r="Q475" s="68">
        <v>30.441508500000001</v>
      </c>
      <c r="R475" s="69">
        <v>12.063650000000001</v>
      </c>
      <c r="S475" s="69">
        <v>4.2625000000000002</v>
      </c>
      <c r="T475" s="69">
        <v>0.34504906499999999</v>
      </c>
      <c r="U475" s="69"/>
      <c r="V475" s="28"/>
      <c r="W475" s="64"/>
      <c r="X475" s="70">
        <f>(B475*'RAP TEMPLATE-GAS AVAILABILITY'!C474+C475*'RAP TEMPLATE-GAS AVAILABILITY'!D474+D475*'RAP TEMPLATE-GAS AVAILABILITY'!E474+E475*'RAP TEMPLATE-GAS AVAILABILITY'!F474+F475*'RAP TEMPLATE-GAS AVAILABILITY'!G474+G475*'RAP TEMPLATE-GAS AVAILABILITY'!H474+H475*'RAP TEMPLATE-GAS AVAILABILITY'!I474)/('RAP TEMPLATE-GAS AVAILABILITY'!C474+'RAP TEMPLATE-GAS AVAILABILITY'!D474+'RAP TEMPLATE-GAS AVAILABILITY'!E474+'RAP TEMPLATE-GAS AVAILABILITY'!F474+'RAP TEMPLATE-GAS AVAILABILITY'!G474+'RAP TEMPLATE-GAS AVAILABILITY'!H474+'RAP TEMPLATE-GAS AVAILABILITY'!I474)</f>
        <v>20.947258494529418</v>
      </c>
      <c r="Y475" s="48">
        <f>(K475*'RAP TEMPLATE-GAS AVAILABILITY'!M474+L475*'RAP TEMPLATE-GAS AVAILABILITY'!N474+M475*'RAP TEMPLATE-GAS AVAILABILITY'!O474)/('RAP TEMPLATE-GAS AVAILABILITY'!M474+'RAP TEMPLATE-GAS AVAILABILITY'!N474+'RAP TEMPLATE-GAS AVAILABILITY'!O474)</f>
        <v>20.873208017236102</v>
      </c>
    </row>
    <row r="476" spans="1:25" ht="15.75" x14ac:dyDescent="0.25">
      <c r="A476" s="30">
        <v>55031</v>
      </c>
      <c r="B476" s="28">
        <v>19.799759911069778</v>
      </c>
      <c r="C476" s="28">
        <v>19.879912964848938</v>
      </c>
      <c r="D476" s="28">
        <v>20.000603526116599</v>
      </c>
      <c r="E476" s="28">
        <v>20.04208316113445</v>
      </c>
      <c r="F476" s="28">
        <v>20.030409738603893</v>
      </c>
      <c r="G476" s="28">
        <v>19.879577034201379</v>
      </c>
      <c r="H476" s="28">
        <v>19.853350946569243</v>
      </c>
      <c r="I476" s="71">
        <v>19.945236243244945</v>
      </c>
      <c r="J476" s="28">
        <v>20.617409738603893</v>
      </c>
      <c r="K476" s="28">
        <v>19.729610478851669</v>
      </c>
      <c r="L476" s="28">
        <v>19.905292650099145</v>
      </c>
      <c r="M476" s="28">
        <v>19.826623475843856</v>
      </c>
      <c r="N476" s="28">
        <v>20.499892650099145</v>
      </c>
      <c r="O476" s="28">
        <v>21.138142381724393</v>
      </c>
      <c r="P476" s="28">
        <v>19.285190065471916</v>
      </c>
      <c r="Q476" s="68">
        <v>30.465101499999999</v>
      </c>
      <c r="R476" s="69">
        <v>12.063650000000001</v>
      </c>
      <c r="S476" s="69">
        <v>4.2625000000000002</v>
      </c>
      <c r="T476" s="69">
        <v>0.34504906499999999</v>
      </c>
      <c r="U476" s="69"/>
      <c r="V476" s="28"/>
      <c r="W476" s="64"/>
      <c r="X476" s="70">
        <f>(B476*'RAP TEMPLATE-GAS AVAILABILITY'!C475+C476*'RAP TEMPLATE-GAS AVAILABILITY'!D475+D476*'RAP TEMPLATE-GAS AVAILABILITY'!E475+E476*'RAP TEMPLATE-GAS AVAILABILITY'!F475+F476*'RAP TEMPLATE-GAS AVAILABILITY'!G475+G476*'RAP TEMPLATE-GAS AVAILABILITY'!H475+H476*'RAP TEMPLATE-GAS AVAILABILITY'!I475)/('RAP TEMPLATE-GAS AVAILABILITY'!C475+'RAP TEMPLATE-GAS AVAILABILITY'!D475+'RAP TEMPLATE-GAS AVAILABILITY'!E475+'RAP TEMPLATE-GAS AVAILABILITY'!F475+'RAP TEMPLATE-GAS AVAILABILITY'!G475+'RAP TEMPLATE-GAS AVAILABILITY'!H475+'RAP TEMPLATE-GAS AVAILABILITY'!I475)</f>
        <v>19.914188863126167</v>
      </c>
      <c r="Y476" s="48">
        <f>(K476*'RAP TEMPLATE-GAS AVAILABILITY'!M475+L476*'RAP TEMPLATE-GAS AVAILABILITY'!N475+M476*'RAP TEMPLATE-GAS AVAILABILITY'!O475)/('RAP TEMPLATE-GAS AVAILABILITY'!M475+'RAP TEMPLATE-GAS AVAILABILITY'!N475+'RAP TEMPLATE-GAS AVAILABILITY'!O475)</f>
        <v>19.847860151414963</v>
      </c>
    </row>
    <row r="477" spans="1:25" ht="15.75" x14ac:dyDescent="0.25">
      <c r="A477" s="30">
        <v>55061</v>
      </c>
      <c r="B477" s="28">
        <v>18.537476724146536</v>
      </c>
      <c r="C477" s="28">
        <v>18.617629777925696</v>
      </c>
      <c r="D477" s="28">
        <v>18.738320339193358</v>
      </c>
      <c r="E477" s="28">
        <v>18.779799974211212</v>
      </c>
      <c r="F477" s="28">
        <v>18.768126551680655</v>
      </c>
      <c r="G477" s="28">
        <v>18.617293847278138</v>
      </c>
      <c r="H477" s="28">
        <v>18.591081022214034</v>
      </c>
      <c r="I477" s="71">
        <v>18.678381459514764</v>
      </c>
      <c r="J477" s="28">
        <v>19.355126551680655</v>
      </c>
      <c r="K477" s="28">
        <v>18.477154622450527</v>
      </c>
      <c r="L477" s="28">
        <v>18.652823634245593</v>
      </c>
      <c r="M477" s="28">
        <v>18.569653801309101</v>
      </c>
      <c r="N477" s="28">
        <v>19.247423634245592</v>
      </c>
      <c r="O477" s="28">
        <v>19.882542193331204</v>
      </c>
      <c r="P477" s="28">
        <v>18.060901602475067</v>
      </c>
      <c r="Q477" s="68">
        <v>29.475395499999998</v>
      </c>
      <c r="R477" s="69">
        <v>11.6745</v>
      </c>
      <c r="S477" s="69">
        <v>4.125</v>
      </c>
      <c r="T477" s="69">
        <v>0.33391845000000003</v>
      </c>
      <c r="U477" s="69"/>
      <c r="V477" s="28"/>
      <c r="W477" s="64"/>
      <c r="X477" s="70">
        <f>(B477*'RAP TEMPLATE-GAS AVAILABILITY'!C476+C477*'RAP TEMPLATE-GAS AVAILABILITY'!D476+D477*'RAP TEMPLATE-GAS AVAILABILITY'!E476+E477*'RAP TEMPLATE-GAS AVAILABILITY'!F476+F477*'RAP TEMPLATE-GAS AVAILABILITY'!G476+G477*'RAP TEMPLATE-GAS AVAILABILITY'!H476+H477*'RAP TEMPLATE-GAS AVAILABILITY'!I476)/('RAP TEMPLATE-GAS AVAILABILITY'!C476+'RAP TEMPLATE-GAS AVAILABILITY'!D476+'RAP TEMPLATE-GAS AVAILABILITY'!E476+'RAP TEMPLATE-GAS AVAILABILITY'!F476+'RAP TEMPLATE-GAS AVAILABILITY'!G476+'RAP TEMPLATE-GAS AVAILABILITY'!H476+'RAP TEMPLATE-GAS AVAILABILITY'!I476)</f>
        <v>18.651908799256628</v>
      </c>
      <c r="Y477" s="48">
        <f>(K477*'RAP TEMPLATE-GAS AVAILABILITY'!M476+L477*'RAP TEMPLATE-GAS AVAILABILITY'!N476+M477*'RAP TEMPLATE-GAS AVAILABILITY'!O476)/('RAP TEMPLATE-GAS AVAILABILITY'!M476+'RAP TEMPLATE-GAS AVAILABILITY'!N476+'RAP TEMPLATE-GAS AVAILABILITY'!O476)</f>
        <v>18.59500151955508</v>
      </c>
    </row>
    <row r="478" spans="1:25" ht="15.75" x14ac:dyDescent="0.25">
      <c r="A478" s="30">
        <v>55092</v>
      </c>
      <c r="B478" s="28">
        <v>18.156897882407318</v>
      </c>
      <c r="C478" s="28">
        <v>18.234404433924109</v>
      </c>
      <c r="D478" s="28">
        <v>18.359957719060464</v>
      </c>
      <c r="E478" s="28">
        <v>18.399147466017371</v>
      </c>
      <c r="F478" s="28">
        <v>18.389270948084906</v>
      </c>
      <c r="G478" s="28">
        <v>18.238438243682388</v>
      </c>
      <c r="H478" s="28">
        <v>18.212742658771447</v>
      </c>
      <c r="I478" s="71">
        <v>18.29815375884473</v>
      </c>
      <c r="J478" s="28">
        <v>18.976270948084906</v>
      </c>
      <c r="K478" s="28">
        <v>18.101757815593274</v>
      </c>
      <c r="L478" s="28">
        <v>18.276913608744294</v>
      </c>
      <c r="M478" s="28">
        <v>18.192392969761343</v>
      </c>
      <c r="N478" s="28">
        <v>18.871513608744294</v>
      </c>
      <c r="O478" s="28">
        <v>19.505692392766154</v>
      </c>
      <c r="P478" s="28">
        <v>17.693449552547548</v>
      </c>
      <c r="Q478" s="68">
        <v>30.810744000000003</v>
      </c>
      <c r="R478" s="69">
        <v>12.063650000000001</v>
      </c>
      <c r="S478" s="69">
        <v>4.2625000000000002</v>
      </c>
      <c r="T478" s="69">
        <v>0.34504906499999999</v>
      </c>
      <c r="U478" s="69"/>
      <c r="V478" s="28"/>
      <c r="W478" s="64"/>
      <c r="X478" s="70">
        <f>(B478*'RAP TEMPLATE-GAS AVAILABILITY'!C477+C478*'RAP TEMPLATE-GAS AVAILABILITY'!D477+D478*'RAP TEMPLATE-GAS AVAILABILITY'!E477+E478*'RAP TEMPLATE-GAS AVAILABILITY'!F477+F478*'RAP TEMPLATE-GAS AVAILABILITY'!G477+G478*'RAP TEMPLATE-GAS AVAILABILITY'!H477+H478*'RAP TEMPLATE-GAS AVAILABILITY'!I477)/('RAP TEMPLATE-GAS AVAILABILITY'!C477+'RAP TEMPLATE-GAS AVAILABILITY'!D477+'RAP TEMPLATE-GAS AVAILABILITY'!E477+'RAP TEMPLATE-GAS AVAILABILITY'!F477+'RAP TEMPLATE-GAS AVAILABILITY'!G477+'RAP TEMPLATE-GAS AVAILABILITY'!H477+'RAP TEMPLATE-GAS AVAILABILITY'!I477)</f>
        <v>18.280680351198079</v>
      </c>
      <c r="Y478" s="48">
        <f>(K478*'RAP TEMPLATE-GAS AVAILABILITY'!M477+L478*'RAP TEMPLATE-GAS AVAILABILITY'!N477+M478*'RAP TEMPLATE-GAS AVAILABILITY'!O477)/('RAP TEMPLATE-GAS AVAILABILITY'!M477+'RAP TEMPLATE-GAS AVAILABILITY'!N477+'RAP TEMPLATE-GAS AVAILABILITY'!O477)</f>
        <v>18.219121108818513</v>
      </c>
    </row>
    <row r="479" spans="1:25" ht="15.75" x14ac:dyDescent="0.25">
      <c r="A479" s="30">
        <v>55122</v>
      </c>
      <c r="B479" s="28">
        <v>18.637069784145535</v>
      </c>
      <c r="C479" s="28">
        <v>18.709169123682209</v>
      </c>
      <c r="D479" s="28">
        <v>18.782779252106554</v>
      </c>
      <c r="E479" s="28">
        <v>18.826842989086767</v>
      </c>
      <c r="F479" s="28">
        <v>18.815720995095873</v>
      </c>
      <c r="G479" s="28">
        <v>18.717780341420234</v>
      </c>
      <c r="H479" s="28">
        <v>18.690704781084307</v>
      </c>
      <c r="I479" s="71">
        <v>18.779231884461385</v>
      </c>
      <c r="J479" s="28">
        <v>19.402720995095873</v>
      </c>
      <c r="K479" s="28">
        <v>18.576003812965389</v>
      </c>
      <c r="L479" s="28">
        <v>18.700048033906377</v>
      </c>
      <c r="M479" s="28">
        <v>18.669717303022058</v>
      </c>
      <c r="N479" s="28">
        <v>19.294648033906377</v>
      </c>
      <c r="O479" s="28">
        <v>19.929884653991142</v>
      </c>
      <c r="P479" s="28">
        <v>18.159563453143484</v>
      </c>
      <c r="Q479" s="68">
        <v>28.077900500000002</v>
      </c>
      <c r="R479" s="69">
        <v>11.6745</v>
      </c>
      <c r="S479" s="69">
        <v>4.125</v>
      </c>
      <c r="T479" s="69">
        <v>0.33391845000000003</v>
      </c>
      <c r="U479" s="69"/>
      <c r="V479" s="28"/>
      <c r="W479" s="64"/>
      <c r="X479" s="70">
        <f>(B479*'RAP TEMPLATE-GAS AVAILABILITY'!C478+C479*'RAP TEMPLATE-GAS AVAILABILITY'!D478+D479*'RAP TEMPLATE-GAS AVAILABILITY'!E478+E479*'RAP TEMPLATE-GAS AVAILABILITY'!F478+F479*'RAP TEMPLATE-GAS AVAILABILITY'!G478+G479*'RAP TEMPLATE-GAS AVAILABILITY'!H478+H479*'RAP TEMPLATE-GAS AVAILABILITY'!I478)/('RAP TEMPLATE-GAS AVAILABILITY'!C478+'RAP TEMPLATE-GAS AVAILABILITY'!D478+'RAP TEMPLATE-GAS AVAILABILITY'!E478+'RAP TEMPLATE-GAS AVAILABILITY'!F478+'RAP TEMPLATE-GAS AVAILABILITY'!G478+'RAP TEMPLATE-GAS AVAILABILITY'!H478+'RAP TEMPLATE-GAS AVAILABILITY'!I478)</f>
        <v>18.731055774323721</v>
      </c>
      <c r="Y479" s="48">
        <f>(K479*'RAP TEMPLATE-GAS AVAILABILITY'!M478+L479*'RAP TEMPLATE-GAS AVAILABILITY'!N478+M479*'RAP TEMPLATE-GAS AVAILABILITY'!O478)/('RAP TEMPLATE-GAS AVAILABILITY'!M478+'RAP TEMPLATE-GAS AVAILABILITY'!N478+'RAP TEMPLATE-GAS AVAILABILITY'!O478)</f>
        <v>18.661700643849656</v>
      </c>
    </row>
    <row r="480" spans="1:25" ht="15.75" x14ac:dyDescent="0.25">
      <c r="A480" s="30">
        <v>55153</v>
      </c>
      <c r="B480" s="28">
        <v>19.913560775277279</v>
      </c>
      <c r="C480" s="28">
        <v>19.985660114813953</v>
      </c>
      <c r="D480" s="28">
        <v>20.059270243238299</v>
      </c>
      <c r="E480" s="28">
        <v>20.103333980218512</v>
      </c>
      <c r="F480" s="28">
        <v>20.092211986227618</v>
      </c>
      <c r="G480" s="28">
        <v>19.994271332551978</v>
      </c>
      <c r="H480" s="28">
        <v>19.969808498117921</v>
      </c>
      <c r="I480" s="71">
        <v>20.060345928644622</v>
      </c>
      <c r="J480" s="28">
        <v>20.679211986227617</v>
      </c>
      <c r="K480" s="28">
        <v>19.845162580383192</v>
      </c>
      <c r="L480" s="28">
        <v>19.966614389199144</v>
      </c>
      <c r="M480" s="28">
        <v>19.940834974786615</v>
      </c>
      <c r="N480" s="28">
        <v>20.561214389199144</v>
      </c>
      <c r="O480" s="28">
        <v>21.199617425172143</v>
      </c>
      <c r="P480" s="28">
        <v>19.397632065442163</v>
      </c>
      <c r="Q480" s="68">
        <v>29.003962000000001</v>
      </c>
      <c r="R480" s="69">
        <v>12.063650000000001</v>
      </c>
      <c r="S480" s="69">
        <v>4.2625000000000002</v>
      </c>
      <c r="T480" s="69">
        <v>0.34504906499999999</v>
      </c>
      <c r="U480" s="69"/>
      <c r="V480" s="28"/>
      <c r="W480" s="64"/>
      <c r="X480" s="70">
        <f>(B480*'RAP TEMPLATE-GAS AVAILABILITY'!C479+C480*'RAP TEMPLATE-GAS AVAILABILITY'!D479+D480*'RAP TEMPLATE-GAS AVAILABILITY'!E479+E480*'RAP TEMPLATE-GAS AVAILABILITY'!F479+F480*'RAP TEMPLATE-GAS AVAILABILITY'!G479+G480*'RAP TEMPLATE-GAS AVAILABILITY'!H479+H480*'RAP TEMPLATE-GAS AVAILABILITY'!I479)/('RAP TEMPLATE-GAS AVAILABILITY'!C479+'RAP TEMPLATE-GAS AVAILABILITY'!D479+'RAP TEMPLATE-GAS AVAILABILITY'!E479+'RAP TEMPLATE-GAS AVAILABILITY'!F479+'RAP TEMPLATE-GAS AVAILABILITY'!G479+'RAP TEMPLATE-GAS AVAILABILITY'!H479+'RAP TEMPLATE-GAS AVAILABILITY'!I479)</f>
        <v>20.008228346125517</v>
      </c>
      <c r="Y480" s="48">
        <f>(K480*'RAP TEMPLATE-GAS AVAILABILITY'!M479+L480*'RAP TEMPLATE-GAS AVAILABILITY'!N479+M480*'RAP TEMPLATE-GAS AVAILABILITY'!O479)/('RAP TEMPLATE-GAS AVAILABILITY'!M479+'RAP TEMPLATE-GAS AVAILABILITY'!N479+'RAP TEMPLATE-GAS AVAILABILITY'!O479)</f>
        <v>19.929410847920362</v>
      </c>
    </row>
    <row r="481" spans="1:25" ht="15.75" x14ac:dyDescent="0.25">
      <c r="A481" s="30">
        <v>55184</v>
      </c>
      <c r="B481" s="28">
        <v>21.257537409224767</v>
      </c>
      <c r="C481" s="28">
        <v>21.329636748761441</v>
      </c>
      <c r="D481" s="28">
        <v>21.404587221551182</v>
      </c>
      <c r="E481" s="28">
        <v>21.448650958531399</v>
      </c>
      <c r="F481" s="28">
        <v>21.437528964540505</v>
      </c>
      <c r="G481" s="28">
        <v>21.34464037808829</v>
      </c>
      <c r="H481" s="28">
        <v>21.322906332690813</v>
      </c>
      <c r="I481" s="71">
        <v>21.415605590550321</v>
      </c>
      <c r="J481" s="28">
        <v>22.024528964540504</v>
      </c>
      <c r="K481" s="28">
        <v>21.187740165807487</v>
      </c>
      <c r="L481" s="28">
        <v>21.30147161402336</v>
      </c>
      <c r="M481" s="28">
        <v>21.285519715305782</v>
      </c>
      <c r="N481" s="28">
        <v>21.896071614023359</v>
      </c>
      <c r="O481" s="28">
        <v>22.537811793058417</v>
      </c>
      <c r="P481" s="28">
        <v>20.701155002707832</v>
      </c>
      <c r="Q481" s="68">
        <v>29.013411000000001</v>
      </c>
      <c r="R481" s="69">
        <v>12.063650000000001</v>
      </c>
      <c r="S481" s="69">
        <v>4.2625000000000002</v>
      </c>
      <c r="T481" s="69">
        <v>0.34504906499999999</v>
      </c>
      <c r="U481" s="69"/>
      <c r="V481" s="28"/>
      <c r="W481" s="64"/>
      <c r="X481" s="70">
        <f>(B481*'RAP TEMPLATE-GAS AVAILABILITY'!C480+C481*'RAP TEMPLATE-GAS AVAILABILITY'!D480+D481*'RAP TEMPLATE-GAS AVAILABILITY'!E480+E481*'RAP TEMPLATE-GAS AVAILABILITY'!F480+F481*'RAP TEMPLATE-GAS AVAILABILITY'!G480+G481*'RAP TEMPLATE-GAS AVAILABILITY'!H480+H481*'RAP TEMPLATE-GAS AVAILABILITY'!I480)/('RAP TEMPLATE-GAS AVAILABILITY'!C480+'RAP TEMPLATE-GAS AVAILABILITY'!D480+'RAP TEMPLATE-GAS AVAILABILITY'!E480+'RAP TEMPLATE-GAS AVAILABILITY'!F480+'RAP TEMPLATE-GAS AVAILABILITY'!G480+'RAP TEMPLATE-GAS AVAILABILITY'!H480+'RAP TEMPLATE-GAS AVAILABILITY'!I480)</f>
        <v>21.355351869663572</v>
      </c>
      <c r="Y481" s="48">
        <f>(K481*'RAP TEMPLATE-GAS AVAILABILITY'!M480+L481*'RAP TEMPLATE-GAS AVAILABILITY'!N480+M481*'RAP TEMPLATE-GAS AVAILABILITY'!O480)/('RAP TEMPLATE-GAS AVAILABILITY'!M480+'RAP TEMPLATE-GAS AVAILABILITY'!N480+'RAP TEMPLATE-GAS AVAILABILITY'!O480)</f>
        <v>21.267348783102111</v>
      </c>
    </row>
    <row r="482" spans="1:25" ht="15.75" x14ac:dyDescent="0.25">
      <c r="A482" s="30">
        <v>55212</v>
      </c>
      <c r="B482" s="28">
        <v>21.637473416003896</v>
      </c>
      <c r="C482" s="28">
        <v>21.70957275554057</v>
      </c>
      <c r="D482" s="28">
        <v>21.784523228330311</v>
      </c>
      <c r="E482" s="28">
        <v>21.828586965310528</v>
      </c>
      <c r="F482" s="28">
        <v>21.817464971319634</v>
      </c>
      <c r="G482" s="28">
        <v>21.724576384867419</v>
      </c>
      <c r="H482" s="28">
        <v>21.702908652310089</v>
      </c>
      <c r="I482" s="71">
        <v>21.796917607287778</v>
      </c>
      <c r="J482" s="28">
        <v>22.404464971319634</v>
      </c>
      <c r="K482" s="28">
        <v>21.564787991688547</v>
      </c>
      <c r="L482" s="28">
        <v>21.678453642642364</v>
      </c>
      <c r="M482" s="28">
        <v>21.66385640213851</v>
      </c>
      <c r="N482" s="28">
        <v>22.273053642642363</v>
      </c>
      <c r="O482" s="28">
        <v>22.915736276748969</v>
      </c>
      <c r="P482" s="28">
        <v>21.069654935682909</v>
      </c>
      <c r="Q482" s="68">
        <v>26.262587500000002</v>
      </c>
      <c r="R482" s="69">
        <v>10.8962</v>
      </c>
      <c r="S482" s="69">
        <v>3.85</v>
      </c>
      <c r="T482" s="69">
        <v>0.31165721999999996</v>
      </c>
      <c r="U482" s="69"/>
      <c r="V482" s="28"/>
      <c r="W482" s="64"/>
      <c r="X482" s="70">
        <f>(B482*'RAP TEMPLATE-GAS AVAILABILITY'!C481+C482*'RAP TEMPLATE-GAS AVAILABILITY'!D481+D482*'RAP TEMPLATE-GAS AVAILABILITY'!E481+E482*'RAP TEMPLATE-GAS AVAILABILITY'!F481+F482*'RAP TEMPLATE-GAS AVAILABILITY'!G481+G482*'RAP TEMPLATE-GAS AVAILABILITY'!H481+H482*'RAP TEMPLATE-GAS AVAILABILITY'!I481)/('RAP TEMPLATE-GAS AVAILABILITY'!C481+'RAP TEMPLATE-GAS AVAILABILITY'!D481+'RAP TEMPLATE-GAS AVAILABILITY'!E481+'RAP TEMPLATE-GAS AVAILABILITY'!F481+'RAP TEMPLATE-GAS AVAILABILITY'!G481+'RAP TEMPLATE-GAS AVAILABILITY'!H481+'RAP TEMPLATE-GAS AVAILABILITY'!I481)</f>
        <v>21.735305175444481</v>
      </c>
      <c r="Y482" s="48">
        <f>(K482*'RAP TEMPLATE-GAS AVAILABILITY'!M481+L482*'RAP TEMPLATE-GAS AVAILABILITY'!N481+M482*'RAP TEMPLATE-GAS AVAILABILITY'!O481)/('RAP TEMPLATE-GAS AVAILABILITY'!M481+'RAP TEMPLATE-GAS AVAILABILITY'!N481+'RAP TEMPLATE-GAS AVAILABILITY'!O481)</f>
        <v>21.644468156956936</v>
      </c>
    </row>
    <row r="483" spans="1:25" ht="15.75" x14ac:dyDescent="0.25">
      <c r="A483" s="30">
        <v>55243</v>
      </c>
      <c r="B483" s="28">
        <v>21.020745108080298</v>
      </c>
      <c r="C483" s="28">
        <v>21.092844447616972</v>
      </c>
      <c r="D483" s="28">
        <v>21.167794920406713</v>
      </c>
      <c r="E483" s="28">
        <v>21.21185865738693</v>
      </c>
      <c r="F483" s="28">
        <v>21.200736663396036</v>
      </c>
      <c r="G483" s="28">
        <v>21.107848076943821</v>
      </c>
      <c r="H483" s="28">
        <v>21.0859150930259</v>
      </c>
      <c r="I483" s="71">
        <v>21.177955701394673</v>
      </c>
      <c r="J483" s="28">
        <v>21.787736663396036</v>
      </c>
      <c r="K483" s="28">
        <v>20.952591517878073</v>
      </c>
      <c r="L483" s="28">
        <v>21.066520357880115</v>
      </c>
      <c r="M483" s="28">
        <v>21.049724178467979</v>
      </c>
      <c r="N483" s="28">
        <v>21.661120357880115</v>
      </c>
      <c r="O483" s="28">
        <v>22.302273158774817</v>
      </c>
      <c r="P483" s="28">
        <v>20.471490149827812</v>
      </c>
      <c r="Q483" s="68">
        <v>29.123911000000003</v>
      </c>
      <c r="R483" s="69">
        <v>12.063650000000001</v>
      </c>
      <c r="S483" s="69">
        <v>4.2625000000000002</v>
      </c>
      <c r="T483" s="69">
        <v>0.34504906499999999</v>
      </c>
      <c r="U483" s="69"/>
      <c r="V483" s="28"/>
      <c r="W483" s="64"/>
      <c r="X483" s="70">
        <f>(B483*'RAP TEMPLATE-GAS AVAILABILITY'!C482+C483*'RAP TEMPLATE-GAS AVAILABILITY'!D482+D483*'RAP TEMPLATE-GAS AVAILABILITY'!E482+E483*'RAP TEMPLATE-GAS AVAILABILITY'!F482+F483*'RAP TEMPLATE-GAS AVAILABILITY'!G482+G483*'RAP TEMPLATE-GAS AVAILABILITY'!H482+H483*'RAP TEMPLATE-GAS AVAILABILITY'!I482)/('RAP TEMPLATE-GAS AVAILABILITY'!C482+'RAP TEMPLATE-GAS AVAILABILITY'!D482+'RAP TEMPLATE-GAS AVAILABILITY'!E482+'RAP TEMPLATE-GAS AVAILABILITY'!F482+'RAP TEMPLATE-GAS AVAILABILITY'!G482+'RAP TEMPLATE-GAS AVAILABILITY'!H482+'RAP TEMPLATE-GAS AVAILABILITY'!I482)</f>
        <v>21.118507671513772</v>
      </c>
      <c r="Y483" s="48">
        <f>(K483*'RAP TEMPLATE-GAS AVAILABILITY'!M482+L483*'RAP TEMPLATE-GAS AVAILABILITY'!N482+M483*'RAP TEMPLATE-GAS AVAILABILITY'!O482)/('RAP TEMPLATE-GAS AVAILABILITY'!M482+'RAP TEMPLATE-GAS AVAILABILITY'!N482+'RAP TEMPLATE-GAS AVAILABILITY'!O482)</f>
        <v>21.032266924930912</v>
      </c>
    </row>
    <row r="484" spans="1:25" ht="15.75" x14ac:dyDescent="0.25">
      <c r="A484" s="30">
        <v>55273</v>
      </c>
      <c r="B484" s="28">
        <v>20.958313343567095</v>
      </c>
      <c r="C484" s="28">
        <v>21.03499815637721</v>
      </c>
      <c r="D484" s="28">
        <v>21.158767255556626</v>
      </c>
      <c r="E484" s="28">
        <v>21.200874322140656</v>
      </c>
      <c r="F484" s="28">
        <v>21.190328715241346</v>
      </c>
      <c r="G484" s="28">
        <v>21.039496010838828</v>
      </c>
      <c r="H484" s="28">
        <v>21.01169167761115</v>
      </c>
      <c r="I484" s="71">
        <v>21.109356085381396</v>
      </c>
      <c r="J484" s="28">
        <v>21.777328715241346</v>
      </c>
      <c r="K484" s="28">
        <v>20.87894518477243</v>
      </c>
      <c r="L484" s="28">
        <v>21.056193330856861</v>
      </c>
      <c r="M484" s="28">
        <v>20.981659836665894</v>
      </c>
      <c r="N484" s="28">
        <v>21.65079333085686</v>
      </c>
      <c r="O484" s="28">
        <v>22.291920314184001</v>
      </c>
      <c r="P484" s="28">
        <v>20.410195480912581</v>
      </c>
      <c r="Q484" s="68">
        <v>29.864126500000001</v>
      </c>
      <c r="R484" s="69">
        <v>11.6745</v>
      </c>
      <c r="S484" s="69">
        <v>4.125</v>
      </c>
      <c r="T484" s="69">
        <v>0.33391845000000003</v>
      </c>
      <c r="U484" s="69"/>
      <c r="V484" s="28"/>
      <c r="W484" s="64"/>
      <c r="X484" s="70">
        <f>(B484*'RAP TEMPLATE-GAS AVAILABILITY'!C483+C484*'RAP TEMPLATE-GAS AVAILABILITY'!D483+D484*'RAP TEMPLATE-GAS AVAILABILITY'!E483+E484*'RAP TEMPLATE-GAS AVAILABILITY'!F483+F484*'RAP TEMPLATE-GAS AVAILABILITY'!G483+G484*'RAP TEMPLATE-GAS AVAILABILITY'!H483+H484*'RAP TEMPLATE-GAS AVAILABILITY'!I483)/('RAP TEMPLATE-GAS AVAILABILITY'!C483+'RAP TEMPLATE-GAS AVAILABILITY'!D483+'RAP TEMPLATE-GAS AVAILABILITY'!E483+'RAP TEMPLATE-GAS AVAILABILITY'!F483+'RAP TEMPLATE-GAS AVAILABILITY'!G483+'RAP TEMPLATE-GAS AVAILABILITY'!H483+'RAP TEMPLATE-GAS AVAILABILITY'!I483)</f>
        <v>21.079372105152359</v>
      </c>
      <c r="Y484" s="48">
        <f>(K484*'RAP TEMPLATE-GAS AVAILABILITY'!M483+L484*'RAP TEMPLATE-GAS AVAILABILITY'!N483+M484*'RAP TEMPLATE-GAS AVAILABILITY'!O483)/('RAP TEMPLATE-GAS AVAILABILITY'!M483+'RAP TEMPLATE-GAS AVAILABILITY'!N483+'RAP TEMPLATE-GAS AVAILABILITY'!O483)</f>
        <v>20.998671692023784</v>
      </c>
    </row>
    <row r="485" spans="1:25" ht="15.75" x14ac:dyDescent="0.25">
      <c r="A485" s="30">
        <v>55304</v>
      </c>
      <c r="B485" s="28">
        <v>21.146202663138265</v>
      </c>
      <c r="C485" s="28">
        <v>21.226355716917425</v>
      </c>
      <c r="D485" s="28">
        <v>21.34704627818509</v>
      </c>
      <c r="E485" s="28">
        <v>21.38852591320294</v>
      </c>
      <c r="F485" s="28">
        <v>21.376852490672384</v>
      </c>
      <c r="G485" s="28">
        <v>21.226019786269866</v>
      </c>
      <c r="H485" s="28">
        <v>21.198560279810959</v>
      </c>
      <c r="I485" s="71">
        <v>21.296555391869973</v>
      </c>
      <c r="J485" s="28">
        <v>21.963852490672384</v>
      </c>
      <c r="K485" s="28">
        <v>21.064360895538258</v>
      </c>
      <c r="L485" s="28">
        <v>21.24126689585999</v>
      </c>
      <c r="M485" s="28">
        <v>21.167398450413906</v>
      </c>
      <c r="N485" s="28">
        <v>21.83586689585999</v>
      </c>
      <c r="O485" s="28">
        <v>22.47745656309964</v>
      </c>
      <c r="P485" s="28">
        <v>20.591104890703143</v>
      </c>
      <c r="Q485" s="68">
        <v>30.4256575</v>
      </c>
      <c r="R485" s="69">
        <v>12.063650000000001</v>
      </c>
      <c r="S485" s="69">
        <v>4.2625000000000002</v>
      </c>
      <c r="T485" s="69">
        <v>0.34504906499999999</v>
      </c>
      <c r="U485" s="69"/>
      <c r="V485" s="28"/>
      <c r="W485" s="64"/>
      <c r="X485" s="70">
        <f>(B485*'RAP TEMPLATE-GAS AVAILABILITY'!C484+C485*'RAP TEMPLATE-GAS AVAILABILITY'!D484+D485*'RAP TEMPLATE-GAS AVAILABILITY'!E484+E485*'RAP TEMPLATE-GAS AVAILABILITY'!F484+F485*'RAP TEMPLATE-GAS AVAILABILITY'!G484+G485*'RAP TEMPLATE-GAS AVAILABILITY'!H484+H485*'RAP TEMPLATE-GAS AVAILABILITY'!I484)/('RAP TEMPLATE-GAS AVAILABILITY'!C484+'RAP TEMPLATE-GAS AVAILABILITY'!D484+'RAP TEMPLATE-GAS AVAILABILITY'!E484+'RAP TEMPLATE-GAS AVAILABILITY'!F484+'RAP TEMPLATE-GAS AVAILABILITY'!G484+'RAP TEMPLATE-GAS AVAILABILITY'!H484+'RAP TEMPLATE-GAS AVAILABILITY'!I484)</f>
        <v>21.260341171200913</v>
      </c>
      <c r="Y485" s="48">
        <f>(K485*'RAP TEMPLATE-GAS AVAILABILITY'!M484+L485*'RAP TEMPLATE-GAS AVAILABILITY'!N484+M485*'RAP TEMPLATE-GAS AVAILABILITY'!O484)/('RAP TEMPLATE-GAS AVAILABILITY'!M484+'RAP TEMPLATE-GAS AVAILABILITY'!N484+'RAP TEMPLATE-GAS AVAILABILITY'!O484)</f>
        <v>21.183901848197838</v>
      </c>
    </row>
    <row r="486" spans="1:25" ht="15.75" x14ac:dyDescent="0.25">
      <c r="A486" s="30">
        <v>55334</v>
      </c>
      <c r="B486" s="28">
        <v>21.74838577128525</v>
      </c>
      <c r="C486" s="28">
        <v>21.82853882506441</v>
      </c>
      <c r="D486" s="28">
        <v>21.949229386332071</v>
      </c>
      <c r="E486" s="28">
        <v>21.990709021349922</v>
      </c>
      <c r="F486" s="28">
        <v>21.979035598819365</v>
      </c>
      <c r="G486" s="28">
        <v>21.828202894416851</v>
      </c>
      <c r="H486" s="28">
        <v>21.801181052702926</v>
      </c>
      <c r="I486" s="71">
        <v>21.900919419800189</v>
      </c>
      <c r="J486" s="28">
        <v>22.566035598819365</v>
      </c>
      <c r="K486" s="28">
        <v>21.662296330451731</v>
      </c>
      <c r="L486" s="28">
        <v>21.838768068843891</v>
      </c>
      <c r="M486" s="28">
        <v>21.767046701534806</v>
      </c>
      <c r="N486" s="28">
        <v>22.43336806884389</v>
      </c>
      <c r="O486" s="28">
        <v>23.076451489015998</v>
      </c>
      <c r="P486" s="28">
        <v>21.175162287294903</v>
      </c>
      <c r="Q486" s="68">
        <v>29.456401499999998</v>
      </c>
      <c r="R486" s="69">
        <v>11.6745</v>
      </c>
      <c r="S486" s="69">
        <v>4.125</v>
      </c>
      <c r="T486" s="69">
        <v>0.33391845000000003</v>
      </c>
      <c r="U486" s="69"/>
      <c r="V486" s="28"/>
      <c r="W486" s="64"/>
      <c r="X486" s="70">
        <f>(B486*'RAP TEMPLATE-GAS AVAILABILITY'!C485+C486*'RAP TEMPLATE-GAS AVAILABILITY'!D485+D486*'RAP TEMPLATE-GAS AVAILABILITY'!E485+E486*'RAP TEMPLATE-GAS AVAILABILITY'!F485+F486*'RAP TEMPLATE-GAS AVAILABILITY'!G485+G486*'RAP TEMPLATE-GAS AVAILABILITY'!H485+H486*'RAP TEMPLATE-GAS AVAILABILITY'!I485)/('RAP TEMPLATE-GAS AVAILABILITY'!C485+'RAP TEMPLATE-GAS AVAILABILITY'!D485+'RAP TEMPLATE-GAS AVAILABILITY'!E485+'RAP TEMPLATE-GAS AVAILABILITY'!F485+'RAP TEMPLATE-GAS AVAILABILITY'!G485+'RAP TEMPLATE-GAS AVAILABILITY'!H485+'RAP TEMPLATE-GAS AVAILABILITY'!I485)</f>
        <v>21.862627340119875</v>
      </c>
      <c r="Y486" s="48">
        <f>(K486*'RAP TEMPLATE-GAS AVAILABILITY'!M485+L486*'RAP TEMPLATE-GAS AVAILABILITY'!N485+M486*'RAP TEMPLATE-GAS AVAILABILITY'!O485)/('RAP TEMPLATE-GAS AVAILABILITY'!M485+'RAP TEMPLATE-GAS AVAILABILITY'!N485+'RAP TEMPLATE-GAS AVAILABILITY'!O485)</f>
        <v>21.781715664897909</v>
      </c>
    </row>
    <row r="487" spans="1:25" ht="15.75" x14ac:dyDescent="0.25">
      <c r="A487" s="30">
        <v>55365</v>
      </c>
      <c r="B487" s="28">
        <v>21.329563920138966</v>
      </c>
      <c r="C487" s="28">
        <v>21.409716973918126</v>
      </c>
      <c r="D487" s="28">
        <v>21.530407535185791</v>
      </c>
      <c r="E487" s="28">
        <v>21.571887170203638</v>
      </c>
      <c r="F487" s="28">
        <v>21.560213747673082</v>
      </c>
      <c r="G487" s="28">
        <v>21.409381043270567</v>
      </c>
      <c r="H487" s="28">
        <v>21.382929491981926</v>
      </c>
      <c r="I487" s="71">
        <v>21.480580726270823</v>
      </c>
      <c r="J487" s="28">
        <v>22.147213747673081</v>
      </c>
      <c r="K487" s="28">
        <v>21.247296648872908</v>
      </c>
      <c r="L487" s="28">
        <v>21.423202530811377</v>
      </c>
      <c r="M487" s="28">
        <v>21.349987858180821</v>
      </c>
      <c r="N487" s="28">
        <v>22.017802530811377</v>
      </c>
      <c r="O487" s="28">
        <v>22.659847037138405</v>
      </c>
      <c r="P487" s="28">
        <v>20.768946973868122</v>
      </c>
      <c r="Q487" s="68">
        <v>30.441508500000001</v>
      </c>
      <c r="R487" s="69">
        <v>12.063650000000001</v>
      </c>
      <c r="S487" s="69">
        <v>4.2625000000000002</v>
      </c>
      <c r="T487" s="69">
        <v>0.34504906499999999</v>
      </c>
      <c r="U487" s="69"/>
      <c r="V487" s="28"/>
      <c r="W487" s="64"/>
      <c r="X487" s="70">
        <f>(B487*'RAP TEMPLATE-GAS AVAILABILITY'!C486+C487*'RAP TEMPLATE-GAS AVAILABILITY'!D486+D487*'RAP TEMPLATE-GAS AVAILABILITY'!E486+E487*'RAP TEMPLATE-GAS AVAILABILITY'!F486+F487*'RAP TEMPLATE-GAS AVAILABILITY'!G486+G487*'RAP TEMPLATE-GAS AVAILABILITY'!H486+H487*'RAP TEMPLATE-GAS AVAILABILITY'!I486)/('RAP TEMPLATE-GAS AVAILABILITY'!C486+'RAP TEMPLATE-GAS AVAILABILITY'!D486+'RAP TEMPLATE-GAS AVAILABILITY'!E486+'RAP TEMPLATE-GAS AVAILABILITY'!F486+'RAP TEMPLATE-GAS AVAILABILITY'!G486+'RAP TEMPLATE-GAS AVAILABILITY'!H486+'RAP TEMPLATE-GAS AVAILABILITY'!I486)</f>
        <v>21.443939780282523</v>
      </c>
      <c r="Y487" s="48">
        <f>(K487*'RAP TEMPLATE-GAS AVAILABILITY'!M486+L487*'RAP TEMPLATE-GAS AVAILABILITY'!N486+M487*'RAP TEMPLATE-GAS AVAILABILITY'!O486)/('RAP TEMPLATE-GAS AVAILABILITY'!M486+'RAP TEMPLATE-GAS AVAILABILITY'!N486+'RAP TEMPLATE-GAS AVAILABILITY'!O486)</f>
        <v>21.366182433329364</v>
      </c>
    </row>
    <row r="488" spans="1:25" ht="15.75" x14ac:dyDescent="0.25">
      <c r="A488" s="30">
        <v>55396</v>
      </c>
      <c r="B488" s="28">
        <v>20.271907424887754</v>
      </c>
      <c r="C488" s="28">
        <v>20.352060478666917</v>
      </c>
      <c r="D488" s="28">
        <v>20.472751039934579</v>
      </c>
      <c r="E488" s="28">
        <v>20.514230674952429</v>
      </c>
      <c r="F488" s="28">
        <v>20.502557252421873</v>
      </c>
      <c r="G488" s="28">
        <v>20.351724548019359</v>
      </c>
      <c r="H488" s="28">
        <v>20.32549846038722</v>
      </c>
      <c r="I488" s="71">
        <v>20.419093728398153</v>
      </c>
      <c r="J488" s="28">
        <v>21.089557252421873</v>
      </c>
      <c r="K488" s="28">
        <v>20.198087075938172</v>
      </c>
      <c r="L488" s="28">
        <v>20.373769247185649</v>
      </c>
      <c r="M488" s="28">
        <v>20.296783510394224</v>
      </c>
      <c r="N488" s="28">
        <v>20.968369247185649</v>
      </c>
      <c r="O488" s="28">
        <v>21.607790170303613</v>
      </c>
      <c r="P488" s="28">
        <v>19.743125939123974</v>
      </c>
      <c r="Q488" s="68">
        <v>30.465101499999999</v>
      </c>
      <c r="R488" s="69">
        <v>12.063650000000001</v>
      </c>
      <c r="S488" s="69">
        <v>4.2625000000000002</v>
      </c>
      <c r="T488" s="69">
        <v>0.34504906499999999</v>
      </c>
      <c r="U488" s="69"/>
      <c r="V488" s="28"/>
      <c r="W488" s="64"/>
      <c r="X488" s="70">
        <f>(B488*'RAP TEMPLATE-GAS AVAILABILITY'!C487+C488*'RAP TEMPLATE-GAS AVAILABILITY'!D487+D488*'RAP TEMPLATE-GAS AVAILABILITY'!E487+E488*'RAP TEMPLATE-GAS AVAILABILITY'!F487+F488*'RAP TEMPLATE-GAS AVAILABILITY'!G487+G488*'RAP TEMPLATE-GAS AVAILABILITY'!H487+H488*'RAP TEMPLATE-GAS AVAILABILITY'!I487)/('RAP TEMPLATE-GAS AVAILABILITY'!C487+'RAP TEMPLATE-GAS AVAILABILITY'!D487+'RAP TEMPLATE-GAS AVAILABILITY'!E487+'RAP TEMPLATE-GAS AVAILABILITY'!F487+'RAP TEMPLATE-GAS AVAILABILITY'!G487+'RAP TEMPLATE-GAS AVAILABILITY'!H487+'RAP TEMPLATE-GAS AVAILABILITY'!I487)</f>
        <v>20.386336376944151</v>
      </c>
      <c r="Y488" s="48">
        <f>(K488*'RAP TEMPLATE-GAS AVAILABILITY'!M487+L488*'RAP TEMPLATE-GAS AVAILABILITY'!N487+M488*'RAP TEMPLATE-GAS AVAILABILITY'!O487)/('RAP TEMPLATE-GAS AVAILABILITY'!M487+'RAP TEMPLATE-GAS AVAILABILITY'!N487+'RAP TEMPLATE-GAS AVAILABILITY'!O487)</f>
        <v>20.316483897891299</v>
      </c>
    </row>
    <row r="489" spans="1:25" ht="15.75" x14ac:dyDescent="0.25">
      <c r="A489" s="30">
        <v>55426</v>
      </c>
      <c r="B489" s="28">
        <v>18.979648546668013</v>
      </c>
      <c r="C489" s="28">
        <v>19.059801600447173</v>
      </c>
      <c r="D489" s="28">
        <v>19.180492161714838</v>
      </c>
      <c r="E489" s="28">
        <v>19.221971796732689</v>
      </c>
      <c r="F489" s="28">
        <v>19.210298374202132</v>
      </c>
      <c r="G489" s="28">
        <v>19.059465669799614</v>
      </c>
      <c r="H489" s="28">
        <v>19.033252844735511</v>
      </c>
      <c r="I489" s="71">
        <v>19.12215469074777</v>
      </c>
      <c r="J489" s="28">
        <v>19.797298374202132</v>
      </c>
      <c r="K489" s="28">
        <v>18.915888587323757</v>
      </c>
      <c r="L489" s="28">
        <v>19.091557599118818</v>
      </c>
      <c r="M489" s="28">
        <v>19.009964325604358</v>
      </c>
      <c r="N489" s="28">
        <v>19.686157599118818</v>
      </c>
      <c r="O489" s="28">
        <v>20.322372993116616</v>
      </c>
      <c r="P489" s="28">
        <v>18.489764053138646</v>
      </c>
      <c r="Q489" s="68">
        <v>29.475395499999998</v>
      </c>
      <c r="R489" s="69">
        <v>11.6745</v>
      </c>
      <c r="S489" s="69">
        <v>4.125</v>
      </c>
      <c r="T489" s="69">
        <v>0.33391845000000003</v>
      </c>
      <c r="U489" s="69"/>
      <c r="V489" s="28"/>
      <c r="W489" s="64"/>
      <c r="X489" s="70">
        <f>(B489*'RAP TEMPLATE-GAS AVAILABILITY'!C488+C489*'RAP TEMPLATE-GAS AVAILABILITY'!D488+D489*'RAP TEMPLATE-GAS AVAILABILITY'!E488+E489*'RAP TEMPLATE-GAS AVAILABILITY'!F488+F489*'RAP TEMPLATE-GAS AVAILABILITY'!G488+G489*'RAP TEMPLATE-GAS AVAILABILITY'!H488+H489*'RAP TEMPLATE-GAS AVAILABILITY'!I488)/('RAP TEMPLATE-GAS AVAILABILITY'!C488+'RAP TEMPLATE-GAS AVAILABILITY'!D488+'RAP TEMPLATE-GAS AVAILABILITY'!E488+'RAP TEMPLATE-GAS AVAILABILITY'!F488+'RAP TEMPLATE-GAS AVAILABILITY'!G488+'RAP TEMPLATE-GAS AVAILABILITY'!H488+'RAP TEMPLATE-GAS AVAILABILITY'!I488)</f>
        <v>19.094080621778105</v>
      </c>
      <c r="Y489" s="48">
        <f>(K489*'RAP TEMPLATE-GAS AVAILABILITY'!M488+L489*'RAP TEMPLATE-GAS AVAILABILITY'!N488+M489*'RAP TEMPLATE-GAS AVAILABILITY'!O488)/('RAP TEMPLATE-GAS AVAILABILITY'!M488+'RAP TEMPLATE-GAS AVAILABILITY'!N488+'RAP TEMPLATE-GAS AVAILABILITY'!O488)</f>
        <v>19.033873291600813</v>
      </c>
    </row>
    <row r="490" spans="1:25" ht="15.75" x14ac:dyDescent="0.25">
      <c r="A490" s="30">
        <v>55457</v>
      </c>
      <c r="B490" s="28">
        <v>18.590091825096849</v>
      </c>
      <c r="C490" s="28">
        <v>18.66759837661364</v>
      </c>
      <c r="D490" s="28">
        <v>18.793151661749995</v>
      </c>
      <c r="E490" s="28">
        <v>18.832341408706899</v>
      </c>
      <c r="F490" s="28">
        <v>18.822464890774434</v>
      </c>
      <c r="G490" s="28">
        <v>18.671632186371919</v>
      </c>
      <c r="H490" s="28">
        <v>18.645936601460978</v>
      </c>
      <c r="I490" s="71">
        <v>18.732916595159484</v>
      </c>
      <c r="J490" s="28">
        <v>19.409464890774434</v>
      </c>
      <c r="K490" s="28">
        <v>18.531583703076215</v>
      </c>
      <c r="L490" s="28">
        <v>18.706739496227236</v>
      </c>
      <c r="M490" s="28">
        <v>18.623763406121277</v>
      </c>
      <c r="N490" s="28">
        <v>19.301339496227236</v>
      </c>
      <c r="O490" s="28">
        <v>19.936592844967805</v>
      </c>
      <c r="P490" s="28">
        <v>18.113604357562124</v>
      </c>
      <c r="Q490" s="68">
        <v>30.810744000000003</v>
      </c>
      <c r="R490" s="69">
        <v>12.063650000000001</v>
      </c>
      <c r="S490" s="69">
        <v>4.2625000000000002</v>
      </c>
      <c r="T490" s="69">
        <v>0.34504906499999999</v>
      </c>
      <c r="U490" s="69"/>
      <c r="V490" s="28"/>
      <c r="W490" s="64"/>
      <c r="X490" s="70">
        <f>(B490*'RAP TEMPLATE-GAS AVAILABILITY'!C489+C490*'RAP TEMPLATE-GAS AVAILABILITY'!D489+D490*'RAP TEMPLATE-GAS AVAILABILITY'!E489+E490*'RAP TEMPLATE-GAS AVAILABILITY'!F489+F490*'RAP TEMPLATE-GAS AVAILABILITY'!G489+G490*'RAP TEMPLATE-GAS AVAILABILITY'!H489+H490*'RAP TEMPLATE-GAS AVAILABILITY'!I489)/('RAP TEMPLATE-GAS AVAILABILITY'!C489+'RAP TEMPLATE-GAS AVAILABILITY'!D489+'RAP TEMPLATE-GAS AVAILABILITY'!E489+'RAP TEMPLATE-GAS AVAILABILITY'!F489+'RAP TEMPLATE-GAS AVAILABILITY'!G489+'RAP TEMPLATE-GAS AVAILABILITY'!H489+'RAP TEMPLATE-GAS AVAILABILITY'!I489)</f>
        <v>18.71387429388761</v>
      </c>
      <c r="Y490" s="48">
        <f>(K490*'RAP TEMPLATE-GAS AVAILABILITY'!M489+L490*'RAP TEMPLATE-GAS AVAILABILITY'!N489+M490*'RAP TEMPLATE-GAS AVAILABILITY'!O489)/('RAP TEMPLATE-GAS AVAILABILITY'!M489+'RAP TEMPLATE-GAS AVAILABILITY'!N489+'RAP TEMPLATE-GAS AVAILABILITY'!O489)</f>
        <v>18.649082005429914</v>
      </c>
    </row>
    <row r="491" spans="1:25" ht="15.75" x14ac:dyDescent="0.25">
      <c r="A491" s="30">
        <v>55487</v>
      </c>
      <c r="B491" s="28">
        <v>19.081676140506815</v>
      </c>
      <c r="C491" s="28">
        <v>19.153775480043489</v>
      </c>
      <c r="D491" s="28">
        <v>19.227385608467834</v>
      </c>
      <c r="E491" s="28">
        <v>19.271449345448048</v>
      </c>
      <c r="F491" s="28">
        <v>19.260327351457153</v>
      </c>
      <c r="G491" s="28">
        <v>19.162386697781514</v>
      </c>
      <c r="H491" s="28">
        <v>19.135311137445587</v>
      </c>
      <c r="I491" s="71">
        <v>19.225448466657998</v>
      </c>
      <c r="J491" s="28">
        <v>19.847327351457153</v>
      </c>
      <c r="K491" s="28">
        <v>19.017153383333479</v>
      </c>
      <c r="L491" s="28">
        <v>19.141197604274467</v>
      </c>
      <c r="M491" s="28">
        <v>19.112452113119392</v>
      </c>
      <c r="N491" s="28">
        <v>19.735797604274467</v>
      </c>
      <c r="O491" s="28">
        <v>20.372137098285151</v>
      </c>
      <c r="P491" s="28">
        <v>18.590787158178291</v>
      </c>
      <c r="Q491" s="68">
        <v>28.077900500000002</v>
      </c>
      <c r="R491" s="69">
        <v>11.6745</v>
      </c>
      <c r="S491" s="69">
        <v>4.125</v>
      </c>
      <c r="T491" s="69">
        <v>0.33391845000000003</v>
      </c>
      <c r="U491" s="69"/>
      <c r="V491" s="28"/>
      <c r="W491" s="64"/>
      <c r="X491" s="70">
        <f>(B491*'RAP TEMPLATE-GAS AVAILABILITY'!C490+C491*'RAP TEMPLATE-GAS AVAILABILITY'!D490+D491*'RAP TEMPLATE-GAS AVAILABILITY'!E490+E491*'RAP TEMPLATE-GAS AVAILABILITY'!F490+F491*'RAP TEMPLATE-GAS AVAILABILITY'!G490+G491*'RAP TEMPLATE-GAS AVAILABILITY'!H490+H491*'RAP TEMPLATE-GAS AVAILABILITY'!I490)/('RAP TEMPLATE-GAS AVAILABILITY'!C490+'RAP TEMPLATE-GAS AVAILABILITY'!D490+'RAP TEMPLATE-GAS AVAILABILITY'!E490+'RAP TEMPLATE-GAS AVAILABILITY'!F490+'RAP TEMPLATE-GAS AVAILABILITY'!G490+'RAP TEMPLATE-GAS AVAILABILITY'!H490+'RAP TEMPLATE-GAS AVAILABILITY'!I490)</f>
        <v>19.175662130685005</v>
      </c>
      <c r="Y491" s="48">
        <f>(K491*'RAP TEMPLATE-GAS AVAILABILITY'!M490+L491*'RAP TEMPLATE-GAS AVAILABILITY'!N490+M491*'RAP TEMPLATE-GAS AVAILABILITY'!O490)/('RAP TEMPLATE-GAS AVAILABILITY'!M490+'RAP TEMPLATE-GAS AVAILABILITY'!N490+'RAP TEMPLATE-GAS AVAILABILITY'!O490)</f>
        <v>19.102988780136528</v>
      </c>
    </row>
    <row r="492" spans="1:25" ht="15.75" x14ac:dyDescent="0.25">
      <c r="A492" s="30">
        <v>55518</v>
      </c>
      <c r="B492" s="28">
        <v>20.388480218503165</v>
      </c>
      <c r="C492" s="28">
        <v>20.460579558039839</v>
      </c>
      <c r="D492" s="28">
        <v>20.534189686464188</v>
      </c>
      <c r="E492" s="28">
        <v>20.578253423444398</v>
      </c>
      <c r="F492" s="28">
        <v>20.567131429453504</v>
      </c>
      <c r="G492" s="28">
        <v>20.469190775777864</v>
      </c>
      <c r="H492" s="28">
        <v>20.444727941343807</v>
      </c>
      <c r="I492" s="71">
        <v>20.536985382271265</v>
      </c>
      <c r="J492" s="28">
        <v>21.154131429453503</v>
      </c>
      <c r="K492" s="28">
        <v>20.31638955530369</v>
      </c>
      <c r="L492" s="28">
        <v>20.437841364119645</v>
      </c>
      <c r="M492" s="28">
        <v>20.413755270458882</v>
      </c>
      <c r="N492" s="28">
        <v>21.032441364119645</v>
      </c>
      <c r="O492" s="28">
        <v>21.672022467529942</v>
      </c>
      <c r="P492" s="28">
        <v>19.858256433426952</v>
      </c>
      <c r="Q492" s="68">
        <v>29.003962000000001</v>
      </c>
      <c r="R492" s="69">
        <v>12.063650000000001</v>
      </c>
      <c r="S492" s="69">
        <v>4.2625000000000002</v>
      </c>
      <c r="T492" s="69">
        <v>0.34504906499999999</v>
      </c>
      <c r="U492" s="69"/>
      <c r="V492" s="28"/>
      <c r="W492" s="64"/>
      <c r="X492" s="70">
        <f>(B492*'RAP TEMPLATE-GAS AVAILABILITY'!C491+C492*'RAP TEMPLATE-GAS AVAILABILITY'!D491+D492*'RAP TEMPLATE-GAS AVAILABILITY'!E491+E492*'RAP TEMPLATE-GAS AVAILABILITY'!F491+F492*'RAP TEMPLATE-GAS AVAILABILITY'!G491+G492*'RAP TEMPLATE-GAS AVAILABILITY'!H491+H492*'RAP TEMPLATE-GAS AVAILABILITY'!I491)/('RAP TEMPLATE-GAS AVAILABILITY'!C491+'RAP TEMPLATE-GAS AVAILABILITY'!D491+'RAP TEMPLATE-GAS AVAILABILITY'!E491+'RAP TEMPLATE-GAS AVAILABILITY'!F491+'RAP TEMPLATE-GAS AVAILABILITY'!G491+'RAP TEMPLATE-GAS AVAILABILITY'!H491+'RAP TEMPLATE-GAS AVAILABILITY'!I491)</f>
        <v>20.48314778935141</v>
      </c>
      <c r="Y492" s="48">
        <f>(K492*'RAP TEMPLATE-GAS AVAILABILITY'!M491+L492*'RAP TEMPLATE-GAS AVAILABILITY'!N491+M492*'RAP TEMPLATE-GAS AVAILABILITY'!O491)/('RAP TEMPLATE-GAS AVAILABILITY'!M491+'RAP TEMPLATE-GAS AVAILABILITY'!N491+'RAP TEMPLATE-GAS AVAILABILITY'!O491)</f>
        <v>20.4007858361296</v>
      </c>
    </row>
    <row r="493" spans="1:25" ht="15.75" x14ac:dyDescent="0.25">
      <c r="A493" s="30">
        <v>55549</v>
      </c>
      <c r="B493" s="28">
        <v>21.764372534372331</v>
      </c>
      <c r="C493" s="28">
        <v>21.836471873909005</v>
      </c>
      <c r="D493" s="28">
        <v>21.911422346698746</v>
      </c>
      <c r="E493" s="28">
        <v>21.955486083678963</v>
      </c>
      <c r="F493" s="28">
        <v>21.944364089688069</v>
      </c>
      <c r="G493" s="28">
        <v>21.851475503235854</v>
      </c>
      <c r="H493" s="28">
        <v>21.829741457838377</v>
      </c>
      <c r="I493" s="71">
        <v>21.924276314764544</v>
      </c>
      <c r="J493" s="28">
        <v>22.531364089688068</v>
      </c>
      <c r="K493" s="28">
        <v>21.690634680263365</v>
      </c>
      <c r="L493" s="28">
        <v>21.804366128479238</v>
      </c>
      <c r="M493" s="28">
        <v>21.790221345573361</v>
      </c>
      <c r="N493" s="28">
        <v>22.398966128479238</v>
      </c>
      <c r="O493" s="28">
        <v>23.041963543800435</v>
      </c>
      <c r="P493" s="28">
        <v>21.192734390588456</v>
      </c>
      <c r="Q493" s="68">
        <v>29.013411000000001</v>
      </c>
      <c r="R493" s="69">
        <v>12.063650000000001</v>
      </c>
      <c r="S493" s="69">
        <v>4.2625000000000002</v>
      </c>
      <c r="T493" s="69">
        <v>0.34504906499999999</v>
      </c>
      <c r="U493" s="69"/>
      <c r="V493" s="28"/>
      <c r="W493" s="64"/>
      <c r="X493" s="70">
        <f>(B493*'RAP TEMPLATE-GAS AVAILABILITY'!C492+C493*'RAP TEMPLATE-GAS AVAILABILITY'!D492+D493*'RAP TEMPLATE-GAS AVAILABILITY'!E492+E493*'RAP TEMPLATE-GAS AVAILABILITY'!F492+F493*'RAP TEMPLATE-GAS AVAILABILITY'!G492+G493*'RAP TEMPLATE-GAS AVAILABILITY'!H492+H493*'RAP TEMPLATE-GAS AVAILABILITY'!I492)/('RAP TEMPLATE-GAS AVAILABILITY'!C492+'RAP TEMPLATE-GAS AVAILABILITY'!D492+'RAP TEMPLATE-GAS AVAILABILITY'!E492+'RAP TEMPLATE-GAS AVAILABILITY'!F492+'RAP TEMPLATE-GAS AVAILABILITY'!G492+'RAP TEMPLATE-GAS AVAILABILITY'!H492+'RAP TEMPLATE-GAS AVAILABILITY'!I492)</f>
        <v>21.862186994811136</v>
      </c>
      <c r="Y493" s="48">
        <f>(K493*'RAP TEMPLATE-GAS AVAILABILITY'!M492+L493*'RAP TEMPLATE-GAS AVAILABILITY'!N492+M493*'RAP TEMPLATE-GAS AVAILABILITY'!O492)/('RAP TEMPLATE-GAS AVAILABILITY'!M492+'RAP TEMPLATE-GAS AVAILABILITY'!N492+'RAP TEMPLATE-GAS AVAILABILITY'!O492)</f>
        <v>21.770401257681097</v>
      </c>
    </row>
    <row r="494" spans="1:25" ht="15.75" x14ac:dyDescent="0.25">
      <c r="A494" s="30">
        <v>55577</v>
      </c>
      <c r="B494" s="28">
        <v>22.153330957491647</v>
      </c>
      <c r="C494" s="28">
        <v>22.225430297028321</v>
      </c>
      <c r="D494" s="28">
        <v>22.300380769818062</v>
      </c>
      <c r="E494" s="28">
        <v>22.344444506798279</v>
      </c>
      <c r="F494" s="28">
        <v>22.333322512807385</v>
      </c>
      <c r="G494" s="28">
        <v>22.24043392635517</v>
      </c>
      <c r="H494" s="28">
        <v>22.21876619379784</v>
      </c>
      <c r="I494" s="71">
        <v>22.314643424225867</v>
      </c>
      <c r="J494" s="28">
        <v>22.920322512807385</v>
      </c>
      <c r="K494" s="28">
        <v>22.076634773774447</v>
      </c>
      <c r="L494" s="28">
        <v>22.190300424728267</v>
      </c>
      <c r="M494" s="28">
        <v>22.177542469375645</v>
      </c>
      <c r="N494" s="28">
        <v>22.784900424728267</v>
      </c>
      <c r="O494" s="28">
        <v>23.428862675790086</v>
      </c>
      <c r="P494" s="28">
        <v>21.569985165171879</v>
      </c>
      <c r="Q494" s="68">
        <v>27.193942</v>
      </c>
      <c r="R494" s="69">
        <v>11.285349999999999</v>
      </c>
      <c r="S494" s="69">
        <v>3.9874999999999998</v>
      </c>
      <c r="T494" s="69">
        <v>0.32278783500000002</v>
      </c>
      <c r="U494" s="69"/>
      <c r="V494" s="28"/>
      <c r="W494" s="64"/>
      <c r="X494" s="70">
        <f>(B494*'RAP TEMPLATE-GAS AVAILABILITY'!C493+C494*'RAP TEMPLATE-GAS AVAILABILITY'!D493+D494*'RAP TEMPLATE-GAS AVAILABILITY'!E493+E494*'RAP TEMPLATE-GAS AVAILABILITY'!F493+F494*'RAP TEMPLATE-GAS AVAILABILITY'!G493+G494*'RAP TEMPLATE-GAS AVAILABILITY'!H493+H494*'RAP TEMPLATE-GAS AVAILABILITY'!I493)/('RAP TEMPLATE-GAS AVAILABILITY'!C493+'RAP TEMPLATE-GAS AVAILABILITY'!D493+'RAP TEMPLATE-GAS AVAILABILITY'!E493+'RAP TEMPLATE-GAS AVAILABILITY'!F493+'RAP TEMPLATE-GAS AVAILABILITY'!G493+'RAP TEMPLATE-GAS AVAILABILITY'!H493+'RAP TEMPLATE-GAS AVAILABILITY'!I493)</f>
        <v>22.251162716932232</v>
      </c>
      <c r="Y494" s="48">
        <f>(K494*'RAP TEMPLATE-GAS AVAILABILITY'!M493+L494*'RAP TEMPLATE-GAS AVAILABILITY'!N493+M494*'RAP TEMPLATE-GAS AVAILABILITY'!O493)/('RAP TEMPLATE-GAS AVAILABILITY'!M493+'RAP TEMPLATE-GAS AVAILABILITY'!N493+'RAP TEMPLATE-GAS AVAILABILITY'!O493)</f>
        <v>22.156475711090231</v>
      </c>
    </row>
    <row r="495" spans="1:25" ht="15.75" x14ac:dyDescent="0.25">
      <c r="A495" s="30">
        <v>55609</v>
      </c>
      <c r="B495" s="28">
        <v>21.521957079094125</v>
      </c>
      <c r="C495" s="28">
        <v>21.594056418630799</v>
      </c>
      <c r="D495" s="28">
        <v>21.669006891420544</v>
      </c>
      <c r="E495" s="28">
        <v>21.713070628400757</v>
      </c>
      <c r="F495" s="28">
        <v>21.701948634409863</v>
      </c>
      <c r="G495" s="28">
        <v>21.609060047957648</v>
      </c>
      <c r="H495" s="28">
        <v>21.587127064039727</v>
      </c>
      <c r="I495" s="71">
        <v>21.680982906161137</v>
      </c>
      <c r="J495" s="28">
        <v>22.288948634409863</v>
      </c>
      <c r="K495" s="28">
        <v>21.449906597864072</v>
      </c>
      <c r="L495" s="28">
        <v>21.563835437866114</v>
      </c>
      <c r="M495" s="28">
        <v>21.548826324963166</v>
      </c>
      <c r="N495" s="28">
        <v>22.158435437866114</v>
      </c>
      <c r="O495" s="28">
        <v>22.800831526460779</v>
      </c>
      <c r="P495" s="28">
        <v>20.957615640514124</v>
      </c>
      <c r="Q495" s="68">
        <v>29.123911000000003</v>
      </c>
      <c r="R495" s="69">
        <v>12.063650000000001</v>
      </c>
      <c r="S495" s="69">
        <v>4.2625000000000002</v>
      </c>
      <c r="T495" s="69">
        <v>0.34504906499999999</v>
      </c>
      <c r="U495" s="69"/>
      <c r="V495" s="28"/>
      <c r="W495" s="64"/>
      <c r="X495" s="70">
        <f>(B495*'RAP TEMPLATE-GAS AVAILABILITY'!C494+C495*'RAP TEMPLATE-GAS AVAILABILITY'!D494+D495*'RAP TEMPLATE-GAS AVAILABILITY'!E494+E495*'RAP TEMPLATE-GAS AVAILABILITY'!F494+F495*'RAP TEMPLATE-GAS AVAILABILITY'!G494+G495*'RAP TEMPLATE-GAS AVAILABILITY'!H494+H495*'RAP TEMPLATE-GAS AVAILABILITY'!I494)/('RAP TEMPLATE-GAS AVAILABILITY'!C494+'RAP TEMPLATE-GAS AVAILABILITY'!D494+'RAP TEMPLATE-GAS AVAILABILITY'!E494+'RAP TEMPLATE-GAS AVAILABILITY'!F494+'RAP TEMPLATE-GAS AVAILABILITY'!G494+'RAP TEMPLATE-GAS AVAILABILITY'!H494+'RAP TEMPLATE-GAS AVAILABILITY'!I494)</f>
        <v>21.619719642527599</v>
      </c>
      <c r="Y495" s="48">
        <f>(K495*'RAP TEMPLATE-GAS AVAILABILITY'!M494+L495*'RAP TEMPLATE-GAS AVAILABILITY'!N494+M495*'RAP TEMPLATE-GAS AVAILABILITY'!O494)/('RAP TEMPLATE-GAS AVAILABILITY'!M494+'RAP TEMPLATE-GAS AVAILABILITY'!N494+'RAP TEMPLATE-GAS AVAILABILITY'!O494)</f>
        <v>21.529738212529047</v>
      </c>
    </row>
    <row r="496" spans="1:25" ht="15.75" x14ac:dyDescent="0.25">
      <c r="A496" s="30">
        <v>55639</v>
      </c>
      <c r="B496" s="28">
        <v>21.458024565264846</v>
      </c>
      <c r="C496" s="28">
        <v>21.534709378074957</v>
      </c>
      <c r="D496" s="28">
        <v>21.658478477254377</v>
      </c>
      <c r="E496" s="28">
        <v>21.700585543838407</v>
      </c>
      <c r="F496" s="28">
        <v>21.690039936939097</v>
      </c>
      <c r="G496" s="28">
        <v>21.53920723253658</v>
      </c>
      <c r="H496" s="28">
        <v>21.511402899308898</v>
      </c>
      <c r="I496" s="71">
        <v>21.61087710558488</v>
      </c>
      <c r="J496" s="28">
        <v>22.277039936939097</v>
      </c>
      <c r="K496" s="28">
        <v>21.374771183672326</v>
      </c>
      <c r="L496" s="28">
        <v>21.552019329756753</v>
      </c>
      <c r="M496" s="28">
        <v>21.479267551167585</v>
      </c>
      <c r="N496" s="28">
        <v>22.146619329756753</v>
      </c>
      <c r="O496" s="28">
        <v>22.788985878081146</v>
      </c>
      <c r="P496" s="28">
        <v>20.894865394837229</v>
      </c>
      <c r="Q496" s="68">
        <v>29.864126500000001</v>
      </c>
      <c r="R496" s="69">
        <v>11.6745</v>
      </c>
      <c r="S496" s="69">
        <v>4.125</v>
      </c>
      <c r="T496" s="69">
        <v>0.33391845000000003</v>
      </c>
      <c r="U496" s="69"/>
      <c r="V496" s="28"/>
      <c r="W496" s="64"/>
      <c r="X496" s="70">
        <f>(B496*'RAP TEMPLATE-GAS AVAILABILITY'!C495+C496*'RAP TEMPLATE-GAS AVAILABILITY'!D495+D496*'RAP TEMPLATE-GAS AVAILABILITY'!E495+E496*'RAP TEMPLATE-GAS AVAILABILITY'!F495+F496*'RAP TEMPLATE-GAS AVAILABILITY'!G495+G496*'RAP TEMPLATE-GAS AVAILABILITY'!H495+H496*'RAP TEMPLATE-GAS AVAILABILITY'!I495)/('RAP TEMPLATE-GAS AVAILABILITY'!C495+'RAP TEMPLATE-GAS AVAILABILITY'!D495+'RAP TEMPLATE-GAS AVAILABILITY'!E495+'RAP TEMPLATE-GAS AVAILABILITY'!F495+'RAP TEMPLATE-GAS AVAILABILITY'!G495+'RAP TEMPLATE-GAS AVAILABILITY'!H495+'RAP TEMPLATE-GAS AVAILABILITY'!I495)</f>
        <v>21.579083326850107</v>
      </c>
      <c r="Y496" s="48">
        <f>(K496*'RAP TEMPLATE-GAS AVAILABILITY'!M495+L496*'RAP TEMPLATE-GAS AVAILABILITY'!N495+M496*'RAP TEMPLATE-GAS AVAILABILITY'!O495)/('RAP TEMPLATE-GAS AVAILABILITY'!M495+'RAP TEMPLATE-GAS AVAILABILITY'!N495+'RAP TEMPLATE-GAS AVAILABILITY'!O495)</f>
        <v>21.494653430812612</v>
      </c>
    </row>
    <row r="497" spans="1:25" ht="15.75" x14ac:dyDescent="0.25">
      <c r="A497" s="30">
        <v>55670</v>
      </c>
      <c r="B497" s="28">
        <v>21.65032442227816</v>
      </c>
      <c r="C497" s="28">
        <v>21.730477476057324</v>
      </c>
      <c r="D497" s="28">
        <v>21.851168037324982</v>
      </c>
      <c r="E497" s="28">
        <v>21.892647672342836</v>
      </c>
      <c r="F497" s="28">
        <v>21.880974249812279</v>
      </c>
      <c r="G497" s="28">
        <v>21.730141545409762</v>
      </c>
      <c r="H497" s="28">
        <v>21.702682038950858</v>
      </c>
      <c r="I497" s="71">
        <v>21.802502923109405</v>
      </c>
      <c r="J497" s="28">
        <v>22.467974249812279</v>
      </c>
      <c r="K497" s="28">
        <v>21.564563140233691</v>
      </c>
      <c r="L497" s="28">
        <v>21.741469140555424</v>
      </c>
      <c r="M497" s="28">
        <v>21.669398136440378</v>
      </c>
      <c r="N497" s="28">
        <v>22.336069140555423</v>
      </c>
      <c r="O497" s="28">
        <v>22.978909313406813</v>
      </c>
      <c r="P497" s="28">
        <v>21.080052584892929</v>
      </c>
      <c r="Q497" s="68">
        <v>30.4256575</v>
      </c>
      <c r="R497" s="69">
        <v>12.063650000000001</v>
      </c>
      <c r="S497" s="69">
        <v>4.2625000000000002</v>
      </c>
      <c r="T497" s="69">
        <v>0.34504906499999999</v>
      </c>
      <c r="U497" s="69"/>
      <c r="V497" s="28"/>
      <c r="W497" s="64"/>
      <c r="X497" s="70">
        <f>(B497*'RAP TEMPLATE-GAS AVAILABILITY'!C496+C497*'RAP TEMPLATE-GAS AVAILABILITY'!D496+D497*'RAP TEMPLATE-GAS AVAILABILITY'!E496+E497*'RAP TEMPLATE-GAS AVAILABILITY'!F496+F497*'RAP TEMPLATE-GAS AVAILABILITY'!G496+G497*'RAP TEMPLATE-GAS AVAILABILITY'!H496+H497*'RAP TEMPLATE-GAS AVAILABILITY'!I496)/('RAP TEMPLATE-GAS AVAILABILITY'!C496+'RAP TEMPLATE-GAS AVAILABILITY'!D496+'RAP TEMPLATE-GAS AVAILABILITY'!E496+'RAP TEMPLATE-GAS AVAILABILITY'!F496+'RAP TEMPLATE-GAS AVAILABILITY'!G496+'RAP TEMPLATE-GAS AVAILABILITY'!H496+'RAP TEMPLATE-GAS AVAILABILITY'!I496)</f>
        <v>21.764462930340809</v>
      </c>
      <c r="Y497" s="48">
        <f>(K497*'RAP TEMPLATE-GAS AVAILABILITY'!M496+L497*'RAP TEMPLATE-GAS AVAILABILITY'!N496+M497*'RAP TEMPLATE-GAS AVAILABILITY'!O496)/('RAP TEMPLATE-GAS AVAILABILITY'!M496+'RAP TEMPLATE-GAS AVAILABILITY'!N496+'RAP TEMPLATE-GAS AVAILABILITY'!O496)</f>
        <v>21.684261207369328</v>
      </c>
    </row>
    <row r="498" spans="1:25" ht="15.75" x14ac:dyDescent="0.25">
      <c r="A498" s="30">
        <v>55700</v>
      </c>
      <c r="B498" s="28">
        <v>22.266807693130932</v>
      </c>
      <c r="C498" s="28">
        <v>22.346960746910092</v>
      </c>
      <c r="D498" s="28">
        <v>22.467651308177754</v>
      </c>
      <c r="E498" s="28">
        <v>22.509130943195604</v>
      </c>
      <c r="F498" s="28">
        <v>22.497457520665048</v>
      </c>
      <c r="G498" s="28">
        <v>22.346624816262533</v>
      </c>
      <c r="H498" s="28">
        <v>22.319602974548609</v>
      </c>
      <c r="I498" s="71">
        <v>22.42121890448368</v>
      </c>
      <c r="J498" s="28">
        <v>23.084457520665048</v>
      </c>
      <c r="K498" s="28">
        <v>22.176687555002246</v>
      </c>
      <c r="L498" s="28">
        <v>22.353159293394402</v>
      </c>
      <c r="M498" s="28">
        <v>22.283286354510299</v>
      </c>
      <c r="N498" s="28">
        <v>22.947759293394402</v>
      </c>
      <c r="O498" s="28">
        <v>23.592128691627888</v>
      </c>
      <c r="P498" s="28">
        <v>21.67797970929303</v>
      </c>
      <c r="Q498" s="68">
        <v>29.456401499999998</v>
      </c>
      <c r="R498" s="69">
        <v>11.6745</v>
      </c>
      <c r="S498" s="69">
        <v>4.125</v>
      </c>
      <c r="T498" s="69">
        <v>0.33391845000000003</v>
      </c>
      <c r="U498" s="69"/>
      <c r="V498" s="28"/>
      <c r="W498" s="64"/>
      <c r="X498" s="70">
        <f>(B498*'RAP TEMPLATE-GAS AVAILABILITY'!C497+C498*'RAP TEMPLATE-GAS AVAILABILITY'!D497+D498*'RAP TEMPLATE-GAS AVAILABILITY'!E497+E498*'RAP TEMPLATE-GAS AVAILABILITY'!F497+F498*'RAP TEMPLATE-GAS AVAILABILITY'!G497+G498*'RAP TEMPLATE-GAS AVAILABILITY'!H497+H498*'RAP TEMPLATE-GAS AVAILABILITY'!I497)/('RAP TEMPLATE-GAS AVAILABILITY'!C497+'RAP TEMPLATE-GAS AVAILABILITY'!D497+'RAP TEMPLATE-GAS AVAILABILITY'!E497+'RAP TEMPLATE-GAS AVAILABILITY'!F497+'RAP TEMPLATE-GAS AVAILABILITY'!G497+'RAP TEMPLATE-GAS AVAILABILITY'!H497+'RAP TEMPLATE-GAS AVAILABILITY'!I497)</f>
        <v>22.381049261965558</v>
      </c>
      <c r="Y498" s="48">
        <f>(K498*'RAP TEMPLATE-GAS AVAILABILITY'!M497+L498*'RAP TEMPLATE-GAS AVAILABILITY'!N497+M498*'RAP TEMPLATE-GAS AVAILABILITY'!O497)/('RAP TEMPLATE-GAS AVAILABILITY'!M497+'RAP TEMPLATE-GAS AVAILABILITY'!N497+'RAP TEMPLATE-GAS AVAILABILITY'!O497)</f>
        <v>22.296268460710028</v>
      </c>
    </row>
    <row r="499" spans="1:25" ht="15.75" x14ac:dyDescent="0.25">
      <c r="A499" s="30">
        <v>55731</v>
      </c>
      <c r="B499" s="28">
        <v>21.838039995721108</v>
      </c>
      <c r="C499" s="28">
        <v>21.918193049500267</v>
      </c>
      <c r="D499" s="28">
        <v>22.038883610767932</v>
      </c>
      <c r="E499" s="28">
        <v>22.080363245785783</v>
      </c>
      <c r="F499" s="28">
        <v>22.068689823255227</v>
      </c>
      <c r="G499" s="28">
        <v>21.917857118852709</v>
      </c>
      <c r="H499" s="28">
        <v>21.891405567564068</v>
      </c>
      <c r="I499" s="71">
        <v>21.990898343931335</v>
      </c>
      <c r="J499" s="28">
        <v>22.655689823255226</v>
      </c>
      <c r="K499" s="28">
        <v>21.751819355478659</v>
      </c>
      <c r="L499" s="28">
        <v>21.927725237417128</v>
      </c>
      <c r="M499" s="28">
        <v>21.856323531391418</v>
      </c>
      <c r="N499" s="28">
        <v>22.522325237417128</v>
      </c>
      <c r="O499" s="28">
        <v>23.165631050510669</v>
      </c>
      <c r="P499" s="28">
        <v>21.262117919575243</v>
      </c>
      <c r="Q499" s="68">
        <v>30.441508500000001</v>
      </c>
      <c r="R499" s="69">
        <v>12.063650000000001</v>
      </c>
      <c r="S499" s="69">
        <v>4.2625000000000002</v>
      </c>
      <c r="T499" s="69">
        <v>0.34504906499999999</v>
      </c>
      <c r="U499" s="69"/>
      <c r="V499" s="28"/>
      <c r="W499" s="64"/>
      <c r="X499" s="70">
        <f>(B499*'RAP TEMPLATE-GAS AVAILABILITY'!C498+C499*'RAP TEMPLATE-GAS AVAILABILITY'!D498+D499*'RAP TEMPLATE-GAS AVAILABILITY'!E498+E499*'RAP TEMPLATE-GAS AVAILABILITY'!F498+F499*'RAP TEMPLATE-GAS AVAILABILITY'!G498+G499*'RAP TEMPLATE-GAS AVAILABILITY'!H498+H499*'RAP TEMPLATE-GAS AVAILABILITY'!I498)/('RAP TEMPLATE-GAS AVAILABILITY'!C498+'RAP TEMPLATE-GAS AVAILABILITY'!D498+'RAP TEMPLATE-GAS AVAILABILITY'!E498+'RAP TEMPLATE-GAS AVAILABILITY'!F498+'RAP TEMPLATE-GAS AVAILABILITY'!G498+'RAP TEMPLATE-GAS AVAILABILITY'!H498+'RAP TEMPLATE-GAS AVAILABILITY'!I498)</f>
        <v>21.952415855864668</v>
      </c>
      <c r="Y499" s="48">
        <f>(K499*'RAP TEMPLATE-GAS AVAILABILITY'!M498+L499*'RAP TEMPLATE-GAS AVAILABILITY'!N498+M499*'RAP TEMPLATE-GAS AVAILABILITY'!O498)/('RAP TEMPLATE-GAS AVAILABILITY'!M498+'RAP TEMPLATE-GAS AVAILABILITY'!N498+'RAP TEMPLATE-GAS AVAILABILITY'!O498)</f>
        <v>21.870863611476473</v>
      </c>
    </row>
    <row r="500" spans="1:25" ht="15.75" x14ac:dyDescent="0.25">
      <c r="A500" s="30">
        <v>55762</v>
      </c>
      <c r="B500" s="28">
        <v>20.755267120145866</v>
      </c>
      <c r="C500" s="28">
        <v>20.83542017392503</v>
      </c>
      <c r="D500" s="28">
        <v>20.956110735192688</v>
      </c>
      <c r="E500" s="28">
        <v>20.997590370210542</v>
      </c>
      <c r="F500" s="28">
        <v>20.985916947679986</v>
      </c>
      <c r="G500" s="28">
        <v>20.835084243277468</v>
      </c>
      <c r="H500" s="28">
        <v>20.808858155645332</v>
      </c>
      <c r="I500" s="71">
        <v>20.904204002022784</v>
      </c>
      <c r="J500" s="28">
        <v>21.572916947679985</v>
      </c>
      <c r="K500" s="28">
        <v>20.677688680471004</v>
      </c>
      <c r="L500" s="28">
        <v>20.853370851718481</v>
      </c>
      <c r="M500" s="28">
        <v>20.778108529317059</v>
      </c>
      <c r="N500" s="28">
        <v>21.44797085171848</v>
      </c>
      <c r="O500" s="28">
        <v>22.088590778847777</v>
      </c>
      <c r="P500" s="28">
        <v>20.211936507554817</v>
      </c>
      <c r="Q500" s="68">
        <v>30.465101499999999</v>
      </c>
      <c r="R500" s="69">
        <v>12.063650000000001</v>
      </c>
      <c r="S500" s="69">
        <v>4.2625000000000002</v>
      </c>
      <c r="T500" s="69">
        <v>0.34504906499999999</v>
      </c>
      <c r="U500" s="69"/>
      <c r="V500" s="28"/>
      <c r="W500" s="64"/>
      <c r="X500" s="70">
        <f>(B500*'RAP TEMPLATE-GAS AVAILABILITY'!C499+C500*'RAP TEMPLATE-GAS AVAILABILITY'!D499+D500*'RAP TEMPLATE-GAS AVAILABILITY'!E499+E500*'RAP TEMPLATE-GAS AVAILABILITY'!F499+F500*'RAP TEMPLATE-GAS AVAILABILITY'!G499+G500*'RAP TEMPLATE-GAS AVAILABILITY'!H499+H500*'RAP TEMPLATE-GAS AVAILABILITY'!I499)/('RAP TEMPLATE-GAS AVAILABILITY'!C499+'RAP TEMPLATE-GAS AVAILABILITY'!D499+'RAP TEMPLATE-GAS AVAILABILITY'!E499+'RAP TEMPLATE-GAS AVAILABILITY'!F499+'RAP TEMPLATE-GAS AVAILABILITY'!G499+'RAP TEMPLATE-GAS AVAILABILITY'!H499+'RAP TEMPLATE-GAS AVAILABILITY'!I499)</f>
        <v>20.869696072202263</v>
      </c>
      <c r="Y500" s="48">
        <f>(K500*'RAP TEMPLATE-GAS AVAILABILITY'!M499+L500*'RAP TEMPLATE-GAS AVAILABILITY'!N499+M500*'RAP TEMPLATE-GAS AVAILABILITY'!O499)/('RAP TEMPLATE-GAS AVAILABILITY'!M499+'RAP TEMPLATE-GAS AVAILABILITY'!N499+'RAP TEMPLATE-GAS AVAILABILITY'!O499)</f>
        <v>20.796236146199945</v>
      </c>
    </row>
    <row r="501" spans="1:25" ht="15.75" x14ac:dyDescent="0.25">
      <c r="A501" s="30">
        <v>55792</v>
      </c>
      <c r="B501" s="28">
        <v>19.432320711893269</v>
      </c>
      <c r="C501" s="28">
        <v>19.512473765672429</v>
      </c>
      <c r="D501" s="28">
        <v>19.63316432694009</v>
      </c>
      <c r="E501" s="28">
        <v>19.674643961957941</v>
      </c>
      <c r="F501" s="28">
        <v>19.662970539427384</v>
      </c>
      <c r="G501" s="28">
        <v>19.51213783502487</v>
      </c>
      <c r="H501" s="28">
        <v>19.485925009960766</v>
      </c>
      <c r="I501" s="71">
        <v>19.576466293657514</v>
      </c>
      <c r="J501" s="28">
        <v>20.249970539427384</v>
      </c>
      <c r="K501" s="28">
        <v>19.365041255407615</v>
      </c>
      <c r="L501" s="28">
        <v>19.54071026720268</v>
      </c>
      <c r="M501" s="28">
        <v>19.460730991982157</v>
      </c>
      <c r="N501" s="28">
        <v>20.13531026720268</v>
      </c>
      <c r="O501" s="28">
        <v>20.772648542870687</v>
      </c>
      <c r="P501" s="28">
        <v>18.928810786190621</v>
      </c>
      <c r="Q501" s="68">
        <v>29.475395499999998</v>
      </c>
      <c r="R501" s="69">
        <v>11.6745</v>
      </c>
      <c r="S501" s="69">
        <v>4.125</v>
      </c>
      <c r="T501" s="69">
        <v>0.33391845000000003</v>
      </c>
      <c r="U501" s="69"/>
      <c r="V501" s="28"/>
      <c r="W501" s="64"/>
      <c r="X501" s="70">
        <f>(B501*'RAP TEMPLATE-GAS AVAILABILITY'!C500+C501*'RAP TEMPLATE-GAS AVAILABILITY'!D500+D501*'RAP TEMPLATE-GAS AVAILABILITY'!E500+E501*'RAP TEMPLATE-GAS AVAILABILITY'!F500+F501*'RAP TEMPLATE-GAS AVAILABILITY'!G500+G501*'RAP TEMPLATE-GAS AVAILABILITY'!H500+H501*'RAP TEMPLATE-GAS AVAILABILITY'!I500)/('RAP TEMPLATE-GAS AVAILABILITY'!C500+'RAP TEMPLATE-GAS AVAILABILITY'!D500+'RAP TEMPLATE-GAS AVAILABILITY'!E500+'RAP TEMPLATE-GAS AVAILABILITY'!F500+'RAP TEMPLATE-GAS AVAILABILITY'!G500+'RAP TEMPLATE-GAS AVAILABILITY'!H500+'RAP TEMPLATE-GAS AVAILABILITY'!I500)</f>
        <v>19.54675278700336</v>
      </c>
      <c r="Y501" s="48">
        <f>(K501*'RAP TEMPLATE-GAS AVAILABILITY'!M500+L501*'RAP TEMPLATE-GAS AVAILABILITY'!N500+M501*'RAP TEMPLATE-GAS AVAILABILITY'!O500)/('RAP TEMPLATE-GAS AVAILABILITY'!M500+'RAP TEMPLATE-GAS AVAILABILITY'!N500+'RAP TEMPLATE-GAS AVAILABILITY'!O500)</f>
        <v>19.48316703939166</v>
      </c>
    </row>
    <row r="502" spans="1:25" ht="15.75" x14ac:dyDescent="0.25">
      <c r="A502" s="30">
        <v>55823</v>
      </c>
      <c r="B502" s="28">
        <v>19.033572910982219</v>
      </c>
      <c r="C502" s="28">
        <v>19.11107946249901</v>
      </c>
      <c r="D502" s="28">
        <v>19.236632747635365</v>
      </c>
      <c r="E502" s="28">
        <v>19.275822494592273</v>
      </c>
      <c r="F502" s="28">
        <v>19.265945976659808</v>
      </c>
      <c r="G502" s="28">
        <v>19.11511327225729</v>
      </c>
      <c r="H502" s="28">
        <v>19.089417687346348</v>
      </c>
      <c r="I502" s="71">
        <v>19.178003831500771</v>
      </c>
      <c r="J502" s="28">
        <v>19.852945976659807</v>
      </c>
      <c r="K502" s="28">
        <v>18.971616751874397</v>
      </c>
      <c r="L502" s="28">
        <v>19.146772545025417</v>
      </c>
      <c r="M502" s="28">
        <v>19.065377682507542</v>
      </c>
      <c r="N502" s="28">
        <v>19.741372545025417</v>
      </c>
      <c r="O502" s="28">
        <v>20.377725976387978</v>
      </c>
      <c r="P502" s="28">
        <v>18.543736662762345</v>
      </c>
      <c r="Q502" s="68">
        <v>30.810744000000003</v>
      </c>
      <c r="R502" s="69">
        <v>12.063650000000001</v>
      </c>
      <c r="S502" s="69">
        <v>4.2625000000000002</v>
      </c>
      <c r="T502" s="69">
        <v>0.34504906499999999</v>
      </c>
      <c r="U502" s="69"/>
      <c r="V502" s="28"/>
      <c r="W502" s="64"/>
      <c r="X502" s="70">
        <f>(B502*'RAP TEMPLATE-GAS AVAILABILITY'!C501+C502*'RAP TEMPLATE-GAS AVAILABILITY'!D501+D502*'RAP TEMPLATE-GAS AVAILABILITY'!E501+E502*'RAP TEMPLATE-GAS AVAILABILITY'!F501+F502*'RAP TEMPLATE-GAS AVAILABILITY'!G501+G502*'RAP TEMPLATE-GAS AVAILABILITY'!H501+H502*'RAP TEMPLATE-GAS AVAILABILITY'!I501)/('RAP TEMPLATE-GAS AVAILABILITY'!C501+'RAP TEMPLATE-GAS AVAILABILITY'!D501+'RAP TEMPLATE-GAS AVAILABILITY'!E501+'RAP TEMPLATE-GAS AVAILABILITY'!F501+'RAP TEMPLATE-GAS AVAILABILITY'!G501+'RAP TEMPLATE-GAS AVAILABILITY'!H501+'RAP TEMPLATE-GAS AVAILABILITY'!I501)</f>
        <v>19.15735537977298</v>
      </c>
      <c r="Y502" s="48">
        <f>(K502*'RAP TEMPLATE-GAS AVAILABILITY'!M501+L502*'RAP TEMPLATE-GAS AVAILABILITY'!N501+M502*'RAP TEMPLATE-GAS AVAILABILITY'!O501)/('RAP TEMPLATE-GAS AVAILABILITY'!M501+'RAP TEMPLATE-GAS AVAILABILITY'!N501+'RAP TEMPLATE-GAS AVAILABILITY'!O501)</f>
        <v>19.089253269445326</v>
      </c>
    </row>
    <row r="503" spans="1:25" ht="15.75" x14ac:dyDescent="0.25">
      <c r="A503" s="30">
        <v>55853</v>
      </c>
      <c r="B503" s="28">
        <v>19.536840652933883</v>
      </c>
      <c r="C503" s="28">
        <v>19.608939992470557</v>
      </c>
      <c r="D503" s="28">
        <v>19.682550120894906</v>
      </c>
      <c r="E503" s="28">
        <v>19.726613857875115</v>
      </c>
      <c r="F503" s="28">
        <v>19.715491863884221</v>
      </c>
      <c r="G503" s="28">
        <v>19.617551210208582</v>
      </c>
      <c r="H503" s="28">
        <v>19.590475649872658</v>
      </c>
      <c r="I503" s="71">
        <v>19.682261443275355</v>
      </c>
      <c r="J503" s="28">
        <v>20.302491863884221</v>
      </c>
      <c r="K503" s="28">
        <v>19.468779020779017</v>
      </c>
      <c r="L503" s="28">
        <v>19.592823241720005</v>
      </c>
      <c r="M503" s="28">
        <v>19.565700635299081</v>
      </c>
      <c r="N503" s="28">
        <v>20.187423241720005</v>
      </c>
      <c r="O503" s="28">
        <v>20.824891799824304</v>
      </c>
      <c r="P503" s="28">
        <v>19.032251218781305</v>
      </c>
      <c r="Q503" s="68">
        <v>28.077900500000002</v>
      </c>
      <c r="R503" s="69">
        <v>11.6745</v>
      </c>
      <c r="S503" s="69">
        <v>4.125</v>
      </c>
      <c r="T503" s="69">
        <v>0.33391845000000003</v>
      </c>
      <c r="U503" s="69"/>
      <c r="V503" s="28"/>
      <c r="W503" s="64"/>
      <c r="X503" s="70">
        <f>(B503*'RAP TEMPLATE-GAS AVAILABILITY'!C502+C503*'RAP TEMPLATE-GAS AVAILABILITY'!D502+D503*'RAP TEMPLATE-GAS AVAILABILITY'!E502+E503*'RAP TEMPLATE-GAS AVAILABILITY'!F502+F503*'RAP TEMPLATE-GAS AVAILABILITY'!G502+G503*'RAP TEMPLATE-GAS AVAILABILITY'!H502+H503*'RAP TEMPLATE-GAS AVAILABILITY'!I502)/('RAP TEMPLATE-GAS AVAILABILITY'!C502+'RAP TEMPLATE-GAS AVAILABILITY'!D502+'RAP TEMPLATE-GAS AVAILABILITY'!E502+'RAP TEMPLATE-GAS AVAILABILITY'!F502+'RAP TEMPLATE-GAS AVAILABILITY'!G502+'RAP TEMPLATE-GAS AVAILABILITY'!H502+'RAP TEMPLATE-GAS AVAILABILITY'!I502)</f>
        <v>19.630826643112066</v>
      </c>
      <c r="Y503" s="48">
        <f>(K503*'RAP TEMPLATE-GAS AVAILABILITY'!M502+L503*'RAP TEMPLATE-GAS AVAILABILITY'!N502+M503*'RAP TEMPLATE-GAS AVAILABILITY'!O502)/('RAP TEMPLATE-GAS AVAILABILITY'!M502+'RAP TEMPLATE-GAS AVAILABILITY'!N502+'RAP TEMPLATE-GAS AVAILABILITY'!O502)</f>
        <v>19.554756274053432</v>
      </c>
    </row>
    <row r="504" spans="1:25" ht="15.75" x14ac:dyDescent="0.25">
      <c r="A504" s="30">
        <v>55884</v>
      </c>
      <c r="B504" s="28">
        <v>20.874677668731227</v>
      </c>
      <c r="C504" s="28">
        <v>20.946777008267901</v>
      </c>
      <c r="D504" s="28">
        <v>21.020387136692246</v>
      </c>
      <c r="E504" s="28">
        <v>21.06445087367246</v>
      </c>
      <c r="F504" s="28">
        <v>21.053328879681565</v>
      </c>
      <c r="G504" s="28">
        <v>20.955388226005926</v>
      </c>
      <c r="H504" s="28">
        <v>20.930925391571868</v>
      </c>
      <c r="I504" s="71">
        <v>21.024943688331071</v>
      </c>
      <c r="J504" s="28">
        <v>21.640328879681565</v>
      </c>
      <c r="K504" s="28">
        <v>20.798806851443022</v>
      </c>
      <c r="L504" s="28">
        <v>20.920258660258977</v>
      </c>
      <c r="M504" s="28">
        <v>20.897906098976538</v>
      </c>
      <c r="N504" s="28">
        <v>21.514858660258977</v>
      </c>
      <c r="O504" s="28">
        <v>22.155645806909625</v>
      </c>
      <c r="P504" s="28">
        <v>20.329819340403148</v>
      </c>
      <c r="Q504" s="68">
        <v>29.003962000000001</v>
      </c>
      <c r="R504" s="69">
        <v>12.063650000000001</v>
      </c>
      <c r="S504" s="69">
        <v>4.2625000000000002</v>
      </c>
      <c r="T504" s="69">
        <v>0.34504906499999999</v>
      </c>
      <c r="U504" s="69"/>
      <c r="V504" s="28"/>
      <c r="W504" s="64"/>
      <c r="X504" s="70">
        <f>(B504*'RAP TEMPLATE-GAS AVAILABILITY'!C503+C504*'RAP TEMPLATE-GAS AVAILABILITY'!D503+D504*'RAP TEMPLATE-GAS AVAILABILITY'!E503+E504*'RAP TEMPLATE-GAS AVAILABILITY'!F503+F504*'RAP TEMPLATE-GAS AVAILABILITY'!G503+G504*'RAP TEMPLATE-GAS AVAILABILITY'!H503+H504*'RAP TEMPLATE-GAS AVAILABILITY'!I503)/('RAP TEMPLATE-GAS AVAILABILITY'!C503+'RAP TEMPLATE-GAS AVAILABILITY'!D503+'RAP TEMPLATE-GAS AVAILABILITY'!E503+'RAP TEMPLATE-GAS AVAILABILITY'!F503+'RAP TEMPLATE-GAS AVAILABILITY'!G503+'RAP TEMPLATE-GAS AVAILABILITY'!H503+'RAP TEMPLATE-GAS AVAILABILITY'!I503)</f>
        <v>20.969345239579468</v>
      </c>
      <c r="Y504" s="48">
        <f>(K504*'RAP TEMPLATE-GAS AVAILABILITY'!M503+L504*'RAP TEMPLATE-GAS AVAILABILITY'!N503+M504*'RAP TEMPLATE-GAS AVAILABILITY'!O503)/('RAP TEMPLATE-GAS AVAILABILITY'!M503+'RAP TEMPLATE-GAS AVAILABILITY'!N503+'RAP TEMPLATE-GAS AVAILABILITY'!O503)</f>
        <v>20.883354660458835</v>
      </c>
    </row>
    <row r="505" spans="1:25" ht="15.75" x14ac:dyDescent="0.25">
      <c r="A505" s="30">
        <v>55915</v>
      </c>
      <c r="B505" s="28">
        <v>22.283243574603802</v>
      </c>
      <c r="C505" s="28">
        <v>22.355342914140476</v>
      </c>
      <c r="D505" s="28">
        <v>22.43029338693022</v>
      </c>
      <c r="E505" s="28">
        <v>22.474357123910433</v>
      </c>
      <c r="F505" s="28">
        <v>22.463235129919539</v>
      </c>
      <c r="G505" s="28">
        <v>22.370346543467324</v>
      </c>
      <c r="H505" s="28">
        <v>22.348612498069848</v>
      </c>
      <c r="I505" s="71">
        <v>22.445026544400825</v>
      </c>
      <c r="J505" s="28">
        <v>23.050235129919539</v>
      </c>
      <c r="K505" s="28">
        <v>22.205471531332936</v>
      </c>
      <c r="L505" s="28">
        <v>22.319202979548809</v>
      </c>
      <c r="M505" s="28">
        <v>22.306908226395233</v>
      </c>
      <c r="N505" s="28">
        <v>22.913802979548809</v>
      </c>
      <c r="O505" s="28">
        <v>23.558087486997682</v>
      </c>
      <c r="P505" s="28">
        <v>21.695987412508959</v>
      </c>
      <c r="Q505" s="68">
        <v>29.013411000000001</v>
      </c>
      <c r="R505" s="69">
        <v>12.063650000000001</v>
      </c>
      <c r="S505" s="69">
        <v>4.2625000000000002</v>
      </c>
      <c r="T505" s="69">
        <v>0.34504906499999999</v>
      </c>
      <c r="U505" s="69"/>
      <c r="V505" s="28"/>
      <c r="W505" s="64"/>
      <c r="X505" s="70">
        <f>(B505*'RAP TEMPLATE-GAS AVAILABILITY'!C504+C505*'RAP TEMPLATE-GAS AVAILABILITY'!D504+D505*'RAP TEMPLATE-GAS AVAILABILITY'!E504+E505*'RAP TEMPLATE-GAS AVAILABILITY'!F504+F505*'RAP TEMPLATE-GAS AVAILABILITY'!G504+G505*'RAP TEMPLATE-GAS AVAILABILITY'!H504+H505*'RAP TEMPLATE-GAS AVAILABILITY'!I504)/('RAP TEMPLATE-GAS AVAILABILITY'!C504+'RAP TEMPLATE-GAS AVAILABILITY'!D504+'RAP TEMPLATE-GAS AVAILABILITY'!E504+'RAP TEMPLATE-GAS AVAILABILITY'!F504+'RAP TEMPLATE-GAS AVAILABILITY'!G504+'RAP TEMPLATE-GAS AVAILABILITY'!H504+'RAP TEMPLATE-GAS AVAILABILITY'!I504)</f>
        <v>22.38105803504261</v>
      </c>
      <c r="Y505" s="48">
        <f>(K505*'RAP TEMPLATE-GAS AVAILABILITY'!M504+L505*'RAP TEMPLATE-GAS AVAILABILITY'!N504+M505*'RAP TEMPLATE-GAS AVAILABILITY'!O504)/('RAP TEMPLATE-GAS AVAILABILITY'!M504+'RAP TEMPLATE-GAS AVAILABILITY'!N504+'RAP TEMPLATE-GAS AVAILABILITY'!O504)</f>
        <v>22.285399819984413</v>
      </c>
    </row>
    <row r="506" spans="1:25" ht="15.75" x14ac:dyDescent="0.25">
      <c r="A506" s="30">
        <v>55943</v>
      </c>
      <c r="B506" s="28">
        <v>22.681438671188616</v>
      </c>
      <c r="C506" s="28">
        <v>22.75353801072529</v>
      </c>
      <c r="D506" s="28">
        <v>22.828488483515034</v>
      </c>
      <c r="E506" s="28">
        <v>22.872552220495248</v>
      </c>
      <c r="F506" s="28">
        <v>22.861430226504353</v>
      </c>
      <c r="G506" s="28">
        <v>22.768541640052138</v>
      </c>
      <c r="H506" s="28">
        <v>22.746873907494813</v>
      </c>
      <c r="I506" s="71">
        <v>22.844663779683948</v>
      </c>
      <c r="J506" s="28">
        <v>23.448430226504353</v>
      </c>
      <c r="K506" s="28">
        <v>22.600636483763903</v>
      </c>
      <c r="L506" s="28">
        <v>22.71430213471772</v>
      </c>
      <c r="M506" s="28">
        <v>22.703427142388673</v>
      </c>
      <c r="N506" s="28">
        <v>23.308902134717719</v>
      </c>
      <c r="O506" s="28">
        <v>23.954174390054511</v>
      </c>
      <c r="P506" s="28">
        <v>22.08219683668657</v>
      </c>
      <c r="Q506" s="68">
        <v>26.262587500000002</v>
      </c>
      <c r="R506" s="69">
        <v>10.8962</v>
      </c>
      <c r="S506" s="69">
        <v>3.85</v>
      </c>
      <c r="T506" s="69">
        <v>0.31165721999999996</v>
      </c>
      <c r="U506" s="69"/>
      <c r="V506" s="28"/>
      <c r="W506" s="64"/>
      <c r="X506" s="70">
        <f>(B506*'RAP TEMPLATE-GAS AVAILABILITY'!C505+C506*'RAP TEMPLATE-GAS AVAILABILITY'!D505+D506*'RAP TEMPLATE-GAS AVAILABILITY'!E505+E506*'RAP TEMPLATE-GAS AVAILABILITY'!F505+F506*'RAP TEMPLATE-GAS AVAILABILITY'!G505+G506*'RAP TEMPLATE-GAS AVAILABILITY'!H505+H506*'RAP TEMPLATE-GAS AVAILABILITY'!I505)/('RAP TEMPLATE-GAS AVAILABILITY'!C505+'RAP TEMPLATE-GAS AVAILABILITY'!D505+'RAP TEMPLATE-GAS AVAILABILITY'!E505+'RAP TEMPLATE-GAS AVAILABILITY'!F505+'RAP TEMPLATE-GAS AVAILABILITY'!G505+'RAP TEMPLATE-GAS AVAILABILITY'!H505+'RAP TEMPLATE-GAS AVAILABILITY'!I505)</f>
        <v>22.7792704306292</v>
      </c>
      <c r="Y506" s="48">
        <f>(K506*'RAP TEMPLATE-GAS AVAILABILITY'!M505+L506*'RAP TEMPLATE-GAS AVAILABILITY'!N505+M506*'RAP TEMPLATE-GAS AVAILABILITY'!O505)/('RAP TEMPLATE-GAS AVAILABILITY'!M505+'RAP TEMPLATE-GAS AVAILABILITY'!N505+'RAP TEMPLATE-GAS AVAILABILITY'!O505)</f>
        <v>22.680642011013038</v>
      </c>
    </row>
    <row r="507" spans="1:25" ht="15.75" x14ac:dyDescent="0.25">
      <c r="A507" s="30">
        <v>55974</v>
      </c>
      <c r="B507" s="28">
        <v>22.035071431026012</v>
      </c>
      <c r="C507" s="28">
        <v>22.107170770562686</v>
      </c>
      <c r="D507" s="28">
        <v>22.182121243352427</v>
      </c>
      <c r="E507" s="28">
        <v>22.226184980332643</v>
      </c>
      <c r="F507" s="28">
        <v>22.215062986341749</v>
      </c>
      <c r="G507" s="28">
        <v>22.122174399889534</v>
      </c>
      <c r="H507" s="28">
        <v>22.100241415971613</v>
      </c>
      <c r="I507" s="71">
        <v>22.19595559856463</v>
      </c>
      <c r="J507" s="28">
        <v>22.802062986341749</v>
      </c>
      <c r="K507" s="28">
        <v>21.959031518517509</v>
      </c>
      <c r="L507" s="28">
        <v>22.072960358519552</v>
      </c>
      <c r="M507" s="28">
        <v>22.059780749951599</v>
      </c>
      <c r="N507" s="28">
        <v>22.667560358519552</v>
      </c>
      <c r="O507" s="28">
        <v>23.31122925941585</v>
      </c>
      <c r="P507" s="28">
        <v>21.45528525045286</v>
      </c>
      <c r="Q507" s="68">
        <v>29.123911000000003</v>
      </c>
      <c r="R507" s="69">
        <v>12.063650000000001</v>
      </c>
      <c r="S507" s="69">
        <v>4.2625000000000002</v>
      </c>
      <c r="T507" s="69">
        <v>0.34504906499999999</v>
      </c>
      <c r="U507" s="69"/>
      <c r="V507" s="28"/>
      <c r="W507" s="64"/>
      <c r="X507" s="70">
        <f>(B507*'RAP TEMPLATE-GAS AVAILABILITY'!C506+C507*'RAP TEMPLATE-GAS AVAILABILITY'!D506+D507*'RAP TEMPLATE-GAS AVAILABILITY'!E506+E507*'RAP TEMPLATE-GAS AVAILABILITY'!F506+F507*'RAP TEMPLATE-GAS AVAILABILITY'!G506+G507*'RAP TEMPLATE-GAS AVAILABILITY'!H506+H507*'RAP TEMPLATE-GAS AVAILABILITY'!I506)/('RAP TEMPLATE-GAS AVAILABILITY'!C506+'RAP TEMPLATE-GAS AVAILABILITY'!D506+'RAP TEMPLATE-GAS AVAILABILITY'!E506+'RAP TEMPLATE-GAS AVAILABILITY'!F506+'RAP TEMPLATE-GAS AVAILABILITY'!G506+'RAP TEMPLATE-GAS AVAILABILITY'!H506+'RAP TEMPLATE-GAS AVAILABILITY'!I506)</f>
        <v>22.132833994459485</v>
      </c>
      <c r="Y507" s="48">
        <f>(K507*'RAP TEMPLATE-GAS AVAILABILITY'!M506+L507*'RAP TEMPLATE-GAS AVAILABILITY'!N506+M507*'RAP TEMPLATE-GAS AVAILABILITY'!O506)/('RAP TEMPLATE-GAS AVAILABILITY'!M506+'RAP TEMPLATE-GAS AVAILABILITY'!N506+'RAP TEMPLATE-GAS AVAILABILITY'!O506)</f>
        <v>22.039023050288023</v>
      </c>
    </row>
    <row r="508" spans="1:25" ht="15.75" x14ac:dyDescent="0.25">
      <c r="A508" s="30">
        <v>56004</v>
      </c>
      <c r="B508" s="28">
        <v>21.969602529286497</v>
      </c>
      <c r="C508" s="28">
        <v>22.046287342096612</v>
      </c>
      <c r="D508" s="28">
        <v>22.170056441276028</v>
      </c>
      <c r="E508" s="28">
        <v>22.212163507860062</v>
      </c>
      <c r="F508" s="28">
        <v>22.201617900960748</v>
      </c>
      <c r="G508" s="28">
        <v>22.05078519655823</v>
      </c>
      <c r="H508" s="28">
        <v>22.022980863330552</v>
      </c>
      <c r="I508" s="71">
        <v>22.124307845759343</v>
      </c>
      <c r="J508" s="28">
        <v>22.788617900960748</v>
      </c>
      <c r="K508" s="28">
        <v>21.882371661733298</v>
      </c>
      <c r="L508" s="28">
        <v>22.059619807817725</v>
      </c>
      <c r="M508" s="28">
        <v>21.988692055587094</v>
      </c>
      <c r="N508" s="28">
        <v>22.654219807817725</v>
      </c>
      <c r="O508" s="28">
        <v>23.297855357337269</v>
      </c>
      <c r="P508" s="28">
        <v>21.391044862141829</v>
      </c>
      <c r="Q508" s="68">
        <v>29.864126500000001</v>
      </c>
      <c r="R508" s="69">
        <v>11.6745</v>
      </c>
      <c r="S508" s="69">
        <v>4.125</v>
      </c>
      <c r="T508" s="69">
        <v>0.33391845000000003</v>
      </c>
      <c r="U508" s="69"/>
      <c r="V508" s="28"/>
      <c r="W508" s="64"/>
      <c r="X508" s="70">
        <f>(B508*'RAP TEMPLATE-GAS AVAILABILITY'!C507+C508*'RAP TEMPLATE-GAS AVAILABILITY'!D507+D508*'RAP TEMPLATE-GAS AVAILABILITY'!E507+E508*'RAP TEMPLATE-GAS AVAILABILITY'!F507+F508*'RAP TEMPLATE-GAS AVAILABILITY'!G507+G508*'RAP TEMPLATE-GAS AVAILABILITY'!H507+H508*'RAP TEMPLATE-GAS AVAILABILITY'!I507)/('RAP TEMPLATE-GAS AVAILABILITY'!C507+'RAP TEMPLATE-GAS AVAILABILITY'!D507+'RAP TEMPLATE-GAS AVAILABILITY'!E507+'RAP TEMPLATE-GAS AVAILABILITY'!F507+'RAP TEMPLATE-GAS AVAILABILITY'!G507+'RAP TEMPLATE-GAS AVAILABILITY'!H507+'RAP TEMPLATE-GAS AVAILABILITY'!I507)</f>
        <v>22.090661290871761</v>
      </c>
      <c r="Y508" s="48">
        <f>(K508*'RAP TEMPLATE-GAS AVAILABILITY'!M507+L508*'RAP TEMPLATE-GAS AVAILABILITY'!N507+M508*'RAP TEMPLATE-GAS AVAILABILITY'!O507)/('RAP TEMPLATE-GAS AVAILABILITY'!M507+'RAP TEMPLATE-GAS AVAILABILITY'!N507+'RAP TEMPLATE-GAS AVAILABILITY'!O507)</f>
        <v>22.002413347148813</v>
      </c>
    </row>
    <row r="509" spans="1:25" ht="15.75" x14ac:dyDescent="0.25">
      <c r="A509" s="30">
        <v>56035</v>
      </c>
      <c r="B509" s="28">
        <v>22.166417661656705</v>
      </c>
      <c r="C509" s="28">
        <v>22.246570715435865</v>
      </c>
      <c r="D509" s="28">
        <v>22.36726127670353</v>
      </c>
      <c r="E509" s="28">
        <v>22.408740911721377</v>
      </c>
      <c r="F509" s="28">
        <v>22.397067489190821</v>
      </c>
      <c r="G509" s="28">
        <v>22.246234784788307</v>
      </c>
      <c r="H509" s="28">
        <v>22.218775278329399</v>
      </c>
      <c r="I509" s="71">
        <v>22.320465291562684</v>
      </c>
      <c r="J509" s="28">
        <v>22.984067489190821</v>
      </c>
      <c r="K509" s="28">
        <v>22.076643787674357</v>
      </c>
      <c r="L509" s="28">
        <v>22.253549787996089</v>
      </c>
      <c r="M509" s="28">
        <v>22.183318909410861</v>
      </c>
      <c r="N509" s="28">
        <v>22.848149787996089</v>
      </c>
      <c r="O509" s="28">
        <v>23.492270162466077</v>
      </c>
      <c r="P509" s="28">
        <v>21.580611417766178</v>
      </c>
      <c r="Q509" s="68">
        <v>30.4256575</v>
      </c>
      <c r="R509" s="69">
        <v>12.063650000000001</v>
      </c>
      <c r="S509" s="69">
        <v>4.2625000000000002</v>
      </c>
      <c r="T509" s="69">
        <v>0.34504906499999999</v>
      </c>
      <c r="U509" s="69"/>
      <c r="V509" s="28"/>
      <c r="W509" s="64"/>
      <c r="X509" s="70">
        <f>(B509*'RAP TEMPLATE-GAS AVAILABILITY'!C508+C509*'RAP TEMPLATE-GAS AVAILABILITY'!D508+D509*'RAP TEMPLATE-GAS AVAILABILITY'!E508+E509*'RAP TEMPLATE-GAS AVAILABILITY'!F508+F509*'RAP TEMPLATE-GAS AVAILABILITY'!G508+G509*'RAP TEMPLATE-GAS AVAILABILITY'!H508+H509*'RAP TEMPLATE-GAS AVAILABILITY'!I508)/('RAP TEMPLATE-GAS AVAILABILITY'!C508+'RAP TEMPLATE-GAS AVAILABILITY'!D508+'RAP TEMPLATE-GAS AVAILABILITY'!E508+'RAP TEMPLATE-GAS AVAILABILITY'!F508+'RAP TEMPLATE-GAS AVAILABILITY'!G508+'RAP TEMPLATE-GAS AVAILABILITY'!H508+'RAP TEMPLATE-GAS AVAILABILITY'!I508)</f>
        <v>22.280556169719354</v>
      </c>
      <c r="Y509" s="48">
        <f>(K509*'RAP TEMPLATE-GAS AVAILABILITY'!M508+L509*'RAP TEMPLATE-GAS AVAILABILITY'!N508+M509*'RAP TEMPLATE-GAS AVAILABILITY'!O508)/('RAP TEMPLATE-GAS AVAILABILITY'!M508+'RAP TEMPLATE-GAS AVAILABILITY'!N508+'RAP TEMPLATE-GAS AVAILABILITY'!O508)</f>
        <v>22.196502700314937</v>
      </c>
    </row>
    <row r="510" spans="1:25" ht="15.75" x14ac:dyDescent="0.25">
      <c r="A510" s="30">
        <v>56065</v>
      </c>
      <c r="B510" s="28">
        <v>22.797540684039074</v>
      </c>
      <c r="C510" s="28">
        <v>22.877693737818234</v>
      </c>
      <c r="D510" s="28">
        <v>22.998384299085899</v>
      </c>
      <c r="E510" s="28">
        <v>23.039863934103746</v>
      </c>
      <c r="F510" s="28">
        <v>23.02819051157319</v>
      </c>
      <c r="G510" s="28">
        <v>22.877357807170675</v>
      </c>
      <c r="H510" s="28">
        <v>22.85033596545675</v>
      </c>
      <c r="I510" s="71">
        <v>22.953874045089854</v>
      </c>
      <c r="J510" s="28">
        <v>23.615190511573189</v>
      </c>
      <c r="K510" s="28">
        <v>22.703294130840412</v>
      </c>
      <c r="L510" s="28">
        <v>22.879765869232568</v>
      </c>
      <c r="M510" s="28">
        <v>22.811785253772932</v>
      </c>
      <c r="N510" s="28">
        <v>23.474365869232567</v>
      </c>
      <c r="O510" s="28">
        <v>24.120051783905648</v>
      </c>
      <c r="P510" s="28">
        <v>22.192737637174837</v>
      </c>
      <c r="Q510" s="68">
        <v>29.456401499999998</v>
      </c>
      <c r="R510" s="69">
        <v>11.6745</v>
      </c>
      <c r="S510" s="69">
        <v>4.125</v>
      </c>
      <c r="T510" s="69">
        <v>0.33391845000000003</v>
      </c>
      <c r="U510" s="69"/>
      <c r="V510" s="28"/>
      <c r="W510" s="64"/>
      <c r="X510" s="70">
        <f>(B510*'RAP TEMPLATE-GAS AVAILABILITY'!C509+C510*'RAP TEMPLATE-GAS AVAILABILITY'!D509+D510*'RAP TEMPLATE-GAS AVAILABILITY'!E509+E510*'RAP TEMPLATE-GAS AVAILABILITY'!F509+F510*'RAP TEMPLATE-GAS AVAILABILITY'!G509+G510*'RAP TEMPLATE-GAS AVAILABILITY'!H509+H510*'RAP TEMPLATE-GAS AVAILABILITY'!I509)/('RAP TEMPLATE-GAS AVAILABILITY'!C509+'RAP TEMPLATE-GAS AVAILABILITY'!D509+'RAP TEMPLATE-GAS AVAILABILITY'!E509+'RAP TEMPLATE-GAS AVAILABILITY'!F509+'RAP TEMPLATE-GAS AVAILABILITY'!G509+'RAP TEMPLATE-GAS AVAILABILITY'!H509+'RAP TEMPLATE-GAS AVAILABILITY'!I509)</f>
        <v>22.911782252873696</v>
      </c>
      <c r="Y510" s="48">
        <f>(K510*'RAP TEMPLATE-GAS AVAILABILITY'!M509+L510*'RAP TEMPLATE-GAS AVAILABILITY'!N509+M510*'RAP TEMPLATE-GAS AVAILABILITY'!O509)/('RAP TEMPLATE-GAS AVAILABILITY'!M509+'RAP TEMPLATE-GAS AVAILABILITY'!N509+'RAP TEMPLATE-GAS AVAILABILITY'!O509)</f>
        <v>22.823040444674866</v>
      </c>
    </row>
    <row r="511" spans="1:25" ht="15.75" x14ac:dyDescent="0.25">
      <c r="A511" s="30">
        <v>56096</v>
      </c>
      <c r="B511" s="28">
        <v>22.358590954365319</v>
      </c>
      <c r="C511" s="28">
        <v>22.438744008144479</v>
      </c>
      <c r="D511" s="28">
        <v>22.55943456941214</v>
      </c>
      <c r="E511" s="28">
        <v>22.600914204429991</v>
      </c>
      <c r="F511" s="28">
        <v>22.589240781899434</v>
      </c>
      <c r="G511" s="28">
        <v>22.43840807749692</v>
      </c>
      <c r="H511" s="28">
        <v>22.411956526208279</v>
      </c>
      <c r="I511" s="71">
        <v>22.513334576121959</v>
      </c>
      <c r="J511" s="28">
        <v>23.176240781899434</v>
      </c>
      <c r="K511" s="28">
        <v>22.26832306370272</v>
      </c>
      <c r="L511" s="28">
        <v>22.444228945641189</v>
      </c>
      <c r="M511" s="28">
        <v>22.374683259100884</v>
      </c>
      <c r="N511" s="28">
        <v>23.038828945641189</v>
      </c>
      <c r="O511" s="28">
        <v>23.683426018005292</v>
      </c>
      <c r="P511" s="28">
        <v>21.767000294364262</v>
      </c>
      <c r="Q511" s="68">
        <v>30.441508500000001</v>
      </c>
      <c r="R511" s="69">
        <v>12.063650000000001</v>
      </c>
      <c r="S511" s="69">
        <v>4.2625000000000002</v>
      </c>
      <c r="T511" s="69">
        <v>0.34504906499999999</v>
      </c>
      <c r="U511" s="69"/>
      <c r="V511" s="28"/>
      <c r="W511" s="64"/>
      <c r="X511" s="70">
        <f>(B511*'RAP TEMPLATE-GAS AVAILABILITY'!C510+C511*'RAP TEMPLATE-GAS AVAILABILITY'!D510+D511*'RAP TEMPLATE-GAS AVAILABILITY'!E510+E511*'RAP TEMPLATE-GAS AVAILABILITY'!F510+F511*'RAP TEMPLATE-GAS AVAILABILITY'!G510+G511*'RAP TEMPLATE-GAS AVAILABILITY'!H510+H511*'RAP TEMPLATE-GAS AVAILABILITY'!I510)/('RAP TEMPLATE-GAS AVAILABILITY'!C510+'RAP TEMPLATE-GAS AVAILABILITY'!D510+'RAP TEMPLATE-GAS AVAILABILITY'!E510+'RAP TEMPLATE-GAS AVAILABILITY'!F510+'RAP TEMPLATE-GAS AVAILABILITY'!G510+'RAP TEMPLATE-GAS AVAILABILITY'!H510+'RAP TEMPLATE-GAS AVAILABILITY'!I510)</f>
        <v>22.472966814508879</v>
      </c>
      <c r="Y511" s="48">
        <f>(K511*'RAP TEMPLATE-GAS AVAILABILITY'!M510+L511*'RAP TEMPLATE-GAS AVAILABILITY'!N510+M511*'RAP TEMPLATE-GAS AVAILABILITY'!O510)/('RAP TEMPLATE-GAS AVAILABILITY'!M510+'RAP TEMPLATE-GAS AVAILABILITY'!N510+'RAP TEMPLATE-GAS AVAILABILITY'!O510)</f>
        <v>22.387529554497281</v>
      </c>
    </row>
    <row r="512" spans="1:25" ht="15.75" x14ac:dyDescent="0.25">
      <c r="A512" s="30">
        <v>56127</v>
      </c>
      <c r="B512" s="28">
        <v>21.25010525475922</v>
      </c>
      <c r="C512" s="28">
        <v>21.330258308538379</v>
      </c>
      <c r="D512" s="28">
        <v>21.450948869806041</v>
      </c>
      <c r="E512" s="28">
        <v>21.492428504823895</v>
      </c>
      <c r="F512" s="28">
        <v>21.480755082293339</v>
      </c>
      <c r="G512" s="28">
        <v>21.329922377890821</v>
      </c>
      <c r="H512" s="28">
        <v>21.303696290258685</v>
      </c>
      <c r="I512" s="71">
        <v>21.40083428633724</v>
      </c>
      <c r="J512" s="28">
        <v>22.067755082293338</v>
      </c>
      <c r="K512" s="28">
        <v>21.168679480227006</v>
      </c>
      <c r="L512" s="28">
        <v>21.344361651474482</v>
      </c>
      <c r="M512" s="28">
        <v>21.27086366972927</v>
      </c>
      <c r="N512" s="28">
        <v>21.938961651474482</v>
      </c>
      <c r="O512" s="28">
        <v>22.580809055603169</v>
      </c>
      <c r="P512" s="28">
        <v>20.691880014316308</v>
      </c>
      <c r="Q512" s="68">
        <v>30.465101499999999</v>
      </c>
      <c r="R512" s="69">
        <v>12.063650000000001</v>
      </c>
      <c r="S512" s="69">
        <v>4.2625000000000002</v>
      </c>
      <c r="T512" s="69">
        <v>0.34504906499999999</v>
      </c>
      <c r="U512" s="69"/>
      <c r="V512" s="28"/>
      <c r="W512" s="64"/>
      <c r="X512" s="70">
        <f>(B512*'RAP TEMPLATE-GAS AVAILABILITY'!C511+C512*'RAP TEMPLATE-GAS AVAILABILITY'!D511+D512*'RAP TEMPLATE-GAS AVAILABILITY'!E511+E512*'RAP TEMPLATE-GAS AVAILABILITY'!F511+F512*'RAP TEMPLATE-GAS AVAILABILITY'!G511+G512*'RAP TEMPLATE-GAS AVAILABILITY'!H511+H512*'RAP TEMPLATE-GAS AVAILABILITY'!I511)/('RAP TEMPLATE-GAS AVAILABILITY'!C511+'RAP TEMPLATE-GAS AVAILABILITY'!D511+'RAP TEMPLATE-GAS AVAILABILITY'!E511+'RAP TEMPLATE-GAS AVAILABILITY'!F511+'RAP TEMPLATE-GAS AVAILABILITY'!G511+'RAP TEMPLATE-GAS AVAILABILITY'!H511+'RAP TEMPLATE-GAS AVAILABILITY'!I511)</f>
        <v>21.364534206815613</v>
      </c>
      <c r="Y512" s="48">
        <f>(K512*'RAP TEMPLATE-GAS AVAILABILITY'!M511+L512*'RAP TEMPLATE-GAS AVAILABILITY'!N511+M512*'RAP TEMPLATE-GAS AVAILABILITY'!O511)/('RAP TEMPLATE-GAS AVAILABILITY'!M511+'RAP TEMPLATE-GAS AVAILABILITY'!N511+'RAP TEMPLATE-GAS AVAILABILITY'!O511)</f>
        <v>21.287381167099635</v>
      </c>
    </row>
    <row r="513" spans="1:25" ht="15.75" x14ac:dyDescent="0.25">
      <c r="A513" s="30">
        <v>56157</v>
      </c>
      <c r="B513" s="28">
        <v>19.895742573560558</v>
      </c>
      <c r="C513" s="28">
        <v>19.975895627339717</v>
      </c>
      <c r="D513" s="28">
        <v>20.096586188607382</v>
      </c>
      <c r="E513" s="28">
        <v>20.138065823625233</v>
      </c>
      <c r="F513" s="28">
        <v>20.126392401094677</v>
      </c>
      <c r="G513" s="28">
        <v>19.975559696692159</v>
      </c>
      <c r="H513" s="28">
        <v>19.949346871628055</v>
      </c>
      <c r="I513" s="71">
        <v>20.041566525063871</v>
      </c>
      <c r="J513" s="28">
        <v>20.713392401094676</v>
      </c>
      <c r="K513" s="28">
        <v>19.824860041730997</v>
      </c>
      <c r="L513" s="28">
        <v>20.000529053526062</v>
      </c>
      <c r="M513" s="28">
        <v>19.922202104539757</v>
      </c>
      <c r="N513" s="28">
        <v>20.595129053526062</v>
      </c>
      <c r="O513" s="28">
        <v>21.233616876159875</v>
      </c>
      <c r="P513" s="28">
        <v>19.378283649821725</v>
      </c>
      <c r="Q513" s="68">
        <v>29.475395499999998</v>
      </c>
      <c r="R513" s="69">
        <v>11.6745</v>
      </c>
      <c r="S513" s="69">
        <v>4.125</v>
      </c>
      <c r="T513" s="69">
        <v>0.33391845000000003</v>
      </c>
      <c r="U513" s="69"/>
      <c r="V513" s="28"/>
      <c r="W513" s="64"/>
      <c r="X513" s="70">
        <f>(B513*'RAP TEMPLATE-GAS AVAILABILITY'!C512+C513*'RAP TEMPLATE-GAS AVAILABILITY'!D512+D513*'RAP TEMPLATE-GAS AVAILABILITY'!E512+E513*'RAP TEMPLATE-GAS AVAILABILITY'!F512+F513*'RAP TEMPLATE-GAS AVAILABILITY'!G512+G513*'RAP TEMPLATE-GAS AVAILABILITY'!H512+H513*'RAP TEMPLATE-GAS AVAILABILITY'!I512)/('RAP TEMPLATE-GAS AVAILABILITY'!C512+'RAP TEMPLATE-GAS AVAILABILITY'!D512+'RAP TEMPLATE-GAS AVAILABILITY'!E512+'RAP TEMPLATE-GAS AVAILABILITY'!F512+'RAP TEMPLATE-GAS AVAILABILITY'!G512+'RAP TEMPLATE-GAS AVAILABILITY'!H512+'RAP TEMPLATE-GAS AVAILABILITY'!I512)</f>
        <v>20.010174648670645</v>
      </c>
      <c r="Y513" s="48">
        <f>(K513*'RAP TEMPLATE-GAS AVAILABILITY'!M512+L513*'RAP TEMPLATE-GAS AVAILABILITY'!N512+M513*'RAP TEMPLATE-GAS AVAILABILITY'!O512)/('RAP TEMPLATE-GAS AVAILABILITY'!M512+'RAP TEMPLATE-GAS AVAILABILITY'!N512+'RAP TEMPLATE-GAS AVAILABILITY'!O512)</f>
        <v>19.943130255670049</v>
      </c>
    </row>
    <row r="514" spans="1:25" ht="15.75" x14ac:dyDescent="0.25">
      <c r="A514" s="30">
        <v>56188</v>
      </c>
      <c r="B514" s="28">
        <v>19.487585430910329</v>
      </c>
      <c r="C514" s="28">
        <v>19.56509198242712</v>
      </c>
      <c r="D514" s="28">
        <v>19.690645267563475</v>
      </c>
      <c r="E514" s="28">
        <v>19.729835014520379</v>
      </c>
      <c r="F514" s="28">
        <v>19.719958496587914</v>
      </c>
      <c r="G514" s="28">
        <v>19.5691257921854</v>
      </c>
      <c r="H514" s="28">
        <v>19.543430207274458</v>
      </c>
      <c r="I514" s="71">
        <v>19.633660643460903</v>
      </c>
      <c r="J514" s="28">
        <v>20.306958496587914</v>
      </c>
      <c r="K514" s="28">
        <v>19.422099353488996</v>
      </c>
      <c r="L514" s="28">
        <v>19.597255146640016</v>
      </c>
      <c r="M514" s="28">
        <v>19.517479061438006</v>
      </c>
      <c r="N514" s="28">
        <v>20.191855146640016</v>
      </c>
      <c r="O514" s="28">
        <v>20.829334784506617</v>
      </c>
      <c r="P514" s="28">
        <v>18.984083405840618</v>
      </c>
      <c r="Q514" s="68">
        <v>30.810744000000003</v>
      </c>
      <c r="R514" s="69">
        <v>12.063650000000001</v>
      </c>
      <c r="S514" s="69">
        <v>4.2625000000000002</v>
      </c>
      <c r="T514" s="69">
        <v>0.34504906499999999</v>
      </c>
      <c r="U514" s="69"/>
      <c r="V514" s="28"/>
      <c r="W514" s="64"/>
      <c r="X514" s="70">
        <f>(B514*'RAP TEMPLATE-GAS AVAILABILITY'!C513+C514*'RAP TEMPLATE-GAS AVAILABILITY'!D513+D514*'RAP TEMPLATE-GAS AVAILABILITY'!E513+E514*'RAP TEMPLATE-GAS AVAILABILITY'!F513+F514*'RAP TEMPLATE-GAS AVAILABILITY'!G513+G514*'RAP TEMPLATE-GAS AVAILABILITY'!H513+H514*'RAP TEMPLATE-GAS AVAILABILITY'!I513)/('RAP TEMPLATE-GAS AVAILABILITY'!C513+'RAP TEMPLATE-GAS AVAILABILITY'!D513+'RAP TEMPLATE-GAS AVAILABILITY'!E513+'RAP TEMPLATE-GAS AVAILABILITY'!F513+'RAP TEMPLATE-GAS AVAILABILITY'!G513+'RAP TEMPLATE-GAS AVAILABILITY'!H513+'RAP TEMPLATE-GAS AVAILABILITY'!I513)</f>
        <v>19.61136789970109</v>
      </c>
      <c r="Y514" s="48">
        <f>(K514*'RAP TEMPLATE-GAS AVAILABILITY'!M513+L514*'RAP TEMPLATE-GAS AVAILABILITY'!N513+M514*'RAP TEMPLATE-GAS AVAILABILITY'!O513)/('RAP TEMPLATE-GAS AVAILABILITY'!M513+'RAP TEMPLATE-GAS AVAILABILITY'!N513+'RAP TEMPLATE-GAS AVAILABILITY'!O513)</f>
        <v>19.539877368501561</v>
      </c>
    </row>
    <row r="515" spans="1:25" ht="15.75" x14ac:dyDescent="0.25">
      <c r="A515" s="30">
        <v>56218</v>
      </c>
      <c r="B515" s="28">
        <v>20.002814048070459</v>
      </c>
      <c r="C515" s="28">
        <v>20.074913387607133</v>
      </c>
      <c r="D515" s="28">
        <v>20.148523516031482</v>
      </c>
      <c r="E515" s="28">
        <v>20.192587253011691</v>
      </c>
      <c r="F515" s="28">
        <v>20.181465259020797</v>
      </c>
      <c r="G515" s="28">
        <v>20.083524605345158</v>
      </c>
      <c r="H515" s="28">
        <v>20.056449045009234</v>
      </c>
      <c r="I515" s="71">
        <v>20.14992244901104</v>
      </c>
      <c r="J515" s="28">
        <v>20.768465259020797</v>
      </c>
      <c r="K515" s="28">
        <v>19.931129502562101</v>
      </c>
      <c r="L515" s="28">
        <v>20.055173723503088</v>
      </c>
      <c r="M515" s="28">
        <v>20.029712540784669</v>
      </c>
      <c r="N515" s="28">
        <v>20.649773723503088</v>
      </c>
      <c r="O515" s="28">
        <v>21.288398157811844</v>
      </c>
      <c r="P515" s="28">
        <v>19.48419881472427</v>
      </c>
      <c r="Q515" s="68">
        <v>28.077900500000002</v>
      </c>
      <c r="R515" s="69">
        <v>11.6745</v>
      </c>
      <c r="S515" s="69">
        <v>4.125</v>
      </c>
      <c r="T515" s="69">
        <v>0.33391845000000003</v>
      </c>
      <c r="U515" s="69"/>
      <c r="V515" s="28"/>
      <c r="W515" s="64"/>
      <c r="X515" s="70">
        <f>(B515*'RAP TEMPLATE-GAS AVAILABILITY'!C514+C515*'RAP TEMPLATE-GAS AVAILABILITY'!D514+D515*'RAP TEMPLATE-GAS AVAILABILITY'!E514+E515*'RAP TEMPLATE-GAS AVAILABILITY'!F514+F515*'RAP TEMPLATE-GAS AVAILABILITY'!G514+G515*'RAP TEMPLATE-GAS AVAILABILITY'!H514+H515*'RAP TEMPLATE-GAS AVAILABILITY'!I514)/('RAP TEMPLATE-GAS AVAILABILITY'!C514+'RAP TEMPLATE-GAS AVAILABILITY'!D514+'RAP TEMPLATE-GAS AVAILABILITY'!E514+'RAP TEMPLATE-GAS AVAILABILITY'!F514+'RAP TEMPLATE-GAS AVAILABILITY'!G514+'RAP TEMPLATE-GAS AVAILABILITY'!H514+'RAP TEMPLATE-GAS AVAILABILITY'!I514)</f>
        <v>20.096800038248649</v>
      </c>
      <c r="Y515" s="48">
        <f>(K515*'RAP TEMPLATE-GAS AVAILABILITY'!M514+L515*'RAP TEMPLATE-GAS AVAILABILITY'!N514+M515*'RAP TEMPLATE-GAS AVAILABILITY'!O514)/('RAP TEMPLATE-GAS AVAILABILITY'!M514+'RAP TEMPLATE-GAS AVAILABILITY'!N514+'RAP TEMPLATE-GAS AVAILABILITY'!O514)</f>
        <v>20.017251981001877</v>
      </c>
    </row>
    <row r="516" spans="1:25" ht="15.75" x14ac:dyDescent="0.25">
      <c r="A516" s="30">
        <v>56249</v>
      </c>
      <c r="B516" s="28">
        <v>21.372420947049346</v>
      </c>
      <c r="C516" s="28">
        <v>21.444520286586023</v>
      </c>
      <c r="D516" s="28">
        <v>21.518130415010368</v>
      </c>
      <c r="E516" s="28">
        <v>21.562194151990582</v>
      </c>
      <c r="F516" s="28">
        <v>21.551072157999688</v>
      </c>
      <c r="G516" s="28">
        <v>21.453131504324048</v>
      </c>
      <c r="H516" s="28">
        <v>21.428668669889991</v>
      </c>
      <c r="I516" s="71">
        <v>21.524489637876545</v>
      </c>
      <c r="J516" s="28">
        <v>22.138072157999687</v>
      </c>
      <c r="K516" s="28">
        <v>21.292680207597236</v>
      </c>
      <c r="L516" s="28">
        <v>21.414132016413191</v>
      </c>
      <c r="M516" s="28">
        <v>21.39355415404917</v>
      </c>
      <c r="N516" s="28">
        <v>22.008732016413191</v>
      </c>
      <c r="O516" s="28">
        <v>22.650753846454222</v>
      </c>
      <c r="P516" s="28">
        <v>20.812580546043893</v>
      </c>
      <c r="Q516" s="68">
        <v>29.003962000000001</v>
      </c>
      <c r="R516" s="69">
        <v>12.063650000000001</v>
      </c>
      <c r="S516" s="69">
        <v>4.2625000000000002</v>
      </c>
      <c r="T516" s="69">
        <v>0.34504906499999999</v>
      </c>
      <c r="U516" s="69"/>
      <c r="V516" s="28"/>
      <c r="W516" s="64"/>
      <c r="X516" s="70">
        <f>(B516*'RAP TEMPLATE-GAS AVAILABILITY'!C515+C516*'RAP TEMPLATE-GAS AVAILABILITY'!D515+D516*'RAP TEMPLATE-GAS AVAILABILITY'!E515+E516*'RAP TEMPLATE-GAS AVAILABILITY'!F515+F516*'RAP TEMPLATE-GAS AVAILABILITY'!G515+G516*'RAP TEMPLATE-GAS AVAILABILITY'!H515+H516*'RAP TEMPLATE-GAS AVAILABILITY'!I515)/('RAP TEMPLATE-GAS AVAILABILITY'!C515+'RAP TEMPLATE-GAS AVAILABILITY'!D515+'RAP TEMPLATE-GAS AVAILABILITY'!E515+'RAP TEMPLATE-GAS AVAILABILITY'!F515+'RAP TEMPLATE-GAS AVAILABILITY'!G515+'RAP TEMPLATE-GAS AVAILABILITY'!H515+'RAP TEMPLATE-GAS AVAILABILITY'!I515)</f>
        <v>21.46708851789759</v>
      </c>
      <c r="Y516" s="48">
        <f>(K516*'RAP TEMPLATE-GAS AVAILABILITY'!M515+L516*'RAP TEMPLATE-GAS AVAILABILITY'!N515+M516*'RAP TEMPLATE-GAS AVAILABILITY'!O515)/('RAP TEMPLATE-GAS AVAILABILITY'!M515+'RAP TEMPLATE-GAS AVAILABILITY'!N515+'RAP TEMPLATE-GAS AVAILABILITY'!O515)</f>
        <v>21.377383143173184</v>
      </c>
    </row>
    <row r="517" spans="1:25" ht="15.75" x14ac:dyDescent="0.25">
      <c r="A517" s="30">
        <v>56280</v>
      </c>
      <c r="B517" s="28">
        <v>22.814436349201863</v>
      </c>
      <c r="C517" s="28">
        <v>22.886535688738537</v>
      </c>
      <c r="D517" s="28">
        <v>22.961486161528278</v>
      </c>
      <c r="E517" s="28">
        <v>23.005549898508495</v>
      </c>
      <c r="F517" s="28">
        <v>22.9944279045176</v>
      </c>
      <c r="G517" s="28">
        <v>22.901539318065385</v>
      </c>
      <c r="H517" s="28">
        <v>22.879805272667909</v>
      </c>
      <c r="I517" s="71">
        <v>22.978143133890331</v>
      </c>
      <c r="J517" s="28">
        <v>23.5814279045176</v>
      </c>
      <c r="K517" s="28">
        <v>22.732534316072226</v>
      </c>
      <c r="L517" s="28">
        <v>22.846265764288102</v>
      </c>
      <c r="M517" s="28">
        <v>22.835864973913363</v>
      </c>
      <c r="N517" s="28">
        <v>23.440865764288102</v>
      </c>
      <c r="O517" s="28">
        <v>24.08646792869882</v>
      </c>
      <c r="P517" s="28">
        <v>22.211191284591617</v>
      </c>
      <c r="Q517" s="68">
        <v>29.013411000000001</v>
      </c>
      <c r="R517" s="69">
        <v>12.063650000000001</v>
      </c>
      <c r="S517" s="69">
        <v>4.2625000000000002</v>
      </c>
      <c r="T517" s="69">
        <v>0.34504906499999999</v>
      </c>
      <c r="U517" s="69"/>
      <c r="V517" s="28"/>
      <c r="W517" s="64"/>
      <c r="X517" s="70">
        <f>(B517*'RAP TEMPLATE-GAS AVAILABILITY'!C516+C517*'RAP TEMPLATE-GAS AVAILABILITY'!D516+D517*'RAP TEMPLATE-GAS AVAILABILITY'!E516+E517*'RAP TEMPLATE-GAS AVAILABILITY'!F516+F517*'RAP TEMPLATE-GAS AVAILABILITY'!G516+G517*'RAP TEMPLATE-GAS AVAILABILITY'!H516+H517*'RAP TEMPLATE-GAS AVAILABILITY'!I516)/('RAP TEMPLATE-GAS AVAILABILITY'!C516+'RAP TEMPLATE-GAS AVAILABILITY'!D516+'RAP TEMPLATE-GAS AVAILABILITY'!E516+'RAP TEMPLATE-GAS AVAILABILITY'!F516+'RAP TEMPLATE-GAS AVAILABILITY'!G516+'RAP TEMPLATE-GAS AVAILABILITY'!H516+'RAP TEMPLATE-GAS AVAILABILITY'!I516)</f>
        <v>22.912250809640668</v>
      </c>
      <c r="Y517" s="48">
        <f>(K517*'RAP TEMPLATE-GAS AVAILABILITY'!M516+L517*'RAP TEMPLATE-GAS AVAILABILITY'!N516+M517*'RAP TEMPLATE-GAS AVAILABILITY'!O516)/('RAP TEMPLATE-GAS AVAILABILITY'!M516+'RAP TEMPLATE-GAS AVAILABILITY'!N516+'RAP TEMPLATE-GAS AVAILABILITY'!O516)</f>
        <v>22.812628156146459</v>
      </c>
    </row>
    <row r="518" spans="1:25" ht="15.75" x14ac:dyDescent="0.25">
      <c r="A518" s="30">
        <v>56308</v>
      </c>
      <c r="B518" s="28">
        <v>23.222087464384291</v>
      </c>
      <c r="C518" s="28">
        <v>23.294186803920969</v>
      </c>
      <c r="D518" s="28">
        <v>23.36913727671071</v>
      </c>
      <c r="E518" s="28">
        <v>23.413201013690927</v>
      </c>
      <c r="F518" s="28">
        <v>23.402079019700032</v>
      </c>
      <c r="G518" s="28">
        <v>23.309190433247814</v>
      </c>
      <c r="H518" s="28">
        <v>23.287522700690488</v>
      </c>
      <c r="I518" s="71">
        <v>23.387270634527169</v>
      </c>
      <c r="J518" s="28">
        <v>23.989079019700032</v>
      </c>
      <c r="K518" s="28">
        <v>23.137081767160819</v>
      </c>
      <c r="L518" s="28">
        <v>23.250747418114639</v>
      </c>
      <c r="M518" s="28">
        <v>23.24180010390868</v>
      </c>
      <c r="N518" s="28">
        <v>23.845347418114638</v>
      </c>
      <c r="O518" s="28">
        <v>24.491960786659924</v>
      </c>
      <c r="P518" s="28">
        <v>22.606572101207057</v>
      </c>
      <c r="Q518" s="68">
        <v>26.262587500000002</v>
      </c>
      <c r="R518" s="69">
        <v>10.8962</v>
      </c>
      <c r="S518" s="69">
        <v>3.85</v>
      </c>
      <c r="T518" s="69">
        <v>0.31165721999999996</v>
      </c>
      <c r="U518" s="69"/>
      <c r="V518" s="28"/>
      <c r="W518" s="64"/>
      <c r="X518" s="70">
        <f>(B518*'RAP TEMPLATE-GAS AVAILABILITY'!C517+C518*'RAP TEMPLATE-GAS AVAILABILITY'!D517+D518*'RAP TEMPLATE-GAS AVAILABILITY'!E517+E518*'RAP TEMPLATE-GAS AVAILABILITY'!F517+F518*'RAP TEMPLATE-GAS AVAILABILITY'!G517+G518*'RAP TEMPLATE-GAS AVAILABILITY'!H517+H518*'RAP TEMPLATE-GAS AVAILABILITY'!I517)/('RAP TEMPLATE-GAS AVAILABILITY'!C517+'RAP TEMPLATE-GAS AVAILABILITY'!D517+'RAP TEMPLATE-GAS AVAILABILITY'!E517+'RAP TEMPLATE-GAS AVAILABILITY'!F517+'RAP TEMPLATE-GAS AVAILABILITY'!G517+'RAP TEMPLATE-GAS AVAILABILITY'!H517+'RAP TEMPLATE-GAS AVAILABILITY'!I517)</f>
        <v>23.319919223824876</v>
      </c>
      <c r="Y518" s="48">
        <f>(K518*'RAP TEMPLATE-GAS AVAILABILITY'!M517+L518*'RAP TEMPLATE-GAS AVAILABILITY'!N517+M518*'RAP TEMPLATE-GAS AVAILABILITY'!O517)/('RAP TEMPLATE-GAS AVAILABILITY'!M517+'RAP TEMPLATE-GAS AVAILABILITY'!N517+'RAP TEMPLATE-GAS AVAILABILITY'!O517)</f>
        <v>23.217255792893376</v>
      </c>
    </row>
    <row r="519" spans="1:25" ht="15.75" x14ac:dyDescent="0.25">
      <c r="A519" s="30">
        <v>56339</v>
      </c>
      <c r="B519" s="28">
        <v>22.560370812096096</v>
      </c>
      <c r="C519" s="28">
        <v>22.63247015163277</v>
      </c>
      <c r="D519" s="28">
        <v>22.707420624422511</v>
      </c>
      <c r="E519" s="28">
        <v>22.751484361402728</v>
      </c>
      <c r="F519" s="28">
        <v>22.740362367411834</v>
      </c>
      <c r="G519" s="28">
        <v>22.647473780959618</v>
      </c>
      <c r="H519" s="28">
        <v>22.625540797041698</v>
      </c>
      <c r="I519" s="71">
        <v>22.723157450489168</v>
      </c>
      <c r="J519" s="28">
        <v>23.327362367411833</v>
      </c>
      <c r="K519" s="28">
        <v>22.480246730486691</v>
      </c>
      <c r="L519" s="28">
        <v>22.594175570488733</v>
      </c>
      <c r="M519" s="28">
        <v>22.582868911861123</v>
      </c>
      <c r="N519" s="28">
        <v>23.188775570488733</v>
      </c>
      <c r="O519" s="28">
        <v>23.833747509414955</v>
      </c>
      <c r="P519" s="28">
        <v>21.964773120152735</v>
      </c>
      <c r="Q519" s="68">
        <v>29.123911000000003</v>
      </c>
      <c r="R519" s="69">
        <v>12.063650000000001</v>
      </c>
      <c r="S519" s="69">
        <v>4.2625000000000002</v>
      </c>
      <c r="T519" s="69">
        <v>0.34504906499999999</v>
      </c>
      <c r="U519" s="69"/>
      <c r="V519" s="28"/>
      <c r="W519" s="64"/>
      <c r="X519" s="70">
        <f>(B519*'RAP TEMPLATE-GAS AVAILABILITY'!C518+C519*'RAP TEMPLATE-GAS AVAILABILITY'!D518+D519*'RAP TEMPLATE-GAS AVAILABILITY'!E518+E519*'RAP TEMPLATE-GAS AVAILABILITY'!F518+F519*'RAP TEMPLATE-GAS AVAILABILITY'!G518+G519*'RAP TEMPLATE-GAS AVAILABILITY'!H518+H519*'RAP TEMPLATE-GAS AVAILABILITY'!I518)/('RAP TEMPLATE-GAS AVAILABILITY'!C518+'RAP TEMPLATE-GAS AVAILABILITY'!D518+'RAP TEMPLATE-GAS AVAILABILITY'!E518+'RAP TEMPLATE-GAS AVAILABILITY'!F518+'RAP TEMPLATE-GAS AVAILABILITY'!G518+'RAP TEMPLATE-GAS AVAILABILITY'!H518+'RAP TEMPLATE-GAS AVAILABILITY'!I518)</f>
        <v>22.658133375529566</v>
      </c>
      <c r="Y519" s="48">
        <f>(K519*'RAP TEMPLATE-GAS AVAILABILITY'!M518+L519*'RAP TEMPLATE-GAS AVAILABILITY'!N518+M519*'RAP TEMPLATE-GAS AVAILABILITY'!O518)/('RAP TEMPLATE-GAS AVAILABILITY'!M518+'RAP TEMPLATE-GAS AVAILABILITY'!N518+'RAP TEMPLATE-GAS AVAILABILITY'!O518)</f>
        <v>22.560401976946235</v>
      </c>
    </row>
    <row r="520" spans="1:25" ht="15.75" x14ac:dyDescent="0.25">
      <c r="A520" s="30">
        <v>56369</v>
      </c>
      <c r="B520" s="28">
        <v>22.493329037535368</v>
      </c>
      <c r="C520" s="28">
        <v>22.570013850345479</v>
      </c>
      <c r="D520" s="28">
        <v>22.693782949524898</v>
      </c>
      <c r="E520" s="28">
        <v>22.735890016108925</v>
      </c>
      <c r="F520" s="28">
        <v>22.725344409209615</v>
      </c>
      <c r="G520" s="28">
        <v>22.574511704807101</v>
      </c>
      <c r="H520" s="28">
        <v>22.546707371579419</v>
      </c>
      <c r="I520" s="71">
        <v>22.649931128406877</v>
      </c>
      <c r="J520" s="28">
        <v>23.312344409209615</v>
      </c>
      <c r="K520" s="28">
        <v>22.40202622986688</v>
      </c>
      <c r="L520" s="28">
        <v>22.579274375951311</v>
      </c>
      <c r="M520" s="28">
        <v>22.510213965597952</v>
      </c>
      <c r="N520" s="28">
        <v>23.173874375951311</v>
      </c>
      <c r="O520" s="28">
        <v>23.818809061891187</v>
      </c>
      <c r="P520" s="28">
        <v>21.899007202492406</v>
      </c>
      <c r="Q520" s="68">
        <v>29.864126500000001</v>
      </c>
      <c r="R520" s="69">
        <v>11.6745</v>
      </c>
      <c r="S520" s="69">
        <v>4.125</v>
      </c>
      <c r="T520" s="69">
        <v>0.33391845000000003</v>
      </c>
      <c r="U520" s="69"/>
      <c r="V520" s="28"/>
      <c r="W520" s="64"/>
      <c r="X520" s="70">
        <f>(B520*'RAP TEMPLATE-GAS AVAILABILITY'!C519+C520*'RAP TEMPLATE-GAS AVAILABILITY'!D519+D520*'RAP TEMPLATE-GAS AVAILABILITY'!E519+E520*'RAP TEMPLATE-GAS AVAILABILITY'!F519+F520*'RAP TEMPLATE-GAS AVAILABILITY'!G519+G520*'RAP TEMPLATE-GAS AVAILABILITY'!H519+H520*'RAP TEMPLATE-GAS AVAILABILITY'!I519)/('RAP TEMPLATE-GAS AVAILABILITY'!C519+'RAP TEMPLATE-GAS AVAILABILITY'!D519+'RAP TEMPLATE-GAS AVAILABILITY'!E519+'RAP TEMPLATE-GAS AVAILABILITY'!F519+'RAP TEMPLATE-GAS AVAILABILITY'!G519+'RAP TEMPLATE-GAS AVAILABILITY'!H519+'RAP TEMPLATE-GAS AVAILABILITY'!I519)</f>
        <v>22.614387799120628</v>
      </c>
      <c r="Y520" s="48">
        <f>(K520*'RAP TEMPLATE-GAS AVAILABILITY'!M519+L520*'RAP TEMPLATE-GAS AVAILABILITY'!N519+M520*'RAP TEMPLATE-GAS AVAILABILITY'!O519)/('RAP TEMPLATE-GAS AVAILABILITY'!M519+'RAP TEMPLATE-GAS AVAILABILITY'!N519+'RAP TEMPLATE-GAS AVAILABILITY'!O519)</f>
        <v>22.522231139770227</v>
      </c>
    </row>
    <row r="521" spans="1:25" ht="15.75" x14ac:dyDescent="0.25">
      <c r="A521" s="30">
        <v>56400</v>
      </c>
      <c r="B521" s="28">
        <v>22.694766670409422</v>
      </c>
      <c r="C521" s="28">
        <v>22.774919724188585</v>
      </c>
      <c r="D521" s="28">
        <v>22.895610285456243</v>
      </c>
      <c r="E521" s="28">
        <v>22.937089920474097</v>
      </c>
      <c r="F521" s="28">
        <v>22.925416497943541</v>
      </c>
      <c r="G521" s="28">
        <v>22.774583793541023</v>
      </c>
      <c r="H521" s="28">
        <v>22.747124287082119</v>
      </c>
      <c r="I521" s="71">
        <v>22.850727815972103</v>
      </c>
      <c r="J521" s="28">
        <v>23.512416497943541</v>
      </c>
      <c r="K521" s="28">
        <v>22.60088491666593</v>
      </c>
      <c r="L521" s="28">
        <v>22.777790916987662</v>
      </c>
      <c r="M521" s="28">
        <v>22.70944386176123</v>
      </c>
      <c r="N521" s="28">
        <v>23.372390916987662</v>
      </c>
      <c r="O521" s="28">
        <v>24.017821894280132</v>
      </c>
      <c r="P521" s="28">
        <v>22.093057121355439</v>
      </c>
      <c r="Q521" s="68">
        <v>30.4256575</v>
      </c>
      <c r="R521" s="69">
        <v>12.063650000000001</v>
      </c>
      <c r="S521" s="69">
        <v>4.2625000000000002</v>
      </c>
      <c r="T521" s="69">
        <v>0.34504906499999999</v>
      </c>
      <c r="U521" s="69"/>
      <c r="V521" s="28"/>
      <c r="W521" s="64"/>
      <c r="X521" s="70">
        <f>(B521*'RAP TEMPLATE-GAS AVAILABILITY'!C520+C521*'RAP TEMPLATE-GAS AVAILABILITY'!D520+D521*'RAP TEMPLATE-GAS AVAILABILITY'!E520+E521*'RAP TEMPLATE-GAS AVAILABILITY'!F520+F521*'RAP TEMPLATE-GAS AVAILABILITY'!G520+G521*'RAP TEMPLATE-GAS AVAILABILITY'!H520+H521*'RAP TEMPLATE-GAS AVAILABILITY'!I520)/('RAP TEMPLATE-GAS AVAILABILITY'!C520+'RAP TEMPLATE-GAS AVAILABILITY'!D520+'RAP TEMPLATE-GAS AVAILABILITY'!E520+'RAP TEMPLATE-GAS AVAILABILITY'!F520+'RAP TEMPLATE-GAS AVAILABILITY'!G520+'RAP TEMPLATE-GAS AVAILABILITY'!H520+'RAP TEMPLATE-GAS AVAILABILITY'!I520)</f>
        <v>22.808905178472074</v>
      </c>
      <c r="Y521" s="48">
        <f>(K521*'RAP TEMPLATE-GAS AVAILABILITY'!M520+L521*'RAP TEMPLATE-GAS AVAILABILITY'!N520+M521*'RAP TEMPLATE-GAS AVAILABILITY'!O520)/('RAP TEMPLATE-GAS AVAILABILITY'!M520+'RAP TEMPLATE-GAS AVAILABILITY'!N520+'RAP TEMPLATE-GAS AVAILABILITY'!O520)</f>
        <v>22.720908494441833</v>
      </c>
    </row>
    <row r="522" spans="1:25" ht="15.75" x14ac:dyDescent="0.25">
      <c r="A522" s="30">
        <v>56430</v>
      </c>
      <c r="B522" s="28">
        <v>23.340877097428905</v>
      </c>
      <c r="C522" s="28">
        <v>23.421030151208065</v>
      </c>
      <c r="D522" s="28">
        <v>23.54172071247573</v>
      </c>
      <c r="E522" s="28">
        <v>23.583200347493577</v>
      </c>
      <c r="F522" s="28">
        <v>23.57152692496302</v>
      </c>
      <c r="G522" s="28">
        <v>23.420694220560506</v>
      </c>
      <c r="H522" s="28">
        <v>23.393672378846581</v>
      </c>
      <c r="I522" s="71">
        <v>23.499178253851028</v>
      </c>
      <c r="J522" s="28">
        <v>24.15852692496302</v>
      </c>
      <c r="K522" s="28">
        <v>23.242406138356316</v>
      </c>
      <c r="L522" s="28">
        <v>23.418877876748475</v>
      </c>
      <c r="M522" s="28">
        <v>23.352834522096131</v>
      </c>
      <c r="N522" s="28">
        <v>24.013477876748475</v>
      </c>
      <c r="O522" s="28">
        <v>24.660511571440345</v>
      </c>
      <c r="P522" s="28">
        <v>22.719719624521634</v>
      </c>
      <c r="Q522" s="68">
        <v>29.456401499999998</v>
      </c>
      <c r="R522" s="69">
        <v>11.6745</v>
      </c>
      <c r="S522" s="69">
        <v>4.125</v>
      </c>
      <c r="T522" s="69">
        <v>0.33391845000000003</v>
      </c>
      <c r="U522" s="69"/>
      <c r="V522" s="28"/>
      <c r="W522" s="64"/>
      <c r="X522" s="70">
        <f>(B522*'RAP TEMPLATE-GAS AVAILABILITY'!C521+C522*'RAP TEMPLATE-GAS AVAILABILITY'!D521+D522*'RAP TEMPLATE-GAS AVAILABILITY'!E521+E522*'RAP TEMPLATE-GAS AVAILABILITY'!F521+F522*'RAP TEMPLATE-GAS AVAILABILITY'!G521+G522*'RAP TEMPLATE-GAS AVAILABILITY'!H521+H522*'RAP TEMPLATE-GAS AVAILABILITY'!I521)/('RAP TEMPLATE-GAS AVAILABILITY'!C521+'RAP TEMPLATE-GAS AVAILABILITY'!D521+'RAP TEMPLATE-GAS AVAILABILITY'!E521+'RAP TEMPLATE-GAS AVAILABILITY'!F521+'RAP TEMPLATE-GAS AVAILABILITY'!G521+'RAP TEMPLATE-GAS AVAILABILITY'!H521+'RAP TEMPLATE-GAS AVAILABILITY'!I521)</f>
        <v>23.455118666263527</v>
      </c>
      <c r="Y522" s="48">
        <f>(K522*'RAP TEMPLATE-GAS AVAILABILITY'!M521+L522*'RAP TEMPLATE-GAS AVAILABILITY'!N521+M522*'RAP TEMPLATE-GAS AVAILABILITY'!O521)/('RAP TEMPLATE-GAS AVAILABILITY'!M521+'RAP TEMPLATE-GAS AVAILABILITY'!N521+'RAP TEMPLATE-GAS AVAILABILITY'!O521)</f>
        <v>23.362321788297308</v>
      </c>
    </row>
    <row r="523" spans="1:25" ht="15.75" x14ac:dyDescent="0.25">
      <c r="A523" s="30">
        <v>56461</v>
      </c>
      <c r="B523" s="28">
        <v>22.891503540734643</v>
      </c>
      <c r="C523" s="28">
        <v>22.971656594513803</v>
      </c>
      <c r="D523" s="28">
        <v>23.092347155781468</v>
      </c>
      <c r="E523" s="28">
        <v>23.133826790799318</v>
      </c>
      <c r="F523" s="28">
        <v>23.122153368268762</v>
      </c>
      <c r="G523" s="28">
        <v>22.971320663866244</v>
      </c>
      <c r="H523" s="28">
        <v>22.944869112577607</v>
      </c>
      <c r="I523" s="71">
        <v>23.048177206005661</v>
      </c>
      <c r="J523" s="28">
        <v>23.709153368268762</v>
      </c>
      <c r="K523" s="28">
        <v>22.797092288786718</v>
      </c>
      <c r="L523" s="28">
        <v>22.972998170725187</v>
      </c>
      <c r="M523" s="28">
        <v>22.905352578936213</v>
      </c>
      <c r="N523" s="28">
        <v>23.567598170725187</v>
      </c>
      <c r="O523" s="28">
        <v>24.213517166151998</v>
      </c>
      <c r="P523" s="28">
        <v>22.283872211883871</v>
      </c>
      <c r="Q523" s="68">
        <v>30.441508500000001</v>
      </c>
      <c r="R523" s="69">
        <v>12.063650000000001</v>
      </c>
      <c r="S523" s="69">
        <v>4.2625000000000002</v>
      </c>
      <c r="T523" s="69">
        <v>0.34504906499999999</v>
      </c>
      <c r="U523" s="69"/>
      <c r="V523" s="28"/>
      <c r="W523" s="64"/>
      <c r="X523" s="70">
        <f>(B523*'RAP TEMPLATE-GAS AVAILABILITY'!C522+C523*'RAP TEMPLATE-GAS AVAILABILITY'!D522+D523*'RAP TEMPLATE-GAS AVAILABILITY'!E522+E523*'RAP TEMPLATE-GAS AVAILABILITY'!F522+F523*'RAP TEMPLATE-GAS AVAILABILITY'!G522+G523*'RAP TEMPLATE-GAS AVAILABILITY'!H522+H523*'RAP TEMPLATE-GAS AVAILABILITY'!I522)/('RAP TEMPLATE-GAS AVAILABILITY'!C522+'RAP TEMPLATE-GAS AVAILABILITY'!D522+'RAP TEMPLATE-GAS AVAILABILITY'!E522+'RAP TEMPLATE-GAS AVAILABILITY'!F522+'RAP TEMPLATE-GAS AVAILABILITY'!G522+'RAP TEMPLATE-GAS AVAILABILITY'!H522+'RAP TEMPLATE-GAS AVAILABILITY'!I522)</f>
        <v>23.005879400878204</v>
      </c>
      <c r="Y523" s="48">
        <f>(K523*'RAP TEMPLATE-GAS AVAILABILITY'!M522+L523*'RAP TEMPLATE-GAS AVAILABILITY'!N522+M523*'RAP TEMPLATE-GAS AVAILABILITY'!O522)/('RAP TEMPLATE-GAS AVAILABILITY'!M522+'RAP TEMPLATE-GAS AVAILABILITY'!N522+'RAP TEMPLATE-GAS AVAILABILITY'!O522)</f>
        <v>22.916464867000187</v>
      </c>
    </row>
    <row r="524" spans="1:25" ht="15.75" x14ac:dyDescent="0.25">
      <c r="A524" s="30">
        <v>56492</v>
      </c>
      <c r="B524" s="28">
        <v>21.756694409522858</v>
      </c>
      <c r="C524" s="28">
        <v>21.836847463302018</v>
      </c>
      <c r="D524" s="28">
        <v>21.957538024569683</v>
      </c>
      <c r="E524" s="28">
        <v>21.999017659587533</v>
      </c>
      <c r="F524" s="28">
        <v>21.987344237056977</v>
      </c>
      <c r="G524" s="28">
        <v>21.836511532654459</v>
      </c>
      <c r="H524" s="28">
        <v>21.810285445022323</v>
      </c>
      <c r="I524" s="71">
        <v>21.909258149339362</v>
      </c>
      <c r="J524" s="28">
        <v>22.574344237056977</v>
      </c>
      <c r="K524" s="28">
        <v>21.671329936702968</v>
      </c>
      <c r="L524" s="28">
        <v>21.847012107950444</v>
      </c>
      <c r="M524" s="28">
        <v>21.775320365011869</v>
      </c>
      <c r="N524" s="28">
        <v>22.441612107950444</v>
      </c>
      <c r="O524" s="28">
        <v>23.084716138220319</v>
      </c>
      <c r="P524" s="28">
        <v>21.18322083552156</v>
      </c>
      <c r="Q524" s="68">
        <v>30.465101499999999</v>
      </c>
      <c r="R524" s="69">
        <v>12.063650000000001</v>
      </c>
      <c r="S524" s="69">
        <v>4.2625000000000002</v>
      </c>
      <c r="T524" s="69">
        <v>0.34504906499999999</v>
      </c>
      <c r="U524" s="69"/>
      <c r="V524" s="28"/>
      <c r="W524" s="64"/>
      <c r="X524" s="70">
        <f>(B524*'RAP TEMPLATE-GAS AVAILABILITY'!C523+C524*'RAP TEMPLATE-GAS AVAILABILITY'!D523+D524*'RAP TEMPLATE-GAS AVAILABILITY'!E523+E524*'RAP TEMPLATE-GAS AVAILABILITY'!F523+F524*'RAP TEMPLATE-GAS AVAILABILITY'!G523+G524*'RAP TEMPLATE-GAS AVAILABILITY'!H523+H524*'RAP TEMPLATE-GAS AVAILABILITY'!I523)/('RAP TEMPLATE-GAS AVAILABILITY'!C523+'RAP TEMPLATE-GAS AVAILABILITY'!D523+'RAP TEMPLATE-GAS AVAILABILITY'!E523+'RAP TEMPLATE-GAS AVAILABILITY'!F523+'RAP TEMPLATE-GAS AVAILABILITY'!G523+'RAP TEMPLATE-GAS AVAILABILITY'!H523+'RAP TEMPLATE-GAS AVAILABILITY'!I523)</f>
        <v>21.871123361579251</v>
      </c>
      <c r="Y524" s="48">
        <f>(K524*'RAP TEMPLATE-GAS AVAILABILITY'!M523+L524*'RAP TEMPLATE-GAS AVAILABILITY'!N523+M524*'RAP TEMPLATE-GAS AVAILABILITY'!O523)/('RAP TEMPLATE-GAS AVAILABILITY'!M523+'RAP TEMPLATE-GAS AVAILABILITY'!N523+'RAP TEMPLATE-GAS AVAILABILITY'!O523)</f>
        <v>21.790189507039631</v>
      </c>
    </row>
    <row r="525" spans="1:25" ht="15.75" x14ac:dyDescent="0.25">
      <c r="A525" s="30">
        <v>56522</v>
      </c>
      <c r="B525" s="28">
        <v>20.370169406861237</v>
      </c>
      <c r="C525" s="28">
        <v>20.450322460640397</v>
      </c>
      <c r="D525" s="28">
        <v>20.571013021908058</v>
      </c>
      <c r="E525" s="28">
        <v>20.612492656925912</v>
      </c>
      <c r="F525" s="28">
        <v>20.600819234395356</v>
      </c>
      <c r="G525" s="28">
        <v>20.449986529992838</v>
      </c>
      <c r="H525" s="28">
        <v>20.423773704928735</v>
      </c>
      <c r="I525" s="71">
        <v>20.517711584685486</v>
      </c>
      <c r="J525" s="28">
        <v>21.187819234395356</v>
      </c>
      <c r="K525" s="28">
        <v>20.295598236736961</v>
      </c>
      <c r="L525" s="28">
        <v>20.471267248532023</v>
      </c>
      <c r="M525" s="28">
        <v>20.394631863901491</v>
      </c>
      <c r="N525" s="28">
        <v>21.065867248532022</v>
      </c>
      <c r="O525" s="28">
        <v>21.705531916653353</v>
      </c>
      <c r="P525" s="28">
        <v>19.838430235440054</v>
      </c>
      <c r="Q525" s="68">
        <v>29.475395499999998</v>
      </c>
      <c r="R525" s="69">
        <v>11.6745</v>
      </c>
      <c r="S525" s="69">
        <v>4.125</v>
      </c>
      <c r="T525" s="69">
        <v>0.33391845000000003</v>
      </c>
      <c r="U525" s="69"/>
      <c r="V525" s="28"/>
      <c r="W525" s="64"/>
      <c r="X525" s="70">
        <f>(B525*'RAP TEMPLATE-GAS AVAILABILITY'!C524+C525*'RAP TEMPLATE-GAS AVAILABILITY'!D524+D525*'RAP TEMPLATE-GAS AVAILABILITY'!E524+E525*'RAP TEMPLATE-GAS AVAILABILITY'!F524+F525*'RAP TEMPLATE-GAS AVAILABILITY'!G524+G525*'RAP TEMPLATE-GAS AVAILABILITY'!H524+H525*'RAP TEMPLATE-GAS AVAILABILITY'!I524)/('RAP TEMPLATE-GAS AVAILABILITY'!C524+'RAP TEMPLATE-GAS AVAILABILITY'!D524+'RAP TEMPLATE-GAS AVAILABILITY'!E524+'RAP TEMPLATE-GAS AVAILABILITY'!F524+'RAP TEMPLATE-GAS AVAILABILITY'!G524+'RAP TEMPLATE-GAS AVAILABILITY'!H524+'RAP TEMPLATE-GAS AVAILABILITY'!I524)</f>
        <v>20.484601481971332</v>
      </c>
      <c r="Y525" s="48">
        <f>(K525*'RAP TEMPLATE-GAS AVAILABILITY'!M524+L525*'RAP TEMPLATE-GAS AVAILABILITY'!N524+M525*'RAP TEMPLATE-GAS AVAILABILITY'!O524)/('RAP TEMPLATE-GAS AVAILABILITY'!M524+'RAP TEMPLATE-GAS AVAILABILITY'!N524+'RAP TEMPLATE-GAS AVAILABILITY'!O524)</f>
        <v>20.41401631043804</v>
      </c>
    </row>
    <row r="526" spans="1:25" ht="15.75" x14ac:dyDescent="0.25">
      <c r="A526" s="30">
        <v>56553</v>
      </c>
      <c r="B526" s="28">
        <v>19.95237947695167</v>
      </c>
      <c r="C526" s="28">
        <v>20.029886028468461</v>
      </c>
      <c r="D526" s="28">
        <v>20.155439313604816</v>
      </c>
      <c r="E526" s="28">
        <v>20.194629060561724</v>
      </c>
      <c r="F526" s="28">
        <v>20.184752542629258</v>
      </c>
      <c r="G526" s="28">
        <v>20.03391983822674</v>
      </c>
      <c r="H526" s="28">
        <v>20.008224253315799</v>
      </c>
      <c r="I526" s="71">
        <v>20.100138028866013</v>
      </c>
      <c r="J526" s="28">
        <v>20.771752542629258</v>
      </c>
      <c r="K526" s="28">
        <v>19.883279655540658</v>
      </c>
      <c r="L526" s="28">
        <v>20.058435448691679</v>
      </c>
      <c r="M526" s="28">
        <v>19.980316582234206</v>
      </c>
      <c r="N526" s="28">
        <v>20.653035448691679</v>
      </c>
      <c r="O526" s="28">
        <v>21.291668037313407</v>
      </c>
      <c r="P526" s="28">
        <v>19.434887151096117</v>
      </c>
      <c r="Q526" s="68">
        <v>30.810744000000003</v>
      </c>
      <c r="R526" s="69">
        <v>12.063650000000001</v>
      </c>
      <c r="S526" s="69">
        <v>4.2625000000000002</v>
      </c>
      <c r="T526" s="69">
        <v>0.34504906499999999</v>
      </c>
      <c r="U526" s="69"/>
      <c r="V526" s="28"/>
      <c r="W526" s="64"/>
      <c r="X526" s="70">
        <f>(B526*'RAP TEMPLATE-GAS AVAILABILITY'!C525+C526*'RAP TEMPLATE-GAS AVAILABILITY'!D525+D526*'RAP TEMPLATE-GAS AVAILABILITY'!E525+E526*'RAP TEMPLATE-GAS AVAILABILITY'!F525+F526*'RAP TEMPLATE-GAS AVAILABILITY'!G525+G526*'RAP TEMPLATE-GAS AVAILABILITY'!H525+H526*'RAP TEMPLATE-GAS AVAILABILITY'!I525)/('RAP TEMPLATE-GAS AVAILABILITY'!C525+'RAP TEMPLATE-GAS AVAILABILITY'!D525+'RAP TEMPLATE-GAS AVAILABILITY'!E525+'RAP TEMPLATE-GAS AVAILABILITY'!F525+'RAP TEMPLATE-GAS AVAILABILITY'!G525+'RAP TEMPLATE-GAS AVAILABILITY'!H525+'RAP TEMPLATE-GAS AVAILABILITY'!I525)</f>
        <v>20.076161945742431</v>
      </c>
      <c r="Y526" s="48">
        <f>(K526*'RAP TEMPLATE-GAS AVAILABILITY'!M525+L526*'RAP TEMPLATE-GAS AVAILABILITY'!N525+M526*'RAP TEMPLATE-GAS AVAILABILITY'!O525)/('RAP TEMPLATE-GAS AVAILABILITY'!M525+'RAP TEMPLATE-GAS AVAILABILITY'!N525+'RAP TEMPLATE-GAS AVAILABILITY'!O525)</f>
        <v>20.001202528162906</v>
      </c>
    </row>
    <row r="527" spans="1:25" ht="15.75" x14ac:dyDescent="0.25">
      <c r="A527" s="30">
        <v>56583</v>
      </c>
      <c r="B527" s="28">
        <v>20.479853006616018</v>
      </c>
      <c r="C527" s="28">
        <v>20.551952346152696</v>
      </c>
      <c r="D527" s="28">
        <v>20.625562474577041</v>
      </c>
      <c r="E527" s="28">
        <v>20.669626211557251</v>
      </c>
      <c r="F527" s="28">
        <v>20.658504217566357</v>
      </c>
      <c r="G527" s="28">
        <v>20.560563563890717</v>
      </c>
      <c r="H527" s="28">
        <v>20.533488003554794</v>
      </c>
      <c r="I527" s="71">
        <v>20.628689094182128</v>
      </c>
      <c r="J527" s="28">
        <v>21.245504217566356</v>
      </c>
      <c r="K527" s="28">
        <v>20.404459513706183</v>
      </c>
      <c r="L527" s="28">
        <v>20.52850373464717</v>
      </c>
      <c r="M527" s="28">
        <v>20.504743429792207</v>
      </c>
      <c r="N527" s="28">
        <v>21.12310373464717</v>
      </c>
      <c r="O527" s="28">
        <v>21.762911493983786</v>
      </c>
      <c r="P527" s="28">
        <v>19.946878900617609</v>
      </c>
      <c r="Q527" s="68">
        <v>28.077900500000002</v>
      </c>
      <c r="R527" s="69">
        <v>11.6745</v>
      </c>
      <c r="S527" s="69">
        <v>4.125</v>
      </c>
      <c r="T527" s="69">
        <v>0.33391845000000003</v>
      </c>
      <c r="U527" s="69"/>
      <c r="V527" s="28"/>
      <c r="W527" s="64"/>
      <c r="X527" s="70">
        <f>(B527*'RAP TEMPLATE-GAS AVAILABILITY'!C526+C527*'RAP TEMPLATE-GAS AVAILABILITY'!D526+D527*'RAP TEMPLATE-GAS AVAILABILITY'!E526+E527*'RAP TEMPLATE-GAS AVAILABILITY'!F526+F527*'RAP TEMPLATE-GAS AVAILABILITY'!G526+G527*'RAP TEMPLATE-GAS AVAILABILITY'!H526+H527*'RAP TEMPLATE-GAS AVAILABILITY'!I526)/('RAP TEMPLATE-GAS AVAILABILITY'!C526+'RAP TEMPLATE-GAS AVAILABILITY'!D526+'RAP TEMPLATE-GAS AVAILABILITY'!E526+'RAP TEMPLATE-GAS AVAILABILITY'!F526+'RAP TEMPLATE-GAS AVAILABILITY'!G526+'RAP TEMPLATE-GAS AVAILABILITY'!H526+'RAP TEMPLATE-GAS AVAILABILITY'!I526)</f>
        <v>20.573838996794208</v>
      </c>
      <c r="Y527" s="48">
        <f>(K527*'RAP TEMPLATE-GAS AVAILABILITY'!M526+L527*'RAP TEMPLATE-GAS AVAILABILITY'!N526+M527*'RAP TEMPLATE-GAS AVAILABILITY'!O526)/('RAP TEMPLATE-GAS AVAILABILITY'!M526+'RAP TEMPLATE-GAS AVAILABILITY'!N526+'RAP TEMPLATE-GAS AVAILABILITY'!O526)</f>
        <v>20.490730666002371</v>
      </c>
    </row>
    <row r="528" spans="1:25" ht="15.75" x14ac:dyDescent="0.25">
      <c r="A528" s="30">
        <v>56614</v>
      </c>
      <c r="B528" s="28">
        <v>21.881984234546341</v>
      </c>
      <c r="C528" s="28">
        <v>21.954083574083015</v>
      </c>
      <c r="D528" s="28">
        <v>22.027693702507364</v>
      </c>
      <c r="E528" s="28">
        <v>22.071757439487573</v>
      </c>
      <c r="F528" s="28">
        <v>22.060635445496679</v>
      </c>
      <c r="G528" s="28">
        <v>21.96269479182104</v>
      </c>
      <c r="H528" s="28">
        <v>21.938231957386982</v>
      </c>
      <c r="I528" s="71">
        <v>22.035898404995059</v>
      </c>
      <c r="J528" s="28">
        <v>22.647635445496679</v>
      </c>
      <c r="K528" s="28">
        <v>21.798281673114715</v>
      </c>
      <c r="L528" s="28">
        <v>21.919733481930667</v>
      </c>
      <c r="M528" s="28">
        <v>21.900972462615222</v>
      </c>
      <c r="N528" s="28">
        <v>22.514333481930667</v>
      </c>
      <c r="O528" s="28">
        <v>23.157619315635493</v>
      </c>
      <c r="P528" s="28">
        <v>21.306805978587228</v>
      </c>
      <c r="Q528" s="68">
        <v>29.003962000000001</v>
      </c>
      <c r="R528" s="69">
        <v>12.063650000000001</v>
      </c>
      <c r="S528" s="69">
        <v>4.2625000000000002</v>
      </c>
      <c r="T528" s="69">
        <v>0.34504906499999999</v>
      </c>
      <c r="U528" s="69"/>
      <c r="V528" s="28"/>
      <c r="W528" s="64"/>
      <c r="X528" s="70">
        <f>(B528*'RAP TEMPLATE-GAS AVAILABILITY'!C527+C528*'RAP TEMPLATE-GAS AVAILABILITY'!D527+D528*'RAP TEMPLATE-GAS AVAILABILITY'!E527+E528*'RAP TEMPLATE-GAS AVAILABILITY'!F527+F528*'RAP TEMPLATE-GAS AVAILABILITY'!G527+G528*'RAP TEMPLATE-GAS AVAILABILITY'!H527+H528*'RAP TEMPLATE-GAS AVAILABILITY'!I527)/('RAP TEMPLATE-GAS AVAILABILITY'!C527+'RAP TEMPLATE-GAS AVAILABILITY'!D527+'RAP TEMPLATE-GAS AVAILABILITY'!E527+'RAP TEMPLATE-GAS AVAILABILITY'!F527+'RAP TEMPLATE-GAS AVAILABILITY'!G527+'RAP TEMPLATE-GAS AVAILABILITY'!H527+'RAP TEMPLATE-GAS AVAILABILITY'!I527)</f>
        <v>21.976651805394578</v>
      </c>
      <c r="Y528" s="48">
        <f>(K528*'RAP TEMPLATE-GAS AVAILABILITY'!M527+L528*'RAP TEMPLATE-GAS AVAILABILITY'!N527+M528*'RAP TEMPLATE-GAS AVAILABILITY'!O527)/('RAP TEMPLATE-GAS AVAILABILITY'!M527+'RAP TEMPLATE-GAS AVAILABILITY'!N527+'RAP TEMPLATE-GAS AVAILABILITY'!O527)</f>
        <v>21.883143419072244</v>
      </c>
    </row>
    <row r="529" spans="1:25" ht="15.75" x14ac:dyDescent="0.25">
      <c r="A529" s="31">
        <v>56645</v>
      </c>
      <c r="B529" s="28">
        <v>23.358243464856848</v>
      </c>
      <c r="C529" s="28">
        <v>23.430342804393526</v>
      </c>
      <c r="D529" s="28">
        <v>23.505293277183267</v>
      </c>
      <c r="E529" s="28">
        <v>23.549357014163483</v>
      </c>
      <c r="F529" s="28">
        <v>23.538235020172589</v>
      </c>
      <c r="G529" s="28">
        <v>23.445346433720374</v>
      </c>
      <c r="H529" s="28">
        <v>23.423612388322894</v>
      </c>
      <c r="I529" s="71">
        <v>23.523919749653754</v>
      </c>
      <c r="J529" s="28">
        <v>24.125235020172589</v>
      </c>
      <c r="K529" s="28">
        <v>23.272113366173272</v>
      </c>
      <c r="L529" s="28">
        <v>23.385844814389145</v>
      </c>
      <c r="M529" s="28">
        <v>23.377382963106147</v>
      </c>
      <c r="N529" s="28">
        <v>23.980444814389145</v>
      </c>
      <c r="O529" s="28">
        <v>24.627395926425116</v>
      </c>
      <c r="P529" s="28">
        <v>22.73862980606539</v>
      </c>
      <c r="Q529" s="68">
        <v>29.013411000000001</v>
      </c>
      <c r="R529" s="69">
        <v>12.063650000000001</v>
      </c>
      <c r="S529" s="69">
        <v>4.2625000000000002</v>
      </c>
      <c r="T529" s="69">
        <v>0.34504906499999999</v>
      </c>
      <c r="U529" s="69"/>
      <c r="V529" s="28"/>
      <c r="W529" s="64"/>
      <c r="X529" s="70">
        <f>(B529*'RAP TEMPLATE-GAS AVAILABILITY'!C528+C529*'RAP TEMPLATE-GAS AVAILABILITY'!D528+D529*'RAP TEMPLATE-GAS AVAILABILITY'!E528+E529*'RAP TEMPLATE-GAS AVAILABILITY'!F528+F529*'RAP TEMPLATE-GAS AVAILABILITY'!G528+G529*'RAP TEMPLATE-GAS AVAILABILITY'!H528+H529*'RAP TEMPLATE-GAS AVAILABILITY'!I528)/('RAP TEMPLATE-GAS AVAILABILITY'!C528+'RAP TEMPLATE-GAS AVAILABILITY'!D528+'RAP TEMPLATE-GAS AVAILABILITY'!E528+'RAP TEMPLATE-GAS AVAILABILITY'!F528+'RAP TEMPLATE-GAS AVAILABILITY'!G528+'RAP TEMPLATE-GAS AVAILABILITY'!H528+'RAP TEMPLATE-GAS AVAILABILITY'!I528)</f>
        <v>23.456057925295653</v>
      </c>
      <c r="Y529" s="48">
        <f>(K529*'RAP TEMPLATE-GAS AVAILABILITY'!M528+L529*'RAP TEMPLATE-GAS AVAILABILITY'!N528+M529*'RAP TEMPLATE-GAS AVAILABILITY'!O528)/('RAP TEMPLATE-GAS AVAILABILITY'!M528+'RAP TEMPLATE-GAS AVAILABILITY'!N528+'RAP TEMPLATE-GAS AVAILABILITY'!O528)</f>
        <v>23.352376689053006</v>
      </c>
    </row>
    <row r="530" spans="1:25" ht="15.75" x14ac:dyDescent="0.25">
      <c r="A530" s="31">
        <v>56673</v>
      </c>
      <c r="B530" s="28">
        <v>23.775575152601743</v>
      </c>
      <c r="C530" s="28">
        <v>23.847674492138417</v>
      </c>
      <c r="D530" s="28">
        <v>23.922624964928158</v>
      </c>
      <c r="E530" s="28">
        <v>23.966688701908375</v>
      </c>
      <c r="F530" s="28">
        <v>23.95556670791748</v>
      </c>
      <c r="G530" s="28">
        <v>23.862678121465265</v>
      </c>
      <c r="H530" s="28">
        <v>23.841010388907936</v>
      </c>
      <c r="I530" s="71">
        <v>23.942762882873716</v>
      </c>
      <c r="J530" s="28">
        <v>24.54256670791748</v>
      </c>
      <c r="K530" s="28">
        <v>23.686266123991619</v>
      </c>
      <c r="L530" s="28">
        <v>23.799931774945435</v>
      </c>
      <c r="M530" s="28">
        <v>23.792957915820491</v>
      </c>
      <c r="N530" s="28">
        <v>24.394531774945435</v>
      </c>
      <c r="O530" s="28">
        <v>25.042518104382797</v>
      </c>
      <c r="P530" s="28">
        <v>23.143399810009161</v>
      </c>
      <c r="Q530" s="68">
        <v>26.262587500000002</v>
      </c>
      <c r="R530" s="69">
        <v>10.8962</v>
      </c>
      <c r="S530" s="69">
        <v>3.85</v>
      </c>
      <c r="T530" s="69">
        <v>0.31165721999999996</v>
      </c>
      <c r="U530" s="69"/>
      <c r="V530" s="28"/>
      <c r="W530" s="64"/>
      <c r="X530" s="70">
        <f>(B530*'RAP TEMPLATE-GAS AVAILABILITY'!C529+C530*'RAP TEMPLATE-GAS AVAILABILITY'!D529+D530*'RAP TEMPLATE-GAS AVAILABILITY'!E529+E530*'RAP TEMPLATE-GAS AVAILABILITY'!F529+F530*'RAP TEMPLATE-GAS AVAILABILITY'!G529+G530*'RAP TEMPLATE-GAS AVAILABILITY'!H529+H530*'RAP TEMPLATE-GAS AVAILABILITY'!I529)/('RAP TEMPLATE-GAS AVAILABILITY'!C529+'RAP TEMPLATE-GAS AVAILABILITY'!D529+'RAP TEMPLATE-GAS AVAILABILITY'!E529+'RAP TEMPLATE-GAS AVAILABILITY'!F529+'RAP TEMPLATE-GAS AVAILABILITY'!G529+'RAP TEMPLATE-GAS AVAILABILITY'!H529+'RAP TEMPLATE-GAS AVAILABILITY'!I529)</f>
        <v>23.873406912042327</v>
      </c>
      <c r="Y530" s="48">
        <f>(K530*'RAP TEMPLATE-GAS AVAILABILITY'!M529+L530*'RAP TEMPLATE-GAS AVAILABILITY'!N529+M530*'RAP TEMPLATE-GAS AVAILABILITY'!O529)/('RAP TEMPLATE-GAS AVAILABILITY'!M529+'RAP TEMPLATE-GAS AVAILABILITY'!N529+'RAP TEMPLATE-GAS AVAILABILITY'!O529)</f>
        <v>23.766612649574785</v>
      </c>
    </row>
    <row r="531" spans="1:25" ht="15.75" x14ac:dyDescent="0.25">
      <c r="A531" s="31">
        <v>56704</v>
      </c>
      <c r="B531" s="28">
        <v>23.098144582628333</v>
      </c>
      <c r="C531" s="28">
        <v>23.170243922165007</v>
      </c>
      <c r="D531" s="28">
        <v>23.245194394954748</v>
      </c>
      <c r="E531" s="28">
        <v>23.289258131934965</v>
      </c>
      <c r="F531" s="28">
        <v>23.27813613794407</v>
      </c>
      <c r="G531" s="28">
        <v>23.185247551491855</v>
      </c>
      <c r="H531" s="28">
        <v>23.163314567573934</v>
      </c>
      <c r="I531" s="71">
        <v>23.262878870231734</v>
      </c>
      <c r="J531" s="28">
        <v>23.86513613794407</v>
      </c>
      <c r="K531" s="28">
        <v>23.013839344337551</v>
      </c>
      <c r="L531" s="28">
        <v>23.12776818433959</v>
      </c>
      <c r="M531" s="28">
        <v>23.118378952969145</v>
      </c>
      <c r="N531" s="28">
        <v>23.72236818433959</v>
      </c>
      <c r="O531" s="28">
        <v>24.368674104800437</v>
      </c>
      <c r="P531" s="28">
        <v>22.48635990019195</v>
      </c>
      <c r="Q531" s="68">
        <v>29.123911000000003</v>
      </c>
      <c r="R531" s="69">
        <v>12.063650000000001</v>
      </c>
      <c r="S531" s="69">
        <v>4.2625000000000002</v>
      </c>
      <c r="T531" s="69">
        <v>0.34504906499999999</v>
      </c>
      <c r="U531" s="69"/>
      <c r="V531" s="28"/>
      <c r="W531" s="64"/>
      <c r="X531" s="70">
        <f>(B531*'RAP TEMPLATE-GAS AVAILABILITY'!C530+C531*'RAP TEMPLATE-GAS AVAILABILITY'!D530+D531*'RAP TEMPLATE-GAS AVAILABILITY'!E530+E531*'RAP TEMPLATE-GAS AVAILABILITY'!F530+F531*'RAP TEMPLATE-GAS AVAILABILITY'!G530+G531*'RAP TEMPLATE-GAS AVAILABILITY'!H530+H531*'RAP TEMPLATE-GAS AVAILABILITY'!I530)/('RAP TEMPLATE-GAS AVAILABILITY'!C530+'RAP TEMPLATE-GAS AVAILABILITY'!D530+'RAP TEMPLATE-GAS AVAILABILITY'!E530+'RAP TEMPLATE-GAS AVAILABILITY'!F530+'RAP TEMPLATE-GAS AVAILABILITY'!G530+'RAP TEMPLATE-GAS AVAILABILITY'!H530+'RAP TEMPLATE-GAS AVAILABILITY'!I530)</f>
        <v>23.195907146061803</v>
      </c>
      <c r="Y531" s="48">
        <f>(K531*'RAP TEMPLATE-GAS AVAILABILITY'!M530+L531*'RAP TEMPLATE-GAS AVAILABILITY'!N530+M531*'RAP TEMPLATE-GAS AVAILABILITY'!O530)/('RAP TEMPLATE-GAS AVAILABILITY'!M530+'RAP TEMPLATE-GAS AVAILABILITY'!N530+'RAP TEMPLATE-GAS AVAILABILITY'!O530)</f>
        <v>23.094162193251588</v>
      </c>
    </row>
    <row r="532" spans="1:25" ht="15.75" x14ac:dyDescent="0.25">
      <c r="A532" s="31">
        <v>56734</v>
      </c>
      <c r="B532" s="28">
        <v>23.02949258392092</v>
      </c>
      <c r="C532" s="28">
        <v>23.106177396731031</v>
      </c>
      <c r="D532" s="28">
        <v>23.22994649591045</v>
      </c>
      <c r="E532" s="28">
        <v>23.272053562494481</v>
      </c>
      <c r="F532" s="28">
        <v>23.261507955595171</v>
      </c>
      <c r="G532" s="28">
        <v>23.110675251192653</v>
      </c>
      <c r="H532" s="28">
        <v>23.082870917964971</v>
      </c>
      <c r="I532" s="71">
        <v>23.188036492272097</v>
      </c>
      <c r="J532" s="28">
        <v>23.848507955595171</v>
      </c>
      <c r="K532" s="28">
        <v>22.934021138960844</v>
      </c>
      <c r="L532" s="28">
        <v>23.111269285045271</v>
      </c>
      <c r="M532" s="28">
        <v>23.044120560710219</v>
      </c>
      <c r="N532" s="28">
        <v>23.705869285045271</v>
      </c>
      <c r="O532" s="28">
        <v>24.352133958257884</v>
      </c>
      <c r="P532" s="28">
        <v>22.419032226131755</v>
      </c>
      <c r="Q532" s="68">
        <v>29.864126500000001</v>
      </c>
      <c r="R532" s="69">
        <v>11.6745</v>
      </c>
      <c r="S532" s="69">
        <v>4.125</v>
      </c>
      <c r="T532" s="69">
        <v>0.33391845000000003</v>
      </c>
      <c r="U532" s="69"/>
      <c r="V532" s="28"/>
      <c r="W532" s="64"/>
      <c r="X532" s="70">
        <f>(B532*'RAP TEMPLATE-GAS AVAILABILITY'!C531+C532*'RAP TEMPLATE-GAS AVAILABILITY'!D531+D532*'RAP TEMPLATE-GAS AVAILABILITY'!E531+E532*'RAP TEMPLATE-GAS AVAILABILITY'!F531+F532*'RAP TEMPLATE-GAS AVAILABILITY'!G531+G532*'RAP TEMPLATE-GAS AVAILABILITY'!H531+H532*'RAP TEMPLATE-GAS AVAILABILITY'!I531)/('RAP TEMPLATE-GAS AVAILABILITY'!C531+'RAP TEMPLATE-GAS AVAILABILITY'!D531+'RAP TEMPLATE-GAS AVAILABILITY'!E531+'RAP TEMPLATE-GAS AVAILABILITY'!F531+'RAP TEMPLATE-GAS AVAILABILITY'!G531+'RAP TEMPLATE-GAS AVAILABILITY'!H531+'RAP TEMPLATE-GAS AVAILABILITY'!I531)</f>
        <v>23.150551345506184</v>
      </c>
      <c r="Y532" s="48">
        <f>(K532*'RAP TEMPLATE-GAS AVAILABILITY'!M531+L532*'RAP TEMPLATE-GAS AVAILABILITY'!N531+M532*'RAP TEMPLATE-GAS AVAILABILITY'!O531)/('RAP TEMPLATE-GAS AVAILABILITY'!M531+'RAP TEMPLATE-GAS AVAILABILITY'!N531+'RAP TEMPLATE-GAS AVAILABILITY'!O531)</f>
        <v>23.054393149476581</v>
      </c>
    </row>
    <row r="533" spans="1:25" ht="15.75" x14ac:dyDescent="0.25">
      <c r="A533" s="31">
        <v>56765</v>
      </c>
      <c r="B533" s="28">
        <v>23.23566248874279</v>
      </c>
      <c r="C533" s="28">
        <v>23.315815542521953</v>
      </c>
      <c r="D533" s="28">
        <v>23.436506103789611</v>
      </c>
      <c r="E533" s="28">
        <v>23.477985738807465</v>
      </c>
      <c r="F533" s="28">
        <v>23.466312316276909</v>
      </c>
      <c r="G533" s="28">
        <v>23.315479611874395</v>
      </c>
      <c r="H533" s="28">
        <v>23.288020105415487</v>
      </c>
      <c r="I533" s="71">
        <v>23.393582590601174</v>
      </c>
      <c r="J533" s="28">
        <v>24.053312316276909</v>
      </c>
      <c r="K533" s="28">
        <v>23.137575304595885</v>
      </c>
      <c r="L533" s="28">
        <v>23.314481304917617</v>
      </c>
      <c r="M533" s="28">
        <v>23.248062808580055</v>
      </c>
      <c r="N533" s="28">
        <v>23.909081304917617</v>
      </c>
      <c r="O533" s="28">
        <v>24.55585400817991</v>
      </c>
      <c r="P533" s="28">
        <v>22.617671975556974</v>
      </c>
      <c r="Q533" s="68">
        <v>30.4256575</v>
      </c>
      <c r="R533" s="69">
        <v>12.063650000000001</v>
      </c>
      <c r="S533" s="69">
        <v>4.2625000000000002</v>
      </c>
      <c r="T533" s="69">
        <v>0.34504906499999999</v>
      </c>
      <c r="U533" s="69"/>
      <c r="V533" s="28"/>
      <c r="W533" s="64"/>
      <c r="X533" s="70">
        <f>(B533*'RAP TEMPLATE-GAS AVAILABILITY'!C532+C533*'RAP TEMPLATE-GAS AVAILABILITY'!D532+D533*'RAP TEMPLATE-GAS AVAILABILITY'!E532+E533*'RAP TEMPLATE-GAS AVAILABILITY'!F532+F533*'RAP TEMPLATE-GAS AVAILABILITY'!G532+G533*'RAP TEMPLATE-GAS AVAILABILITY'!H532+H533*'RAP TEMPLATE-GAS AVAILABILITY'!I532)/('RAP TEMPLATE-GAS AVAILABILITY'!C532+'RAP TEMPLATE-GAS AVAILABILITY'!D532+'RAP TEMPLATE-GAS AVAILABILITY'!E532+'RAP TEMPLATE-GAS AVAILABILITY'!F532+'RAP TEMPLATE-GAS AVAILABILITY'!G532+'RAP TEMPLATE-GAS AVAILABILITY'!H532+'RAP TEMPLATE-GAS AVAILABILITY'!I532)</f>
        <v>23.349800996805442</v>
      </c>
      <c r="Y533" s="48">
        <f>(K533*'RAP TEMPLATE-GAS AVAILABILITY'!M532+L533*'RAP TEMPLATE-GAS AVAILABILITY'!N532+M533*'RAP TEMPLATE-GAS AVAILABILITY'!O532)/('RAP TEMPLATE-GAS AVAILABILITY'!M532+'RAP TEMPLATE-GAS AVAILABILITY'!N532+'RAP TEMPLATE-GAS AVAILABILITY'!O532)</f>
        <v>23.257767457843009</v>
      </c>
    </row>
    <row r="534" spans="1:25" ht="15.75" x14ac:dyDescent="0.25">
      <c r="A534" s="31">
        <v>56795</v>
      </c>
      <c r="B534" s="28">
        <v>23.897116229294792</v>
      </c>
      <c r="C534" s="28">
        <v>23.977269283073952</v>
      </c>
      <c r="D534" s="28">
        <v>24.097959844341617</v>
      </c>
      <c r="E534" s="28">
        <v>24.139439479359464</v>
      </c>
      <c r="F534" s="28">
        <v>24.127766056828907</v>
      </c>
      <c r="G534" s="28">
        <v>23.976933352426393</v>
      </c>
      <c r="H534" s="28">
        <v>23.949911510712468</v>
      </c>
      <c r="I534" s="71">
        <v>24.057431910718499</v>
      </c>
      <c r="J534" s="28">
        <v>24.714766056828907</v>
      </c>
      <c r="K534" s="28">
        <v>23.794320546537108</v>
      </c>
      <c r="L534" s="28">
        <v>23.970792284929264</v>
      </c>
      <c r="M534" s="28">
        <v>23.906732195604064</v>
      </c>
      <c r="N534" s="28">
        <v>24.565392284929263</v>
      </c>
      <c r="O534" s="28">
        <v>25.213805765641585</v>
      </c>
      <c r="P534" s="28">
        <v>23.259215958518357</v>
      </c>
      <c r="Q534" s="68">
        <v>29.456401499999998</v>
      </c>
      <c r="R534" s="69">
        <v>11.6745</v>
      </c>
      <c r="S534" s="69">
        <v>4.125</v>
      </c>
      <c r="T534" s="69">
        <v>0.33391845000000003</v>
      </c>
      <c r="U534" s="69"/>
      <c r="V534" s="28"/>
      <c r="W534" s="64"/>
      <c r="X534" s="70">
        <f>(B534*'RAP TEMPLATE-GAS AVAILABILITY'!C533+C534*'RAP TEMPLATE-GAS AVAILABILITY'!D533+D534*'RAP TEMPLATE-GAS AVAILABILITY'!E533+E534*'RAP TEMPLATE-GAS AVAILABILITY'!F533+F534*'RAP TEMPLATE-GAS AVAILABILITY'!G533+G534*'RAP TEMPLATE-GAS AVAILABILITY'!H533+H534*'RAP TEMPLATE-GAS AVAILABILITY'!I533)/('RAP TEMPLATE-GAS AVAILABILITY'!C533+'RAP TEMPLATE-GAS AVAILABILITY'!D533+'RAP TEMPLATE-GAS AVAILABILITY'!E533+'RAP TEMPLATE-GAS AVAILABILITY'!F533+'RAP TEMPLATE-GAS AVAILABILITY'!G533+'RAP TEMPLATE-GAS AVAILABILITY'!H533+'RAP TEMPLATE-GAS AVAILABILITY'!I533)</f>
        <v>24.011357798129414</v>
      </c>
      <c r="Y534" s="48">
        <f>(K534*'RAP TEMPLATE-GAS AVAILABILITY'!M533+L534*'RAP TEMPLATE-GAS AVAILABILITY'!N533+M534*'RAP TEMPLATE-GAS AVAILABILITY'!O533)/('RAP TEMPLATE-GAS AVAILABILITY'!M533+'RAP TEMPLATE-GAS AVAILABILITY'!N533+'RAP TEMPLATE-GAS AVAILABILITY'!O533)</f>
        <v>23.914409553843022</v>
      </c>
    </row>
    <row r="535" spans="1:25" ht="15.75" x14ac:dyDescent="0.25">
      <c r="A535" s="31">
        <v>56826</v>
      </c>
      <c r="B535" s="28">
        <v>23.437071308874998</v>
      </c>
      <c r="C535" s="28">
        <v>23.517224362654158</v>
      </c>
      <c r="D535" s="28">
        <v>23.637914923921819</v>
      </c>
      <c r="E535" s="28">
        <v>23.679394558939673</v>
      </c>
      <c r="F535" s="28">
        <v>23.667721136409117</v>
      </c>
      <c r="G535" s="28">
        <v>23.516888432006599</v>
      </c>
      <c r="H535" s="28">
        <v>23.490436880717958</v>
      </c>
      <c r="I535" s="71">
        <v>23.595720850789736</v>
      </c>
      <c r="J535" s="28">
        <v>24.254721136409117</v>
      </c>
      <c r="K535" s="28">
        <v>23.338418302412631</v>
      </c>
      <c r="L535" s="28">
        <v>23.5143241843511</v>
      </c>
      <c r="M535" s="28">
        <v>23.448623809243532</v>
      </c>
      <c r="N535" s="28">
        <v>24.1089241843511</v>
      </c>
      <c r="O535" s="28">
        <v>24.756196494811977</v>
      </c>
      <c r="P535" s="28">
        <v>22.813018390203201</v>
      </c>
      <c r="Q535" s="68">
        <v>30.441508500000001</v>
      </c>
      <c r="R535" s="69">
        <v>12.063650000000001</v>
      </c>
      <c r="S535" s="69">
        <v>4.2625000000000002</v>
      </c>
      <c r="T535" s="69">
        <v>0.34504906499999999</v>
      </c>
      <c r="U535" s="69"/>
      <c r="V535" s="28"/>
      <c r="W535" s="64"/>
      <c r="X535" s="70">
        <f>(B535*'RAP TEMPLATE-GAS AVAILABILITY'!C534+C535*'RAP TEMPLATE-GAS AVAILABILITY'!D534+D535*'RAP TEMPLATE-GAS AVAILABILITY'!E534+E535*'RAP TEMPLATE-GAS AVAILABILITY'!F534+F535*'RAP TEMPLATE-GAS AVAILABILITY'!G534+G535*'RAP TEMPLATE-GAS AVAILABILITY'!H534+H535*'RAP TEMPLATE-GAS AVAILABILITY'!I534)/('RAP TEMPLATE-GAS AVAILABILITY'!C534+'RAP TEMPLATE-GAS AVAILABILITY'!D534+'RAP TEMPLATE-GAS AVAILABILITY'!E534+'RAP TEMPLATE-GAS AVAILABILITY'!F534+'RAP TEMPLATE-GAS AVAILABILITY'!G534+'RAP TEMPLATE-GAS AVAILABILITY'!H534+'RAP TEMPLATE-GAS AVAILABILITY'!I534)</f>
        <v>23.551447169018559</v>
      </c>
      <c r="Y535" s="48">
        <f>(K535*'RAP TEMPLATE-GAS AVAILABILITY'!M534+L535*'RAP TEMPLATE-GAS AVAILABILITY'!N534+M535*'RAP TEMPLATE-GAS AVAILABILITY'!O534)/('RAP TEMPLATE-GAS AVAILABILITY'!M534+'RAP TEMPLATE-GAS AVAILABILITY'!N534+'RAP TEMPLATE-GAS AVAILABILITY'!O534)</f>
        <v>23.457960912156164</v>
      </c>
    </row>
    <row r="536" spans="1:25" ht="15.75" x14ac:dyDescent="0.25">
      <c r="A536" s="31">
        <v>56857</v>
      </c>
      <c r="B536" s="28">
        <v>22.275313638262503</v>
      </c>
      <c r="C536" s="28">
        <v>22.355466692041663</v>
      </c>
      <c r="D536" s="28">
        <v>22.476157253309324</v>
      </c>
      <c r="E536" s="28">
        <v>22.517636888327175</v>
      </c>
      <c r="F536" s="28">
        <v>22.505963465796619</v>
      </c>
      <c r="G536" s="28">
        <v>22.355130761394104</v>
      </c>
      <c r="H536" s="28">
        <v>22.328904673761969</v>
      </c>
      <c r="I536" s="71">
        <v>22.429755655500973</v>
      </c>
      <c r="J536" s="28">
        <v>23.092963465796618</v>
      </c>
      <c r="K536" s="28">
        <v>22.185916934098959</v>
      </c>
      <c r="L536" s="28">
        <v>22.361599105346436</v>
      </c>
      <c r="M536" s="28">
        <v>22.291756494328688</v>
      </c>
      <c r="N536" s="28">
        <v>22.956199105346435</v>
      </c>
      <c r="O536" s="28">
        <v>23.6005896031098</v>
      </c>
      <c r="P536" s="28">
        <v>21.686229625476141</v>
      </c>
      <c r="Q536" s="68">
        <v>30.465101499999999</v>
      </c>
      <c r="R536" s="69">
        <v>12.063650000000001</v>
      </c>
      <c r="S536" s="69">
        <v>4.2625000000000002</v>
      </c>
      <c r="T536" s="69">
        <v>0.34504906499999999</v>
      </c>
      <c r="U536" s="69"/>
      <c r="V536" s="28"/>
      <c r="W536" s="64"/>
      <c r="X536" s="70">
        <f>(B536*'RAP TEMPLATE-GAS AVAILABILITY'!C535+C536*'RAP TEMPLATE-GAS AVAILABILITY'!D535+D536*'RAP TEMPLATE-GAS AVAILABILITY'!E535+E536*'RAP TEMPLATE-GAS AVAILABILITY'!F535+F536*'RAP TEMPLATE-GAS AVAILABILITY'!G535+G536*'RAP TEMPLATE-GAS AVAILABILITY'!H535+H536*'RAP TEMPLATE-GAS AVAILABILITY'!I535)/('RAP TEMPLATE-GAS AVAILABILITY'!C535+'RAP TEMPLATE-GAS AVAILABILITY'!D535+'RAP TEMPLATE-GAS AVAILABILITY'!E535+'RAP TEMPLATE-GAS AVAILABILITY'!F535+'RAP TEMPLATE-GAS AVAILABILITY'!G535+'RAP TEMPLATE-GAS AVAILABILITY'!H535+'RAP TEMPLATE-GAS AVAILABILITY'!I535)</f>
        <v>22.389742590318896</v>
      </c>
      <c r="Y536" s="48">
        <f>(K536*'RAP TEMPLATE-GAS AVAILABILITY'!M535+L536*'RAP TEMPLATE-GAS AVAILABILITY'!N535+M536*'RAP TEMPLATE-GAS AVAILABILITY'!O535)/('RAP TEMPLATE-GAS AVAILABILITY'!M535+'RAP TEMPLATE-GAS AVAILABILITY'!N535+'RAP TEMPLATE-GAS AVAILABILITY'!O535)</f>
        <v>22.304938137189854</v>
      </c>
    </row>
    <row r="537" spans="1:25" ht="15.75" x14ac:dyDescent="0.25">
      <c r="A537" s="31">
        <v>56887</v>
      </c>
      <c r="B537" s="28">
        <v>20.855862549057672</v>
      </c>
      <c r="C537" s="28">
        <v>20.936015602836832</v>
      </c>
      <c r="D537" s="28">
        <v>21.056706164104497</v>
      </c>
      <c r="E537" s="28">
        <v>21.098185799122344</v>
      </c>
      <c r="F537" s="28">
        <v>21.086512376591788</v>
      </c>
      <c r="G537" s="28">
        <v>20.935679672189274</v>
      </c>
      <c r="H537" s="28">
        <v>20.90946684712517</v>
      </c>
      <c r="I537" s="71">
        <v>21.005163756266946</v>
      </c>
      <c r="J537" s="28">
        <v>21.673512376591788</v>
      </c>
      <c r="K537" s="28">
        <v>20.777515145807367</v>
      </c>
      <c r="L537" s="28">
        <v>20.953184157602429</v>
      </c>
      <c r="M537" s="28">
        <v>20.878280507244739</v>
      </c>
      <c r="N537" s="28">
        <v>21.547784157602429</v>
      </c>
      <c r="O537" s="28">
        <v>22.188653617996433</v>
      </c>
      <c r="P537" s="28">
        <v>20.309504014056376</v>
      </c>
      <c r="Q537" s="68">
        <v>29.475395499999998</v>
      </c>
      <c r="R537" s="69">
        <v>11.6745</v>
      </c>
      <c r="S537" s="69">
        <v>4.125</v>
      </c>
      <c r="T537" s="69">
        <v>0.33391845000000003</v>
      </c>
      <c r="U537" s="69"/>
      <c r="V537" s="28"/>
      <c r="W537" s="64"/>
      <c r="X537" s="70">
        <f>(B537*'RAP TEMPLATE-GAS AVAILABILITY'!C536+C537*'RAP TEMPLATE-GAS AVAILABILITY'!D536+D537*'RAP TEMPLATE-GAS AVAILABILITY'!E536+E537*'RAP TEMPLATE-GAS AVAILABILITY'!F536+F537*'RAP TEMPLATE-GAS AVAILABILITY'!G536+G537*'RAP TEMPLATE-GAS AVAILABILITY'!H536+H537*'RAP TEMPLATE-GAS AVAILABILITY'!I536)/('RAP TEMPLATE-GAS AVAILABILITY'!C536+'RAP TEMPLATE-GAS AVAILABILITY'!D536+'RAP TEMPLATE-GAS AVAILABILITY'!E536+'RAP TEMPLATE-GAS AVAILABILITY'!F536+'RAP TEMPLATE-GAS AVAILABILITY'!G536+'RAP TEMPLATE-GAS AVAILABILITY'!H536+'RAP TEMPLATE-GAS AVAILABILITY'!I536)</f>
        <v>20.970294624167764</v>
      </c>
      <c r="Y537" s="48">
        <f>(K537*'RAP TEMPLATE-GAS AVAILABILITY'!M536+L537*'RAP TEMPLATE-GAS AVAILABILITY'!N536+M537*'RAP TEMPLATE-GAS AVAILABILITY'!O536)/('RAP TEMPLATE-GAS AVAILABILITY'!M536+'RAP TEMPLATE-GAS AVAILABILITY'!N536+'RAP TEMPLATE-GAS AVAILABILITY'!O536)</f>
        <v>20.896084590525824</v>
      </c>
    </row>
    <row r="538" spans="1:25" ht="15.75" x14ac:dyDescent="0.25">
      <c r="A538" s="31">
        <v>56918</v>
      </c>
      <c r="B538" s="28">
        <v>20.42821108016317</v>
      </c>
      <c r="C538" s="28">
        <v>20.505717631679961</v>
      </c>
      <c r="D538" s="28">
        <v>20.631270916816316</v>
      </c>
      <c r="E538" s="28">
        <v>20.670460663773223</v>
      </c>
      <c r="F538" s="28">
        <v>20.660584145840758</v>
      </c>
      <c r="G538" s="28">
        <v>20.50975144143824</v>
      </c>
      <c r="H538" s="28">
        <v>20.484055856527299</v>
      </c>
      <c r="I538" s="71">
        <v>20.577692946037821</v>
      </c>
      <c r="J538" s="28">
        <v>21.247584145840758</v>
      </c>
      <c r="K538" s="28">
        <v>20.355411698461204</v>
      </c>
      <c r="L538" s="28">
        <v>20.530567491612224</v>
      </c>
      <c r="M538" s="28">
        <v>20.454145198204259</v>
      </c>
      <c r="N538" s="28">
        <v>21.125167491612224</v>
      </c>
      <c r="O538" s="28">
        <v>21.764980410341256</v>
      </c>
      <c r="P538" s="28">
        <v>19.896396223050949</v>
      </c>
      <c r="Q538" s="68">
        <v>30.810744000000003</v>
      </c>
      <c r="R538" s="69">
        <v>12.063650000000001</v>
      </c>
      <c r="S538" s="69">
        <v>4.2625000000000002</v>
      </c>
      <c r="T538" s="69">
        <v>0.34504906499999999</v>
      </c>
      <c r="U538" s="69"/>
      <c r="V538" s="28"/>
      <c r="W538" s="64"/>
      <c r="X538" s="70">
        <f>(B538*'RAP TEMPLATE-GAS AVAILABILITY'!C537+C538*'RAP TEMPLATE-GAS AVAILABILITY'!D537+D538*'RAP TEMPLATE-GAS AVAILABILITY'!E537+E538*'RAP TEMPLATE-GAS AVAILABILITY'!F537+F538*'RAP TEMPLATE-GAS AVAILABILITY'!G537+G538*'RAP TEMPLATE-GAS AVAILABILITY'!H537+H538*'RAP TEMPLATE-GAS AVAILABILITY'!I537)/('RAP TEMPLATE-GAS AVAILABILITY'!C537+'RAP TEMPLATE-GAS AVAILABILITY'!D537+'RAP TEMPLATE-GAS AVAILABILITY'!E537+'RAP TEMPLATE-GAS AVAILABILITY'!F537+'RAP TEMPLATE-GAS AVAILABILITY'!G537+'RAP TEMPLATE-GAS AVAILABILITY'!H537+'RAP TEMPLATE-GAS AVAILABILITY'!I537)</f>
        <v>20.551993548953934</v>
      </c>
      <c r="Y538" s="48">
        <f>(K538*'RAP TEMPLATE-GAS AVAILABILITY'!M537+L538*'RAP TEMPLATE-GAS AVAILABILITY'!N537+M538*'RAP TEMPLATE-GAS AVAILABILITY'!O537)/('RAP TEMPLATE-GAS AVAILABILITY'!M537+'RAP TEMPLATE-GAS AVAILABILITY'!N537+'RAP TEMPLATE-GAS AVAILABILITY'!O537)</f>
        <v>20.473482868655768</v>
      </c>
    </row>
    <row r="539" spans="1:25" ht="15.75" x14ac:dyDescent="0.25">
      <c r="A539" s="31">
        <v>56948</v>
      </c>
      <c r="B539" s="28">
        <v>20.968220304717956</v>
      </c>
      <c r="C539" s="28">
        <v>21.04031964425463</v>
      </c>
      <c r="D539" s="28">
        <v>21.113929772678976</v>
      </c>
      <c r="E539" s="28">
        <v>21.157993509659189</v>
      </c>
      <c r="F539" s="28">
        <v>21.146871515668295</v>
      </c>
      <c r="G539" s="28">
        <v>21.048930861992655</v>
      </c>
      <c r="H539" s="28">
        <v>21.021855301656732</v>
      </c>
      <c r="I539" s="71">
        <v>21.118825106629426</v>
      </c>
      <c r="J539" s="28">
        <v>21.733871515668294</v>
      </c>
      <c r="K539" s="28">
        <v>20.889029787290905</v>
      </c>
      <c r="L539" s="28">
        <v>21.013074008231897</v>
      </c>
      <c r="M539" s="28">
        <v>20.991054972327184</v>
      </c>
      <c r="N539" s="28">
        <v>21.607674008231896</v>
      </c>
      <c r="O539" s="28">
        <v>22.248693193252475</v>
      </c>
      <c r="P539" s="28">
        <v>20.420546343046677</v>
      </c>
      <c r="Q539" s="68">
        <v>28.077900500000002</v>
      </c>
      <c r="R539" s="69">
        <v>11.6745</v>
      </c>
      <c r="S539" s="69">
        <v>4.125</v>
      </c>
      <c r="T539" s="69">
        <v>0.33391845000000003</v>
      </c>
      <c r="U539" s="69"/>
      <c r="V539" s="28"/>
      <c r="W539" s="64"/>
      <c r="X539" s="70">
        <f>(B539*'RAP TEMPLATE-GAS AVAILABILITY'!C538+C539*'RAP TEMPLATE-GAS AVAILABILITY'!D538+D539*'RAP TEMPLATE-GAS AVAILABILITY'!E538+E539*'RAP TEMPLATE-GAS AVAILABILITY'!F538+F539*'RAP TEMPLATE-GAS AVAILABILITY'!G538+G539*'RAP TEMPLATE-GAS AVAILABILITY'!H538+H539*'RAP TEMPLATE-GAS AVAILABILITY'!I538)/('RAP TEMPLATE-GAS AVAILABILITY'!C538+'RAP TEMPLATE-GAS AVAILABILITY'!D538+'RAP TEMPLATE-GAS AVAILABILITY'!E538+'RAP TEMPLATE-GAS AVAILABILITY'!F538+'RAP TEMPLATE-GAS AVAILABILITY'!G538+'RAP TEMPLATE-GAS AVAILABILITY'!H538+'RAP TEMPLATE-GAS AVAILABILITY'!I538)</f>
        <v>21.062206294896146</v>
      </c>
      <c r="Y539" s="48">
        <f>(K539*'RAP TEMPLATE-GAS AVAILABILITY'!M538+L539*'RAP TEMPLATE-GAS AVAILABILITY'!N538+M539*'RAP TEMPLATE-GAS AVAILABILITY'!O538)/('RAP TEMPLATE-GAS AVAILABILITY'!M538+'RAP TEMPLATE-GAS AVAILABILITY'!N538+'RAP TEMPLATE-GAS AVAILABILITY'!O538)</f>
        <v>20.975453144031306</v>
      </c>
    </row>
    <row r="540" spans="1:25" ht="15.75" x14ac:dyDescent="0.25">
      <c r="A540" s="31">
        <v>56979</v>
      </c>
      <c r="B540" s="28">
        <v>22.403648223344184</v>
      </c>
      <c r="C540" s="28">
        <v>22.475747562880859</v>
      </c>
      <c r="D540" s="28">
        <v>22.549357691305204</v>
      </c>
      <c r="E540" s="28">
        <v>22.593421428285417</v>
      </c>
      <c r="F540" s="28">
        <v>22.582299434294523</v>
      </c>
      <c r="G540" s="28">
        <v>22.484358780618884</v>
      </c>
      <c r="H540" s="28">
        <v>22.459895946184826</v>
      </c>
      <c r="I540" s="71">
        <v>22.559451698388095</v>
      </c>
      <c r="J540" s="28">
        <v>23.169299434294523</v>
      </c>
      <c r="K540" s="28">
        <v>22.315889757754128</v>
      </c>
      <c r="L540" s="28">
        <v>22.437341566570083</v>
      </c>
      <c r="M540" s="28">
        <v>22.420440535238455</v>
      </c>
      <c r="N540" s="28">
        <v>23.031941566570083</v>
      </c>
      <c r="O540" s="28">
        <v>23.676521420486509</v>
      </c>
      <c r="P540" s="28">
        <v>21.812767881322255</v>
      </c>
      <c r="Q540" s="68">
        <v>29.003962000000001</v>
      </c>
      <c r="R540" s="69">
        <v>12.063650000000001</v>
      </c>
      <c r="S540" s="69">
        <v>4.2625000000000002</v>
      </c>
      <c r="T540" s="69">
        <v>0.34504906499999999</v>
      </c>
      <c r="U540" s="69"/>
      <c r="V540" s="28"/>
      <c r="W540" s="64"/>
      <c r="X540" s="70">
        <f>(B540*'RAP TEMPLATE-GAS AVAILABILITY'!C539+C540*'RAP TEMPLATE-GAS AVAILABILITY'!D539+D540*'RAP TEMPLATE-GAS AVAILABILITY'!E539+E540*'RAP TEMPLATE-GAS AVAILABILITY'!F539+F540*'RAP TEMPLATE-GAS AVAILABILITY'!G539+G540*'RAP TEMPLATE-GAS AVAILABILITY'!H539+H540*'RAP TEMPLATE-GAS AVAILABILITY'!I539)/('RAP TEMPLATE-GAS AVAILABILITY'!C539+'RAP TEMPLATE-GAS AVAILABILITY'!D539+'RAP TEMPLATE-GAS AVAILABILITY'!E539+'RAP TEMPLATE-GAS AVAILABILITY'!F539+'RAP TEMPLATE-GAS AVAILABILITY'!G539+'RAP TEMPLATE-GAS AVAILABILITY'!H539+'RAP TEMPLATE-GAS AVAILABILITY'!I539)</f>
        <v>22.498315794192425</v>
      </c>
      <c r="Y540" s="48">
        <f>(K540*'RAP TEMPLATE-GAS AVAILABILITY'!M539+L540*'RAP TEMPLATE-GAS AVAILABILITY'!N539+M540*'RAP TEMPLATE-GAS AVAILABILITY'!O539)/('RAP TEMPLATE-GAS AVAILABILITY'!M539+'RAP TEMPLATE-GAS AVAILABILITY'!N539+'RAP TEMPLATE-GAS AVAILABILITY'!O539)</f>
        <v>22.40091408539514</v>
      </c>
    </row>
    <row r="541" spans="1:25" ht="15.75" x14ac:dyDescent="0.25">
      <c r="A541" s="31">
        <v>57010</v>
      </c>
      <c r="B541" s="28">
        <v>23.914964476848724</v>
      </c>
      <c r="C541" s="28">
        <v>23.987063816385401</v>
      </c>
      <c r="D541" s="28">
        <v>24.062014289175142</v>
      </c>
      <c r="E541" s="28">
        <v>24.106078026155355</v>
      </c>
      <c r="F541" s="28">
        <v>24.094956032164461</v>
      </c>
      <c r="G541" s="28">
        <v>24.002067445712246</v>
      </c>
      <c r="H541" s="28">
        <v>23.98033340031477</v>
      </c>
      <c r="I541" s="71">
        <v>24.08265703186704</v>
      </c>
      <c r="J541" s="28">
        <v>24.681956032164461</v>
      </c>
      <c r="K541" s="28">
        <v>23.824505907892885</v>
      </c>
      <c r="L541" s="28">
        <v>23.938237356108758</v>
      </c>
      <c r="M541" s="28">
        <v>23.931760488291896</v>
      </c>
      <c r="N541" s="28">
        <v>24.532837356108757</v>
      </c>
      <c r="O541" s="28">
        <v>25.181169449499031</v>
      </c>
      <c r="P541" s="28">
        <v>23.27859351559631</v>
      </c>
      <c r="Q541" s="68">
        <v>29.013411000000001</v>
      </c>
      <c r="R541" s="69">
        <v>12.063650000000001</v>
      </c>
      <c r="S541" s="69">
        <v>4.2625000000000002</v>
      </c>
      <c r="T541" s="69">
        <v>0.34504906499999999</v>
      </c>
      <c r="U541" s="69"/>
      <c r="V541" s="28"/>
      <c r="W541" s="64"/>
      <c r="X541" s="70">
        <f>(B541*'RAP TEMPLATE-GAS AVAILABILITY'!C540+C541*'RAP TEMPLATE-GAS AVAILABILITY'!D540+D541*'RAP TEMPLATE-GAS AVAILABILITY'!E540+E541*'RAP TEMPLATE-GAS AVAILABILITY'!F540+F541*'RAP TEMPLATE-GAS AVAILABILITY'!G540+G541*'RAP TEMPLATE-GAS AVAILABILITY'!H540+H541*'RAP TEMPLATE-GAS AVAILABILITY'!I540)/('RAP TEMPLATE-GAS AVAILABILITY'!C540+'RAP TEMPLATE-GAS AVAILABILITY'!D540+'RAP TEMPLATE-GAS AVAILABILITY'!E540+'RAP TEMPLATE-GAS AVAILABILITY'!F540+'RAP TEMPLATE-GAS AVAILABILITY'!G540+'RAP TEMPLATE-GAS AVAILABILITY'!H540+'RAP TEMPLATE-GAS AVAILABILITY'!I540)</f>
        <v>24.012778937287532</v>
      </c>
      <c r="Y541" s="48">
        <f>(K541*'RAP TEMPLATE-GAS AVAILABILITY'!M540+L541*'RAP TEMPLATE-GAS AVAILABILITY'!N540+M541*'RAP TEMPLATE-GAS AVAILABILITY'!O540)/('RAP TEMPLATE-GAS AVAILABILITY'!M540+'RAP TEMPLATE-GAS AVAILABILITY'!N540+'RAP TEMPLATE-GAS AVAILABILITY'!O540)</f>
        <v>23.904942738320202</v>
      </c>
    </row>
    <row r="542" spans="1:25" ht="15.75" x14ac:dyDescent="0.25">
      <c r="A542" s="31">
        <v>57038</v>
      </c>
      <c r="B542" s="28">
        <v>24.342206623648828</v>
      </c>
      <c r="C542" s="28">
        <v>24.414305963185505</v>
      </c>
      <c r="D542" s="28">
        <v>24.489256435975246</v>
      </c>
      <c r="E542" s="28">
        <v>24.533320172955463</v>
      </c>
      <c r="F542" s="28">
        <v>24.522198178964569</v>
      </c>
      <c r="G542" s="28">
        <v>24.429309592512354</v>
      </c>
      <c r="H542" s="28">
        <v>24.407641859955024</v>
      </c>
      <c r="I542" s="71">
        <v>24.5114465167402</v>
      </c>
      <c r="J542" s="28">
        <v>25.109198178964569</v>
      </c>
      <c r="K542" s="28">
        <v>24.248492071580948</v>
      </c>
      <c r="L542" s="28">
        <v>24.362157722534764</v>
      </c>
      <c r="M542" s="28">
        <v>24.357204182523336</v>
      </c>
      <c r="N542" s="28">
        <v>24.956757722534764</v>
      </c>
      <c r="O542" s="28">
        <v>25.606149616841101</v>
      </c>
      <c r="P542" s="28">
        <v>23.692975673777731</v>
      </c>
      <c r="Q542" s="68">
        <v>27.193942</v>
      </c>
      <c r="R542" s="69">
        <v>11.285349999999999</v>
      </c>
      <c r="S542" s="69">
        <v>3.9874999999999998</v>
      </c>
      <c r="T542" s="69">
        <v>0.32278783500000002</v>
      </c>
      <c r="U542" s="69"/>
      <c r="V542" s="28"/>
      <c r="W542" s="64"/>
      <c r="X542" s="70">
        <f>(B542*'RAP TEMPLATE-GAS AVAILABILITY'!C541+C542*'RAP TEMPLATE-GAS AVAILABILITY'!D541+D542*'RAP TEMPLATE-GAS AVAILABILITY'!E541+E542*'RAP TEMPLATE-GAS AVAILABILITY'!F541+F542*'RAP TEMPLATE-GAS AVAILABILITY'!G541+G542*'RAP TEMPLATE-GAS AVAILABILITY'!H541+H542*'RAP TEMPLATE-GAS AVAILABILITY'!I541)/('RAP TEMPLATE-GAS AVAILABILITY'!C541+'RAP TEMPLATE-GAS AVAILABILITY'!D541+'RAP TEMPLATE-GAS AVAILABILITY'!E541+'RAP TEMPLATE-GAS AVAILABILITY'!F541+'RAP TEMPLATE-GAS AVAILABILITY'!G541+'RAP TEMPLATE-GAS AVAILABILITY'!H541+'RAP TEMPLATE-GAS AVAILABILITY'!I541)</f>
        <v>24.440038383089412</v>
      </c>
      <c r="Y542" s="48">
        <f>(K542*'RAP TEMPLATE-GAS AVAILABILITY'!M541+L542*'RAP TEMPLATE-GAS AVAILABILITY'!N541+M542*'RAP TEMPLATE-GAS AVAILABILITY'!O541)/('RAP TEMPLATE-GAS AVAILABILITY'!M541+'RAP TEMPLATE-GAS AVAILABILITY'!N541+'RAP TEMPLATE-GAS AVAILABILITY'!O541)</f>
        <v>24.329015193403169</v>
      </c>
    </row>
    <row r="543" spans="1:25" ht="15.75" x14ac:dyDescent="0.25">
      <c r="A543" s="31">
        <v>57070</v>
      </c>
      <c r="B543" s="28">
        <v>23.648688974444148</v>
      </c>
      <c r="C543" s="28">
        <v>23.720788313980822</v>
      </c>
      <c r="D543" s="28">
        <v>23.795738786770567</v>
      </c>
      <c r="E543" s="28">
        <v>23.83980252375078</v>
      </c>
      <c r="F543" s="28">
        <v>23.828680529759886</v>
      </c>
      <c r="G543" s="28">
        <v>23.735791943307671</v>
      </c>
      <c r="H543" s="28">
        <v>23.71385895938975</v>
      </c>
      <c r="I543" s="71">
        <v>23.81541716247321</v>
      </c>
      <c r="J543" s="28">
        <v>24.415680529759886</v>
      </c>
      <c r="K543" s="28">
        <v>23.560103288708049</v>
      </c>
      <c r="L543" s="28">
        <v>23.674032128710088</v>
      </c>
      <c r="M543" s="28">
        <v>23.666605858125369</v>
      </c>
      <c r="N543" s="28">
        <v>24.268632128710088</v>
      </c>
      <c r="O543" s="28">
        <v>24.916303709031862</v>
      </c>
      <c r="P543" s="28">
        <v>23.020332905814112</v>
      </c>
      <c r="Q543" s="68">
        <v>29.123911000000003</v>
      </c>
      <c r="R543" s="69">
        <v>12.063650000000001</v>
      </c>
      <c r="S543" s="69">
        <v>4.2625000000000002</v>
      </c>
      <c r="T543" s="69">
        <v>0.34504906499999999</v>
      </c>
      <c r="U543" s="69"/>
      <c r="V543" s="28"/>
      <c r="W543" s="64"/>
      <c r="X543" s="70">
        <f>(B543*'RAP TEMPLATE-GAS AVAILABILITY'!C542+C543*'RAP TEMPLATE-GAS AVAILABILITY'!D542+D543*'RAP TEMPLATE-GAS AVAILABILITY'!E542+E543*'RAP TEMPLATE-GAS AVAILABILITY'!F542+F543*'RAP TEMPLATE-GAS AVAILABILITY'!G542+G543*'RAP TEMPLATE-GAS AVAILABILITY'!H542+H543*'RAP TEMPLATE-GAS AVAILABILITY'!I542)/('RAP TEMPLATE-GAS AVAILABILITY'!C542+'RAP TEMPLATE-GAS AVAILABILITY'!D542+'RAP TEMPLATE-GAS AVAILABILITY'!E542+'RAP TEMPLATE-GAS AVAILABILITY'!F542+'RAP TEMPLATE-GAS AVAILABILITY'!G542+'RAP TEMPLATE-GAS AVAILABILITY'!H542+'RAP TEMPLATE-GAS AVAILABILITY'!I542)</f>
        <v>23.746451537877618</v>
      </c>
      <c r="Y543" s="48">
        <f>(K543*'RAP TEMPLATE-GAS AVAILABILITY'!M542+L543*'RAP TEMPLATE-GAS AVAILABILITY'!N542+M543*'RAP TEMPLATE-GAS AVAILABILITY'!O542)/('RAP TEMPLATE-GAS AVAILABILITY'!M542+'RAP TEMPLATE-GAS AVAILABILITY'!N542+'RAP TEMPLATE-GAS AVAILABILITY'!O542)</f>
        <v>23.640597720165587</v>
      </c>
    </row>
    <row r="544" spans="1:25" ht="15.75" x14ac:dyDescent="0.25">
      <c r="A544" s="31">
        <v>57100</v>
      </c>
      <c r="B544" s="28">
        <v>23.5783885132752</v>
      </c>
      <c r="C544" s="28">
        <v>23.655073326085315</v>
      </c>
      <c r="D544" s="28">
        <v>23.778842425264731</v>
      </c>
      <c r="E544" s="28">
        <v>23.820949491848765</v>
      </c>
      <c r="F544" s="28">
        <v>23.810403884949451</v>
      </c>
      <c r="G544" s="28">
        <v>23.659571180546934</v>
      </c>
      <c r="H544" s="28">
        <v>23.631766847319255</v>
      </c>
      <c r="I544" s="71">
        <v>23.738920351834096</v>
      </c>
      <c r="J544" s="28">
        <v>24.397403884949451</v>
      </c>
      <c r="K544" s="28">
        <v>23.478649437560044</v>
      </c>
      <c r="L544" s="28">
        <v>23.655897583644471</v>
      </c>
      <c r="M544" s="28">
        <v>23.590705942517939</v>
      </c>
      <c r="N544" s="28">
        <v>24.250497583644471</v>
      </c>
      <c r="O544" s="28">
        <v>24.89812382760358</v>
      </c>
      <c r="P544" s="28">
        <v>22.951406388012472</v>
      </c>
      <c r="Q544" s="68">
        <v>29.864126500000001</v>
      </c>
      <c r="R544" s="69">
        <v>11.6745</v>
      </c>
      <c r="S544" s="69">
        <v>4.125</v>
      </c>
      <c r="T544" s="69">
        <v>0.33391845000000003</v>
      </c>
      <c r="U544" s="69"/>
      <c r="V544" s="28"/>
      <c r="W544" s="64"/>
      <c r="X544" s="70">
        <f>(B544*'RAP TEMPLATE-GAS AVAILABILITY'!C543+C544*'RAP TEMPLATE-GAS AVAILABILITY'!D543+D544*'RAP TEMPLATE-GAS AVAILABILITY'!E543+E544*'RAP TEMPLATE-GAS AVAILABILITY'!F543+F544*'RAP TEMPLATE-GAS AVAILABILITY'!G543+G544*'RAP TEMPLATE-GAS AVAILABILITY'!H543+H544*'RAP TEMPLATE-GAS AVAILABILITY'!I543)/('RAP TEMPLATE-GAS AVAILABILITY'!C543+'RAP TEMPLATE-GAS AVAILABILITY'!D543+'RAP TEMPLATE-GAS AVAILABILITY'!E543+'RAP TEMPLATE-GAS AVAILABILITY'!F543+'RAP TEMPLATE-GAS AVAILABILITY'!G543+'RAP TEMPLATE-GAS AVAILABILITY'!H543+'RAP TEMPLATE-GAS AVAILABILITY'!I543)</f>
        <v>23.699447274860464</v>
      </c>
      <c r="Y544" s="48">
        <f>(K544*'RAP TEMPLATE-GAS AVAILABILITY'!M543+L544*'RAP TEMPLATE-GAS AVAILABILITY'!N543+M544*'RAP TEMPLATE-GAS AVAILABILITY'!O543)/('RAP TEMPLATE-GAS AVAILABILITY'!M543+'RAP TEMPLATE-GAS AVAILABILITY'!N543+'RAP TEMPLATE-GAS AVAILABILITY'!O543)</f>
        <v>23.599192516859834</v>
      </c>
    </row>
    <row r="545" spans="1:25" ht="15.75" x14ac:dyDescent="0.25">
      <c r="A545" s="31">
        <v>57131</v>
      </c>
      <c r="B545" s="28">
        <v>23.789403068253282</v>
      </c>
      <c r="C545" s="28">
        <v>23.869556122032446</v>
      </c>
      <c r="D545" s="28">
        <v>23.990246683300107</v>
      </c>
      <c r="E545" s="28">
        <v>24.031726318317958</v>
      </c>
      <c r="F545" s="28">
        <v>24.020052895787401</v>
      </c>
      <c r="G545" s="28">
        <v>23.869220191384887</v>
      </c>
      <c r="H545" s="28">
        <v>23.84176068492598</v>
      </c>
      <c r="I545" s="71">
        <v>23.949328646134312</v>
      </c>
      <c r="J545" s="28">
        <v>24.607052895787401</v>
      </c>
      <c r="K545" s="28">
        <v>23.687010586506091</v>
      </c>
      <c r="L545" s="28">
        <v>23.863916586827823</v>
      </c>
      <c r="M545" s="28">
        <v>23.799472447252771</v>
      </c>
      <c r="N545" s="28">
        <v>24.458516586827823</v>
      </c>
      <c r="O545" s="28">
        <v>25.106662878294891</v>
      </c>
      <c r="P545" s="28">
        <v>23.1547449636242</v>
      </c>
      <c r="Q545" s="68">
        <v>30.4256575</v>
      </c>
      <c r="R545" s="69">
        <v>12.063650000000001</v>
      </c>
      <c r="S545" s="69">
        <v>4.2625000000000002</v>
      </c>
      <c r="T545" s="69">
        <v>0.34504906499999999</v>
      </c>
      <c r="U545" s="69"/>
      <c r="V545" s="28"/>
      <c r="W545" s="64"/>
      <c r="X545" s="70">
        <f>(B545*'RAP TEMPLATE-GAS AVAILABILITY'!C544+C545*'RAP TEMPLATE-GAS AVAILABILITY'!D544+D545*'RAP TEMPLATE-GAS AVAILABILITY'!E544+E545*'RAP TEMPLATE-GAS AVAILABILITY'!F544+F545*'RAP TEMPLATE-GAS AVAILABILITY'!G544+G545*'RAP TEMPLATE-GAS AVAILABILITY'!H544+H545*'RAP TEMPLATE-GAS AVAILABILITY'!I544)/('RAP TEMPLATE-GAS AVAILABILITY'!C544+'RAP TEMPLATE-GAS AVAILABILITY'!D544+'RAP TEMPLATE-GAS AVAILABILITY'!E544+'RAP TEMPLATE-GAS AVAILABILITY'!F544+'RAP TEMPLATE-GAS AVAILABILITY'!G544+'RAP TEMPLATE-GAS AVAILABILITY'!H544+'RAP TEMPLATE-GAS AVAILABILITY'!I544)</f>
        <v>23.903541576315934</v>
      </c>
      <c r="Y545" s="48">
        <f>(K545*'RAP TEMPLATE-GAS AVAILABILITY'!M544+L545*'RAP TEMPLATE-GAS AVAILABILITY'!N544+M545*'RAP TEMPLATE-GAS AVAILABILITY'!O544)/('RAP TEMPLATE-GAS AVAILABILITY'!M544+'RAP TEMPLATE-GAS AVAILABILITY'!N544+'RAP TEMPLATE-GAS AVAILABILITY'!O544)</f>
        <v>23.807375318419869</v>
      </c>
    </row>
    <row r="546" spans="1:25" ht="15.75" x14ac:dyDescent="0.25">
      <c r="A546" s="31">
        <v>57161</v>
      </c>
      <c r="B546" s="28">
        <v>24.466564483072922</v>
      </c>
      <c r="C546" s="28">
        <v>24.546717536852086</v>
      </c>
      <c r="D546" s="28">
        <v>24.667408098119747</v>
      </c>
      <c r="E546" s="28">
        <v>24.708887733137598</v>
      </c>
      <c r="F546" s="28">
        <v>24.697214310607041</v>
      </c>
      <c r="G546" s="28">
        <v>24.546381606204523</v>
      </c>
      <c r="H546" s="28">
        <v>24.519359764490602</v>
      </c>
      <c r="I546" s="71">
        <v>24.628942528826332</v>
      </c>
      <c r="J546" s="28">
        <v>25.284214310607041</v>
      </c>
      <c r="K546" s="28">
        <v>24.35934137655185</v>
      </c>
      <c r="L546" s="28">
        <v>24.535813114944009</v>
      </c>
      <c r="M546" s="28">
        <v>24.473783387944319</v>
      </c>
      <c r="N546" s="28">
        <v>25.130413114944009</v>
      </c>
      <c r="O546" s="28">
        <v>25.780239147731368</v>
      </c>
      <c r="P546" s="28">
        <v>23.811523819857769</v>
      </c>
      <c r="Q546" s="68">
        <v>29.456401499999998</v>
      </c>
      <c r="R546" s="69">
        <v>11.6745</v>
      </c>
      <c r="S546" s="69">
        <v>4.125</v>
      </c>
      <c r="T546" s="69">
        <v>0.33391845000000003</v>
      </c>
      <c r="U546" s="69"/>
      <c r="V546" s="28"/>
      <c r="W546" s="64"/>
      <c r="X546" s="70">
        <f>(B546*'RAP TEMPLATE-GAS AVAILABILITY'!C545+C546*'RAP TEMPLATE-GAS AVAILABILITY'!D545+D546*'RAP TEMPLATE-GAS AVAILABILITY'!E545+E546*'RAP TEMPLATE-GAS AVAILABILITY'!F545+F546*'RAP TEMPLATE-GAS AVAILABILITY'!G545+G546*'RAP TEMPLATE-GAS AVAILABILITY'!H545+H546*'RAP TEMPLATE-GAS AVAILABILITY'!I545)/('RAP TEMPLATE-GAS AVAILABILITY'!C545+'RAP TEMPLATE-GAS AVAILABILITY'!D545+'RAP TEMPLATE-GAS AVAILABILITY'!E545+'RAP TEMPLATE-GAS AVAILABILITY'!F545+'RAP TEMPLATE-GAS AVAILABILITY'!G545+'RAP TEMPLATE-GAS AVAILABILITY'!H545+'RAP TEMPLATE-GAS AVAILABILITY'!I545)</f>
        <v>24.580806051907548</v>
      </c>
      <c r="Y546" s="48">
        <f>(K546*'RAP TEMPLATE-GAS AVAILABILITY'!M545+L546*'RAP TEMPLATE-GAS AVAILABILITY'!N545+M546*'RAP TEMPLATE-GAS AVAILABILITY'!O545)/('RAP TEMPLATE-GAS AVAILABILITY'!M545+'RAP TEMPLATE-GAS AVAILABILITY'!N545+'RAP TEMPLATE-GAS AVAILABILITY'!O545)</f>
        <v>24.479607857974706</v>
      </c>
    </row>
    <row r="547" spans="1:25" ht="15.75" x14ac:dyDescent="0.25">
      <c r="A547" s="31">
        <v>57192</v>
      </c>
      <c r="B547" s="28">
        <v>23.995594783918932</v>
      </c>
      <c r="C547" s="28">
        <v>24.075747837698096</v>
      </c>
      <c r="D547" s="28">
        <v>24.196438398965761</v>
      </c>
      <c r="E547" s="28">
        <v>24.237918033983608</v>
      </c>
      <c r="F547" s="28">
        <v>24.226244611453051</v>
      </c>
      <c r="G547" s="28">
        <v>24.075411907050537</v>
      </c>
      <c r="H547" s="28">
        <v>24.048960355761896</v>
      </c>
      <c r="I547" s="71">
        <v>24.156267124015226</v>
      </c>
      <c r="J547" s="28">
        <v>24.813244611453051</v>
      </c>
      <c r="K547" s="28">
        <v>23.892599293149321</v>
      </c>
      <c r="L547" s="28">
        <v>24.06850517508779</v>
      </c>
      <c r="M547" s="28">
        <v>24.004796210111206</v>
      </c>
      <c r="N547" s="28">
        <v>24.663105175087789</v>
      </c>
      <c r="O547" s="28">
        <v>25.31176293802551</v>
      </c>
      <c r="P547" s="28">
        <v>23.354730308648314</v>
      </c>
      <c r="Q547" s="68">
        <v>30.441508500000001</v>
      </c>
      <c r="R547" s="69">
        <v>12.063650000000001</v>
      </c>
      <c r="S547" s="69">
        <v>4.2625000000000002</v>
      </c>
      <c r="T547" s="69">
        <v>0.34504906499999999</v>
      </c>
      <c r="U547" s="69"/>
      <c r="V547" s="28"/>
      <c r="W547" s="64"/>
      <c r="X547" s="70">
        <f>(B547*'RAP TEMPLATE-GAS AVAILABILITY'!C546+C547*'RAP TEMPLATE-GAS AVAILABILITY'!D546+D547*'RAP TEMPLATE-GAS AVAILABILITY'!E546+E547*'RAP TEMPLATE-GAS AVAILABILITY'!F546+F547*'RAP TEMPLATE-GAS AVAILABILITY'!G546+G547*'RAP TEMPLATE-GAS AVAILABILITY'!H546+H547*'RAP TEMPLATE-GAS AVAILABILITY'!I546)/('RAP TEMPLATE-GAS AVAILABILITY'!C546+'RAP TEMPLATE-GAS AVAILABILITY'!D546+'RAP TEMPLATE-GAS AVAILABILITY'!E546+'RAP TEMPLATE-GAS AVAILABILITY'!F546+'RAP TEMPLATE-GAS AVAILABILITY'!G546+'RAP TEMPLATE-GAS AVAILABILITY'!H546+'RAP TEMPLATE-GAS AVAILABILITY'!I546)</f>
        <v>24.109970644062493</v>
      </c>
      <c r="Y547" s="48">
        <f>(K547*'RAP TEMPLATE-GAS AVAILABILITY'!M546+L547*'RAP TEMPLATE-GAS AVAILABILITY'!N546+M547*'RAP TEMPLATE-GAS AVAILABILITY'!O546)/('RAP TEMPLATE-GAS AVAILABILITY'!M546+'RAP TEMPLATE-GAS AVAILABILITY'!N546+'RAP TEMPLATE-GAS AVAILABILITY'!O546)</f>
        <v>24.012315972195672</v>
      </c>
    </row>
    <row r="548" spans="1:25" ht="15.75" x14ac:dyDescent="0.25">
      <c r="A548" s="31">
        <v>57223</v>
      </c>
      <c r="B548" s="28">
        <v>22.806248621550868</v>
      </c>
      <c r="C548" s="28">
        <v>22.886401675330031</v>
      </c>
      <c r="D548" s="28">
        <v>23.007092236597693</v>
      </c>
      <c r="E548" s="28">
        <v>23.048571871615543</v>
      </c>
      <c r="F548" s="28">
        <v>23.036898449084987</v>
      </c>
      <c r="G548" s="28">
        <v>22.886065744682469</v>
      </c>
      <c r="H548" s="28">
        <v>22.859839657050333</v>
      </c>
      <c r="I548" s="71">
        <v>22.9626135200409</v>
      </c>
      <c r="J548" s="28">
        <v>23.623898449084987</v>
      </c>
      <c r="K548" s="28">
        <v>22.712723931839506</v>
      </c>
      <c r="L548" s="28">
        <v>22.888406103086982</v>
      </c>
      <c r="M548" s="28">
        <v>22.820456535695612</v>
      </c>
      <c r="N548" s="28">
        <v>23.483006103086982</v>
      </c>
      <c r="O548" s="28">
        <v>24.128713618344698</v>
      </c>
      <c r="P548" s="28">
        <v>22.201183465767528</v>
      </c>
      <c r="Q548" s="68">
        <v>30.465101499999999</v>
      </c>
      <c r="R548" s="69">
        <v>12.063650000000001</v>
      </c>
      <c r="S548" s="69">
        <v>4.2625000000000002</v>
      </c>
      <c r="T548" s="69">
        <v>0.34504906499999999</v>
      </c>
      <c r="U548" s="69"/>
      <c r="V548" s="28"/>
      <c r="W548" s="64"/>
      <c r="X548" s="70">
        <f>(B548*'RAP TEMPLATE-GAS AVAILABILITY'!C547+C548*'RAP TEMPLATE-GAS AVAILABILITY'!D547+D548*'RAP TEMPLATE-GAS AVAILABILITY'!E547+E548*'RAP TEMPLATE-GAS AVAILABILITY'!F547+F548*'RAP TEMPLATE-GAS AVAILABILITY'!G547+G548*'RAP TEMPLATE-GAS AVAILABILITY'!H547+H548*'RAP TEMPLATE-GAS AVAILABILITY'!I547)/('RAP TEMPLATE-GAS AVAILABILITY'!C547+'RAP TEMPLATE-GAS AVAILABILITY'!D547+'RAP TEMPLATE-GAS AVAILABILITY'!E547+'RAP TEMPLATE-GAS AVAILABILITY'!F547+'RAP TEMPLATE-GAS AVAILABILITY'!G547+'RAP TEMPLATE-GAS AVAILABILITY'!H547+'RAP TEMPLATE-GAS AVAILABILITY'!I547)</f>
        <v>22.920677573607264</v>
      </c>
      <c r="Y548" s="48">
        <f>(K548*'RAP TEMPLATE-GAS AVAILABILITY'!M547+L548*'RAP TEMPLATE-GAS AVAILABILITY'!N547+M548*'RAP TEMPLATE-GAS AVAILABILITY'!O547)/('RAP TEMPLATE-GAS AVAILABILITY'!M547+'RAP TEMPLATE-GAS AVAILABILITY'!N547+'RAP TEMPLATE-GAS AVAILABILITY'!O547)</f>
        <v>22.831910606009977</v>
      </c>
    </row>
    <row r="549" spans="1:25" ht="15.75" x14ac:dyDescent="0.25">
      <c r="A549" s="31">
        <v>57253</v>
      </c>
      <c r="B549" s="28">
        <v>21.353089543440479</v>
      </c>
      <c r="C549" s="28">
        <v>21.433242597219639</v>
      </c>
      <c r="D549" s="28">
        <v>21.553933158487304</v>
      </c>
      <c r="E549" s="28">
        <v>21.595412793505151</v>
      </c>
      <c r="F549" s="28">
        <v>21.583739370974595</v>
      </c>
      <c r="G549" s="28">
        <v>21.43290666657208</v>
      </c>
      <c r="H549" s="28">
        <v>21.406693841507977</v>
      </c>
      <c r="I549" s="71">
        <v>21.504191552057389</v>
      </c>
      <c r="J549" s="28">
        <v>22.170739370974594</v>
      </c>
      <c r="K549" s="28">
        <v>21.270876232100854</v>
      </c>
      <c r="L549" s="28">
        <v>21.446545243895915</v>
      </c>
      <c r="M549" s="28">
        <v>21.37341445165119</v>
      </c>
      <c r="N549" s="28">
        <v>22.041145243895915</v>
      </c>
      <c r="O549" s="28">
        <v>22.683248107005653</v>
      </c>
      <c r="P549" s="28">
        <v>20.791764475908259</v>
      </c>
      <c r="Q549" s="68">
        <v>29.475395499999998</v>
      </c>
      <c r="R549" s="69">
        <v>11.6745</v>
      </c>
      <c r="S549" s="69">
        <v>4.125</v>
      </c>
      <c r="T549" s="69">
        <v>0.33391845000000003</v>
      </c>
      <c r="U549" s="69"/>
      <c r="V549" s="28"/>
      <c r="W549" s="64"/>
      <c r="X549" s="70">
        <f>(B549*'RAP TEMPLATE-GAS AVAILABILITY'!C548+C549*'RAP TEMPLATE-GAS AVAILABILITY'!D548+D549*'RAP TEMPLATE-GAS AVAILABILITY'!E548+E549*'RAP TEMPLATE-GAS AVAILABILITY'!F548+F549*'RAP TEMPLATE-GAS AVAILABILITY'!G548+G549*'RAP TEMPLATE-GAS AVAILABILITY'!H548+H549*'RAP TEMPLATE-GAS AVAILABILITY'!I548)/('RAP TEMPLATE-GAS AVAILABILITY'!C548+'RAP TEMPLATE-GAS AVAILABILITY'!D548+'RAP TEMPLATE-GAS AVAILABILITY'!E548+'RAP TEMPLATE-GAS AVAILABILITY'!F548+'RAP TEMPLATE-GAS AVAILABILITY'!G548+'RAP TEMPLATE-GAS AVAILABILITY'!H548+'RAP TEMPLATE-GAS AVAILABILITY'!I548)</f>
        <v>21.467521618550567</v>
      </c>
      <c r="Y549" s="48">
        <f>(K549*'RAP TEMPLATE-GAS AVAILABILITY'!M548+L549*'RAP TEMPLATE-GAS AVAILABILITY'!N548+M549*'RAP TEMPLATE-GAS AVAILABILITY'!O548)/('RAP TEMPLATE-GAS AVAILABILITY'!M548+'RAP TEMPLATE-GAS AVAILABILITY'!N548+'RAP TEMPLATE-GAS AVAILABILITY'!O548)</f>
        <v>21.389600642474505</v>
      </c>
    </row>
    <row r="550" spans="1:25" ht="15.75" x14ac:dyDescent="0.25">
      <c r="A550" s="31">
        <v>57284</v>
      </c>
      <c r="B550" s="28">
        <v>20.915342351622453</v>
      </c>
      <c r="C550" s="28">
        <v>20.992848903139244</v>
      </c>
      <c r="D550" s="28">
        <v>21.118402188275599</v>
      </c>
      <c r="E550" s="28">
        <v>21.157591935232507</v>
      </c>
      <c r="F550" s="28">
        <v>21.147715417300041</v>
      </c>
      <c r="G550" s="28">
        <v>20.996882712897524</v>
      </c>
      <c r="H550" s="28">
        <v>20.971187127986582</v>
      </c>
      <c r="I550" s="71">
        <v>21.066588455338689</v>
      </c>
      <c r="J550" s="28">
        <v>21.734715417300041</v>
      </c>
      <c r="K550" s="28">
        <v>20.838755555431391</v>
      </c>
      <c r="L550" s="28">
        <v>21.013911348582411</v>
      </c>
      <c r="M550" s="28">
        <v>20.93922591708348</v>
      </c>
      <c r="N550" s="28">
        <v>21.608511348582411</v>
      </c>
      <c r="O550" s="28">
        <v>22.249532626953865</v>
      </c>
      <c r="P550" s="28">
        <v>20.368864843239308</v>
      </c>
      <c r="Q550" s="68">
        <v>30.810744000000003</v>
      </c>
      <c r="R550" s="69">
        <v>12.063650000000001</v>
      </c>
      <c r="S550" s="69">
        <v>4.2625000000000002</v>
      </c>
      <c r="T550" s="69">
        <v>0.34504906499999999</v>
      </c>
      <c r="U550" s="69"/>
      <c r="V550" s="28"/>
      <c r="W550" s="64"/>
      <c r="X550" s="70">
        <f>(B550*'RAP TEMPLATE-GAS AVAILABILITY'!C549+C550*'RAP TEMPLATE-GAS AVAILABILITY'!D549+D550*'RAP TEMPLATE-GAS AVAILABILITY'!E549+E550*'RAP TEMPLATE-GAS AVAILABILITY'!F549+F550*'RAP TEMPLATE-GAS AVAILABILITY'!G549+G550*'RAP TEMPLATE-GAS AVAILABILITY'!H549+H550*'RAP TEMPLATE-GAS AVAILABILITY'!I549)/('RAP TEMPLATE-GAS AVAILABILITY'!C549+'RAP TEMPLATE-GAS AVAILABILITY'!D549+'RAP TEMPLATE-GAS AVAILABILITY'!E549+'RAP TEMPLATE-GAS AVAILABILITY'!F549+'RAP TEMPLATE-GAS AVAILABILITY'!G549+'RAP TEMPLATE-GAS AVAILABILITY'!H549+'RAP TEMPLATE-GAS AVAILABILITY'!I549)</f>
        <v>21.039124820413218</v>
      </c>
      <c r="Y550" s="48">
        <f>(K550*'RAP TEMPLATE-GAS AVAILABILITY'!M549+L550*'RAP TEMPLATE-GAS AVAILABILITY'!N549+M550*'RAP TEMPLATE-GAS AVAILABILITY'!O549)/('RAP TEMPLATE-GAS AVAILABILITY'!M549+'RAP TEMPLATE-GAS AVAILABILITY'!N549+'RAP TEMPLATE-GAS AVAILABILITY'!O549)</f>
        <v>20.956978544850376</v>
      </c>
    </row>
    <row r="551" spans="1:25" ht="15.75" x14ac:dyDescent="0.25">
      <c r="A551" s="31">
        <v>57314</v>
      </c>
      <c r="B551" s="28">
        <v>21.468184958721377</v>
      </c>
      <c r="C551" s="28">
        <v>21.540284298258051</v>
      </c>
      <c r="D551" s="28">
        <v>21.6138944266824</v>
      </c>
      <c r="E551" s="28">
        <v>21.65795816366261</v>
      </c>
      <c r="F551" s="28">
        <v>21.646836169671715</v>
      </c>
      <c r="G551" s="28">
        <v>21.548895515996076</v>
      </c>
      <c r="H551" s="28">
        <v>21.521819955660153</v>
      </c>
      <c r="I551" s="71">
        <v>21.620600476991509</v>
      </c>
      <c r="J551" s="28">
        <v>22.233836169671715</v>
      </c>
      <c r="K551" s="28">
        <v>21.385107248076501</v>
      </c>
      <c r="L551" s="28">
        <v>21.509151469017489</v>
      </c>
      <c r="M551" s="28">
        <v>21.488915052325044</v>
      </c>
      <c r="N551" s="28">
        <v>22.103751469017489</v>
      </c>
      <c r="O551" s="28">
        <v>22.74601084769003</v>
      </c>
      <c r="P551" s="28">
        <v>20.905462060964595</v>
      </c>
      <c r="Q551" s="68">
        <v>28.077900500000002</v>
      </c>
      <c r="R551" s="69">
        <v>11.6745</v>
      </c>
      <c r="S551" s="69">
        <v>4.125</v>
      </c>
      <c r="T551" s="69">
        <v>0.33391845000000003</v>
      </c>
      <c r="U551" s="69"/>
      <c r="V551" s="28"/>
      <c r="W551" s="64"/>
      <c r="X551" s="70">
        <f>(B551*'RAP TEMPLATE-GAS AVAILABILITY'!C550+C551*'RAP TEMPLATE-GAS AVAILABILITY'!D550+D551*'RAP TEMPLATE-GAS AVAILABILITY'!E550+E551*'RAP TEMPLATE-GAS AVAILABILITY'!F550+F551*'RAP TEMPLATE-GAS AVAILABILITY'!G550+G551*'RAP TEMPLATE-GAS AVAILABILITY'!H550+H551*'RAP TEMPLATE-GAS AVAILABILITY'!I550)/('RAP TEMPLATE-GAS AVAILABILITY'!C550+'RAP TEMPLATE-GAS AVAILABILITY'!D550+'RAP TEMPLATE-GAS AVAILABILITY'!E550+'RAP TEMPLATE-GAS AVAILABILITY'!F550+'RAP TEMPLATE-GAS AVAILABILITY'!G550+'RAP TEMPLATE-GAS AVAILABILITY'!H550+'RAP TEMPLATE-GAS AVAILABILITY'!I550)</f>
        <v>21.562170948899563</v>
      </c>
      <c r="Y551" s="48">
        <f>(K551*'RAP TEMPLATE-GAS AVAILABILITY'!M550+L551*'RAP TEMPLATE-GAS AVAILABILITY'!N550+M551*'RAP TEMPLATE-GAS AVAILABILITY'!O550)/('RAP TEMPLATE-GAS AVAILABILITY'!M550+'RAP TEMPLATE-GAS AVAILABILITY'!N550+'RAP TEMPLATE-GAS AVAILABILITY'!O550)</f>
        <v>21.471686423690493</v>
      </c>
    </row>
    <row r="552" spans="1:25" ht="15.75" x14ac:dyDescent="0.25">
      <c r="A552" s="31">
        <v>57345</v>
      </c>
      <c r="B552" s="28">
        <v>22.937700271216805</v>
      </c>
      <c r="C552" s="28">
        <v>23.009799610753483</v>
      </c>
      <c r="D552" s="28">
        <v>23.083409739177828</v>
      </c>
      <c r="E552" s="28">
        <v>23.127473476158038</v>
      </c>
      <c r="F552" s="28">
        <v>23.116351482167143</v>
      </c>
      <c r="G552" s="28">
        <v>23.018410828491504</v>
      </c>
      <c r="H552" s="28">
        <v>22.993947994057446</v>
      </c>
      <c r="I552" s="71">
        <v>23.09543791654999</v>
      </c>
      <c r="J552" s="28">
        <v>23.703351482167143</v>
      </c>
      <c r="K552" s="28">
        <v>22.845789585101091</v>
      </c>
      <c r="L552" s="28">
        <v>22.967241393917046</v>
      </c>
      <c r="M552" s="28">
        <v>22.952244520075883</v>
      </c>
      <c r="N552" s="28">
        <v>23.561841393917046</v>
      </c>
      <c r="O552" s="28">
        <v>24.207745997401837</v>
      </c>
      <c r="P552" s="28">
        <v>22.330744962553911</v>
      </c>
      <c r="Q552" s="68">
        <v>29.003962000000001</v>
      </c>
      <c r="R552" s="69">
        <v>12.063650000000001</v>
      </c>
      <c r="S552" s="69">
        <v>4.2625000000000002</v>
      </c>
      <c r="T552" s="69">
        <v>0.34504906499999999</v>
      </c>
      <c r="U552" s="69"/>
      <c r="V552" s="28"/>
      <c r="W552" s="64"/>
      <c r="X552" s="70">
        <f>(B552*'RAP TEMPLATE-GAS AVAILABILITY'!C551+C552*'RAP TEMPLATE-GAS AVAILABILITY'!D551+D552*'RAP TEMPLATE-GAS AVAILABILITY'!E551+E552*'RAP TEMPLATE-GAS AVAILABILITY'!F551+F552*'RAP TEMPLATE-GAS AVAILABILITY'!G551+G552*'RAP TEMPLATE-GAS AVAILABILITY'!H551+H552*'RAP TEMPLATE-GAS AVAILABILITY'!I551)/('RAP TEMPLATE-GAS AVAILABILITY'!C551+'RAP TEMPLATE-GAS AVAILABILITY'!D551+'RAP TEMPLATE-GAS AVAILABILITY'!E551+'RAP TEMPLATE-GAS AVAILABILITY'!F551+'RAP TEMPLATE-GAS AVAILABILITY'!G551+'RAP TEMPLATE-GAS AVAILABILITY'!H551+'RAP TEMPLATE-GAS AVAILABILITY'!I551)</f>
        <v>23.032367842065046</v>
      </c>
      <c r="Y552" s="48">
        <f>(K552*'RAP TEMPLATE-GAS AVAILABILITY'!M551+L552*'RAP TEMPLATE-GAS AVAILABILITY'!N551+M552*'RAP TEMPLATE-GAS AVAILABILITY'!O551)/('RAP TEMPLATE-GAS AVAILABILITY'!M551+'RAP TEMPLATE-GAS AVAILABILITY'!N551+'RAP TEMPLATE-GAS AVAILABILITY'!O551)</f>
        <v>22.930980355285328</v>
      </c>
    </row>
    <row r="553" spans="1:25" ht="15.75" x14ac:dyDescent="0.25">
      <c r="A553" s="31">
        <v>57376</v>
      </c>
      <c r="B553" s="28">
        <v>24.48490605405657</v>
      </c>
      <c r="C553" s="28">
        <v>24.557005393593244</v>
      </c>
      <c r="D553" s="28">
        <v>24.631955866382985</v>
      </c>
      <c r="E553" s="28">
        <v>24.676019603363201</v>
      </c>
      <c r="F553" s="28">
        <v>24.664897609372307</v>
      </c>
      <c r="G553" s="28">
        <v>24.572009022920092</v>
      </c>
      <c r="H553" s="28">
        <v>24.550274977522616</v>
      </c>
      <c r="I553" s="71">
        <v>24.654662760068497</v>
      </c>
      <c r="J553" s="28">
        <v>25.251897609372307</v>
      </c>
      <c r="K553" s="28">
        <v>24.390016225779213</v>
      </c>
      <c r="L553" s="28">
        <v>24.503747673995086</v>
      </c>
      <c r="M553" s="28">
        <v>24.499302927443733</v>
      </c>
      <c r="N553" s="28">
        <v>25.098347673995086</v>
      </c>
      <c r="O553" s="28">
        <v>25.748093543180072</v>
      </c>
      <c r="P553" s="28">
        <v>23.831379851330198</v>
      </c>
      <c r="Q553" s="68">
        <v>29.013411000000001</v>
      </c>
      <c r="R553" s="69">
        <v>12.063650000000001</v>
      </c>
      <c r="S553" s="69">
        <v>4.2625000000000002</v>
      </c>
      <c r="T553" s="69">
        <v>0.34504906499999999</v>
      </c>
      <c r="U553" s="69"/>
      <c r="V553" s="28"/>
      <c r="W553" s="64"/>
      <c r="X553" s="70">
        <f>(B553*'RAP TEMPLATE-GAS AVAILABILITY'!C552+C553*'RAP TEMPLATE-GAS AVAILABILITY'!D552+D553*'RAP TEMPLATE-GAS AVAILABILITY'!E552+E553*'RAP TEMPLATE-GAS AVAILABILITY'!F552+F553*'RAP TEMPLATE-GAS AVAILABILITY'!G552+G553*'RAP TEMPLATE-GAS AVAILABILITY'!H552+H553*'RAP TEMPLATE-GAS AVAILABILITY'!I552)/('RAP TEMPLATE-GAS AVAILABILITY'!C552+'RAP TEMPLATE-GAS AVAILABILITY'!D552+'RAP TEMPLATE-GAS AVAILABILITY'!E552+'RAP TEMPLATE-GAS AVAILABILITY'!F552+'RAP TEMPLATE-GAS AVAILABILITY'!G552+'RAP TEMPLATE-GAS AVAILABILITY'!H552+'RAP TEMPLATE-GAS AVAILABILITY'!I552)</f>
        <v>24.582720514495378</v>
      </c>
      <c r="Y553" s="48">
        <f>(K553*'RAP TEMPLATE-GAS AVAILABILITY'!M552+L553*'RAP TEMPLATE-GAS AVAILABILITY'!N552+M553*'RAP TEMPLATE-GAS AVAILABILITY'!O552)/('RAP TEMPLATE-GAS AVAILABILITY'!M552+'RAP TEMPLATE-GAS AVAILABILITY'!N552+'RAP TEMPLATE-GAS AVAILABILITY'!O552)</f>
        <v>24.470630684072542</v>
      </c>
    </row>
    <row r="554" spans="1:25" ht="15.75" x14ac:dyDescent="0.25">
      <c r="A554" s="31">
        <v>57404</v>
      </c>
      <c r="B554" s="28">
        <v>24.922294005565167</v>
      </c>
      <c r="C554" s="28">
        <v>24.994393345101845</v>
      </c>
      <c r="D554" s="28">
        <v>25.069343817891586</v>
      </c>
      <c r="E554" s="28">
        <v>25.113407554871799</v>
      </c>
      <c r="F554" s="28">
        <v>25.102285560880905</v>
      </c>
      <c r="G554" s="28">
        <v>25.009396974428689</v>
      </c>
      <c r="H554" s="28">
        <v>24.987729241871364</v>
      </c>
      <c r="I554" s="71">
        <v>25.093634794596841</v>
      </c>
      <c r="J554" s="28">
        <v>25.689285560880904</v>
      </c>
      <c r="K554" s="28">
        <v>24.824069311192872</v>
      </c>
      <c r="L554" s="28">
        <v>24.937734962146688</v>
      </c>
      <c r="M554" s="28">
        <v>24.934849718170828</v>
      </c>
      <c r="N554" s="28">
        <v>25.532334962146688</v>
      </c>
      <c r="O554" s="28">
        <v>26.183165799552054</v>
      </c>
      <c r="P554" s="28">
        <v>24.255602425498388</v>
      </c>
      <c r="Q554" s="68">
        <v>26.262587500000002</v>
      </c>
      <c r="R554" s="69">
        <v>10.8962</v>
      </c>
      <c r="S554" s="69">
        <v>3.85</v>
      </c>
      <c r="T554" s="69">
        <v>0.31165721999999996</v>
      </c>
      <c r="U554" s="69"/>
      <c r="V554" s="28"/>
      <c r="W554" s="64"/>
      <c r="X554" s="70">
        <f>(B554*'RAP TEMPLATE-GAS AVAILABILITY'!C553+C554*'RAP TEMPLATE-GAS AVAILABILITY'!D553+D554*'RAP TEMPLATE-GAS AVAILABILITY'!E553+E554*'RAP TEMPLATE-GAS AVAILABILITY'!F553+F554*'RAP TEMPLATE-GAS AVAILABILITY'!G553+G554*'RAP TEMPLATE-GAS AVAILABILITY'!H553+H554*'RAP TEMPLATE-GAS AVAILABILITY'!I553)/('RAP TEMPLATE-GAS AVAILABILITY'!C553+'RAP TEMPLATE-GAS AVAILABILITY'!D553+'RAP TEMPLATE-GAS AVAILABILITY'!E553+'RAP TEMPLATE-GAS AVAILABILITY'!F553+'RAP TEMPLATE-GAS AVAILABILITY'!G553+'RAP TEMPLATE-GAS AVAILABILITY'!H553+'RAP TEMPLATE-GAS AVAILABILITY'!I553)</f>
        <v>25.020125765005751</v>
      </c>
      <c r="Y554" s="48">
        <f>(K554*'RAP TEMPLATE-GAS AVAILABILITY'!M553+L554*'RAP TEMPLATE-GAS AVAILABILITY'!N553+M554*'RAP TEMPLATE-GAS AVAILABILITY'!O553)/('RAP TEMPLATE-GAS AVAILABILITY'!M553+'RAP TEMPLATE-GAS AVAILABILITY'!N553+'RAP TEMPLATE-GAS AVAILABILITY'!O553)</f>
        <v>24.904773222920362</v>
      </c>
    </row>
    <row r="555" spans="1:25" ht="15.75" x14ac:dyDescent="0.25">
      <c r="A555" s="31">
        <v>57435</v>
      </c>
      <c r="B555" s="28">
        <v>24.212307254041292</v>
      </c>
      <c r="C555" s="28">
        <v>24.284406593577966</v>
      </c>
      <c r="D555" s="28">
        <v>24.359357066367707</v>
      </c>
      <c r="E555" s="28">
        <v>24.403420803347924</v>
      </c>
      <c r="F555" s="28">
        <v>24.39229880935703</v>
      </c>
      <c r="G555" s="28">
        <v>24.299410222904815</v>
      </c>
      <c r="H555" s="28">
        <v>24.277477238986894</v>
      </c>
      <c r="I555" s="71">
        <v>24.381076692048197</v>
      </c>
      <c r="J555" s="28">
        <v>24.979298809357029</v>
      </c>
      <c r="K555" s="28">
        <v>24.119339472218297</v>
      </c>
      <c r="L555" s="28">
        <v>24.233268312220339</v>
      </c>
      <c r="M555" s="28">
        <v>24.227851617243715</v>
      </c>
      <c r="N555" s="28">
        <v>24.827868312220339</v>
      </c>
      <c r="O555" s="28">
        <v>25.476937983000891</v>
      </c>
      <c r="P555" s="28">
        <v>23.566986275195379</v>
      </c>
      <c r="Q555" s="68">
        <v>29.123911000000003</v>
      </c>
      <c r="R555" s="69">
        <v>12.063650000000001</v>
      </c>
      <c r="S555" s="69">
        <v>4.2625000000000002</v>
      </c>
      <c r="T555" s="69">
        <v>0.34504906499999999</v>
      </c>
      <c r="U555" s="69"/>
      <c r="V555" s="28"/>
      <c r="W555" s="64"/>
      <c r="X555" s="70">
        <f>(B555*'RAP TEMPLATE-GAS AVAILABILITY'!C554+C555*'RAP TEMPLATE-GAS AVAILABILITY'!D554+D555*'RAP TEMPLATE-GAS AVAILABILITY'!E554+E555*'RAP TEMPLATE-GAS AVAILABILITY'!F554+F555*'RAP TEMPLATE-GAS AVAILABILITY'!G554+G555*'RAP TEMPLATE-GAS AVAILABILITY'!H554+H555*'RAP TEMPLATE-GAS AVAILABILITY'!I554)/('RAP TEMPLATE-GAS AVAILABILITY'!C554+'RAP TEMPLATE-GAS AVAILABILITY'!D554+'RAP TEMPLATE-GAS AVAILABILITY'!E554+'RAP TEMPLATE-GAS AVAILABILITY'!F554+'RAP TEMPLATE-GAS AVAILABILITY'!G554+'RAP TEMPLATE-GAS AVAILABILITY'!H554+'RAP TEMPLATE-GAS AVAILABILITY'!I554)</f>
        <v>24.310069817474766</v>
      </c>
      <c r="Y555" s="48">
        <f>(K555*'RAP TEMPLATE-GAS AVAILABILITY'!M554+L555*'RAP TEMPLATE-GAS AVAILABILITY'!N554+M555*'RAP TEMPLATE-GAS AVAILABILITY'!O554)/('RAP TEMPLATE-GAS AVAILABILITY'!M554+'RAP TEMPLATE-GAS AVAILABILITY'!N554+'RAP TEMPLATE-GAS AVAILABILITY'!O554)</f>
        <v>24.200009560824313</v>
      </c>
    </row>
    <row r="556" spans="1:25" ht="15.75" x14ac:dyDescent="0.25">
      <c r="A556" s="31">
        <v>57465</v>
      </c>
      <c r="B556" s="28">
        <v>24.140319184043044</v>
      </c>
      <c r="C556" s="28">
        <v>24.217003996853155</v>
      </c>
      <c r="D556" s="28">
        <v>24.340773096032574</v>
      </c>
      <c r="E556" s="28">
        <v>24.382880162616601</v>
      </c>
      <c r="F556" s="28">
        <v>24.372334555717291</v>
      </c>
      <c r="G556" s="28">
        <v>24.221501851314777</v>
      </c>
      <c r="H556" s="28">
        <v>24.193697518087095</v>
      </c>
      <c r="I556" s="71">
        <v>24.302886160585885</v>
      </c>
      <c r="J556" s="28">
        <v>24.959334555717291</v>
      </c>
      <c r="K556" s="28">
        <v>24.036211133291737</v>
      </c>
      <c r="L556" s="28">
        <v>24.213459279376163</v>
      </c>
      <c r="M556" s="28">
        <v>24.150271196704519</v>
      </c>
      <c r="N556" s="28">
        <v>24.808059279376163</v>
      </c>
      <c r="O556" s="28">
        <v>25.457079427574602</v>
      </c>
      <c r="P556" s="28">
        <v>23.496422945590201</v>
      </c>
      <c r="Q556" s="68">
        <v>29.864126500000001</v>
      </c>
      <c r="R556" s="69">
        <v>11.6745</v>
      </c>
      <c r="S556" s="69">
        <v>4.125</v>
      </c>
      <c r="T556" s="69">
        <v>0.33391845000000003</v>
      </c>
      <c r="U556" s="69"/>
      <c r="V556" s="28"/>
      <c r="W556" s="64"/>
      <c r="X556" s="70">
        <f>(B556*'RAP TEMPLATE-GAS AVAILABILITY'!C555+C556*'RAP TEMPLATE-GAS AVAILABILITY'!D555+D556*'RAP TEMPLATE-GAS AVAILABILITY'!E555+E556*'RAP TEMPLATE-GAS AVAILABILITY'!F555+F556*'RAP TEMPLATE-GAS AVAILABILITY'!G555+G556*'RAP TEMPLATE-GAS AVAILABILITY'!H555+H556*'RAP TEMPLATE-GAS AVAILABILITY'!I555)/('RAP TEMPLATE-GAS AVAILABILITY'!C555+'RAP TEMPLATE-GAS AVAILABILITY'!D555+'RAP TEMPLATE-GAS AVAILABILITY'!E555+'RAP TEMPLATE-GAS AVAILABILITY'!F555+'RAP TEMPLATE-GAS AVAILABILITY'!G555+'RAP TEMPLATE-GAS AVAILABILITY'!H555+'RAP TEMPLATE-GAS AVAILABILITY'!I555)</f>
        <v>24.261377945628301</v>
      </c>
      <c r="Y556" s="48">
        <f>(K556*'RAP TEMPLATE-GAS AVAILABILITY'!M555+L556*'RAP TEMPLATE-GAS AVAILABILITY'!N555+M556*'RAP TEMPLATE-GAS AVAILABILITY'!O555)/('RAP TEMPLATE-GAS AVAILABILITY'!M555+'RAP TEMPLATE-GAS AVAILABILITY'!N555+'RAP TEMPLATE-GAS AVAILABILITY'!O555)</f>
        <v>24.156929343780213</v>
      </c>
    </row>
    <row r="557" spans="1:25" ht="15.75" x14ac:dyDescent="0.25">
      <c r="A557" s="31">
        <v>57496</v>
      </c>
      <c r="B557" s="28">
        <v>24.35629343605353</v>
      </c>
      <c r="C557" s="28">
        <v>24.43644648983269</v>
      </c>
      <c r="D557" s="28">
        <v>24.557137051100355</v>
      </c>
      <c r="E557" s="28">
        <v>24.598616686118206</v>
      </c>
      <c r="F557" s="28">
        <v>24.586943263587649</v>
      </c>
      <c r="G557" s="28">
        <v>24.436110559185131</v>
      </c>
      <c r="H557" s="28">
        <v>24.408651052726224</v>
      </c>
      <c r="I557" s="71">
        <v>24.518272114397412</v>
      </c>
      <c r="J557" s="28">
        <v>25.173943263587649</v>
      </c>
      <c r="K557" s="28">
        <v>24.24949341794288</v>
      </c>
      <c r="L557" s="28">
        <v>24.426399418264612</v>
      </c>
      <c r="M557" s="28">
        <v>24.36397652089698</v>
      </c>
      <c r="N557" s="28">
        <v>25.020999418264612</v>
      </c>
      <c r="O557" s="28">
        <v>25.670551916810272</v>
      </c>
      <c r="P557" s="28">
        <v>23.704571931353659</v>
      </c>
      <c r="Q557" s="68">
        <v>30.4256575</v>
      </c>
      <c r="R557" s="69">
        <v>12.063650000000001</v>
      </c>
      <c r="S557" s="69">
        <v>4.2625000000000002</v>
      </c>
      <c r="T557" s="69">
        <v>0.34504906499999999</v>
      </c>
      <c r="U557" s="69"/>
      <c r="V557" s="28"/>
      <c r="W557" s="64"/>
      <c r="X557" s="70">
        <f>(B557*'RAP TEMPLATE-GAS AVAILABILITY'!C556+C557*'RAP TEMPLATE-GAS AVAILABILITY'!D556+D557*'RAP TEMPLATE-GAS AVAILABILITY'!E556+E557*'RAP TEMPLATE-GAS AVAILABILITY'!F556+F557*'RAP TEMPLATE-GAS AVAILABILITY'!G556+G557*'RAP TEMPLATE-GAS AVAILABILITY'!H556+H557*'RAP TEMPLATE-GAS AVAILABILITY'!I556)/('RAP TEMPLATE-GAS AVAILABILITY'!C556+'RAP TEMPLATE-GAS AVAILABILITY'!D556+'RAP TEMPLATE-GAS AVAILABILITY'!E556+'RAP TEMPLATE-GAS AVAILABILITY'!F556+'RAP TEMPLATE-GAS AVAILABILITY'!G556+'RAP TEMPLATE-GAS AVAILABILITY'!H556+'RAP TEMPLATE-GAS AVAILABILITY'!I556)</f>
        <v>24.470431944116182</v>
      </c>
      <c r="Y557" s="48">
        <f>(K557*'RAP TEMPLATE-GAS AVAILABILITY'!M556+L557*'RAP TEMPLATE-GAS AVAILABILITY'!N556+M557*'RAP TEMPLATE-GAS AVAILABILITY'!O556)/('RAP TEMPLATE-GAS AVAILABILITY'!M556+'RAP TEMPLATE-GAS AVAILABILITY'!N556+'RAP TEMPLATE-GAS AVAILABILITY'!O556)</f>
        <v>24.370034826783417</v>
      </c>
    </row>
    <row r="558" spans="1:25" ht="15.75" x14ac:dyDescent="0.25">
      <c r="A558" s="31">
        <v>57526</v>
      </c>
      <c r="B558" s="28">
        <v>25.049535538423168</v>
      </c>
      <c r="C558" s="28">
        <v>25.129688592202328</v>
      </c>
      <c r="D558" s="28">
        <v>25.250379153469993</v>
      </c>
      <c r="E558" s="28">
        <v>25.291858788487843</v>
      </c>
      <c r="F558" s="28">
        <v>25.280185365957287</v>
      </c>
      <c r="G558" s="28">
        <v>25.129352661554769</v>
      </c>
      <c r="H558" s="28">
        <v>25.102330819840848</v>
      </c>
      <c r="I558" s="71">
        <v>25.214024923884491</v>
      </c>
      <c r="J558" s="28">
        <v>25.867185365957287</v>
      </c>
      <c r="K558" s="28">
        <v>24.93777986922111</v>
      </c>
      <c r="L558" s="28">
        <v>25.114251607613269</v>
      </c>
      <c r="M558" s="28">
        <v>25.054300458359311</v>
      </c>
      <c r="N558" s="28">
        <v>25.708851607613269</v>
      </c>
      <c r="O558" s="28">
        <v>26.360123736632303</v>
      </c>
      <c r="P558" s="28">
        <v>24.376947446441971</v>
      </c>
      <c r="Q558" s="68">
        <v>29.456401499999998</v>
      </c>
      <c r="R558" s="69">
        <v>11.6745</v>
      </c>
      <c r="S558" s="69">
        <v>4.125</v>
      </c>
      <c r="T558" s="69">
        <v>0.33391845000000003</v>
      </c>
      <c r="U558" s="69"/>
      <c r="V558" s="28"/>
      <c r="W558" s="64"/>
      <c r="X558" s="70">
        <f>(B558*'RAP TEMPLATE-GAS AVAILABILITY'!C557+C558*'RAP TEMPLATE-GAS AVAILABILITY'!D557+D558*'RAP TEMPLATE-GAS AVAILABILITY'!E557+E558*'RAP TEMPLATE-GAS AVAILABILITY'!F557+F558*'RAP TEMPLATE-GAS AVAILABILITY'!G557+G558*'RAP TEMPLATE-GAS AVAILABILITY'!H557+H558*'RAP TEMPLATE-GAS AVAILABILITY'!I557)/('RAP TEMPLATE-GAS AVAILABILITY'!C557+'RAP TEMPLATE-GAS AVAILABILITY'!D557+'RAP TEMPLATE-GAS AVAILABILITY'!E557+'RAP TEMPLATE-GAS AVAILABILITY'!F557+'RAP TEMPLATE-GAS AVAILABILITY'!G557+'RAP TEMPLATE-GAS AVAILABILITY'!H557+'RAP TEMPLATE-GAS AVAILABILITY'!I557)</f>
        <v>25.163777107257797</v>
      </c>
      <c r="Y558" s="48">
        <f>(K558*'RAP TEMPLATE-GAS AVAILABILITY'!M557+L558*'RAP TEMPLATE-GAS AVAILABILITY'!N557+M558*'RAP TEMPLATE-GAS AVAILABILITY'!O557)/('RAP TEMPLATE-GAS AVAILABILITY'!M557+'RAP TEMPLATE-GAS AVAILABILITY'!N557+'RAP TEMPLATE-GAS AVAILABILITY'!O557)</f>
        <v>25.058228039274258</v>
      </c>
    </row>
    <row r="559" spans="1:25" ht="15.75" x14ac:dyDescent="0.25">
      <c r="A559" s="31">
        <v>57557</v>
      </c>
      <c r="B559" s="28">
        <v>24.567381627629434</v>
      </c>
      <c r="C559" s="28">
        <v>24.647534681408597</v>
      </c>
      <c r="D559" s="28">
        <v>24.768225242676259</v>
      </c>
      <c r="E559" s="28">
        <v>24.809704877694109</v>
      </c>
      <c r="F559" s="28">
        <v>24.798031455163553</v>
      </c>
      <c r="G559" s="28">
        <v>24.647198750761035</v>
      </c>
      <c r="H559" s="28">
        <v>24.620747199472397</v>
      </c>
      <c r="I559" s="71">
        <v>24.730124801700256</v>
      </c>
      <c r="J559" s="28">
        <v>25.385031455163553</v>
      </c>
      <c r="K559" s="28">
        <v>24.459940530709233</v>
      </c>
      <c r="L559" s="28">
        <v>24.635846412647702</v>
      </c>
      <c r="M559" s="28">
        <v>24.574176148216765</v>
      </c>
      <c r="N559" s="28">
        <v>25.230446412647701</v>
      </c>
      <c r="O559" s="28">
        <v>25.880522528679322</v>
      </c>
      <c r="P559" s="28">
        <v>23.909306368363129</v>
      </c>
      <c r="Q559" s="68">
        <v>30.441508500000001</v>
      </c>
      <c r="R559" s="69">
        <v>12.063650000000001</v>
      </c>
      <c r="S559" s="69">
        <v>4.2625000000000002</v>
      </c>
      <c r="T559" s="69">
        <v>0.34504906499999999</v>
      </c>
      <c r="U559" s="69"/>
      <c r="V559" s="28"/>
      <c r="W559" s="64"/>
      <c r="X559" s="70">
        <f>(B559*'RAP TEMPLATE-GAS AVAILABILITY'!C558+C559*'RAP TEMPLATE-GAS AVAILABILITY'!D558+D559*'RAP TEMPLATE-GAS AVAILABILITY'!E558+E559*'RAP TEMPLATE-GAS AVAILABILITY'!F558+F559*'RAP TEMPLATE-GAS AVAILABILITY'!G558+G559*'RAP TEMPLATE-GAS AVAILABILITY'!H558+H559*'RAP TEMPLATE-GAS AVAILABILITY'!I558)/('RAP TEMPLATE-GAS AVAILABILITY'!C558+'RAP TEMPLATE-GAS AVAILABILITY'!D558+'RAP TEMPLATE-GAS AVAILABILITY'!E558+'RAP TEMPLATE-GAS AVAILABILITY'!F558+'RAP TEMPLATE-GAS AVAILABILITY'!G558+'RAP TEMPLATE-GAS AVAILABILITY'!H558+'RAP TEMPLATE-GAS AVAILABILITY'!I558)</f>
        <v>24.681757487772995</v>
      </c>
      <c r="Y559" s="48">
        <f>(K559*'RAP TEMPLATE-GAS AVAILABILITY'!M558+L559*'RAP TEMPLATE-GAS AVAILABILITY'!N558+M559*'RAP TEMPLATE-GAS AVAILABILITY'!O558)/('RAP TEMPLATE-GAS AVAILABILITY'!M558+'RAP TEMPLATE-GAS AVAILABILITY'!N558+'RAP TEMPLATE-GAS AVAILABILITY'!O558)</f>
        <v>24.579835412716953</v>
      </c>
    </row>
    <row r="560" spans="1:25" ht="15.75" x14ac:dyDescent="0.25">
      <c r="A560" s="31">
        <v>57588</v>
      </c>
      <c r="B560" s="28">
        <v>23.349791824074384</v>
      </c>
      <c r="C560" s="28">
        <v>23.429944877853544</v>
      </c>
      <c r="D560" s="28">
        <v>23.550635439121208</v>
      </c>
      <c r="E560" s="28">
        <v>23.592115074139056</v>
      </c>
      <c r="F560" s="28">
        <v>23.580441651608499</v>
      </c>
      <c r="G560" s="28">
        <v>23.429608947205985</v>
      </c>
      <c r="H560" s="28">
        <v>23.403382859573849</v>
      </c>
      <c r="I560" s="71">
        <v>23.508125266861633</v>
      </c>
      <c r="J560" s="28">
        <v>24.167441651608499</v>
      </c>
      <c r="K560" s="28">
        <v>23.2520411207168</v>
      </c>
      <c r="L560" s="28">
        <v>23.427723291964281</v>
      </c>
      <c r="M560" s="28">
        <v>23.361711722684891</v>
      </c>
      <c r="N560" s="28">
        <v>24.02232329196428</v>
      </c>
      <c r="O560" s="28">
        <v>24.669379100194192</v>
      </c>
      <c r="P560" s="28">
        <v>22.728366017895084</v>
      </c>
      <c r="Q560" s="68">
        <v>30.465101499999999</v>
      </c>
      <c r="R560" s="69">
        <v>12.063650000000001</v>
      </c>
      <c r="S560" s="69">
        <v>4.2625000000000002</v>
      </c>
      <c r="T560" s="69">
        <v>0.34504906499999999</v>
      </c>
      <c r="U560" s="69"/>
      <c r="V560" s="28"/>
      <c r="W560" s="64"/>
      <c r="X560" s="70">
        <f>(B560*'RAP TEMPLATE-GAS AVAILABILITY'!C559+C560*'RAP TEMPLATE-GAS AVAILABILITY'!D559+D560*'RAP TEMPLATE-GAS AVAILABILITY'!E559+E560*'RAP TEMPLATE-GAS AVAILABILITY'!F559+F560*'RAP TEMPLATE-GAS AVAILABILITY'!G559+G560*'RAP TEMPLATE-GAS AVAILABILITY'!H559+H560*'RAP TEMPLATE-GAS AVAILABILITY'!I559)/('RAP TEMPLATE-GAS AVAILABILITY'!C559+'RAP TEMPLATE-GAS AVAILABILITY'!D559+'RAP TEMPLATE-GAS AVAILABILITY'!E559+'RAP TEMPLATE-GAS AVAILABILITY'!F559+'RAP TEMPLATE-GAS AVAILABILITY'!G559+'RAP TEMPLATE-GAS AVAILABILITY'!H559+'RAP TEMPLATE-GAS AVAILABILITY'!I559)</f>
        <v>23.464220776130777</v>
      </c>
      <c r="Y560" s="48">
        <f>(K560*'RAP TEMPLATE-GAS AVAILABILITY'!M559+L560*'RAP TEMPLATE-GAS AVAILABILITY'!N559+M560*'RAP TEMPLATE-GAS AVAILABILITY'!O559)/('RAP TEMPLATE-GAS AVAILABILITY'!M559+'RAP TEMPLATE-GAS AVAILABILITY'!N559+'RAP TEMPLATE-GAS AVAILABILITY'!O559)</f>
        <v>23.371397195441663</v>
      </c>
    </row>
    <row r="561" spans="1:25" ht="15.75" x14ac:dyDescent="0.25">
      <c r="A561" s="31">
        <v>57618</v>
      </c>
      <c r="B561" s="28">
        <v>21.862124286704287</v>
      </c>
      <c r="C561" s="28">
        <v>21.942277340483447</v>
      </c>
      <c r="D561" s="28">
        <v>22.062967901751108</v>
      </c>
      <c r="E561" s="28">
        <v>22.104447536768962</v>
      </c>
      <c r="F561" s="28">
        <v>22.092774114238406</v>
      </c>
      <c r="G561" s="28">
        <v>21.941941409835888</v>
      </c>
      <c r="H561" s="28">
        <v>21.915728584771784</v>
      </c>
      <c r="I561" s="71">
        <v>22.015069860720018</v>
      </c>
      <c r="J561" s="28">
        <v>22.679774114238406</v>
      </c>
      <c r="K561" s="28">
        <v>21.775953262782764</v>
      </c>
      <c r="L561" s="28">
        <v>21.951622274577826</v>
      </c>
      <c r="M561" s="28">
        <v>21.880306440862245</v>
      </c>
      <c r="N561" s="28">
        <v>22.546222274577826</v>
      </c>
      <c r="O561" s="28">
        <v>23.189587830264269</v>
      </c>
      <c r="P561" s="28">
        <v>21.285477273399827</v>
      </c>
      <c r="Q561" s="68">
        <v>29.475395499999998</v>
      </c>
      <c r="R561" s="69">
        <v>11.6745</v>
      </c>
      <c r="S561" s="69">
        <v>4.125</v>
      </c>
      <c r="T561" s="69">
        <v>0.33391845000000003</v>
      </c>
      <c r="U561" s="69"/>
      <c r="V561" s="28"/>
      <c r="W561" s="64"/>
      <c r="X561" s="70">
        <f>(B561*'RAP TEMPLATE-GAS AVAILABILITY'!C560+C561*'RAP TEMPLATE-GAS AVAILABILITY'!D560+D561*'RAP TEMPLATE-GAS AVAILABILITY'!E560+E561*'RAP TEMPLATE-GAS AVAILABILITY'!F560+F561*'RAP TEMPLATE-GAS AVAILABILITY'!G560+G561*'RAP TEMPLATE-GAS AVAILABILITY'!H560+H561*'RAP TEMPLATE-GAS AVAILABILITY'!I560)/('RAP TEMPLATE-GAS AVAILABILITY'!C560+'RAP TEMPLATE-GAS AVAILABILITY'!D560+'RAP TEMPLATE-GAS AVAILABILITY'!E560+'RAP TEMPLATE-GAS AVAILABILITY'!F560+'RAP TEMPLATE-GAS AVAILABILITY'!G560+'RAP TEMPLATE-GAS AVAILABILITY'!H560+'RAP TEMPLATE-GAS AVAILABILITY'!I560)</f>
        <v>21.976556361814382</v>
      </c>
      <c r="Y561" s="48">
        <f>(K561*'RAP TEMPLATE-GAS AVAILABILITY'!M560+L561*'RAP TEMPLATE-GAS AVAILABILITY'!N560+M561*'RAP TEMPLATE-GAS AVAILABILITY'!O560)/('RAP TEMPLATE-GAS AVAILABILITY'!M560+'RAP TEMPLATE-GAS AVAILABILITY'!N560+'RAP TEMPLATE-GAS AVAILABILITY'!O560)</f>
        <v>21.894836318812025</v>
      </c>
    </row>
    <row r="562" spans="1:25" ht="15.75" x14ac:dyDescent="0.25">
      <c r="A562" s="31">
        <v>57649</v>
      </c>
      <c r="B562" s="28">
        <v>21.414041626811329</v>
      </c>
      <c r="C562" s="28">
        <v>21.49154817832812</v>
      </c>
      <c r="D562" s="28">
        <v>21.617101463464476</v>
      </c>
      <c r="E562" s="28">
        <v>21.656291210421383</v>
      </c>
      <c r="F562" s="28">
        <v>21.646414692488918</v>
      </c>
      <c r="G562" s="28">
        <v>21.4955819880864</v>
      </c>
      <c r="H562" s="28">
        <v>21.469886403175458</v>
      </c>
      <c r="I562" s="71">
        <v>21.567093864078021</v>
      </c>
      <c r="J562" s="28">
        <v>22.233414692488918</v>
      </c>
      <c r="K562" s="28">
        <v>21.333577475641818</v>
      </c>
      <c r="L562" s="28">
        <v>21.508733268792838</v>
      </c>
      <c r="M562" s="28">
        <v>21.435825944810063</v>
      </c>
      <c r="N562" s="28">
        <v>22.103333268792838</v>
      </c>
      <c r="O562" s="28">
        <v>22.745591601964819</v>
      </c>
      <c r="P562" s="28">
        <v>20.852553270245</v>
      </c>
      <c r="Q562" s="68">
        <v>30.810744000000003</v>
      </c>
      <c r="R562" s="69">
        <v>12.063650000000001</v>
      </c>
      <c r="S562" s="69">
        <v>4.2625000000000002</v>
      </c>
      <c r="T562" s="69">
        <v>0.34504906499999999</v>
      </c>
      <c r="U562" s="69"/>
      <c r="V562" s="28"/>
      <c r="W562" s="64"/>
      <c r="X562" s="70">
        <f>(B562*'RAP TEMPLATE-GAS AVAILABILITY'!C561+C562*'RAP TEMPLATE-GAS AVAILABILITY'!D561+D562*'RAP TEMPLATE-GAS AVAILABILITY'!E561+E562*'RAP TEMPLATE-GAS AVAILABILITY'!F561+F562*'RAP TEMPLATE-GAS AVAILABILITY'!G561+G562*'RAP TEMPLATE-GAS AVAILABILITY'!H561+H562*'RAP TEMPLATE-GAS AVAILABILITY'!I561)/('RAP TEMPLATE-GAS AVAILABILITY'!C561+'RAP TEMPLATE-GAS AVAILABILITY'!D561+'RAP TEMPLATE-GAS AVAILABILITY'!E561+'RAP TEMPLATE-GAS AVAILABILITY'!F561+'RAP TEMPLATE-GAS AVAILABILITY'!G561+'RAP TEMPLATE-GAS AVAILABILITY'!H561+'RAP TEMPLATE-GAS AVAILABILITY'!I561)</f>
        <v>21.537824095602087</v>
      </c>
      <c r="Y562" s="48">
        <f>(K562*'RAP TEMPLATE-GAS AVAILABILITY'!M561+L562*'RAP TEMPLATE-GAS AVAILABILITY'!N561+M562*'RAP TEMPLATE-GAS AVAILABILITY'!O561)/('RAP TEMPLATE-GAS AVAILABILITY'!M561+'RAP TEMPLATE-GAS AVAILABILITY'!N561+'RAP TEMPLATE-GAS AVAILABILITY'!O561)</f>
        <v>21.451955889566715</v>
      </c>
    </row>
    <row r="563" spans="1:25" ht="15.75" x14ac:dyDescent="0.25">
      <c r="A563" s="31">
        <v>57679</v>
      </c>
      <c r="B563" s="28">
        <v>21.980022373356352</v>
      </c>
      <c r="C563" s="28">
        <v>22.052121712893026</v>
      </c>
      <c r="D563" s="28">
        <v>22.125731841317375</v>
      </c>
      <c r="E563" s="28">
        <v>22.169795578297585</v>
      </c>
      <c r="F563" s="28">
        <v>22.15867358430669</v>
      </c>
      <c r="G563" s="28">
        <v>22.060732930631051</v>
      </c>
      <c r="H563" s="28">
        <v>22.033657370295128</v>
      </c>
      <c r="I563" s="71">
        <v>22.134291607428661</v>
      </c>
      <c r="J563" s="28">
        <v>22.74567358430669</v>
      </c>
      <c r="K563" s="28">
        <v>21.892965159538868</v>
      </c>
      <c r="L563" s="28">
        <v>22.017009380479855</v>
      </c>
      <c r="M563" s="28">
        <v>21.998597915214638</v>
      </c>
      <c r="N563" s="28">
        <v>22.611609380479855</v>
      </c>
      <c r="O563" s="28">
        <v>23.255138403931056</v>
      </c>
      <c r="P563" s="28">
        <v>21.401893169419058</v>
      </c>
      <c r="Q563" s="68">
        <v>28.077900500000002</v>
      </c>
      <c r="R563" s="69">
        <v>11.6745</v>
      </c>
      <c r="S563" s="69">
        <v>4.125</v>
      </c>
      <c r="T563" s="69">
        <v>0.33391845000000003</v>
      </c>
      <c r="U563" s="69"/>
      <c r="V563" s="28"/>
      <c r="W563" s="64"/>
      <c r="X563" s="70">
        <f>(B563*'RAP TEMPLATE-GAS AVAILABILITY'!C562+C563*'RAP TEMPLATE-GAS AVAILABILITY'!D562+D563*'RAP TEMPLATE-GAS AVAILABILITY'!E562+E563*'RAP TEMPLATE-GAS AVAILABILITY'!F562+F563*'RAP TEMPLATE-GAS AVAILABILITY'!G562+G563*'RAP TEMPLATE-GAS AVAILABILITY'!H562+H563*'RAP TEMPLATE-GAS AVAILABILITY'!I562)/('RAP TEMPLATE-GAS AVAILABILITY'!C562+'RAP TEMPLATE-GAS AVAILABILITY'!D562+'RAP TEMPLATE-GAS AVAILABILITY'!E562+'RAP TEMPLATE-GAS AVAILABILITY'!F562+'RAP TEMPLATE-GAS AVAILABILITY'!G562+'RAP TEMPLATE-GAS AVAILABILITY'!H562+'RAP TEMPLATE-GAS AVAILABILITY'!I562)</f>
        <v>22.074008363534542</v>
      </c>
      <c r="Y563" s="48">
        <f>(K563*'RAP TEMPLATE-GAS AVAILABILITY'!M562+L563*'RAP TEMPLATE-GAS AVAILABILITY'!N562+M563*'RAP TEMPLATE-GAS AVAILABILITY'!O562)/('RAP TEMPLATE-GAS AVAILABILITY'!M562+'RAP TEMPLATE-GAS AVAILABILITY'!N562+'RAP TEMPLATE-GAS AVAILABILITY'!O562)</f>
        <v>21.979703854288402</v>
      </c>
    </row>
    <row r="564" spans="1:25" ht="15.75" x14ac:dyDescent="0.25">
      <c r="A564" s="31">
        <v>57710</v>
      </c>
      <c r="B564" s="28">
        <v>23.484434559880668</v>
      </c>
      <c r="C564" s="28">
        <v>23.556533899417346</v>
      </c>
      <c r="D564" s="28">
        <v>23.630144027841691</v>
      </c>
      <c r="E564" s="28">
        <v>23.674207764821904</v>
      </c>
      <c r="F564" s="28">
        <v>23.66308577083101</v>
      </c>
      <c r="G564" s="28">
        <v>23.565145117155367</v>
      </c>
      <c r="H564" s="28">
        <v>23.540682282721313</v>
      </c>
      <c r="I564" s="71">
        <v>23.64415230663182</v>
      </c>
      <c r="J564" s="28">
        <v>24.25008577083101</v>
      </c>
      <c r="K564" s="28">
        <v>23.38827304962803</v>
      </c>
      <c r="L564" s="28">
        <v>23.509724858443985</v>
      </c>
      <c r="M564" s="28">
        <v>23.496677360502044</v>
      </c>
      <c r="N564" s="28">
        <v>24.104324858443984</v>
      </c>
      <c r="O564" s="28">
        <v>24.751585670590092</v>
      </c>
      <c r="P564" s="28">
        <v>22.861022549128993</v>
      </c>
      <c r="Q564" s="68">
        <v>29.003962000000001</v>
      </c>
      <c r="R564" s="69">
        <v>12.063650000000001</v>
      </c>
      <c r="S564" s="69">
        <v>4.2625000000000002</v>
      </c>
      <c r="T564" s="69">
        <v>0.34504906499999999</v>
      </c>
      <c r="U564" s="69"/>
      <c r="V564" s="28"/>
      <c r="W564" s="64"/>
      <c r="X564" s="70">
        <f>(B564*'RAP TEMPLATE-GAS AVAILABILITY'!C563+C564*'RAP TEMPLATE-GAS AVAILABILITY'!D563+D564*'RAP TEMPLATE-GAS AVAILABILITY'!E563+E564*'RAP TEMPLATE-GAS AVAILABILITY'!F563+F564*'RAP TEMPLATE-GAS AVAILABILITY'!G563+G564*'RAP TEMPLATE-GAS AVAILABILITY'!H563+H564*'RAP TEMPLATE-GAS AVAILABILITY'!I563)/('RAP TEMPLATE-GAS AVAILABILITY'!C563+'RAP TEMPLATE-GAS AVAILABILITY'!D563+'RAP TEMPLATE-GAS AVAILABILITY'!E563+'RAP TEMPLATE-GAS AVAILABILITY'!F563+'RAP TEMPLATE-GAS AVAILABILITY'!G563+'RAP TEMPLATE-GAS AVAILABILITY'!H563+'RAP TEMPLATE-GAS AVAILABILITY'!I563)</f>
        <v>23.579102130728913</v>
      </c>
      <c r="Y564" s="48">
        <f>(K564*'RAP TEMPLATE-GAS AVAILABILITY'!M563+L564*'RAP TEMPLATE-GAS AVAILABILITY'!N563+M564*'RAP TEMPLATE-GAS AVAILABILITY'!O563)/('RAP TEMPLATE-GAS AVAILABILITY'!M563+'RAP TEMPLATE-GAS AVAILABILITY'!N563+'RAP TEMPLATE-GAS AVAILABILITY'!O563)</f>
        <v>23.473634214899864</v>
      </c>
    </row>
    <row r="565" spans="1:25" ht="15.75" x14ac:dyDescent="0.25">
      <c r="A565" s="31">
        <v>57741</v>
      </c>
      <c r="B565" s="28">
        <v>25.068382147886684</v>
      </c>
      <c r="C565" s="28">
        <v>25.140481487423358</v>
      </c>
      <c r="D565" s="28">
        <v>25.215431960213099</v>
      </c>
      <c r="E565" s="28">
        <v>25.259495697193316</v>
      </c>
      <c r="F565" s="28">
        <v>25.248373703202422</v>
      </c>
      <c r="G565" s="28">
        <v>25.155485116750206</v>
      </c>
      <c r="H565" s="28">
        <v>25.13375107135273</v>
      </c>
      <c r="I565" s="71">
        <v>25.240252022698701</v>
      </c>
      <c r="J565" s="28">
        <v>25.835373703202421</v>
      </c>
      <c r="K565" s="28">
        <v>24.968955830286454</v>
      </c>
      <c r="L565" s="28">
        <v>25.082687278502327</v>
      </c>
      <c r="M565" s="28">
        <v>25.080322910406597</v>
      </c>
      <c r="N565" s="28">
        <v>25.677287278502327</v>
      </c>
      <c r="O565" s="28">
        <v>26.328480496698582</v>
      </c>
      <c r="P565" s="28">
        <v>24.397293314736025</v>
      </c>
      <c r="Q565" s="68">
        <v>29.013411000000001</v>
      </c>
      <c r="R565" s="69">
        <v>12.063650000000001</v>
      </c>
      <c r="S565" s="69">
        <v>4.2625000000000002</v>
      </c>
      <c r="T565" s="69">
        <v>0.34504906499999999</v>
      </c>
      <c r="U565" s="69"/>
      <c r="V565" s="28"/>
      <c r="W565" s="64"/>
      <c r="X565" s="70">
        <f>(B565*'RAP TEMPLATE-GAS AVAILABILITY'!C564+C565*'RAP TEMPLATE-GAS AVAILABILITY'!D564+D565*'RAP TEMPLATE-GAS AVAILABILITY'!E564+E565*'RAP TEMPLATE-GAS AVAILABILITY'!F564+F565*'RAP TEMPLATE-GAS AVAILABILITY'!G564+G565*'RAP TEMPLATE-GAS AVAILABILITY'!H564+H565*'RAP TEMPLATE-GAS AVAILABILITY'!I564)/('RAP TEMPLATE-GAS AVAILABILITY'!C564+'RAP TEMPLATE-GAS AVAILABILITY'!D564+'RAP TEMPLATE-GAS AVAILABILITY'!E564+'RAP TEMPLATE-GAS AVAILABILITY'!F564+'RAP TEMPLATE-GAS AVAILABILITY'!G564+'RAP TEMPLATE-GAS AVAILABILITY'!H564+'RAP TEMPLATE-GAS AVAILABILITY'!I564)</f>
        <v>25.166196608325489</v>
      </c>
      <c r="Y565" s="48">
        <f>(K565*'RAP TEMPLATE-GAS AVAILABILITY'!M564+L565*'RAP TEMPLATE-GAS AVAILABILITY'!N564+M565*'RAP TEMPLATE-GAS AVAILABILITY'!O564)/('RAP TEMPLATE-GAS AVAILABILITY'!M564+'RAP TEMPLATE-GAS AVAILABILITY'!N564+'RAP TEMPLATE-GAS AVAILABILITY'!O564)</f>
        <v>25.049752134610255</v>
      </c>
    </row>
    <row r="566" spans="1:25" ht="15.75" x14ac:dyDescent="0.25">
      <c r="A566" s="31">
        <v>57769</v>
      </c>
      <c r="B566" s="28">
        <v>25.51615683855735</v>
      </c>
      <c r="C566" s="28">
        <v>25.588256178094024</v>
      </c>
      <c r="D566" s="28">
        <v>25.663206650883765</v>
      </c>
      <c r="E566" s="28">
        <v>25.707270387863982</v>
      </c>
      <c r="F566" s="28">
        <v>25.696148393873088</v>
      </c>
      <c r="G566" s="28">
        <v>25.603259807420873</v>
      </c>
      <c r="H566" s="28">
        <v>25.581592074863543</v>
      </c>
      <c r="I566" s="71">
        <v>25.689648413925397</v>
      </c>
      <c r="J566" s="28">
        <v>26.283148393873088</v>
      </c>
      <c r="K566" s="28">
        <v>25.413314898629309</v>
      </c>
      <c r="L566" s="28">
        <v>25.526980549583126</v>
      </c>
      <c r="M566" s="28">
        <v>25.526212717882448</v>
      </c>
      <c r="N566" s="28">
        <v>26.121580549583125</v>
      </c>
      <c r="O566" s="28">
        <v>26.773884500957081</v>
      </c>
      <c r="P566" s="28">
        <v>24.831589987217505</v>
      </c>
      <c r="Q566" s="68">
        <v>26.262587500000002</v>
      </c>
      <c r="R566" s="69">
        <v>10.8962</v>
      </c>
      <c r="S566" s="69">
        <v>3.85</v>
      </c>
      <c r="T566" s="69">
        <v>0.31165721999999996</v>
      </c>
      <c r="U566" s="69"/>
      <c r="V566" s="28"/>
      <c r="W566" s="64"/>
      <c r="X566" s="70">
        <f>(B566*'RAP TEMPLATE-GAS AVAILABILITY'!C565+C566*'RAP TEMPLATE-GAS AVAILABILITY'!D565+D566*'RAP TEMPLATE-GAS AVAILABILITY'!E565+E566*'RAP TEMPLATE-GAS AVAILABILITY'!F565+F566*'RAP TEMPLATE-GAS AVAILABILITY'!G565+G566*'RAP TEMPLATE-GAS AVAILABILITY'!H565+H566*'RAP TEMPLATE-GAS AVAILABILITY'!I565)/('RAP TEMPLATE-GAS AVAILABILITY'!C565+'RAP TEMPLATE-GAS AVAILABILITY'!D565+'RAP TEMPLATE-GAS AVAILABILITY'!E565+'RAP TEMPLATE-GAS AVAILABILITY'!F565+'RAP TEMPLATE-GAS AVAILABILITY'!G565+'RAP TEMPLATE-GAS AVAILABILITY'!H565+'RAP TEMPLATE-GAS AVAILABILITY'!I565)</f>
        <v>25.613988597997938</v>
      </c>
      <c r="Y566" s="48">
        <f>(K566*'RAP TEMPLATE-GAS AVAILABILITY'!M565+L566*'RAP TEMPLATE-GAS AVAILABILITY'!N565+M566*'RAP TEMPLATE-GAS AVAILABILITY'!O565)/('RAP TEMPLATE-GAS AVAILABILITY'!M565+'RAP TEMPLATE-GAS AVAILABILITY'!N565+'RAP TEMPLATE-GAS AVAILABILITY'!O565)</f>
        <v>25.494203893516108</v>
      </c>
    </row>
    <row r="567" spans="1:25" ht="15.75" x14ac:dyDescent="0.25">
      <c r="A567" s="31">
        <v>57800</v>
      </c>
      <c r="B567" s="28">
        <v>24.789309889647679</v>
      </c>
      <c r="C567" s="28">
        <v>24.861409229184357</v>
      </c>
      <c r="D567" s="28">
        <v>24.936359701974098</v>
      </c>
      <c r="E567" s="28">
        <v>24.980423438954315</v>
      </c>
      <c r="F567" s="28">
        <v>24.969301444963421</v>
      </c>
      <c r="G567" s="28">
        <v>24.876412858511202</v>
      </c>
      <c r="H567" s="28">
        <v>24.854479874593284</v>
      </c>
      <c r="I567" s="71">
        <v>24.960169051603906</v>
      </c>
      <c r="J567" s="28">
        <v>25.55630144496342</v>
      </c>
      <c r="K567" s="28">
        <v>24.691855949225598</v>
      </c>
      <c r="L567" s="28">
        <v>24.805784789227641</v>
      </c>
      <c r="M567" s="28">
        <v>24.802425391652992</v>
      </c>
      <c r="N567" s="28">
        <v>25.40038478922764</v>
      </c>
      <c r="O567" s="28">
        <v>26.05088575120071</v>
      </c>
      <c r="P567" s="28">
        <v>24.126621131470017</v>
      </c>
      <c r="Q567" s="68">
        <v>29.123911000000003</v>
      </c>
      <c r="R567" s="69">
        <v>12.063650000000001</v>
      </c>
      <c r="S567" s="69">
        <v>4.2625000000000002</v>
      </c>
      <c r="T567" s="69">
        <v>0.34504906499999999</v>
      </c>
      <c r="U567" s="69"/>
      <c r="V567" s="28"/>
      <c r="W567" s="64"/>
      <c r="X567" s="70">
        <f>(B567*'RAP TEMPLATE-GAS AVAILABILITY'!C566+C567*'RAP TEMPLATE-GAS AVAILABILITY'!D566+D567*'RAP TEMPLATE-GAS AVAILABILITY'!E566+E567*'RAP TEMPLATE-GAS AVAILABILITY'!F566+F567*'RAP TEMPLATE-GAS AVAILABILITY'!G566+G567*'RAP TEMPLATE-GAS AVAILABILITY'!H566+H567*'RAP TEMPLATE-GAS AVAILABILITY'!I566)/('RAP TEMPLATE-GAS AVAILABILITY'!C566+'RAP TEMPLATE-GAS AVAILABILITY'!D566+'RAP TEMPLATE-GAS AVAILABILITY'!E566+'RAP TEMPLATE-GAS AVAILABILITY'!F566+'RAP TEMPLATE-GAS AVAILABILITY'!G566+'RAP TEMPLATE-GAS AVAILABILITY'!H566+'RAP TEMPLATE-GAS AVAILABILITY'!I566)</f>
        <v>24.887072453081156</v>
      </c>
      <c r="Y567" s="48">
        <f>(K567*'RAP TEMPLATE-GAS AVAILABILITY'!M566+L567*'RAP TEMPLATE-GAS AVAILABILITY'!N566+M567*'RAP TEMPLATE-GAS AVAILABILITY'!O566)/('RAP TEMPLATE-GAS AVAILABILITY'!M566+'RAP TEMPLATE-GAS AVAILABILITY'!N566+'RAP TEMPLATE-GAS AVAILABILITY'!O566)</f>
        <v>24.772705866345525</v>
      </c>
    </row>
    <row r="568" spans="1:25" ht="15.75" x14ac:dyDescent="0.25">
      <c r="A568" s="31">
        <v>57830</v>
      </c>
      <c r="B568" s="28">
        <v>24.715594134835744</v>
      </c>
      <c r="C568" s="28">
        <v>24.792278947645855</v>
      </c>
      <c r="D568" s="28">
        <v>24.916048046825274</v>
      </c>
      <c r="E568" s="28">
        <v>24.958155113409305</v>
      </c>
      <c r="F568" s="28">
        <v>24.947609506509995</v>
      </c>
      <c r="G568" s="28">
        <v>24.796776802107477</v>
      </c>
      <c r="H568" s="28">
        <v>24.768972468879799</v>
      </c>
      <c r="I568" s="71">
        <v>24.88024457819127</v>
      </c>
      <c r="J568" s="28">
        <v>25.534609506509995</v>
      </c>
      <c r="K568" s="28">
        <v>24.607013358124309</v>
      </c>
      <c r="L568" s="28">
        <v>24.78426150420874</v>
      </c>
      <c r="M568" s="28">
        <v>24.723124558895321</v>
      </c>
      <c r="N568" s="28">
        <v>25.378861504208739</v>
      </c>
      <c r="O568" s="28">
        <v>26.02930865796926</v>
      </c>
      <c r="P568" s="28">
        <v>24.054382120364043</v>
      </c>
      <c r="Q568" s="68">
        <v>29.864126500000001</v>
      </c>
      <c r="R568" s="69">
        <v>11.6745</v>
      </c>
      <c r="S568" s="69">
        <v>4.125</v>
      </c>
      <c r="T568" s="69">
        <v>0.33391845000000003</v>
      </c>
      <c r="U568" s="69"/>
      <c r="V568" s="28"/>
      <c r="W568" s="64"/>
      <c r="X568" s="70">
        <f>(B568*'RAP TEMPLATE-GAS AVAILABILITY'!C567+C568*'RAP TEMPLATE-GAS AVAILABILITY'!D567+D568*'RAP TEMPLATE-GAS AVAILABILITY'!E567+E568*'RAP TEMPLATE-GAS AVAILABILITY'!F567+F568*'RAP TEMPLATE-GAS AVAILABILITY'!G567+G568*'RAP TEMPLATE-GAS AVAILABILITY'!H567+H568*'RAP TEMPLATE-GAS AVAILABILITY'!I567)/('RAP TEMPLATE-GAS AVAILABILITY'!C567+'RAP TEMPLATE-GAS AVAILABILITY'!D567+'RAP TEMPLATE-GAS AVAILABILITY'!E567+'RAP TEMPLATE-GAS AVAILABILITY'!F567+'RAP TEMPLATE-GAS AVAILABILITY'!G567+'RAP TEMPLATE-GAS AVAILABILITY'!H567+'RAP TEMPLATE-GAS AVAILABILITY'!I567)</f>
        <v>24.836652896421008</v>
      </c>
      <c r="Y568" s="48">
        <f>(K568*'RAP TEMPLATE-GAS AVAILABILITY'!M567+L568*'RAP TEMPLATE-GAS AVAILABILITY'!N567+M568*'RAP TEMPLATE-GAS AVAILABILITY'!O567)/('RAP TEMPLATE-GAS AVAILABILITY'!M567+'RAP TEMPLATE-GAS AVAILABILITY'!N567+'RAP TEMPLATE-GAS AVAILABILITY'!O567)</f>
        <v>24.727910858676832</v>
      </c>
    </row>
    <row r="569" spans="1:25" ht="15.75" x14ac:dyDescent="0.25">
      <c r="A569" s="31">
        <v>57861</v>
      </c>
      <c r="B569" s="28">
        <v>24.936645862795999</v>
      </c>
      <c r="C569" s="28">
        <v>25.016798916575162</v>
      </c>
      <c r="D569" s="28">
        <v>25.13748947784282</v>
      </c>
      <c r="E569" s="28">
        <v>25.178969112860674</v>
      </c>
      <c r="F569" s="28">
        <v>25.167295690330118</v>
      </c>
      <c r="G569" s="28">
        <v>25.0164629859276</v>
      </c>
      <c r="H569" s="28">
        <v>24.989003479468696</v>
      </c>
      <c r="I569" s="71">
        <v>25.100726396990044</v>
      </c>
      <c r="J569" s="28">
        <v>25.754295690330117</v>
      </c>
      <c r="K569" s="28">
        <v>24.825333641674359</v>
      </c>
      <c r="L569" s="28">
        <v>25.002239641996091</v>
      </c>
      <c r="M569" s="28">
        <v>24.94188598567883</v>
      </c>
      <c r="N569" s="28">
        <v>25.596839641996091</v>
      </c>
      <c r="O569" s="28">
        <v>26.247831741101081</v>
      </c>
      <c r="P569" s="28">
        <v>24.26745575005118</v>
      </c>
      <c r="Q569" s="68">
        <v>30.4256575</v>
      </c>
      <c r="R569" s="69">
        <v>12.063650000000001</v>
      </c>
      <c r="S569" s="69">
        <v>4.2625000000000002</v>
      </c>
      <c r="T569" s="69">
        <v>0.34504906499999999</v>
      </c>
      <c r="U569" s="69"/>
      <c r="V569" s="28"/>
      <c r="W569" s="64"/>
      <c r="X569" s="70">
        <f>(B569*'RAP TEMPLATE-GAS AVAILABILITY'!C568+C569*'RAP TEMPLATE-GAS AVAILABILITY'!D568+D569*'RAP TEMPLATE-GAS AVAILABILITY'!E568+E569*'RAP TEMPLATE-GAS AVAILABILITY'!F568+F569*'RAP TEMPLATE-GAS AVAILABILITY'!G568+G569*'RAP TEMPLATE-GAS AVAILABILITY'!H568+H569*'RAP TEMPLATE-GAS AVAILABILITY'!I568)/('RAP TEMPLATE-GAS AVAILABILITY'!C568+'RAP TEMPLATE-GAS AVAILABILITY'!D568+'RAP TEMPLATE-GAS AVAILABILITY'!E568+'RAP TEMPLATE-GAS AVAILABILITY'!F568+'RAP TEMPLATE-GAS AVAILABILITY'!G568+'RAP TEMPLATE-GAS AVAILABILITY'!H568+'RAP TEMPLATE-GAS AVAILABILITY'!I568)</f>
        <v>25.050784370858651</v>
      </c>
      <c r="Y569" s="48">
        <f>(K569*'RAP TEMPLATE-GAS AVAILABILITY'!M568+L569*'RAP TEMPLATE-GAS AVAILABILITY'!N568+M569*'RAP TEMPLATE-GAS AVAILABILITY'!O568)/('RAP TEMPLATE-GAS AVAILABILITY'!M568+'RAP TEMPLATE-GAS AVAILABILITY'!N568+'RAP TEMPLATE-GAS AVAILABILITY'!O568)</f>
        <v>24.946055923023977</v>
      </c>
    </row>
    <row r="570" spans="1:25" ht="15.75" x14ac:dyDescent="0.25">
      <c r="A570" s="31">
        <v>57891</v>
      </c>
      <c r="B570" s="28">
        <v>25.646350524019034</v>
      </c>
      <c r="C570" s="28">
        <v>25.726503577798194</v>
      </c>
      <c r="D570" s="28">
        <v>25.847194139065856</v>
      </c>
      <c r="E570" s="28">
        <v>25.88867377408371</v>
      </c>
      <c r="F570" s="28">
        <v>25.877000351553153</v>
      </c>
      <c r="G570" s="28">
        <v>25.726167647150636</v>
      </c>
      <c r="H570" s="28">
        <v>25.699145805436714</v>
      </c>
      <c r="I570" s="71">
        <v>25.813001387594579</v>
      </c>
      <c r="J570" s="28">
        <v>26.464000351553153</v>
      </c>
      <c r="K570" s="28">
        <v>25.529954656463495</v>
      </c>
      <c r="L570" s="28">
        <v>25.706426394855654</v>
      </c>
      <c r="M570" s="28">
        <v>25.648603183748872</v>
      </c>
      <c r="N570" s="28">
        <v>26.301026394855654</v>
      </c>
      <c r="O570" s="28">
        <v>26.953778960842794</v>
      </c>
      <c r="P570" s="28">
        <v>24.955798300971402</v>
      </c>
      <c r="Q570" s="68">
        <v>29.456401499999998</v>
      </c>
      <c r="R570" s="69">
        <v>11.6745</v>
      </c>
      <c r="S570" s="69">
        <v>4.125</v>
      </c>
      <c r="T570" s="69">
        <v>0.33391845000000003</v>
      </c>
      <c r="U570" s="69"/>
      <c r="V570" s="28"/>
      <c r="W570" s="64"/>
      <c r="X570" s="70">
        <f>(B570*'RAP TEMPLATE-GAS AVAILABILITY'!C569+C570*'RAP TEMPLATE-GAS AVAILABILITY'!D569+D570*'RAP TEMPLATE-GAS AVAILABILITY'!E569+E570*'RAP TEMPLATE-GAS AVAILABILITY'!F569+F570*'RAP TEMPLATE-GAS AVAILABILITY'!G569+G570*'RAP TEMPLATE-GAS AVAILABILITY'!H569+H570*'RAP TEMPLATE-GAS AVAILABILITY'!I569)/('RAP TEMPLATE-GAS AVAILABILITY'!C569+'RAP TEMPLATE-GAS AVAILABILITY'!D569+'RAP TEMPLATE-GAS AVAILABILITY'!E569+'RAP TEMPLATE-GAS AVAILABILITY'!F569+'RAP TEMPLATE-GAS AVAILABILITY'!G569+'RAP TEMPLATE-GAS AVAILABILITY'!H569+'RAP TEMPLATE-GAS AVAILABILITY'!I569)</f>
        <v>25.76059209285366</v>
      </c>
      <c r="Y570" s="48">
        <f>(K570*'RAP TEMPLATE-GAS AVAILABILITY'!M569+L570*'RAP TEMPLATE-GAS AVAILABILITY'!N569+M570*'RAP TEMPLATE-GAS AVAILABILITY'!O569)/('RAP TEMPLATE-GAS AVAILABILITY'!M569+'RAP TEMPLATE-GAS AVAILABILITY'!N569+'RAP TEMPLATE-GAS AVAILABILITY'!O569)</f>
        <v>25.650588829743182</v>
      </c>
    </row>
    <row r="571" spans="1:25" ht="15.75" x14ac:dyDescent="0.25">
      <c r="A571" s="31">
        <v>57922</v>
      </c>
      <c r="B571" s="28">
        <v>25.152746807874898</v>
      </c>
      <c r="C571" s="28">
        <v>25.232899861654058</v>
      </c>
      <c r="D571" s="28">
        <v>25.353590422921719</v>
      </c>
      <c r="E571" s="28">
        <v>25.39507005793957</v>
      </c>
      <c r="F571" s="28">
        <v>25.383396635409014</v>
      </c>
      <c r="G571" s="28">
        <v>25.232563931006499</v>
      </c>
      <c r="H571" s="28">
        <v>25.206112379717858</v>
      </c>
      <c r="I571" s="71">
        <v>25.31760999242881</v>
      </c>
      <c r="J571" s="28">
        <v>25.970396635409013</v>
      </c>
      <c r="K571" s="28">
        <v>25.040754534105726</v>
      </c>
      <c r="L571" s="28">
        <v>25.216660416044196</v>
      </c>
      <c r="M571" s="28">
        <v>25.157077265588505</v>
      </c>
      <c r="N571" s="28">
        <v>25.811260416044195</v>
      </c>
      <c r="O571" s="28">
        <v>26.462788567084306</v>
      </c>
      <c r="P571" s="28">
        <v>24.477052056683203</v>
      </c>
      <c r="Q571" s="68">
        <v>30.441508500000001</v>
      </c>
      <c r="R571" s="69">
        <v>12.063650000000001</v>
      </c>
      <c r="S571" s="69">
        <v>4.2625000000000002</v>
      </c>
      <c r="T571" s="69">
        <v>0.34504906499999999</v>
      </c>
      <c r="U571" s="69"/>
      <c r="V571" s="28"/>
      <c r="W571" s="64"/>
      <c r="X571" s="70">
        <f>(B571*'RAP TEMPLATE-GAS AVAILABILITY'!C570+C571*'RAP TEMPLATE-GAS AVAILABILITY'!D570+D571*'RAP TEMPLATE-GAS AVAILABILITY'!E570+E571*'RAP TEMPLATE-GAS AVAILABILITY'!F570+F571*'RAP TEMPLATE-GAS AVAILABILITY'!G570+G571*'RAP TEMPLATE-GAS AVAILABILITY'!H570+H571*'RAP TEMPLATE-GAS AVAILABILITY'!I570)/('RAP TEMPLATE-GAS AVAILABILITY'!C570+'RAP TEMPLATE-GAS AVAILABILITY'!D570+'RAP TEMPLATE-GAS AVAILABILITY'!E570+'RAP TEMPLATE-GAS AVAILABILITY'!F570+'RAP TEMPLATE-GAS AVAILABILITY'!G570+'RAP TEMPLATE-GAS AVAILABILITY'!H570+'RAP TEMPLATE-GAS AVAILABILITY'!I570)</f>
        <v>25.267122668018455</v>
      </c>
      <c r="Y571" s="48">
        <f>(K571*'RAP TEMPLATE-GAS AVAILABILITY'!M570+L571*'RAP TEMPLATE-GAS AVAILABILITY'!N570+M571*'RAP TEMPLATE-GAS AVAILABILITY'!O570)/('RAP TEMPLATE-GAS AVAILABILITY'!M570+'RAP TEMPLATE-GAS AVAILABILITY'!N570+'RAP TEMPLATE-GAS AVAILABILITY'!O570)</f>
        <v>25.160831850896173</v>
      </c>
    </row>
    <row r="572" spans="1:25" ht="15.75" x14ac:dyDescent="0.25">
      <c r="A572" s="31">
        <v>57953</v>
      </c>
      <c r="B572" s="28">
        <v>23.906242655736861</v>
      </c>
      <c r="C572" s="28">
        <v>23.986395709516021</v>
      </c>
      <c r="D572" s="28">
        <v>24.107086270783682</v>
      </c>
      <c r="E572" s="28">
        <v>24.148565905801533</v>
      </c>
      <c r="F572" s="28">
        <v>24.136892483270977</v>
      </c>
      <c r="G572" s="28">
        <v>23.986059778868462</v>
      </c>
      <c r="H572" s="28">
        <v>23.959833691236327</v>
      </c>
      <c r="I572" s="71">
        <v>24.066591390236464</v>
      </c>
      <c r="J572" s="28">
        <v>24.723892483270976</v>
      </c>
      <c r="K572" s="28">
        <v>23.804165582741803</v>
      </c>
      <c r="L572" s="28">
        <v>23.979847753989279</v>
      </c>
      <c r="M572" s="28">
        <v>23.915820204850636</v>
      </c>
      <c r="N572" s="28">
        <v>24.574447753989279</v>
      </c>
      <c r="O572" s="28">
        <v>25.222883873374251</v>
      </c>
      <c r="P572" s="28">
        <v>23.26806767952452</v>
      </c>
      <c r="Q572" s="68">
        <v>30.465101499999999</v>
      </c>
      <c r="R572" s="69">
        <v>12.063650000000001</v>
      </c>
      <c r="S572" s="69">
        <v>4.2625000000000002</v>
      </c>
      <c r="T572" s="69">
        <v>0.34504906499999999</v>
      </c>
      <c r="U572" s="69"/>
      <c r="V572" s="28"/>
      <c r="W572" s="64"/>
      <c r="X572" s="70">
        <f>(B572*'RAP TEMPLATE-GAS AVAILABILITY'!C571+C572*'RAP TEMPLATE-GAS AVAILABILITY'!D571+D572*'RAP TEMPLATE-GAS AVAILABILITY'!E571+E572*'RAP TEMPLATE-GAS AVAILABILITY'!F571+F572*'RAP TEMPLATE-GAS AVAILABILITY'!G571+G572*'RAP TEMPLATE-GAS AVAILABILITY'!H571+H572*'RAP TEMPLATE-GAS AVAILABILITY'!I571)/('RAP TEMPLATE-GAS AVAILABILITY'!C571+'RAP TEMPLATE-GAS AVAILABILITY'!D571+'RAP TEMPLATE-GAS AVAILABILITY'!E571+'RAP TEMPLATE-GAS AVAILABILITY'!F571+'RAP TEMPLATE-GAS AVAILABILITY'!G571+'RAP TEMPLATE-GAS AVAILABILITY'!H571+'RAP TEMPLATE-GAS AVAILABILITY'!I571)</f>
        <v>24.020671607793254</v>
      </c>
      <c r="Y572" s="48">
        <f>(K572*'RAP TEMPLATE-GAS AVAILABILITY'!M571+L572*'RAP TEMPLATE-GAS AVAILABILITY'!N571+M572*'RAP TEMPLATE-GAS AVAILABILITY'!O571)/('RAP TEMPLATE-GAS AVAILABILITY'!M571+'RAP TEMPLATE-GAS AVAILABILITY'!N571+'RAP TEMPLATE-GAS AVAILABILITY'!O571)</f>
        <v>23.923695080809903</v>
      </c>
    </row>
    <row r="573" spans="1:25" ht="15.75" x14ac:dyDescent="0.25">
      <c r="A573" s="31">
        <v>57983</v>
      </c>
      <c r="B573" s="28">
        <v>22.383247179823329</v>
      </c>
      <c r="C573" s="28">
        <v>22.463400233602492</v>
      </c>
      <c r="D573" s="28">
        <v>22.584090794870157</v>
      </c>
      <c r="E573" s="28">
        <v>22.625570429888004</v>
      </c>
      <c r="F573" s="28">
        <v>22.613897007357448</v>
      </c>
      <c r="G573" s="28">
        <v>22.463064302954933</v>
      </c>
      <c r="H573" s="28">
        <v>22.43685147789083</v>
      </c>
      <c r="I573" s="71">
        <v>22.538080098754126</v>
      </c>
      <c r="J573" s="28">
        <v>23.200897007357447</v>
      </c>
      <c r="K573" s="28">
        <v>22.293024458727686</v>
      </c>
      <c r="L573" s="28">
        <v>22.468693470522748</v>
      </c>
      <c r="M573" s="28">
        <v>22.399235695519494</v>
      </c>
      <c r="N573" s="28">
        <v>23.063293470522748</v>
      </c>
      <c r="O573" s="28">
        <v>23.707951704199054</v>
      </c>
      <c r="P573" s="28">
        <v>21.790914367435988</v>
      </c>
      <c r="Q573" s="68">
        <v>29.475395499999998</v>
      </c>
      <c r="R573" s="69">
        <v>11.6745</v>
      </c>
      <c r="S573" s="69">
        <v>4.125</v>
      </c>
      <c r="T573" s="69">
        <v>0.33391845000000003</v>
      </c>
      <c r="U573" s="69"/>
      <c r="V573" s="28"/>
      <c r="W573" s="64"/>
      <c r="X573" s="70">
        <f>(B573*'RAP TEMPLATE-GAS AVAILABILITY'!C572+C573*'RAP TEMPLATE-GAS AVAILABILITY'!D572+D573*'RAP TEMPLATE-GAS AVAILABILITY'!E572+E573*'RAP TEMPLATE-GAS AVAILABILITY'!F572+F573*'RAP TEMPLATE-GAS AVAILABILITY'!G572+G573*'RAP TEMPLATE-GAS AVAILABILITY'!H572+H573*'RAP TEMPLATE-GAS AVAILABILITY'!I572)/('RAP TEMPLATE-GAS AVAILABILITY'!C572+'RAP TEMPLATE-GAS AVAILABILITY'!D572+'RAP TEMPLATE-GAS AVAILABILITY'!E572+'RAP TEMPLATE-GAS AVAILABILITY'!F572+'RAP TEMPLATE-GAS AVAILABILITY'!G572+'RAP TEMPLATE-GAS AVAILABILITY'!H572+'RAP TEMPLATE-GAS AVAILABILITY'!I572)</f>
        <v>22.497679254933423</v>
      </c>
      <c r="Y573" s="48">
        <f>(K573*'RAP TEMPLATE-GAS AVAILABILITY'!M572+L573*'RAP TEMPLATE-GAS AVAILABILITY'!N572+M573*'RAP TEMPLATE-GAS AVAILABILITY'!O572)/('RAP TEMPLATE-GAS AVAILABILITY'!M572+'RAP TEMPLATE-GAS AVAILABILITY'!N572+'RAP TEMPLATE-GAS AVAILABILITY'!O572)</f>
        <v>22.412069927802658</v>
      </c>
    </row>
    <row r="574" spans="1:25" ht="15.75" x14ac:dyDescent="0.25">
      <c r="A574" s="31">
        <v>58014</v>
      </c>
      <c r="B574" s="28">
        <v>21.92458361342797</v>
      </c>
      <c r="C574" s="28">
        <v>22.002090164944764</v>
      </c>
      <c r="D574" s="28">
        <v>22.127643450081116</v>
      </c>
      <c r="E574" s="28">
        <v>22.166833197038024</v>
      </c>
      <c r="F574" s="28">
        <v>22.156956679105559</v>
      </c>
      <c r="G574" s="28">
        <v>22.006123974703041</v>
      </c>
      <c r="H574" s="28">
        <v>21.980428389792099</v>
      </c>
      <c r="I574" s="71">
        <v>22.079484874859769</v>
      </c>
      <c r="J574" s="28">
        <v>22.743956679105558</v>
      </c>
      <c r="K574" s="28">
        <v>21.840150030955861</v>
      </c>
      <c r="L574" s="28">
        <v>22.015305824106886</v>
      </c>
      <c r="M574" s="28">
        <v>21.944218832715073</v>
      </c>
      <c r="N574" s="28">
        <v>22.609905824106885</v>
      </c>
      <c r="O574" s="28">
        <v>23.25343058866715</v>
      </c>
      <c r="P574" s="28">
        <v>21.347727943064481</v>
      </c>
      <c r="Q574" s="68">
        <v>30.810744000000003</v>
      </c>
      <c r="R574" s="69">
        <v>12.063650000000001</v>
      </c>
      <c r="S574" s="69">
        <v>4.2625000000000002</v>
      </c>
      <c r="T574" s="69">
        <v>0.34504906499999999</v>
      </c>
      <c r="U574" s="69"/>
      <c r="V574" s="28"/>
      <c r="W574" s="64"/>
      <c r="X574" s="70">
        <f>(B574*'RAP TEMPLATE-GAS AVAILABILITY'!C573+C574*'RAP TEMPLATE-GAS AVAILABILITY'!D573+D574*'RAP TEMPLATE-GAS AVAILABILITY'!E573+E574*'RAP TEMPLATE-GAS AVAILABILITY'!F573+F574*'RAP TEMPLATE-GAS AVAILABILITY'!G573+G574*'RAP TEMPLATE-GAS AVAILABILITY'!H573+H574*'RAP TEMPLATE-GAS AVAILABILITY'!I573)/('RAP TEMPLATE-GAS AVAILABILITY'!C573+'RAP TEMPLATE-GAS AVAILABILITY'!D573+'RAP TEMPLATE-GAS AVAILABILITY'!E573+'RAP TEMPLATE-GAS AVAILABILITY'!F573+'RAP TEMPLATE-GAS AVAILABILITY'!G573+'RAP TEMPLATE-GAS AVAILABILITY'!H573+'RAP TEMPLATE-GAS AVAILABILITY'!I573)</f>
        <v>22.048366082218735</v>
      </c>
      <c r="Y574" s="48">
        <f>(K574*'RAP TEMPLATE-GAS AVAILABILITY'!M573+L574*'RAP TEMPLATE-GAS AVAILABILITY'!N573+M574*'RAP TEMPLATE-GAS AVAILABILITY'!O573)/('RAP TEMPLATE-GAS AVAILABILITY'!M573+'RAP TEMPLATE-GAS AVAILABILITY'!N573+'RAP TEMPLATE-GAS AVAILABILITY'!O573)</f>
        <v>21.958687560283494</v>
      </c>
    </row>
    <row r="575" spans="1:25" ht="15.75" x14ac:dyDescent="0.25">
      <c r="A575" s="31">
        <v>58044</v>
      </c>
      <c r="B575" s="28">
        <v>22.504014493444142</v>
      </c>
      <c r="C575" s="28">
        <v>22.57611383298082</v>
      </c>
      <c r="D575" s="28">
        <v>22.649723961405165</v>
      </c>
      <c r="E575" s="28">
        <v>22.693787698385375</v>
      </c>
      <c r="F575" s="28">
        <v>22.682665704394481</v>
      </c>
      <c r="G575" s="28">
        <v>22.584725050718841</v>
      </c>
      <c r="H575" s="28">
        <v>22.557649490382918</v>
      </c>
      <c r="I575" s="71">
        <v>22.660181463878523</v>
      </c>
      <c r="J575" s="28">
        <v>23.26966570439448</v>
      </c>
      <c r="K575" s="28">
        <v>22.412883274396307</v>
      </c>
      <c r="L575" s="28">
        <v>22.536927495337295</v>
      </c>
      <c r="M575" s="28">
        <v>22.520384318985837</v>
      </c>
      <c r="N575" s="28">
        <v>23.131527495337295</v>
      </c>
      <c r="O575" s="28">
        <v>23.776356314075638</v>
      </c>
      <c r="P575" s="28">
        <v>21.910113126692206</v>
      </c>
      <c r="Q575" s="68">
        <v>28.077900500000002</v>
      </c>
      <c r="R575" s="69">
        <v>11.6745</v>
      </c>
      <c r="S575" s="69">
        <v>4.125</v>
      </c>
      <c r="T575" s="69">
        <v>0.33391845000000003</v>
      </c>
      <c r="U575" s="69"/>
      <c r="V575" s="28"/>
      <c r="W575" s="64"/>
      <c r="X575" s="70">
        <f>(B575*'RAP TEMPLATE-GAS AVAILABILITY'!C574+C575*'RAP TEMPLATE-GAS AVAILABILITY'!D574+D575*'RAP TEMPLATE-GAS AVAILABILITY'!E574+E575*'RAP TEMPLATE-GAS AVAILABILITY'!F574+F575*'RAP TEMPLATE-GAS AVAILABILITY'!G574+G575*'RAP TEMPLATE-GAS AVAILABILITY'!H574+H575*'RAP TEMPLATE-GAS AVAILABILITY'!I574)/('RAP TEMPLATE-GAS AVAILABILITY'!C574+'RAP TEMPLATE-GAS AVAILABILITY'!D574+'RAP TEMPLATE-GAS AVAILABILITY'!E574+'RAP TEMPLATE-GAS AVAILABILITY'!F574+'RAP TEMPLATE-GAS AVAILABILITY'!G574+'RAP TEMPLATE-GAS AVAILABILITY'!H574+'RAP TEMPLATE-GAS AVAILABILITY'!I574)</f>
        <v>22.598000483622336</v>
      </c>
      <c r="Y575" s="48">
        <f>(K575*'RAP TEMPLATE-GAS AVAILABILITY'!M574+L575*'RAP TEMPLATE-GAS AVAILABILITY'!N574+M575*'RAP TEMPLATE-GAS AVAILABILITY'!O574)/('RAP TEMPLATE-GAS AVAILABILITY'!M574+'RAP TEMPLATE-GAS AVAILABILITY'!N574+'RAP TEMPLATE-GAS AVAILABILITY'!O574)</f>
        <v>22.499785276414205</v>
      </c>
    </row>
    <row r="576" spans="1:25" ht="15.75" x14ac:dyDescent="0.25">
      <c r="A576" s="31">
        <v>58075</v>
      </c>
      <c r="B576" s="28">
        <v>24.044152257044292</v>
      </c>
      <c r="C576" s="28">
        <v>24.116251596580966</v>
      </c>
      <c r="D576" s="28">
        <v>24.189861725005315</v>
      </c>
      <c r="E576" s="28">
        <v>24.233925461985525</v>
      </c>
      <c r="F576" s="28">
        <v>24.22280346799463</v>
      </c>
      <c r="G576" s="28">
        <v>24.124862814318991</v>
      </c>
      <c r="H576" s="28">
        <v>24.100399979884934</v>
      </c>
      <c r="I576" s="71">
        <v>24.205897127077804</v>
      </c>
      <c r="J576" s="28">
        <v>24.80980346799463</v>
      </c>
      <c r="K576" s="28">
        <v>23.943638977483779</v>
      </c>
      <c r="L576" s="28">
        <v>24.065090786299734</v>
      </c>
      <c r="M576" s="28">
        <v>24.054038956476376</v>
      </c>
      <c r="N576" s="28">
        <v>24.659690786299734</v>
      </c>
      <c r="O576" s="28">
        <v>25.308340013265482</v>
      </c>
      <c r="P576" s="28">
        <v>23.40389274360799</v>
      </c>
      <c r="Q576" s="68">
        <v>29.003962000000001</v>
      </c>
      <c r="R576" s="69">
        <v>12.063650000000001</v>
      </c>
      <c r="S576" s="69">
        <v>4.2625000000000002</v>
      </c>
      <c r="T576" s="69">
        <v>0.34504906499999999</v>
      </c>
      <c r="U576" s="69"/>
      <c r="V576" s="28"/>
      <c r="W576" s="64"/>
      <c r="X576" s="70">
        <f>(B576*'RAP TEMPLATE-GAS AVAILABILITY'!C575+C576*'RAP TEMPLATE-GAS AVAILABILITY'!D575+D576*'RAP TEMPLATE-GAS AVAILABILITY'!E575+E576*'RAP TEMPLATE-GAS AVAILABILITY'!F575+F576*'RAP TEMPLATE-GAS AVAILABILITY'!G575+G576*'RAP TEMPLATE-GAS AVAILABILITY'!H575+H576*'RAP TEMPLATE-GAS AVAILABILITY'!I575)/('RAP TEMPLATE-GAS AVAILABILITY'!C575+'RAP TEMPLATE-GAS AVAILABILITY'!D575+'RAP TEMPLATE-GAS AVAILABILITY'!E575+'RAP TEMPLATE-GAS AVAILABILITY'!F575+'RAP TEMPLATE-GAS AVAILABILITY'!G575+'RAP TEMPLATE-GAS AVAILABILITY'!H575+'RAP TEMPLATE-GAS AVAILABILITY'!I575)</f>
        <v>24.138819827892529</v>
      </c>
      <c r="Y576" s="48">
        <f>(K576*'RAP TEMPLATE-GAS AVAILABILITY'!M575+L576*'RAP TEMPLATE-GAS AVAILABILITY'!N575+M576*'RAP TEMPLATE-GAS AVAILABILITY'!O575)/('RAP TEMPLATE-GAS AVAILABILITY'!M575+'RAP TEMPLATE-GAS AVAILABILITY'!N575+'RAP TEMPLATE-GAS AVAILABILITY'!O575)</f>
        <v>24.029174584249436</v>
      </c>
    </row>
    <row r="577" spans="1:25" ht="15.75" x14ac:dyDescent="0.25">
      <c r="A577" s="31">
        <v>58106</v>
      </c>
      <c r="B577" s="28">
        <v>25.665714165212201</v>
      </c>
      <c r="C577" s="28">
        <v>25.737813504748875</v>
      </c>
      <c r="D577" s="28">
        <v>25.812763977538619</v>
      </c>
      <c r="E577" s="28">
        <v>25.856827714518833</v>
      </c>
      <c r="F577" s="28">
        <v>25.845705720527938</v>
      </c>
      <c r="G577" s="28">
        <v>25.752817134075723</v>
      </c>
      <c r="H577" s="28">
        <v>25.731083088678247</v>
      </c>
      <c r="I577" s="71">
        <v>25.839747390666435</v>
      </c>
      <c r="J577" s="28">
        <v>26.432705720527938</v>
      </c>
      <c r="K577" s="28">
        <v>25.561643629369851</v>
      </c>
      <c r="L577" s="28">
        <v>25.675375077585723</v>
      </c>
      <c r="M577" s="28">
        <v>25.675140491108873</v>
      </c>
      <c r="N577" s="28">
        <v>26.269975077585723</v>
      </c>
      <c r="O577" s="28">
        <v>26.922650015279686</v>
      </c>
      <c r="P577" s="28">
        <v>24.976645638340045</v>
      </c>
      <c r="Q577" s="68">
        <v>29.013411000000001</v>
      </c>
      <c r="R577" s="69">
        <v>12.063650000000001</v>
      </c>
      <c r="S577" s="69">
        <v>4.2625000000000002</v>
      </c>
      <c r="T577" s="69">
        <v>0.34504906499999999</v>
      </c>
      <c r="U577" s="69"/>
      <c r="V577" s="28"/>
      <c r="W577" s="64"/>
      <c r="X577" s="70">
        <f>(B577*'RAP TEMPLATE-GAS AVAILABILITY'!C576+C577*'RAP TEMPLATE-GAS AVAILABILITY'!D576+D577*'RAP TEMPLATE-GAS AVAILABILITY'!E576+E577*'RAP TEMPLATE-GAS AVAILABILITY'!F576+F577*'RAP TEMPLATE-GAS AVAILABILITY'!G576+G577*'RAP TEMPLATE-GAS AVAILABILITY'!H576+H577*'RAP TEMPLATE-GAS AVAILABILITY'!I576)/('RAP TEMPLATE-GAS AVAILABILITY'!C576+'RAP TEMPLATE-GAS AVAILABILITY'!D576+'RAP TEMPLATE-GAS AVAILABILITY'!E576+'RAP TEMPLATE-GAS AVAILABILITY'!F576+'RAP TEMPLATE-GAS AVAILABILITY'!G576+'RAP TEMPLATE-GAS AVAILABILITY'!H576+'RAP TEMPLATE-GAS AVAILABILITY'!I576)</f>
        <v>25.763528625651013</v>
      </c>
      <c r="Y577" s="48">
        <f>(K577*'RAP TEMPLATE-GAS AVAILABILITY'!M576+L577*'RAP TEMPLATE-GAS AVAILABILITY'!N576+M577*'RAP TEMPLATE-GAS AVAILABILITY'!O576)/('RAP TEMPLATE-GAS AVAILABILITY'!M576+'RAP TEMPLATE-GAS AVAILABILITY'!N576+'RAP TEMPLATE-GAS AVAILABILITY'!O576)</f>
        <v>25.642626098058177</v>
      </c>
    </row>
    <row r="578" spans="1:25" ht="15.75" x14ac:dyDescent="0.25">
      <c r="A578" s="31">
        <v>58134</v>
      </c>
      <c r="B578" s="28">
        <v>26.124122251017166</v>
      </c>
      <c r="C578" s="28">
        <v>26.19622159055384</v>
      </c>
      <c r="D578" s="28">
        <v>26.271172063343585</v>
      </c>
      <c r="E578" s="28">
        <v>26.315235800323798</v>
      </c>
      <c r="F578" s="28">
        <v>26.304113806332904</v>
      </c>
      <c r="G578" s="28">
        <v>26.211225219880689</v>
      </c>
      <c r="H578" s="28">
        <v>26.189557487323359</v>
      </c>
      <c r="I578" s="71">
        <v>26.299815687874872</v>
      </c>
      <c r="J578" s="28">
        <v>26.891113806332903</v>
      </c>
      <c r="K578" s="28">
        <v>26.016553418879717</v>
      </c>
      <c r="L578" s="28">
        <v>26.130219069833533</v>
      </c>
      <c r="M578" s="28">
        <v>26.131618933020818</v>
      </c>
      <c r="N578" s="28">
        <v>26.724819069833533</v>
      </c>
      <c r="O578" s="28">
        <v>27.378631117508117</v>
      </c>
      <c r="P578" s="28">
        <v>25.421255640762279</v>
      </c>
      <c r="Q578" s="68">
        <v>26.262587500000002</v>
      </c>
      <c r="R578" s="69">
        <v>10.8962</v>
      </c>
      <c r="S578" s="69">
        <v>3.85</v>
      </c>
      <c r="T578" s="69">
        <v>0.31165721999999996</v>
      </c>
      <c r="U578" s="69"/>
      <c r="V578" s="28"/>
      <c r="W578" s="64"/>
      <c r="X578" s="70">
        <f>(B578*'RAP TEMPLATE-GAS AVAILABILITY'!C577+C578*'RAP TEMPLATE-GAS AVAILABILITY'!D577+D578*'RAP TEMPLATE-GAS AVAILABILITY'!E577+E578*'RAP TEMPLATE-GAS AVAILABILITY'!F577+F578*'RAP TEMPLATE-GAS AVAILABILITY'!G577+G578*'RAP TEMPLATE-GAS AVAILABILITY'!H577+H578*'RAP TEMPLATE-GAS AVAILABILITY'!I577)/('RAP TEMPLATE-GAS AVAILABILITY'!C577+'RAP TEMPLATE-GAS AVAILABILITY'!D577+'RAP TEMPLATE-GAS AVAILABILITY'!E577+'RAP TEMPLATE-GAS AVAILABILITY'!F577+'RAP TEMPLATE-GAS AVAILABILITY'!G577+'RAP TEMPLATE-GAS AVAILABILITY'!H577+'RAP TEMPLATE-GAS AVAILABILITY'!I577)</f>
        <v>26.22195401045775</v>
      </c>
      <c r="Y578" s="48">
        <f>(K578*'RAP TEMPLATE-GAS AVAILABILITY'!M577+L578*'RAP TEMPLATE-GAS AVAILABILITY'!N577+M578*'RAP TEMPLATE-GAS AVAILABILITY'!O577)/('RAP TEMPLATE-GAS AVAILABILITY'!M577+'RAP TEMPLATE-GAS AVAILABILITY'!N577+'RAP TEMPLATE-GAS AVAILABILITY'!O577)</f>
        <v>26.097631892132615</v>
      </c>
    </row>
    <row r="579" spans="1:25" ht="15.75" x14ac:dyDescent="0.25">
      <c r="A579" s="31">
        <v>58165</v>
      </c>
      <c r="B579" s="28">
        <v>25.38001472224235</v>
      </c>
      <c r="C579" s="28">
        <v>25.452114061779024</v>
      </c>
      <c r="D579" s="28">
        <v>25.527064534568765</v>
      </c>
      <c r="E579" s="28">
        <v>25.571128271548982</v>
      </c>
      <c r="F579" s="28">
        <v>25.560006277558088</v>
      </c>
      <c r="G579" s="28">
        <v>25.467117691105873</v>
      </c>
      <c r="H579" s="28">
        <v>25.445184707187952</v>
      </c>
      <c r="I579" s="71">
        <v>25.553013233240463</v>
      </c>
      <c r="J579" s="28">
        <v>26.147006277558088</v>
      </c>
      <c r="K579" s="28">
        <v>25.277968089515696</v>
      </c>
      <c r="L579" s="28">
        <v>25.391896929517738</v>
      </c>
      <c r="M579" s="28">
        <v>25.390643684397933</v>
      </c>
      <c r="N579" s="28">
        <v>25.986496929517738</v>
      </c>
      <c r="O579" s="28">
        <v>26.638463171841533</v>
      </c>
      <c r="P579" s="28">
        <v>24.699545748603587</v>
      </c>
      <c r="Q579" s="68">
        <v>29.123911000000003</v>
      </c>
      <c r="R579" s="69">
        <v>12.063650000000001</v>
      </c>
      <c r="S579" s="69">
        <v>4.2625000000000002</v>
      </c>
      <c r="T579" s="69">
        <v>0.34504906499999999</v>
      </c>
      <c r="U579" s="69"/>
      <c r="V579" s="28"/>
      <c r="W579" s="64"/>
      <c r="X579" s="70">
        <f>(B579*'RAP TEMPLATE-GAS AVAILABILITY'!C578+C579*'RAP TEMPLATE-GAS AVAILABILITY'!D578+D579*'RAP TEMPLATE-GAS AVAILABILITY'!E578+E579*'RAP TEMPLATE-GAS AVAILABILITY'!F578+F579*'RAP TEMPLATE-GAS AVAILABILITY'!G578+G579*'RAP TEMPLATE-GAS AVAILABILITY'!H578+H579*'RAP TEMPLATE-GAS AVAILABILITY'!I578)/('RAP TEMPLATE-GAS AVAILABILITY'!C578+'RAP TEMPLATE-GAS AVAILABILITY'!D578+'RAP TEMPLATE-GAS AVAILABILITY'!E578+'RAP TEMPLATE-GAS AVAILABILITY'!F578+'RAP TEMPLATE-GAS AVAILABILITY'!G578+'RAP TEMPLATE-GAS AVAILABILITY'!H578+'RAP TEMPLATE-GAS AVAILABILITY'!I578)</f>
        <v>25.477777285675824</v>
      </c>
      <c r="Y579" s="48">
        <f>(K579*'RAP TEMPLATE-GAS AVAILABILITY'!M578+L579*'RAP TEMPLATE-GAS AVAILABILITY'!N578+M579*'RAP TEMPLATE-GAS AVAILABILITY'!O578)/('RAP TEMPLATE-GAS AVAILABILITY'!M578+'RAP TEMPLATE-GAS AVAILABILITY'!N578+'RAP TEMPLATE-GAS AVAILABILITY'!O578)</f>
        <v>25.359002105573229</v>
      </c>
    </row>
    <row r="580" spans="1:25" ht="15.75" x14ac:dyDescent="0.25">
      <c r="A580" s="31">
        <v>58195</v>
      </c>
      <c r="B580" s="28">
        <v>25.304530254939909</v>
      </c>
      <c r="C580" s="28">
        <v>25.38121506775002</v>
      </c>
      <c r="D580" s="28">
        <v>25.504984166929439</v>
      </c>
      <c r="E580" s="28">
        <v>25.547091233513466</v>
      </c>
      <c r="F580" s="28">
        <v>25.536545626614156</v>
      </c>
      <c r="G580" s="28">
        <v>25.385712922211642</v>
      </c>
      <c r="H580" s="28">
        <v>25.35790858898396</v>
      </c>
      <c r="I580" s="71">
        <v>25.471313641611207</v>
      </c>
      <c r="J580" s="28">
        <v>26.123545626614156</v>
      </c>
      <c r="K580" s="28">
        <v>25.191370537550426</v>
      </c>
      <c r="L580" s="28">
        <v>25.368618683634853</v>
      </c>
      <c r="M580" s="28">
        <v>25.309581584448736</v>
      </c>
      <c r="N580" s="28">
        <v>25.963218683634853</v>
      </c>
      <c r="O580" s="28">
        <v>26.615126730343938</v>
      </c>
      <c r="P580" s="28">
        <v>24.625591263253071</v>
      </c>
      <c r="Q580" s="68">
        <v>29.864126500000001</v>
      </c>
      <c r="R580" s="69">
        <v>11.6745</v>
      </c>
      <c r="S580" s="69">
        <v>4.125</v>
      </c>
      <c r="T580" s="69">
        <v>0.33391845000000003</v>
      </c>
      <c r="U580" s="69"/>
      <c r="V580" s="28"/>
      <c r="W580" s="64"/>
      <c r="X580" s="70">
        <f>(B580*'RAP TEMPLATE-GAS AVAILABILITY'!C579+C580*'RAP TEMPLATE-GAS AVAILABILITY'!D579+D580*'RAP TEMPLATE-GAS AVAILABILITY'!E579+E580*'RAP TEMPLATE-GAS AVAILABILITY'!F579+F580*'RAP TEMPLATE-GAS AVAILABILITY'!G579+G580*'RAP TEMPLATE-GAS AVAILABILITY'!H579+H580*'RAP TEMPLATE-GAS AVAILABILITY'!I579)/('RAP TEMPLATE-GAS AVAILABILITY'!C579+'RAP TEMPLATE-GAS AVAILABILITY'!D579+'RAP TEMPLATE-GAS AVAILABILITY'!E579+'RAP TEMPLATE-GAS AVAILABILITY'!F579+'RAP TEMPLATE-GAS AVAILABILITY'!G579+'RAP TEMPLATE-GAS AVAILABILITY'!H579+'RAP TEMPLATE-GAS AVAILABILITY'!I579)</f>
        <v>25.425589016525169</v>
      </c>
      <c r="Y580" s="48">
        <f>(K580*'RAP TEMPLATE-GAS AVAILABILITY'!M579+L580*'RAP TEMPLATE-GAS AVAILABILITY'!N579+M580*'RAP TEMPLATE-GAS AVAILABILITY'!O579)/('RAP TEMPLATE-GAS AVAILABILITY'!M579+'RAP TEMPLATE-GAS AVAILABILITY'!N579+'RAP TEMPLATE-GAS AVAILABILITY'!O579)</f>
        <v>25.312451585804002</v>
      </c>
    </row>
    <row r="581" spans="1:25" ht="15.75" x14ac:dyDescent="0.25">
      <c r="A581" s="31">
        <v>58226</v>
      </c>
      <c r="B581" s="28">
        <v>25.530780034686806</v>
      </c>
      <c r="C581" s="28">
        <v>25.610933088465966</v>
      </c>
      <c r="D581" s="28">
        <v>25.731623649733628</v>
      </c>
      <c r="E581" s="28">
        <v>25.773103284751482</v>
      </c>
      <c r="F581" s="28">
        <v>25.761429862220925</v>
      </c>
      <c r="G581" s="28">
        <v>25.610597157818408</v>
      </c>
      <c r="H581" s="28">
        <v>25.5831376513595</v>
      </c>
      <c r="I581" s="71">
        <v>25.69701233792226</v>
      </c>
      <c r="J581" s="28">
        <v>26.348429862220925</v>
      </c>
      <c r="K581" s="28">
        <v>25.414848458366833</v>
      </c>
      <c r="L581" s="28">
        <v>25.591754458688566</v>
      </c>
      <c r="M581" s="28">
        <v>25.533519182102744</v>
      </c>
      <c r="N581" s="28">
        <v>26.186354458688566</v>
      </c>
      <c r="O581" s="28">
        <v>26.838820344835288</v>
      </c>
      <c r="P581" s="28">
        <v>24.843706483368074</v>
      </c>
      <c r="Q581" s="68">
        <v>30.4256575</v>
      </c>
      <c r="R581" s="69">
        <v>12.063650000000001</v>
      </c>
      <c r="S581" s="69">
        <v>4.2625000000000002</v>
      </c>
      <c r="T581" s="69">
        <v>0.34504906499999999</v>
      </c>
      <c r="U581" s="69"/>
      <c r="V581" s="28"/>
      <c r="W581" s="64"/>
      <c r="X581" s="70">
        <f>(B581*'RAP TEMPLATE-GAS AVAILABILITY'!C580+C581*'RAP TEMPLATE-GAS AVAILABILITY'!D580+D581*'RAP TEMPLATE-GAS AVAILABILITY'!E580+E581*'RAP TEMPLATE-GAS AVAILABILITY'!F580+F581*'RAP TEMPLATE-GAS AVAILABILITY'!G580+G581*'RAP TEMPLATE-GAS AVAILABILITY'!H580+H581*'RAP TEMPLATE-GAS AVAILABILITY'!I580)/('RAP TEMPLATE-GAS AVAILABILITY'!C580+'RAP TEMPLATE-GAS AVAILABILITY'!D580+'RAP TEMPLATE-GAS AVAILABILITY'!E580+'RAP TEMPLATE-GAS AVAILABILITY'!F580+'RAP TEMPLATE-GAS AVAILABILITY'!G580+'RAP TEMPLATE-GAS AVAILABILITY'!H580+'RAP TEMPLATE-GAS AVAILABILITY'!I580)</f>
        <v>25.644918542749458</v>
      </c>
      <c r="Y581" s="48">
        <f>(K581*'RAP TEMPLATE-GAS AVAILABILITY'!M580+L581*'RAP TEMPLATE-GAS AVAILABILITY'!N580+M581*'RAP TEMPLATE-GAS AVAILABILITY'!O580)/('RAP TEMPLATE-GAS AVAILABILITY'!M580+'RAP TEMPLATE-GAS AVAILABILITY'!N580+'RAP TEMPLATE-GAS AVAILABILITY'!O580)</f>
        <v>25.535755907441175</v>
      </c>
    </row>
    <row r="582" spans="1:25" ht="15.75" x14ac:dyDescent="0.25">
      <c r="A582" s="31">
        <v>58256</v>
      </c>
      <c r="B582" s="28">
        <v>26.257338194440841</v>
      </c>
      <c r="C582" s="28">
        <v>26.337491248220001</v>
      </c>
      <c r="D582" s="28">
        <v>26.458181809487662</v>
      </c>
      <c r="E582" s="28">
        <v>26.499661444505513</v>
      </c>
      <c r="F582" s="28">
        <v>26.487988021974957</v>
      </c>
      <c r="G582" s="28">
        <v>26.337155317572442</v>
      </c>
      <c r="H582" s="28">
        <v>26.310133475858517</v>
      </c>
      <c r="I582" s="71">
        <v>26.426201865183682</v>
      </c>
      <c r="J582" s="28">
        <v>27.074988021974956</v>
      </c>
      <c r="K582" s="28">
        <v>26.136191936813479</v>
      </c>
      <c r="L582" s="28">
        <v>26.312663675205638</v>
      </c>
      <c r="M582" s="28">
        <v>26.257018934818799</v>
      </c>
      <c r="N582" s="28">
        <v>26.907263675205638</v>
      </c>
      <c r="O582" s="28">
        <v>27.561531834393652</v>
      </c>
      <c r="P582" s="28">
        <v>25.548395242513511</v>
      </c>
      <c r="Q582" s="68">
        <v>29.456401499999998</v>
      </c>
      <c r="R582" s="69">
        <v>11.6745</v>
      </c>
      <c r="S582" s="69">
        <v>4.125</v>
      </c>
      <c r="T582" s="69">
        <v>0.33391845000000003</v>
      </c>
      <c r="U582" s="69"/>
      <c r="V582" s="28"/>
      <c r="W582" s="64"/>
      <c r="X582" s="70">
        <f>(B582*'RAP TEMPLATE-GAS AVAILABILITY'!C581+C582*'RAP TEMPLATE-GAS AVAILABILITY'!D581+D582*'RAP TEMPLATE-GAS AVAILABILITY'!E581+E582*'RAP TEMPLATE-GAS AVAILABILITY'!F581+F582*'RAP TEMPLATE-GAS AVAILABILITY'!G581+G582*'RAP TEMPLATE-GAS AVAILABILITY'!H581+H582*'RAP TEMPLATE-GAS AVAILABILITY'!I581)/('RAP TEMPLATE-GAS AVAILABILITY'!C581+'RAP TEMPLATE-GAS AVAILABILITY'!D581+'RAP TEMPLATE-GAS AVAILABILITY'!E581+'RAP TEMPLATE-GAS AVAILABILITY'!F581+'RAP TEMPLATE-GAS AVAILABILITY'!G581+'RAP TEMPLATE-GAS AVAILABILITY'!H581+'RAP TEMPLATE-GAS AVAILABILITY'!I581)</f>
        <v>26.371579763275463</v>
      </c>
      <c r="Y582" s="48">
        <f>(K582*'RAP TEMPLATE-GAS AVAILABILITY'!M581+L582*'RAP TEMPLATE-GAS AVAILABILITY'!N581+M582*'RAP TEMPLATE-GAS AVAILABILITY'!O581)/('RAP TEMPLATE-GAS AVAILABILITY'!M581+'RAP TEMPLATE-GAS AVAILABILITY'!N581+'RAP TEMPLATE-GAS AVAILABILITY'!O581)</f>
        <v>26.25701653037552</v>
      </c>
    </row>
    <row r="583" spans="1:25" ht="15.75" x14ac:dyDescent="0.25">
      <c r="A583" s="31">
        <v>58287</v>
      </c>
      <c r="B583" s="28">
        <v>25.752012772128683</v>
      </c>
      <c r="C583" s="28">
        <v>25.832165825907843</v>
      </c>
      <c r="D583" s="28">
        <v>25.952856387175508</v>
      </c>
      <c r="E583" s="28">
        <v>25.994336022193355</v>
      </c>
      <c r="F583" s="28">
        <v>25.982662599662799</v>
      </c>
      <c r="G583" s="28">
        <v>25.831829895260285</v>
      </c>
      <c r="H583" s="28">
        <v>25.805378343971643</v>
      </c>
      <c r="I583" s="71">
        <v>25.919046311478631</v>
      </c>
      <c r="J583" s="28">
        <v>26.569662599662799</v>
      </c>
      <c r="K583" s="28">
        <v>25.635361243803679</v>
      </c>
      <c r="L583" s="28">
        <v>25.811267125742145</v>
      </c>
      <c r="M583" s="28">
        <v>25.753820652374689</v>
      </c>
      <c r="N583" s="28">
        <v>26.405867125742144</v>
      </c>
      <c r="O583" s="28">
        <v>27.058881793556498</v>
      </c>
      <c r="P583" s="28">
        <v>25.058280115412948</v>
      </c>
      <c r="Q583" s="68">
        <v>30.441508500000001</v>
      </c>
      <c r="R583" s="69">
        <v>12.063650000000001</v>
      </c>
      <c r="S583" s="69">
        <v>4.2625000000000002</v>
      </c>
      <c r="T583" s="69">
        <v>0.34504906499999999</v>
      </c>
      <c r="U583" s="69"/>
      <c r="V583" s="28"/>
      <c r="W583" s="64"/>
      <c r="X583" s="70">
        <f>(B583*'RAP TEMPLATE-GAS AVAILABILITY'!C582+C583*'RAP TEMPLATE-GAS AVAILABILITY'!D582+D583*'RAP TEMPLATE-GAS AVAILABILITY'!E582+E583*'RAP TEMPLATE-GAS AVAILABILITY'!F582+F583*'RAP TEMPLATE-GAS AVAILABILITY'!G582+G583*'RAP TEMPLATE-GAS AVAILABILITY'!H582+H583*'RAP TEMPLATE-GAS AVAILABILITY'!I582)/('RAP TEMPLATE-GAS AVAILABILITY'!C582+'RAP TEMPLATE-GAS AVAILABILITY'!D582+'RAP TEMPLATE-GAS AVAILABILITY'!E582+'RAP TEMPLATE-GAS AVAILABILITY'!F582+'RAP TEMPLATE-GAS AVAILABILITY'!G582+'RAP TEMPLATE-GAS AVAILABILITY'!H582+'RAP TEMPLATE-GAS AVAILABILITY'!I582)</f>
        <v>25.866388632272248</v>
      </c>
      <c r="Y583" s="48">
        <f>(K583*'RAP TEMPLATE-GAS AVAILABILITY'!M582+L583*'RAP TEMPLATE-GAS AVAILABILITY'!N582+M583*'RAP TEMPLATE-GAS AVAILABILITY'!O582)/('RAP TEMPLATE-GAS AVAILABILITY'!M582+'RAP TEMPLATE-GAS AVAILABILITY'!N582+'RAP TEMPLATE-GAS AVAILABILITY'!O582)</f>
        <v>25.755625327692123</v>
      </c>
    </row>
    <row r="584" spans="1:25" ht="15.75" x14ac:dyDescent="0.25">
      <c r="A584" s="31">
        <v>58318</v>
      </c>
      <c r="B584" s="28">
        <v>24.475907636588992</v>
      </c>
      <c r="C584" s="28">
        <v>24.556060690368156</v>
      </c>
      <c r="D584" s="28">
        <v>24.676751251635814</v>
      </c>
      <c r="E584" s="28">
        <v>24.718230886653668</v>
      </c>
      <c r="F584" s="28">
        <v>24.706557464123112</v>
      </c>
      <c r="G584" s="28">
        <v>24.555724759720597</v>
      </c>
      <c r="H584" s="28">
        <v>24.529498672088458</v>
      </c>
      <c r="I584" s="71">
        <v>24.638319520336303</v>
      </c>
      <c r="J584" s="28">
        <v>25.293557464123111</v>
      </c>
      <c r="K584" s="28">
        <v>24.369401454791401</v>
      </c>
      <c r="L584" s="28">
        <v>24.545083626038878</v>
      </c>
      <c r="M584" s="28">
        <v>24.483087211964072</v>
      </c>
      <c r="N584" s="28">
        <v>25.139683626038877</v>
      </c>
      <c r="O584" s="28">
        <v>25.789532835103973</v>
      </c>
      <c r="P584" s="28">
        <v>23.820585744453005</v>
      </c>
      <c r="Q584" s="68">
        <v>30.465101499999999</v>
      </c>
      <c r="R584" s="69">
        <v>12.063650000000001</v>
      </c>
      <c r="S584" s="69">
        <v>4.2625000000000002</v>
      </c>
      <c r="T584" s="69">
        <v>0.34504906499999999</v>
      </c>
      <c r="U584" s="69"/>
      <c r="V584" s="28"/>
      <c r="W584" s="64"/>
      <c r="X584" s="70">
        <f>(B584*'RAP TEMPLATE-GAS AVAILABILITY'!C583+C584*'RAP TEMPLATE-GAS AVAILABILITY'!D583+D584*'RAP TEMPLATE-GAS AVAILABILITY'!E583+E584*'RAP TEMPLATE-GAS AVAILABILITY'!F583+F584*'RAP TEMPLATE-GAS AVAILABILITY'!G583+G584*'RAP TEMPLATE-GAS AVAILABILITY'!H583+H584*'RAP TEMPLATE-GAS AVAILABILITY'!I583)/('RAP TEMPLATE-GAS AVAILABILITY'!C583+'RAP TEMPLATE-GAS AVAILABILITY'!D583+'RAP TEMPLATE-GAS AVAILABILITY'!E583+'RAP TEMPLATE-GAS AVAILABILITY'!F583+'RAP TEMPLATE-GAS AVAILABILITY'!G583+'RAP TEMPLATE-GAS AVAILABILITY'!H583+'RAP TEMPLATE-GAS AVAILABILITY'!I583)</f>
        <v>24.590336588645389</v>
      </c>
      <c r="Y584" s="48">
        <f>(K584*'RAP TEMPLATE-GAS AVAILABILITY'!M583+L584*'RAP TEMPLATE-GAS AVAILABILITY'!N583+M584*'RAP TEMPLATE-GAS AVAILABILITY'!O583)/('RAP TEMPLATE-GAS AVAILABILITY'!M583+'RAP TEMPLATE-GAS AVAILABILITY'!N583+'RAP TEMPLATE-GAS AVAILABILITY'!O583)</f>
        <v>24.489108494521556</v>
      </c>
    </row>
    <row r="585" spans="1:25" ht="15.75" x14ac:dyDescent="0.25">
      <c r="A585" s="31">
        <v>58348</v>
      </c>
      <c r="B585" s="28">
        <v>22.916745282509847</v>
      </c>
      <c r="C585" s="28">
        <v>22.996898336289011</v>
      </c>
      <c r="D585" s="28">
        <v>23.117588897556672</v>
      </c>
      <c r="E585" s="28">
        <v>23.159068532574523</v>
      </c>
      <c r="F585" s="28">
        <v>23.147395110043966</v>
      </c>
      <c r="G585" s="28">
        <v>22.996562405641448</v>
      </c>
      <c r="H585" s="28">
        <v>22.970349580577345</v>
      </c>
      <c r="I585" s="71">
        <v>23.073510365512874</v>
      </c>
      <c r="J585" s="28">
        <v>23.734395110043966</v>
      </c>
      <c r="K585" s="28">
        <v>22.822374647776947</v>
      </c>
      <c r="L585" s="28">
        <v>22.998043659572012</v>
      </c>
      <c r="M585" s="28">
        <v>22.930488066972938</v>
      </c>
      <c r="N585" s="28">
        <v>23.592643659572012</v>
      </c>
      <c r="O585" s="28">
        <v>24.238625268720941</v>
      </c>
      <c r="P585" s="28">
        <v>22.308354177231642</v>
      </c>
      <c r="Q585" s="68">
        <v>29.475395499999998</v>
      </c>
      <c r="R585" s="69">
        <v>11.6745</v>
      </c>
      <c r="S585" s="69">
        <v>4.125</v>
      </c>
      <c r="T585" s="69">
        <v>0.33391845000000003</v>
      </c>
      <c r="U585" s="69"/>
      <c r="V585" s="28"/>
      <c r="W585" s="64"/>
      <c r="X585" s="70">
        <f>(B585*'RAP TEMPLATE-GAS AVAILABILITY'!C584+C585*'RAP TEMPLATE-GAS AVAILABILITY'!D584+D585*'RAP TEMPLATE-GAS AVAILABILITY'!E584+E585*'RAP TEMPLATE-GAS AVAILABILITY'!F584+F585*'RAP TEMPLATE-GAS AVAILABILITY'!G584+G585*'RAP TEMPLATE-GAS AVAILABILITY'!H584+H585*'RAP TEMPLATE-GAS AVAILABILITY'!I584)/('RAP TEMPLATE-GAS AVAILABILITY'!C584+'RAP TEMPLATE-GAS AVAILABILITY'!D584+'RAP TEMPLATE-GAS AVAILABILITY'!E584+'RAP TEMPLATE-GAS AVAILABILITY'!F584+'RAP TEMPLATE-GAS AVAILABILITY'!G584+'RAP TEMPLATE-GAS AVAILABILITY'!H584+'RAP TEMPLATE-GAS AVAILABILITY'!I584)</f>
        <v>23.031177357619942</v>
      </c>
      <c r="Y585" s="48">
        <f>(K585*'RAP TEMPLATE-GAS AVAILABILITY'!M584+L585*'RAP TEMPLATE-GAS AVAILABILITY'!N584+M585*'RAP TEMPLATE-GAS AVAILABILITY'!O584)/('RAP TEMPLATE-GAS AVAILABILITY'!M584+'RAP TEMPLATE-GAS AVAILABILITY'!N584+'RAP TEMPLATE-GAS AVAILABILITY'!O584)</f>
        <v>22.941586386752725</v>
      </c>
    </row>
    <row r="586" spans="1:25" ht="15.75" x14ac:dyDescent="0.25">
      <c r="A586" s="31">
        <v>58379</v>
      </c>
      <c r="B586" s="28">
        <v>22.447249542709198</v>
      </c>
      <c r="C586" s="28">
        <v>22.524756094225989</v>
      </c>
      <c r="D586" s="28">
        <v>22.650309379362344</v>
      </c>
      <c r="E586" s="28">
        <v>22.689499126319252</v>
      </c>
      <c r="F586" s="28">
        <v>22.679622608386786</v>
      </c>
      <c r="G586" s="28">
        <v>22.528789903984269</v>
      </c>
      <c r="H586" s="28">
        <v>22.503094319073327</v>
      </c>
      <c r="I586" s="71">
        <v>22.604043737452756</v>
      </c>
      <c r="J586" s="28">
        <v>23.266622608386786</v>
      </c>
      <c r="K586" s="28">
        <v>22.358752266055465</v>
      </c>
      <c r="L586" s="28">
        <v>22.533908059206489</v>
      </c>
      <c r="M586" s="28">
        <v>22.464684628207745</v>
      </c>
      <c r="N586" s="28">
        <v>23.128508059206489</v>
      </c>
      <c r="O586" s="28">
        <v>23.773329329354503</v>
      </c>
      <c r="P586" s="28">
        <v>21.854661627874343</v>
      </c>
      <c r="Q586" s="68">
        <v>30.810744000000003</v>
      </c>
      <c r="R586" s="69">
        <v>12.063650000000001</v>
      </c>
      <c r="S586" s="69">
        <v>4.2625000000000002</v>
      </c>
      <c r="T586" s="69">
        <v>0.34504906499999999</v>
      </c>
      <c r="U586" s="69"/>
      <c r="V586" s="28"/>
      <c r="W586" s="64"/>
      <c r="X586" s="70">
        <f>(B586*'RAP TEMPLATE-GAS AVAILABILITY'!C585+C586*'RAP TEMPLATE-GAS AVAILABILITY'!D585+D586*'RAP TEMPLATE-GAS AVAILABILITY'!E585+E586*'RAP TEMPLATE-GAS AVAILABILITY'!F585+F586*'RAP TEMPLATE-GAS AVAILABILITY'!G585+G586*'RAP TEMPLATE-GAS AVAILABILITY'!H585+H586*'RAP TEMPLATE-GAS AVAILABILITY'!I585)/('RAP TEMPLATE-GAS AVAILABILITY'!C585+'RAP TEMPLATE-GAS AVAILABILITY'!D585+'RAP TEMPLATE-GAS AVAILABILITY'!E585+'RAP TEMPLATE-GAS AVAILABILITY'!F585+'RAP TEMPLATE-GAS AVAILABILITY'!G585+'RAP TEMPLATE-GAS AVAILABILITY'!H585+'RAP TEMPLATE-GAS AVAILABILITY'!I585)</f>
        <v>22.571032011499959</v>
      </c>
      <c r="Y586" s="48">
        <f>(K586*'RAP TEMPLATE-GAS AVAILABILITY'!M585+L586*'RAP TEMPLATE-GAS AVAILABILITY'!N585+M586*'RAP TEMPLATE-GAS AVAILABILITY'!O585)/('RAP TEMPLATE-GAS AVAILABILITY'!M585+'RAP TEMPLATE-GAS AVAILABILITY'!N585+'RAP TEMPLATE-GAS AVAILABILITY'!O585)</f>
        <v>22.477452689331127</v>
      </c>
    </row>
    <row r="587" spans="1:25" ht="15.75" x14ac:dyDescent="0.25">
      <c r="A587" s="31">
        <v>58409</v>
      </c>
      <c r="B587" s="28">
        <v>23.040449959206082</v>
      </c>
      <c r="C587" s="28">
        <v>23.112549298742756</v>
      </c>
      <c r="D587" s="28">
        <v>23.186159427167102</v>
      </c>
      <c r="E587" s="28">
        <v>23.230223164147315</v>
      </c>
      <c r="F587" s="28">
        <v>23.219101170156421</v>
      </c>
      <c r="G587" s="28">
        <v>23.121160516480781</v>
      </c>
      <c r="H587" s="28">
        <v>23.094084956144854</v>
      </c>
      <c r="I587" s="71">
        <v>23.198559731927471</v>
      </c>
      <c r="J587" s="28">
        <v>23.80610117015642</v>
      </c>
      <c r="K587" s="28">
        <v>22.94514798871089</v>
      </c>
      <c r="L587" s="28">
        <v>23.069192209651877</v>
      </c>
      <c r="M587" s="28">
        <v>23.054561688844672</v>
      </c>
      <c r="N587" s="28">
        <v>23.663792209651877</v>
      </c>
      <c r="O587" s="28">
        <v>24.309951690176007</v>
      </c>
      <c r="P587" s="28">
        <v>22.43040188493471</v>
      </c>
      <c r="Q587" s="68">
        <v>28.077900500000002</v>
      </c>
      <c r="R587" s="69">
        <v>11.6745</v>
      </c>
      <c r="S587" s="69">
        <v>4.125</v>
      </c>
      <c r="T587" s="69">
        <v>0.33391845000000003</v>
      </c>
      <c r="U587" s="69"/>
      <c r="V587" s="28"/>
      <c r="W587" s="64"/>
      <c r="X587" s="70">
        <f>(B587*'RAP TEMPLATE-GAS AVAILABILITY'!C586+C587*'RAP TEMPLATE-GAS AVAILABILITY'!D586+D587*'RAP TEMPLATE-GAS AVAILABILITY'!E586+E587*'RAP TEMPLATE-GAS AVAILABILITY'!F586+F587*'RAP TEMPLATE-GAS AVAILABILITY'!G586+G587*'RAP TEMPLATE-GAS AVAILABILITY'!H586+H587*'RAP TEMPLATE-GAS AVAILABILITY'!I586)/('RAP TEMPLATE-GAS AVAILABILITY'!C586+'RAP TEMPLATE-GAS AVAILABILITY'!D586+'RAP TEMPLATE-GAS AVAILABILITY'!E586+'RAP TEMPLATE-GAS AVAILABILITY'!F586+'RAP TEMPLATE-GAS AVAILABILITY'!G586+'RAP TEMPLATE-GAS AVAILABILITY'!H586+'RAP TEMPLATE-GAS AVAILABILITY'!I586)</f>
        <v>23.134435949384269</v>
      </c>
      <c r="Y587" s="48">
        <f>(K587*'RAP TEMPLATE-GAS AVAILABILITY'!M586+L587*'RAP TEMPLATE-GAS AVAILABILITY'!N586+M587*'RAP TEMPLATE-GAS AVAILABILITY'!O586)/('RAP TEMPLATE-GAS AVAILABILITY'!M586+'RAP TEMPLATE-GAS AVAILABILITY'!N586+'RAP TEMPLATE-GAS AVAILABILITY'!O586)</f>
        <v>23.03221717608751</v>
      </c>
    </row>
    <row r="588" spans="1:25" ht="15.75" x14ac:dyDescent="0.25">
      <c r="A588" s="31">
        <v>58440</v>
      </c>
      <c r="B588" s="28">
        <v>24.617161682305994</v>
      </c>
      <c r="C588" s="28">
        <v>24.689261021842668</v>
      </c>
      <c r="D588" s="28">
        <v>24.762871150267014</v>
      </c>
      <c r="E588" s="28">
        <v>24.806934887247227</v>
      </c>
      <c r="F588" s="28">
        <v>24.795812893256333</v>
      </c>
      <c r="G588" s="28">
        <v>24.697872239580693</v>
      </c>
      <c r="H588" s="28">
        <v>24.673409405146636</v>
      </c>
      <c r="I588" s="71">
        <v>24.780981814123876</v>
      </c>
      <c r="J588" s="28">
        <v>25.382812893256332</v>
      </c>
      <c r="K588" s="28">
        <v>24.512193291101504</v>
      </c>
      <c r="L588" s="28">
        <v>24.633645099917459</v>
      </c>
      <c r="M588" s="28">
        <v>24.624636329742621</v>
      </c>
      <c r="N588" s="28">
        <v>25.228245099917459</v>
      </c>
      <c r="O588" s="28">
        <v>25.878315712667252</v>
      </c>
      <c r="P588" s="28">
        <v>23.959654585169314</v>
      </c>
      <c r="Q588" s="68">
        <v>29.003962000000001</v>
      </c>
      <c r="R588" s="69">
        <v>12.063650000000001</v>
      </c>
      <c r="S588" s="69">
        <v>4.2625000000000002</v>
      </c>
      <c r="T588" s="69">
        <v>0.34504906499999999</v>
      </c>
      <c r="U588" s="69"/>
      <c r="V588" s="28"/>
      <c r="W588" s="64"/>
      <c r="X588" s="70">
        <f>(B588*'RAP TEMPLATE-GAS AVAILABILITY'!C587+C588*'RAP TEMPLATE-GAS AVAILABILITY'!D587+D588*'RAP TEMPLATE-GAS AVAILABILITY'!E587+E588*'RAP TEMPLATE-GAS AVAILABILITY'!F587+F588*'RAP TEMPLATE-GAS AVAILABILITY'!G587+G588*'RAP TEMPLATE-GAS AVAILABILITY'!H587+H588*'RAP TEMPLATE-GAS AVAILABILITY'!I587)/('RAP TEMPLATE-GAS AVAILABILITY'!C587+'RAP TEMPLATE-GAS AVAILABILITY'!D587+'RAP TEMPLATE-GAS AVAILABILITY'!E587+'RAP TEMPLATE-GAS AVAILABILITY'!F587+'RAP TEMPLATE-GAS AVAILABILITY'!G587+'RAP TEMPLATE-GAS AVAILABILITY'!H587+'RAP TEMPLATE-GAS AVAILABILITY'!I587)</f>
        <v>24.711829253154232</v>
      </c>
      <c r="Y588" s="48">
        <f>(K588*'RAP TEMPLATE-GAS AVAILABILITY'!M587+L588*'RAP TEMPLATE-GAS AVAILABILITY'!N587+M588*'RAP TEMPLATE-GAS AVAILABILITY'!O587)/('RAP TEMPLATE-GAS AVAILABILITY'!M587+'RAP TEMPLATE-GAS AVAILABILITY'!N587+'RAP TEMPLATE-GAS AVAILABILITY'!O587)</f>
        <v>24.597907481858016</v>
      </c>
    </row>
    <row r="589" spans="1:25" ht="15.75" x14ac:dyDescent="0.25">
      <c r="A589" s="31">
        <v>58471</v>
      </c>
      <c r="B589" s="28">
        <v>26.277231145419549</v>
      </c>
      <c r="C589" s="28">
        <v>26.349330484956226</v>
      </c>
      <c r="D589" s="28">
        <v>26.424280957745967</v>
      </c>
      <c r="E589" s="28">
        <v>26.468344694726181</v>
      </c>
      <c r="F589" s="28">
        <v>26.457222700735286</v>
      </c>
      <c r="G589" s="28">
        <v>26.364334114283071</v>
      </c>
      <c r="H589" s="28">
        <v>26.342600068885595</v>
      </c>
      <c r="I589" s="71">
        <v>26.453479095036375</v>
      </c>
      <c r="J589" s="28">
        <v>27.044222700735286</v>
      </c>
      <c r="K589" s="28">
        <v>26.16840610415564</v>
      </c>
      <c r="L589" s="28">
        <v>26.282137552371513</v>
      </c>
      <c r="M589" s="28">
        <v>26.284083323863605</v>
      </c>
      <c r="N589" s="28">
        <v>26.876737552371512</v>
      </c>
      <c r="O589" s="28">
        <v>27.530929396252439</v>
      </c>
      <c r="P589" s="28">
        <v>25.569755957443153</v>
      </c>
      <c r="Q589" s="68">
        <v>29.013411000000001</v>
      </c>
      <c r="R589" s="69">
        <v>12.063650000000001</v>
      </c>
      <c r="S589" s="69">
        <v>4.2625000000000002</v>
      </c>
      <c r="T589" s="69">
        <v>0.34504906499999999</v>
      </c>
      <c r="U589" s="69"/>
      <c r="V589" s="28"/>
      <c r="W589" s="64"/>
      <c r="X589" s="70">
        <f>(B589*'RAP TEMPLATE-GAS AVAILABILITY'!C588+C589*'RAP TEMPLATE-GAS AVAILABILITY'!D588+D589*'RAP TEMPLATE-GAS AVAILABILITY'!E588+E589*'RAP TEMPLATE-GAS AVAILABILITY'!F588+F589*'RAP TEMPLATE-GAS AVAILABILITY'!G588+G589*'RAP TEMPLATE-GAS AVAILABILITY'!H588+H589*'RAP TEMPLATE-GAS AVAILABILITY'!I588)/('RAP TEMPLATE-GAS AVAILABILITY'!C588+'RAP TEMPLATE-GAS AVAILABILITY'!D588+'RAP TEMPLATE-GAS AVAILABILITY'!E588+'RAP TEMPLATE-GAS AVAILABILITY'!F588+'RAP TEMPLATE-GAS AVAILABILITY'!G588+'RAP TEMPLATE-GAS AVAILABILITY'!H588+'RAP TEMPLATE-GAS AVAILABILITY'!I588)</f>
        <v>26.375045605858357</v>
      </c>
      <c r="Y589" s="48">
        <f>(K589*'RAP TEMPLATE-GAS AVAILABILITY'!M588+L589*'RAP TEMPLATE-GAS AVAILABILITY'!N588+M589*'RAP TEMPLATE-GAS AVAILABILITY'!O588)/('RAP TEMPLATE-GAS AVAILABILITY'!M588+'RAP TEMPLATE-GAS AVAILABILITY'!N588+'RAP TEMPLATE-GAS AVAILABILITY'!O588)</f>
        <v>26.249579158090892</v>
      </c>
    </row>
    <row r="590" spans="1:25" ht="15.75" x14ac:dyDescent="0.25">
      <c r="A590" s="31">
        <v>58499</v>
      </c>
      <c r="B590" s="28">
        <v>26.74652513971974</v>
      </c>
      <c r="C590" s="28">
        <v>26.818624479256414</v>
      </c>
      <c r="D590" s="28">
        <v>26.893574952046155</v>
      </c>
      <c r="E590" s="28">
        <v>26.937638689026372</v>
      </c>
      <c r="F590" s="28">
        <v>26.926516695035478</v>
      </c>
      <c r="G590" s="28">
        <v>26.833628108583262</v>
      </c>
      <c r="H590" s="28">
        <v>26.811960376025933</v>
      </c>
      <c r="I590" s="71">
        <v>26.924472726112278</v>
      </c>
      <c r="J590" s="28">
        <v>27.513516695035477</v>
      </c>
      <c r="K590" s="28">
        <v>26.634117164918212</v>
      </c>
      <c r="L590" s="28">
        <v>26.747782815872029</v>
      </c>
      <c r="M590" s="28">
        <v>26.751401850631321</v>
      </c>
      <c r="N590" s="28">
        <v>27.342382815872028</v>
      </c>
      <c r="O590" s="28">
        <v>27.99773877291171</v>
      </c>
      <c r="P590" s="28">
        <v>26.024924202514907</v>
      </c>
      <c r="Q590" s="68">
        <v>27.193942</v>
      </c>
      <c r="R590" s="69">
        <v>11.285349999999999</v>
      </c>
      <c r="S590" s="69">
        <v>3.9874999999999998</v>
      </c>
      <c r="T590" s="69">
        <v>0.32278783500000002</v>
      </c>
      <c r="U590" s="69"/>
      <c r="V590" s="28"/>
      <c r="W590" s="64"/>
      <c r="X590" s="70">
        <f>(B590*'RAP TEMPLATE-GAS AVAILABILITY'!C589+C590*'RAP TEMPLATE-GAS AVAILABILITY'!D589+D590*'RAP TEMPLATE-GAS AVAILABILITY'!E589+E590*'RAP TEMPLATE-GAS AVAILABILITY'!F589+F590*'RAP TEMPLATE-GAS AVAILABILITY'!G589+G590*'RAP TEMPLATE-GAS AVAILABILITY'!H589+H590*'RAP TEMPLATE-GAS AVAILABILITY'!I589)/('RAP TEMPLATE-GAS AVAILABILITY'!C589+'RAP TEMPLATE-GAS AVAILABILITY'!D589+'RAP TEMPLATE-GAS AVAILABILITY'!E589+'RAP TEMPLATE-GAS AVAILABILITY'!F589+'RAP TEMPLATE-GAS AVAILABILITY'!G589+'RAP TEMPLATE-GAS AVAILABILITY'!H589+'RAP TEMPLATE-GAS AVAILABILITY'!I589)</f>
        <v>26.844356899160321</v>
      </c>
      <c r="Y590" s="48">
        <f>(K590*'RAP TEMPLATE-GAS AVAILABILITY'!M589+L590*'RAP TEMPLATE-GAS AVAILABILITY'!N589+M590*'RAP TEMPLATE-GAS AVAILABILITY'!O589)/('RAP TEMPLATE-GAS AVAILABILITY'!M589+'RAP TEMPLATE-GAS AVAILABILITY'!N589+'RAP TEMPLATE-GAS AVAILABILITY'!O589)</f>
        <v>26.715389616117879</v>
      </c>
    </row>
    <row r="591" spans="1:25" ht="15.75" x14ac:dyDescent="0.25">
      <c r="A591" s="31">
        <v>58531</v>
      </c>
      <c r="B591" s="28">
        <v>25.984747140637602</v>
      </c>
      <c r="C591" s="28">
        <v>26.056846480174276</v>
      </c>
      <c r="D591" s="28">
        <v>26.131796952964017</v>
      </c>
      <c r="E591" s="28">
        <v>26.175860689944233</v>
      </c>
      <c r="F591" s="28">
        <v>26.164738695953339</v>
      </c>
      <c r="G591" s="28">
        <v>26.071850109501124</v>
      </c>
      <c r="H591" s="28">
        <v>26.049917125583203</v>
      </c>
      <c r="I591" s="71">
        <v>26.159935804227171</v>
      </c>
      <c r="J591" s="28">
        <v>26.751738695953339</v>
      </c>
      <c r="K591" s="28">
        <v>25.877998752023679</v>
      </c>
      <c r="L591" s="28">
        <v>25.991927592025721</v>
      </c>
      <c r="M591" s="28">
        <v>25.99283051458433</v>
      </c>
      <c r="N591" s="28">
        <v>26.586527592025721</v>
      </c>
      <c r="O591" s="28">
        <v>27.239993911005786</v>
      </c>
      <c r="P591" s="28">
        <v>25.28607572120514</v>
      </c>
      <c r="Q591" s="68">
        <v>29.123911000000003</v>
      </c>
      <c r="R591" s="69">
        <v>12.063650000000001</v>
      </c>
      <c r="S591" s="69">
        <v>4.2625000000000002</v>
      </c>
      <c r="T591" s="69">
        <v>0.34504906499999999</v>
      </c>
      <c r="U591" s="69"/>
      <c r="V591" s="28"/>
      <c r="W591" s="64"/>
      <c r="X591" s="70">
        <f>(B591*'RAP TEMPLATE-GAS AVAILABILITY'!C590+C591*'RAP TEMPLATE-GAS AVAILABILITY'!D590+D591*'RAP TEMPLATE-GAS AVAILABILITY'!E590+E591*'RAP TEMPLATE-GAS AVAILABILITY'!F590+F591*'RAP TEMPLATE-GAS AVAILABILITY'!G590+G591*'RAP TEMPLATE-GAS AVAILABILITY'!H590+H591*'RAP TEMPLATE-GAS AVAILABILITY'!I590)/('RAP TEMPLATE-GAS AVAILABILITY'!C590+'RAP TEMPLATE-GAS AVAILABILITY'!D590+'RAP TEMPLATE-GAS AVAILABILITY'!E590+'RAP TEMPLATE-GAS AVAILABILITY'!F590+'RAP TEMPLATE-GAS AVAILABILITY'!G590+'RAP TEMPLATE-GAS AVAILABILITY'!H590+'RAP TEMPLATE-GAS AVAILABILITY'!I590)</f>
        <v>26.082509704071075</v>
      </c>
      <c r="Y591" s="48">
        <f>(K591*'RAP TEMPLATE-GAS AVAILABILITY'!M590+L591*'RAP TEMPLATE-GAS AVAILABILITY'!N590+M591*'RAP TEMPLATE-GAS AVAILABILITY'!O590)/('RAP TEMPLATE-GAS AVAILABILITY'!M590+'RAP TEMPLATE-GAS AVAILABILITY'!N590+'RAP TEMPLATE-GAS AVAILABILITY'!O590)</f>
        <v>25.959221238853097</v>
      </c>
    </row>
    <row r="592" spans="1:25" ht="15.75" x14ac:dyDescent="0.25">
      <c r="A592" s="31">
        <v>58561</v>
      </c>
      <c r="B592" s="28">
        <v>25.907451958875409</v>
      </c>
      <c r="C592" s="28">
        <v>25.98413677168552</v>
      </c>
      <c r="D592" s="28">
        <v>26.10790587086494</v>
      </c>
      <c r="E592" s="28">
        <v>26.15001293744897</v>
      </c>
      <c r="F592" s="28">
        <v>26.13946733054966</v>
      </c>
      <c r="G592" s="28">
        <v>25.988634626147142</v>
      </c>
      <c r="H592" s="28">
        <v>25.960830292919461</v>
      </c>
      <c r="I592" s="71">
        <v>26.076418940293991</v>
      </c>
      <c r="J592" s="28">
        <v>26.72646733054966</v>
      </c>
      <c r="K592" s="28">
        <v>25.789604563787808</v>
      </c>
      <c r="L592" s="28">
        <v>25.966852709872239</v>
      </c>
      <c r="M592" s="28">
        <v>25.909965322279376</v>
      </c>
      <c r="N592" s="28">
        <v>26.561452709872238</v>
      </c>
      <c r="O592" s="28">
        <v>27.214856341646918</v>
      </c>
      <c r="P592" s="28">
        <v>25.210365023900113</v>
      </c>
      <c r="Q592" s="68">
        <v>29.864126500000001</v>
      </c>
      <c r="R592" s="69">
        <v>11.6745</v>
      </c>
      <c r="S592" s="69">
        <v>4.125</v>
      </c>
      <c r="T592" s="69">
        <v>0.33391845000000003</v>
      </c>
      <c r="U592" s="69"/>
      <c r="V592" s="28"/>
      <c r="W592" s="64"/>
      <c r="X592" s="70">
        <f>(B592*'RAP TEMPLATE-GAS AVAILABILITY'!C591+C592*'RAP TEMPLATE-GAS AVAILABILITY'!D591+D592*'RAP TEMPLATE-GAS AVAILABILITY'!E591+E592*'RAP TEMPLATE-GAS AVAILABILITY'!F591+F592*'RAP TEMPLATE-GAS AVAILABILITY'!G591+G592*'RAP TEMPLATE-GAS AVAILABILITY'!H591+H592*'RAP TEMPLATE-GAS AVAILABILITY'!I591)/('RAP TEMPLATE-GAS AVAILABILITY'!C591+'RAP TEMPLATE-GAS AVAILABILITY'!D591+'RAP TEMPLATE-GAS AVAILABILITY'!E591+'RAP TEMPLATE-GAS AVAILABILITY'!F591+'RAP TEMPLATE-GAS AVAILABILITY'!G591+'RAP TEMPLATE-GAS AVAILABILITY'!H591+'RAP TEMPLATE-GAS AVAILABILITY'!I591)</f>
        <v>26.028510720460673</v>
      </c>
      <c r="Y592" s="48">
        <f>(K592*'RAP TEMPLATE-GAS AVAILABILITY'!M591+L592*'RAP TEMPLATE-GAS AVAILABILITY'!N591+M592*'RAP TEMPLATE-GAS AVAILABILITY'!O591)/('RAP TEMPLATE-GAS AVAILABILITY'!M591+'RAP TEMPLATE-GAS AVAILABILITY'!N591+'RAP TEMPLATE-GAS AVAILABILITY'!O591)</f>
        <v>25.910873518486412</v>
      </c>
    </row>
    <row r="593" spans="1:25" ht="15.75" x14ac:dyDescent="0.25">
      <c r="A593" s="31">
        <v>58592</v>
      </c>
      <c r="B593" s="28">
        <v>26.139023229584343</v>
      </c>
      <c r="C593" s="28">
        <v>26.219176283363502</v>
      </c>
      <c r="D593" s="28">
        <v>26.339866844631164</v>
      </c>
      <c r="E593" s="28">
        <v>26.381346479649014</v>
      </c>
      <c r="F593" s="28">
        <v>26.369673057118458</v>
      </c>
      <c r="G593" s="28">
        <v>26.218840352715944</v>
      </c>
      <c r="H593" s="28">
        <v>26.191380846257037</v>
      </c>
      <c r="I593" s="71">
        <v>26.307458400350985</v>
      </c>
      <c r="J593" s="28">
        <v>26.956673057118458</v>
      </c>
      <c r="K593" s="28">
        <v>26.018362601314269</v>
      </c>
      <c r="L593" s="28">
        <v>26.195268601636002</v>
      </c>
      <c r="M593" s="28">
        <v>26.139202010368781</v>
      </c>
      <c r="N593" s="28">
        <v>26.789868601636002</v>
      </c>
      <c r="O593" s="28">
        <v>27.443843273140089</v>
      </c>
      <c r="P593" s="28">
        <v>25.433641558099193</v>
      </c>
      <c r="Q593" s="68">
        <v>30.4256575</v>
      </c>
      <c r="R593" s="69">
        <v>12.063650000000001</v>
      </c>
      <c r="S593" s="69">
        <v>4.2625000000000002</v>
      </c>
      <c r="T593" s="69">
        <v>0.34504906499999999</v>
      </c>
      <c r="U593" s="69"/>
      <c r="V593" s="28"/>
      <c r="W593" s="64"/>
      <c r="X593" s="70">
        <f>(B593*'RAP TEMPLATE-GAS AVAILABILITY'!C592+C593*'RAP TEMPLATE-GAS AVAILABILITY'!D592+D593*'RAP TEMPLATE-GAS AVAILABILITY'!E592+E593*'RAP TEMPLATE-GAS AVAILABILITY'!F592+F593*'RAP TEMPLATE-GAS AVAILABILITY'!G592+G593*'RAP TEMPLATE-GAS AVAILABILITY'!H592+H593*'RAP TEMPLATE-GAS AVAILABILITY'!I592)/('RAP TEMPLATE-GAS AVAILABILITY'!C592+'RAP TEMPLATE-GAS AVAILABILITY'!D592+'RAP TEMPLATE-GAS AVAILABILITY'!E592+'RAP TEMPLATE-GAS AVAILABILITY'!F592+'RAP TEMPLATE-GAS AVAILABILITY'!G592+'RAP TEMPLATE-GAS AVAILABILITY'!H592+'RAP TEMPLATE-GAS AVAILABILITY'!I592)</f>
        <v>26.253161737646991</v>
      </c>
      <c r="Y593" s="48">
        <f>(K593*'RAP TEMPLATE-GAS AVAILABILITY'!M592+L593*'RAP TEMPLATE-GAS AVAILABILITY'!N592+M593*'RAP TEMPLATE-GAS AVAILABILITY'!O592)/('RAP TEMPLATE-GAS AVAILABILITY'!M592+'RAP TEMPLATE-GAS AVAILABILITY'!N592+'RAP TEMPLATE-GAS AVAILABILITY'!O592)</f>
        <v>26.139459615328327</v>
      </c>
    </row>
    <row r="594" spans="1:25" ht="15.75" x14ac:dyDescent="0.25">
      <c r="A594" s="31">
        <v>58622</v>
      </c>
      <c r="B594" s="28">
        <v>26.882835111269682</v>
      </c>
      <c r="C594" s="28">
        <v>26.962988165048841</v>
      </c>
      <c r="D594" s="28">
        <v>27.083678726316506</v>
      </c>
      <c r="E594" s="28">
        <v>27.125158361334357</v>
      </c>
      <c r="F594" s="28">
        <v>27.113484938803801</v>
      </c>
      <c r="G594" s="28">
        <v>26.962652234401283</v>
      </c>
      <c r="H594" s="28">
        <v>26.935630392687361</v>
      </c>
      <c r="I594" s="71">
        <v>27.053964137154185</v>
      </c>
      <c r="J594" s="28">
        <v>27.7004849388038</v>
      </c>
      <c r="K594" s="28">
        <v>26.756825655107384</v>
      </c>
      <c r="L594" s="28">
        <v>26.933297393499544</v>
      </c>
      <c r="M594" s="28">
        <v>26.879882856412529</v>
      </c>
      <c r="N594" s="28">
        <v>27.527897393499543</v>
      </c>
      <c r="O594" s="28">
        <v>28.18371713698329</v>
      </c>
      <c r="P594" s="28">
        <v>26.155064702145804</v>
      </c>
      <c r="Q594" s="68">
        <v>29.456401499999998</v>
      </c>
      <c r="R594" s="69">
        <v>11.6745</v>
      </c>
      <c r="S594" s="69">
        <v>4.125</v>
      </c>
      <c r="T594" s="69">
        <v>0.33391845000000003</v>
      </c>
      <c r="U594" s="69"/>
      <c r="V594" s="28"/>
      <c r="W594" s="64"/>
      <c r="X594" s="70">
        <f>(B594*'RAP TEMPLATE-GAS AVAILABILITY'!C593+C594*'RAP TEMPLATE-GAS AVAILABILITY'!D593+D594*'RAP TEMPLATE-GAS AVAILABILITY'!E593+E594*'RAP TEMPLATE-GAS AVAILABILITY'!F593+F594*'RAP TEMPLATE-GAS AVAILABILITY'!G593+G594*'RAP TEMPLATE-GAS AVAILABILITY'!H593+H594*'RAP TEMPLATE-GAS AVAILABILITY'!I593)/('RAP TEMPLATE-GAS AVAILABILITY'!C593+'RAP TEMPLATE-GAS AVAILABILITY'!D593+'RAP TEMPLATE-GAS AVAILABILITY'!E593+'RAP TEMPLATE-GAS AVAILABILITY'!F593+'RAP TEMPLATE-GAS AVAILABILITY'!G593+'RAP TEMPLATE-GAS AVAILABILITY'!H593+'RAP TEMPLATE-GAS AVAILABILITY'!I593)</f>
        <v>26.997076680104307</v>
      </c>
      <c r="Y594" s="48">
        <f>(K594*'RAP TEMPLATE-GAS AVAILABILITY'!M593+L594*'RAP TEMPLATE-GAS AVAILABILITY'!N593+M594*'RAP TEMPLATE-GAS AVAILABILITY'!O593)/('RAP TEMPLATE-GAS AVAILABILITY'!M593+'RAP TEMPLATE-GAS AVAILABILITY'!N593+'RAP TEMPLATE-GAS AVAILABILITY'!O593)</f>
        <v>26.877845190900313</v>
      </c>
    </row>
    <row r="595" spans="1:25" ht="15.75" x14ac:dyDescent="0.25">
      <c r="A595" s="31">
        <v>58653</v>
      </c>
      <c r="B595" s="28">
        <v>26.365509625088798</v>
      </c>
      <c r="C595" s="28">
        <v>26.445662678867958</v>
      </c>
      <c r="D595" s="28">
        <v>26.566353240135619</v>
      </c>
      <c r="E595" s="28">
        <v>26.60783287515347</v>
      </c>
      <c r="F595" s="28">
        <v>26.596159452622913</v>
      </c>
      <c r="G595" s="28">
        <v>26.445326748220399</v>
      </c>
      <c r="H595" s="28">
        <v>26.418875196931758</v>
      </c>
      <c r="I595" s="71">
        <v>26.534765059084194</v>
      </c>
      <c r="J595" s="28">
        <v>27.183159452622913</v>
      </c>
      <c r="K595" s="28">
        <v>26.24408819795817</v>
      </c>
      <c r="L595" s="28">
        <v>26.419994079896636</v>
      </c>
      <c r="M595" s="28">
        <v>26.364735023715568</v>
      </c>
      <c r="N595" s="28">
        <v>27.014594079896636</v>
      </c>
      <c r="O595" s="28">
        <v>27.669130565096378</v>
      </c>
      <c r="P595" s="28">
        <v>25.653310713098964</v>
      </c>
      <c r="Q595" s="68">
        <v>30.441508500000001</v>
      </c>
      <c r="R595" s="69">
        <v>12.063650000000001</v>
      </c>
      <c r="S595" s="69">
        <v>4.2625000000000002</v>
      </c>
      <c r="T595" s="69">
        <v>0.34504906499999999</v>
      </c>
      <c r="U595" s="69"/>
      <c r="V595" s="28"/>
      <c r="W595" s="64"/>
      <c r="X595" s="70">
        <f>(B595*'RAP TEMPLATE-GAS AVAILABILITY'!C594+C595*'RAP TEMPLATE-GAS AVAILABILITY'!D594+D595*'RAP TEMPLATE-GAS AVAILABILITY'!E594+E595*'RAP TEMPLATE-GAS AVAILABILITY'!F594+F595*'RAP TEMPLATE-GAS AVAILABILITY'!G594+G595*'RAP TEMPLATE-GAS AVAILABILITY'!H594+H595*'RAP TEMPLATE-GAS AVAILABILITY'!I594)/('RAP TEMPLATE-GAS AVAILABILITY'!C594+'RAP TEMPLATE-GAS AVAILABILITY'!D594+'RAP TEMPLATE-GAS AVAILABILITY'!E594+'RAP TEMPLATE-GAS AVAILABILITY'!F594+'RAP TEMPLATE-GAS AVAILABILITY'!G594+'RAP TEMPLATE-GAS AVAILABILITY'!H594+'RAP TEMPLATE-GAS AVAILABILITY'!I594)</f>
        <v>26.479885485232362</v>
      </c>
      <c r="Y595" s="48">
        <f>(K595*'RAP TEMPLATE-GAS AVAILABILITY'!M594+L595*'RAP TEMPLATE-GAS AVAILABILITY'!N594+M595*'RAP TEMPLATE-GAS AVAILABILITY'!O594)/('RAP TEMPLATE-GAS AVAILABILITY'!M594+'RAP TEMPLATE-GAS AVAILABILITY'!N594+'RAP TEMPLATE-GAS AVAILABILITY'!O594)</f>
        <v>26.364543484140238</v>
      </c>
    </row>
    <row r="596" spans="1:25" ht="15.75" x14ac:dyDescent="0.25">
      <c r="A596" s="31">
        <v>58684</v>
      </c>
      <c r="B596" s="28">
        <v>25.059100565674417</v>
      </c>
      <c r="C596" s="28">
        <v>25.139253619453577</v>
      </c>
      <c r="D596" s="28">
        <v>25.259944180721241</v>
      </c>
      <c r="E596" s="28">
        <v>25.301423815739088</v>
      </c>
      <c r="F596" s="28">
        <v>25.289750393208532</v>
      </c>
      <c r="G596" s="28">
        <v>25.138917688806018</v>
      </c>
      <c r="H596" s="28">
        <v>25.112691601173882</v>
      </c>
      <c r="I596" s="71">
        <v>25.223624592687248</v>
      </c>
      <c r="J596" s="28">
        <v>25.876750393208532</v>
      </c>
      <c r="K596" s="28">
        <v>24.948060096141734</v>
      </c>
      <c r="L596" s="28">
        <v>25.123742267389211</v>
      </c>
      <c r="M596" s="28">
        <v>25.063825222148825</v>
      </c>
      <c r="N596" s="28">
        <v>25.718342267389211</v>
      </c>
      <c r="O596" s="28">
        <v>26.369638123057683</v>
      </c>
      <c r="P596" s="28">
        <v>24.386224566372956</v>
      </c>
      <c r="Q596" s="68">
        <v>30.465101499999999</v>
      </c>
      <c r="R596" s="69">
        <v>12.063650000000001</v>
      </c>
      <c r="S596" s="69">
        <v>4.2625000000000002</v>
      </c>
      <c r="T596" s="69">
        <v>0.34504906499999999</v>
      </c>
      <c r="U596" s="69"/>
      <c r="V596" s="28"/>
      <c r="W596" s="64"/>
      <c r="X596" s="70">
        <f>(B596*'RAP TEMPLATE-GAS AVAILABILITY'!C595+C596*'RAP TEMPLATE-GAS AVAILABILITY'!D595+D596*'RAP TEMPLATE-GAS AVAILABILITY'!E595+E596*'RAP TEMPLATE-GAS AVAILABILITY'!F595+F596*'RAP TEMPLATE-GAS AVAILABILITY'!G595+G596*'RAP TEMPLATE-GAS AVAILABILITY'!H595+H596*'RAP TEMPLATE-GAS AVAILABILITY'!I595)/('RAP TEMPLATE-GAS AVAILABILITY'!C595+'RAP TEMPLATE-GAS AVAILABILITY'!D595+'RAP TEMPLATE-GAS AVAILABILITY'!E595+'RAP TEMPLATE-GAS AVAILABILITY'!F595+'RAP TEMPLATE-GAS AVAILABILITY'!G595+'RAP TEMPLATE-GAS AVAILABILITY'!H595+'RAP TEMPLATE-GAS AVAILABILITY'!I595)</f>
        <v>25.173529517730813</v>
      </c>
      <c r="Y596" s="48">
        <f>(K596*'RAP TEMPLATE-GAS AVAILABILITY'!M595+L596*'RAP TEMPLATE-GAS AVAILABILITY'!N595+M596*'RAP TEMPLATE-GAS AVAILABILITY'!O595)/('RAP TEMPLATE-GAS AVAILABILITY'!M595+'RAP TEMPLATE-GAS AVAILABILITY'!N595+'RAP TEMPLATE-GAS AVAILABILITY'!O595)</f>
        <v>25.067948893651302</v>
      </c>
    </row>
    <row r="597" spans="1:25" ht="15.75" x14ac:dyDescent="0.25">
      <c r="A597" s="31">
        <v>58714</v>
      </c>
      <c r="B597" s="28">
        <v>23.462912471340488</v>
      </c>
      <c r="C597" s="28">
        <v>23.543065525119648</v>
      </c>
      <c r="D597" s="28">
        <v>23.663756086387309</v>
      </c>
      <c r="E597" s="28">
        <v>23.70523572140516</v>
      </c>
      <c r="F597" s="28">
        <v>23.693562298874603</v>
      </c>
      <c r="G597" s="28">
        <v>23.542729594472089</v>
      </c>
      <c r="H597" s="28">
        <v>23.516516769407986</v>
      </c>
      <c r="I597" s="71">
        <v>23.6216556019024</v>
      </c>
      <c r="J597" s="28">
        <v>24.280562298874603</v>
      </c>
      <c r="K597" s="28">
        <v>23.364295421635603</v>
      </c>
      <c r="L597" s="28">
        <v>23.539964433430669</v>
      </c>
      <c r="M597" s="28">
        <v>23.474356194741762</v>
      </c>
      <c r="N597" s="28">
        <v>24.134564433430668</v>
      </c>
      <c r="O597" s="28">
        <v>24.781900844514244</v>
      </c>
      <c r="P597" s="28">
        <v>22.838081733678479</v>
      </c>
      <c r="Q597" s="68">
        <v>29.475395499999998</v>
      </c>
      <c r="R597" s="69">
        <v>11.6745</v>
      </c>
      <c r="S597" s="69">
        <v>4.125</v>
      </c>
      <c r="T597" s="69">
        <v>0.33391845000000003</v>
      </c>
      <c r="U597" s="69"/>
      <c r="V597" s="28"/>
      <c r="W597" s="64"/>
      <c r="X597" s="70">
        <f>(B597*'RAP TEMPLATE-GAS AVAILABILITY'!C596+C597*'RAP TEMPLATE-GAS AVAILABILITY'!D596+D597*'RAP TEMPLATE-GAS AVAILABILITY'!E596+E597*'RAP TEMPLATE-GAS AVAILABILITY'!F596+F597*'RAP TEMPLATE-GAS AVAILABILITY'!G596+G597*'RAP TEMPLATE-GAS AVAILABILITY'!H596+H597*'RAP TEMPLATE-GAS AVAILABILITY'!I596)/('RAP TEMPLATE-GAS AVAILABILITY'!C596+'RAP TEMPLATE-GAS AVAILABILITY'!D596+'RAP TEMPLATE-GAS AVAILABILITY'!E596+'RAP TEMPLATE-GAS AVAILABILITY'!F596+'RAP TEMPLATE-GAS AVAILABILITY'!G596+'RAP TEMPLATE-GAS AVAILABILITY'!H596+'RAP TEMPLATE-GAS AVAILABILITY'!I596)</f>
        <v>23.577344546450576</v>
      </c>
      <c r="Y597" s="48">
        <f>(K597*'RAP TEMPLATE-GAS AVAILABILITY'!M596+L597*'RAP TEMPLATE-GAS AVAILABILITY'!N596+M597*'RAP TEMPLATE-GAS AVAILABILITY'!O596)/('RAP TEMPLATE-GAS AVAILABILITY'!M596+'RAP TEMPLATE-GAS AVAILABILITY'!N596+'RAP TEMPLATE-GAS AVAILABILITY'!O596)</f>
        <v>23.483677378956763</v>
      </c>
    </row>
    <row r="598" spans="1:25" ht="15.75" x14ac:dyDescent="0.25">
      <c r="A598" s="31">
        <v>58745</v>
      </c>
      <c r="B598" s="28">
        <v>22.982327324346251</v>
      </c>
      <c r="C598" s="28">
        <v>23.059833875863042</v>
      </c>
      <c r="D598" s="28">
        <v>23.185387160999397</v>
      </c>
      <c r="E598" s="28">
        <v>23.224576907956305</v>
      </c>
      <c r="F598" s="28">
        <v>23.21470039002384</v>
      </c>
      <c r="G598" s="28">
        <v>23.063867685621322</v>
      </c>
      <c r="H598" s="28">
        <v>23.03817210071038</v>
      </c>
      <c r="I598" s="71">
        <v>23.141059404267509</v>
      </c>
      <c r="J598" s="28">
        <v>23.801700390023839</v>
      </c>
      <c r="K598" s="28">
        <v>22.889669852152426</v>
      </c>
      <c r="L598" s="28">
        <v>23.064825645303447</v>
      </c>
      <c r="M598" s="28">
        <v>22.997510029039137</v>
      </c>
      <c r="N598" s="28">
        <v>23.659425645303447</v>
      </c>
      <c r="O598" s="28">
        <v>24.305574209416704</v>
      </c>
      <c r="P598" s="28">
        <v>22.37363356828412</v>
      </c>
      <c r="Q598" s="68">
        <v>30.810744000000003</v>
      </c>
      <c r="R598" s="69">
        <v>12.063650000000001</v>
      </c>
      <c r="S598" s="69">
        <v>4.2625000000000002</v>
      </c>
      <c r="T598" s="69">
        <v>0.34504906499999999</v>
      </c>
      <c r="U598" s="69"/>
      <c r="V598" s="28"/>
      <c r="W598" s="64"/>
      <c r="X598" s="70">
        <f>(B598*'RAP TEMPLATE-GAS AVAILABILITY'!C597+C598*'RAP TEMPLATE-GAS AVAILABILITY'!D597+D598*'RAP TEMPLATE-GAS AVAILABILITY'!E597+E598*'RAP TEMPLATE-GAS AVAILABILITY'!F597+F598*'RAP TEMPLATE-GAS AVAILABILITY'!G597+G598*'RAP TEMPLATE-GAS AVAILABILITY'!H597+H598*'RAP TEMPLATE-GAS AVAILABILITY'!I597)/('RAP TEMPLATE-GAS AVAILABILITY'!C597+'RAP TEMPLATE-GAS AVAILABILITY'!D597+'RAP TEMPLATE-GAS AVAILABILITY'!E597+'RAP TEMPLATE-GAS AVAILABILITY'!F597+'RAP TEMPLATE-GAS AVAILABILITY'!G597+'RAP TEMPLATE-GAS AVAILABILITY'!H597+'RAP TEMPLATE-GAS AVAILABILITY'!I597)</f>
        <v>23.106109793137019</v>
      </c>
      <c r="Y598" s="48">
        <f>(K598*'RAP TEMPLATE-GAS AVAILABILITY'!M597+L598*'RAP TEMPLATE-GAS AVAILABILITY'!N597+M598*'RAP TEMPLATE-GAS AVAILABILITY'!O597)/('RAP TEMPLATE-GAS AVAILABILITY'!M597+'RAP TEMPLATE-GAS AVAILABILITY'!N597+'RAP TEMPLATE-GAS AVAILABILITY'!O597)</f>
        <v>23.008537037651273</v>
      </c>
    </row>
    <row r="599" spans="1:25" ht="15.75" x14ac:dyDescent="0.25">
      <c r="A599" s="31">
        <v>58775</v>
      </c>
      <c r="B599" s="28">
        <v>23.589624265260564</v>
      </c>
      <c r="C599" s="28">
        <v>23.661723604797238</v>
      </c>
      <c r="D599" s="28">
        <v>23.735333733221584</v>
      </c>
      <c r="E599" s="28">
        <v>23.779397470201797</v>
      </c>
      <c r="F599" s="28">
        <v>23.768275476210903</v>
      </c>
      <c r="G599" s="28">
        <v>23.670334822535263</v>
      </c>
      <c r="H599" s="28">
        <v>23.643259262199336</v>
      </c>
      <c r="I599" s="71">
        <v>23.749722976383435</v>
      </c>
      <c r="J599" s="28">
        <v>24.355275476210902</v>
      </c>
      <c r="K599" s="28">
        <v>23.490052499649245</v>
      </c>
      <c r="L599" s="28">
        <v>23.614096720590233</v>
      </c>
      <c r="M599" s="28">
        <v>23.601424275541017</v>
      </c>
      <c r="N599" s="28">
        <v>24.208696720590233</v>
      </c>
      <c r="O599" s="28">
        <v>24.856218462391709</v>
      </c>
      <c r="P599" s="28">
        <v>22.963046044376952</v>
      </c>
      <c r="Q599" s="68">
        <v>28.077900500000002</v>
      </c>
      <c r="R599" s="69">
        <v>11.6745</v>
      </c>
      <c r="S599" s="69">
        <v>4.125</v>
      </c>
      <c r="T599" s="69">
        <v>0.33391845000000003</v>
      </c>
      <c r="U599" s="69"/>
      <c r="V599" s="28"/>
      <c r="W599" s="64"/>
      <c r="X599" s="70">
        <f>(B599*'RAP TEMPLATE-GAS AVAILABILITY'!C598+C599*'RAP TEMPLATE-GAS AVAILABILITY'!D598+D599*'RAP TEMPLATE-GAS AVAILABILITY'!E598+E599*'RAP TEMPLATE-GAS AVAILABILITY'!F598+F599*'RAP TEMPLATE-GAS AVAILABILITY'!G598+G599*'RAP TEMPLATE-GAS AVAILABILITY'!H598+H599*'RAP TEMPLATE-GAS AVAILABILITY'!I598)/('RAP TEMPLATE-GAS AVAILABILITY'!C598+'RAP TEMPLATE-GAS AVAILABILITY'!D598+'RAP TEMPLATE-GAS AVAILABILITY'!E598+'RAP TEMPLATE-GAS AVAILABILITY'!F598+'RAP TEMPLATE-GAS AVAILABILITY'!G598+'RAP TEMPLATE-GAS AVAILABILITY'!H598+'RAP TEMPLATE-GAS AVAILABILITY'!I598)</f>
        <v>23.683610255438751</v>
      </c>
      <c r="Y599" s="48">
        <f>(K599*'RAP TEMPLATE-GAS AVAILABILITY'!M598+L599*'RAP TEMPLATE-GAS AVAILABILITY'!N598+M599*'RAP TEMPLATE-GAS AVAILABILITY'!O598)/('RAP TEMPLATE-GAS AVAILABILITY'!M598+'RAP TEMPLATE-GAS AVAILABILITY'!N598+'RAP TEMPLATE-GAS AVAILABILITY'!O598)</f>
        <v>23.577292842568742</v>
      </c>
    </row>
    <row r="600" spans="1:25" ht="15.75" x14ac:dyDescent="0.25">
      <c r="A600" s="31">
        <v>58806</v>
      </c>
      <c r="B600" s="28">
        <v>25.203778476991278</v>
      </c>
      <c r="C600" s="28">
        <v>25.275877816527952</v>
      </c>
      <c r="D600" s="28">
        <v>25.349487944952298</v>
      </c>
      <c r="E600" s="28">
        <v>25.393551681932511</v>
      </c>
      <c r="F600" s="28">
        <v>25.382429687941617</v>
      </c>
      <c r="G600" s="28">
        <v>25.284489034265977</v>
      </c>
      <c r="H600" s="28">
        <v>25.26002619983192</v>
      </c>
      <c r="I600" s="71">
        <v>25.369723152250174</v>
      </c>
      <c r="J600" s="28">
        <v>25.969429687941616</v>
      </c>
      <c r="K600" s="28">
        <v>25.094249177715575</v>
      </c>
      <c r="L600" s="28">
        <v>25.21570098653153</v>
      </c>
      <c r="M600" s="28">
        <v>25.208783792951305</v>
      </c>
      <c r="N600" s="28">
        <v>25.81030098653153</v>
      </c>
      <c r="O600" s="28">
        <v>26.461826738997857</v>
      </c>
      <c r="P600" s="28">
        <v>24.528614214334571</v>
      </c>
      <c r="Q600" s="68">
        <v>29.003962000000001</v>
      </c>
      <c r="R600" s="69">
        <v>12.063650000000001</v>
      </c>
      <c r="S600" s="69">
        <v>4.2625000000000002</v>
      </c>
      <c r="T600" s="69">
        <v>0.34504906499999999</v>
      </c>
      <c r="U600" s="69"/>
      <c r="V600" s="28"/>
      <c r="W600" s="64"/>
      <c r="X600" s="70">
        <f>(B600*'RAP TEMPLATE-GAS AVAILABILITY'!C599+C600*'RAP TEMPLATE-GAS AVAILABILITY'!D599+D600*'RAP TEMPLATE-GAS AVAILABILITY'!E599+E600*'RAP TEMPLATE-GAS AVAILABILITY'!F599+F600*'RAP TEMPLATE-GAS AVAILABILITY'!G599+G600*'RAP TEMPLATE-GAS AVAILABILITY'!H599+H600*'RAP TEMPLATE-GAS AVAILABILITY'!I599)/('RAP TEMPLATE-GAS AVAILABILITY'!C599+'RAP TEMPLATE-GAS AVAILABILITY'!D599+'RAP TEMPLATE-GAS AVAILABILITY'!E599+'RAP TEMPLATE-GAS AVAILABILITY'!F599+'RAP TEMPLATE-GAS AVAILABILITY'!G599+'RAP TEMPLATE-GAS AVAILABILITY'!H599+'RAP TEMPLATE-GAS AVAILABILITY'!I599)</f>
        <v>25.298446047839523</v>
      </c>
      <c r="Y600" s="48">
        <f>(K600*'RAP TEMPLATE-GAS AVAILABILITY'!M599+L600*'RAP TEMPLATE-GAS AVAILABILITY'!N599+M600*'RAP TEMPLATE-GAS AVAILABILITY'!O599)/('RAP TEMPLATE-GAS AVAILABILITY'!M599+'RAP TEMPLATE-GAS AVAILABILITY'!N599+'RAP TEMPLATE-GAS AVAILABILITY'!O599)</f>
        <v>25.180146193332693</v>
      </c>
    </row>
    <row r="601" spans="1:25" ht="15.75" x14ac:dyDescent="0.25">
      <c r="A601" s="31">
        <v>58837</v>
      </c>
      <c r="B601" s="28">
        <v>26.903269941659286</v>
      </c>
      <c r="C601" s="28">
        <v>26.97536928119596</v>
      </c>
      <c r="D601" s="28">
        <v>27.050319753985701</v>
      </c>
      <c r="E601" s="28">
        <v>27.094383490965917</v>
      </c>
      <c r="F601" s="28">
        <v>27.083261496975023</v>
      </c>
      <c r="G601" s="28">
        <v>26.990372910522808</v>
      </c>
      <c r="H601" s="28">
        <v>26.968638865125332</v>
      </c>
      <c r="I601" s="71">
        <v>27.081785208936331</v>
      </c>
      <c r="J601" s="28">
        <v>27.670261496975023</v>
      </c>
      <c r="K601" s="28">
        <v>26.789577488782665</v>
      </c>
      <c r="L601" s="28">
        <v>26.903308936998538</v>
      </c>
      <c r="M601" s="28">
        <v>26.907486843856336</v>
      </c>
      <c r="N601" s="28">
        <v>27.497908936998538</v>
      </c>
      <c r="O601" s="28">
        <v>28.153653709341032</v>
      </c>
      <c r="P601" s="28">
        <v>26.176950985916072</v>
      </c>
      <c r="Q601" s="68">
        <v>29.013411000000001</v>
      </c>
      <c r="R601" s="69">
        <v>12.063650000000001</v>
      </c>
      <c r="S601" s="69">
        <v>4.2625000000000002</v>
      </c>
      <c r="T601" s="69">
        <v>0.34504906499999999</v>
      </c>
      <c r="U601" s="69"/>
      <c r="V601" s="28"/>
      <c r="W601" s="64"/>
      <c r="X601" s="70">
        <f>(B601*'RAP TEMPLATE-GAS AVAILABILITY'!C600+C601*'RAP TEMPLATE-GAS AVAILABILITY'!D600+D601*'RAP TEMPLATE-GAS AVAILABILITY'!E600+E601*'RAP TEMPLATE-GAS AVAILABILITY'!F600+F601*'RAP TEMPLATE-GAS AVAILABILITY'!G600+G601*'RAP TEMPLATE-GAS AVAILABILITY'!H600+H601*'RAP TEMPLATE-GAS AVAILABILITY'!I600)/('RAP TEMPLATE-GAS AVAILABILITY'!C600+'RAP TEMPLATE-GAS AVAILABILITY'!D600+'RAP TEMPLATE-GAS AVAILABILITY'!E600+'RAP TEMPLATE-GAS AVAILABILITY'!F600+'RAP TEMPLATE-GAS AVAILABILITY'!G600+'RAP TEMPLATE-GAS AVAILABILITY'!H600+'RAP TEMPLATE-GAS AVAILABILITY'!I600)</f>
        <v>27.001084402098098</v>
      </c>
      <c r="Y601" s="48">
        <f>(K601*'RAP TEMPLATE-GAS AVAILABILITY'!M600+L601*'RAP TEMPLATE-GAS AVAILABILITY'!N600+M601*'RAP TEMPLATE-GAS AVAILABILITY'!O600)/('RAP TEMPLATE-GAS AVAILABILITY'!M600+'RAP TEMPLATE-GAS AVAILABILITY'!N600+'RAP TEMPLATE-GAS AVAILABILITY'!O600)</f>
        <v>26.870945653830823</v>
      </c>
    </row>
    <row r="602" spans="1:25" ht="15.75" x14ac:dyDescent="0.25">
      <c r="A602" s="31">
        <v>58865</v>
      </c>
      <c r="B602" s="28">
        <v>27.383708354300914</v>
      </c>
      <c r="C602" s="28">
        <v>27.455807693837588</v>
      </c>
      <c r="D602" s="28">
        <v>27.530758166627329</v>
      </c>
      <c r="E602" s="28">
        <v>27.574821903607546</v>
      </c>
      <c r="F602" s="28">
        <v>27.563699909616652</v>
      </c>
      <c r="G602" s="28">
        <v>27.470811323164437</v>
      </c>
      <c r="H602" s="28">
        <v>27.449143590607111</v>
      </c>
      <c r="I602" s="71">
        <v>27.563963619968117</v>
      </c>
      <c r="J602" s="28">
        <v>28.150699909616652</v>
      </c>
      <c r="K602" s="28">
        <v>27.266346320746631</v>
      </c>
      <c r="L602" s="28">
        <v>27.380011971700448</v>
      </c>
      <c r="M602" s="28">
        <v>27.385902877142904</v>
      </c>
      <c r="N602" s="28">
        <v>27.974611971700448</v>
      </c>
      <c r="O602" s="28">
        <v>28.631548501629698</v>
      </c>
      <c r="P602" s="28">
        <v>26.642928202337188</v>
      </c>
      <c r="Q602" s="68">
        <v>26.262587500000002</v>
      </c>
      <c r="R602" s="69">
        <v>10.8962</v>
      </c>
      <c r="S602" s="69">
        <v>3.85</v>
      </c>
      <c r="T602" s="69">
        <v>0.31165721999999996</v>
      </c>
      <c r="U602" s="69"/>
      <c r="V602" s="28"/>
      <c r="W602" s="64"/>
      <c r="X602" s="70">
        <f>(B602*'RAP TEMPLATE-GAS AVAILABILITY'!C601+C602*'RAP TEMPLATE-GAS AVAILABILITY'!D601+D602*'RAP TEMPLATE-GAS AVAILABILITY'!E601+E602*'RAP TEMPLATE-GAS AVAILABILITY'!F601+F602*'RAP TEMPLATE-GAS AVAILABILITY'!G601+G602*'RAP TEMPLATE-GAS AVAILABILITY'!H601+H602*'RAP TEMPLATE-GAS AVAILABILITY'!I601)/('RAP TEMPLATE-GAS AVAILABILITY'!C601+'RAP TEMPLATE-GAS AVAILABILITY'!D601+'RAP TEMPLATE-GAS AVAILABILITY'!E601+'RAP TEMPLATE-GAS AVAILABILITY'!F601+'RAP TEMPLATE-GAS AVAILABILITY'!G601+'RAP TEMPLATE-GAS AVAILABILITY'!H601+'RAP TEMPLATE-GAS AVAILABILITY'!I601)</f>
        <v>27.481540113741495</v>
      </c>
      <c r="Y602" s="48">
        <f>(K602*'RAP TEMPLATE-GAS AVAILABILITY'!M601+L602*'RAP TEMPLATE-GAS AVAILABILITY'!N601+M602*'RAP TEMPLATE-GAS AVAILABILITY'!O601)/('RAP TEMPLATE-GAS AVAILABILITY'!M601+'RAP TEMPLATE-GAS AVAILABILITY'!N601+'RAP TEMPLATE-GAS AVAILABILITY'!O601)</f>
        <v>27.347817356326154</v>
      </c>
    </row>
    <row r="603" spans="1:25" ht="15.75" x14ac:dyDescent="0.25">
      <c r="A603" s="31">
        <v>58893</v>
      </c>
      <c r="B603" s="28">
        <v>26.603840260718975</v>
      </c>
      <c r="C603" s="28">
        <v>26.675939600255653</v>
      </c>
      <c r="D603" s="28">
        <v>26.750890073045394</v>
      </c>
      <c r="E603" s="28">
        <v>26.794953810025607</v>
      </c>
      <c r="F603" s="28">
        <v>26.783831816034713</v>
      </c>
      <c r="G603" s="28">
        <v>26.690943229582498</v>
      </c>
      <c r="H603" s="28">
        <v>26.669010245664577</v>
      </c>
      <c r="I603" s="71">
        <v>26.781271086891625</v>
      </c>
      <c r="J603" s="28">
        <v>27.370831816034713</v>
      </c>
      <c r="K603" s="28">
        <v>26.492278462680382</v>
      </c>
      <c r="L603" s="28">
        <v>26.606207302682421</v>
      </c>
      <c r="M603" s="28">
        <v>26.609317595864542</v>
      </c>
      <c r="N603" s="28">
        <v>27.200807302682421</v>
      </c>
      <c r="O603" s="28">
        <v>27.855809320939127</v>
      </c>
      <c r="P603" s="28">
        <v>25.886534138372067</v>
      </c>
      <c r="Q603" s="68">
        <v>29.123911000000003</v>
      </c>
      <c r="R603" s="69">
        <v>12.063650000000001</v>
      </c>
      <c r="S603" s="69">
        <v>4.2625000000000002</v>
      </c>
      <c r="T603" s="69">
        <v>0.34504906499999999</v>
      </c>
      <c r="U603" s="69"/>
      <c r="V603" s="28"/>
      <c r="W603" s="64"/>
      <c r="X603" s="70">
        <f>(B603*'RAP TEMPLATE-GAS AVAILABILITY'!C602+C603*'RAP TEMPLATE-GAS AVAILABILITY'!D602+D603*'RAP TEMPLATE-GAS AVAILABILITY'!E602+E603*'RAP TEMPLATE-GAS AVAILABILITY'!F602+F603*'RAP TEMPLATE-GAS AVAILABILITY'!G602+G603*'RAP TEMPLATE-GAS AVAILABILITY'!H602+H603*'RAP TEMPLATE-GAS AVAILABILITY'!I602)/('RAP TEMPLATE-GAS AVAILABILITY'!C602+'RAP TEMPLATE-GAS AVAILABILITY'!D602+'RAP TEMPLATE-GAS AVAILABILITY'!E602+'RAP TEMPLATE-GAS AVAILABILITY'!F602+'RAP TEMPLATE-GAS AVAILABILITY'!G602+'RAP TEMPLATE-GAS AVAILABILITY'!H602+'RAP TEMPLATE-GAS AVAILABILITY'!I602)</f>
        <v>26.701602824152449</v>
      </c>
      <c r="Y603" s="48">
        <f>(K603*'RAP TEMPLATE-GAS AVAILABILITY'!M602+L603*'RAP TEMPLATE-GAS AVAILABILITY'!N602+M603*'RAP TEMPLATE-GAS AVAILABILITY'!O602)/('RAP TEMPLATE-GAS AVAILABILITY'!M602+'RAP TEMPLATE-GAS AVAILABILITY'!N602+'RAP TEMPLATE-GAS AVAILABILITY'!O602)</f>
        <v>26.573693895934806</v>
      </c>
    </row>
    <row r="604" spans="1:25" ht="15.75" x14ac:dyDescent="0.25">
      <c r="A604" s="31">
        <v>58926</v>
      </c>
      <c r="B604" s="28">
        <v>26.524691365098608</v>
      </c>
      <c r="C604" s="28">
        <v>26.601376177908723</v>
      </c>
      <c r="D604" s="28">
        <v>26.725145277088139</v>
      </c>
      <c r="E604" s="28">
        <v>26.767252343672169</v>
      </c>
      <c r="F604" s="28">
        <v>26.756706736772859</v>
      </c>
      <c r="G604" s="28">
        <v>26.605874032370341</v>
      </c>
      <c r="H604" s="28">
        <v>26.578069699142663</v>
      </c>
      <c r="I604" s="71">
        <v>26.695893795525656</v>
      </c>
      <c r="J604" s="28">
        <v>27.343706736772859</v>
      </c>
      <c r="K604" s="28">
        <v>26.402044973093059</v>
      </c>
      <c r="L604" s="28">
        <v>26.579293119177489</v>
      </c>
      <c r="M604" s="28">
        <v>26.524606492809031</v>
      </c>
      <c r="N604" s="28">
        <v>27.173893119177489</v>
      </c>
      <c r="O604" s="28">
        <v>27.828827851975433</v>
      </c>
      <c r="P604" s="28">
        <v>25.809025523995995</v>
      </c>
      <c r="Q604" s="68">
        <v>29.864126500000001</v>
      </c>
      <c r="R604" s="69">
        <v>11.6745</v>
      </c>
      <c r="S604" s="69">
        <v>4.125</v>
      </c>
      <c r="T604" s="69">
        <v>0.33391845000000003</v>
      </c>
      <c r="U604" s="69"/>
      <c r="V604" s="28"/>
      <c r="W604" s="64"/>
      <c r="X604" s="70">
        <f>(B604*'RAP TEMPLATE-GAS AVAILABILITY'!C603+C604*'RAP TEMPLATE-GAS AVAILABILITY'!D603+D604*'RAP TEMPLATE-GAS AVAILABILITY'!E603+E604*'RAP TEMPLATE-GAS AVAILABILITY'!F603+F604*'RAP TEMPLATE-GAS AVAILABILITY'!G603+G604*'RAP TEMPLATE-GAS AVAILABILITY'!H603+H604*'RAP TEMPLATE-GAS AVAILABILITY'!I603)/('RAP TEMPLATE-GAS AVAILABILITY'!C603+'RAP TEMPLATE-GAS AVAILABILITY'!D603+'RAP TEMPLATE-GAS AVAILABILITY'!E603+'RAP TEMPLATE-GAS AVAILABILITY'!F603+'RAP TEMPLATE-GAS AVAILABILITY'!G603+'RAP TEMPLATE-GAS AVAILABILITY'!H603+'RAP TEMPLATE-GAS AVAILABILITY'!I603)</f>
        <v>26.645750126683872</v>
      </c>
      <c r="Y604" s="48">
        <f>(K604*'RAP TEMPLATE-GAS AVAILABILITY'!M603+L604*'RAP TEMPLATE-GAS AVAILABILITY'!N603+M604*'RAP TEMPLATE-GAS AVAILABILITY'!O603)/('RAP TEMPLATE-GAS AVAILABILITY'!M603+'RAP TEMPLATE-GAS AVAILABILITY'!N603+'RAP TEMPLATE-GAS AVAILABILITY'!O603)</f>
        <v>26.523506296488609</v>
      </c>
    </row>
    <row r="605" spans="1:25" ht="15.75" x14ac:dyDescent="0.25">
      <c r="A605" s="31">
        <v>58957</v>
      </c>
      <c r="B605" s="28">
        <v>26.761710497279747</v>
      </c>
      <c r="C605" s="28">
        <v>26.841863551058907</v>
      </c>
      <c r="D605" s="28">
        <v>26.962554112326572</v>
      </c>
      <c r="E605" s="28">
        <v>27.004033747344419</v>
      </c>
      <c r="F605" s="28">
        <v>26.992360324813863</v>
      </c>
      <c r="G605" s="28">
        <v>26.841527620411348</v>
      </c>
      <c r="H605" s="28">
        <v>26.814068113952441</v>
      </c>
      <c r="I605" s="71">
        <v>26.932400847513417</v>
      </c>
      <c r="J605" s="28">
        <v>27.579360324813862</v>
      </c>
      <c r="K605" s="28">
        <v>26.636208515317104</v>
      </c>
      <c r="L605" s="28">
        <v>26.813114515638837</v>
      </c>
      <c r="M605" s="28">
        <v>26.759268109894215</v>
      </c>
      <c r="N605" s="28">
        <v>27.407714515638837</v>
      </c>
      <c r="O605" s="28">
        <v>28.063233801927932</v>
      </c>
      <c r="P605" s="28">
        <v>26.037585939036965</v>
      </c>
      <c r="Q605" s="68">
        <v>30.4256575</v>
      </c>
      <c r="R605" s="69">
        <v>12.063650000000001</v>
      </c>
      <c r="S605" s="69">
        <v>4.2625000000000002</v>
      </c>
      <c r="T605" s="69">
        <v>0.34504906499999999</v>
      </c>
      <c r="U605" s="69"/>
      <c r="V605" s="28"/>
      <c r="W605" s="64"/>
      <c r="X605" s="70">
        <f>(B605*'RAP TEMPLATE-GAS AVAILABILITY'!C604+C605*'RAP TEMPLATE-GAS AVAILABILITY'!D604+D605*'RAP TEMPLATE-GAS AVAILABILITY'!E604+E605*'RAP TEMPLATE-GAS AVAILABILITY'!F604+F605*'RAP TEMPLATE-GAS AVAILABILITY'!G604+G605*'RAP TEMPLATE-GAS AVAILABILITY'!H604+H605*'RAP TEMPLATE-GAS AVAILABILITY'!I604)/('RAP TEMPLATE-GAS AVAILABILITY'!C604+'RAP TEMPLATE-GAS AVAILABILITY'!D604+'RAP TEMPLATE-GAS AVAILABILITY'!E604+'RAP TEMPLATE-GAS AVAILABILITY'!F604+'RAP TEMPLATE-GAS AVAILABILITY'!G604+'RAP TEMPLATE-GAS AVAILABILITY'!H604+'RAP TEMPLATE-GAS AVAILABILITY'!I604)</f>
        <v>26.875849005342396</v>
      </c>
      <c r="Y605" s="48">
        <f>(K605*'RAP TEMPLATE-GAS AVAILABILITY'!M604+L605*'RAP TEMPLATE-GAS AVAILABILITY'!N604+M605*'RAP TEMPLATE-GAS AVAILABILITY'!O604)/('RAP TEMPLATE-GAS AVAILABILITY'!M604+'RAP TEMPLATE-GAS AVAILABILITY'!N604+'RAP TEMPLATE-GAS AVAILABILITY'!O604)</f>
        <v>26.757499595907429</v>
      </c>
    </row>
    <row r="606" spans="1:25" ht="15.75" x14ac:dyDescent="0.25">
      <c r="A606" s="31">
        <v>58987</v>
      </c>
      <c r="B606" s="28">
        <v>27.523185828481843</v>
      </c>
      <c r="C606" s="28">
        <v>27.603338882261003</v>
      </c>
      <c r="D606" s="28">
        <v>27.724029443528664</v>
      </c>
      <c r="E606" s="28">
        <v>27.765509078546515</v>
      </c>
      <c r="F606" s="28">
        <v>27.753835656015958</v>
      </c>
      <c r="G606" s="28">
        <v>27.603002951613444</v>
      </c>
      <c r="H606" s="28">
        <v>27.575981109899519</v>
      </c>
      <c r="I606" s="71">
        <v>27.696634005349626</v>
      </c>
      <c r="J606" s="28">
        <v>28.340835656015958</v>
      </c>
      <c r="K606" s="28">
        <v>27.392197686436361</v>
      </c>
      <c r="L606" s="28">
        <v>27.568669424828517</v>
      </c>
      <c r="M606" s="28">
        <v>27.517538052125133</v>
      </c>
      <c r="N606" s="28">
        <v>28.163269424828517</v>
      </c>
      <c r="O606" s="28">
        <v>28.820677598390589</v>
      </c>
      <c r="P606" s="28">
        <v>26.776140862769878</v>
      </c>
      <c r="Q606" s="68">
        <v>29.456401499999998</v>
      </c>
      <c r="R606" s="69">
        <v>11.6745</v>
      </c>
      <c r="S606" s="69">
        <v>4.125</v>
      </c>
      <c r="T606" s="69">
        <v>0.33391845000000003</v>
      </c>
      <c r="U606" s="69"/>
      <c r="V606" s="28"/>
      <c r="W606" s="64"/>
      <c r="X606" s="70">
        <f>(B606*'RAP TEMPLATE-GAS AVAILABILITY'!C605+C606*'RAP TEMPLATE-GAS AVAILABILITY'!D605+D606*'RAP TEMPLATE-GAS AVAILABILITY'!E605+E606*'RAP TEMPLATE-GAS AVAILABILITY'!F605+F606*'RAP TEMPLATE-GAS AVAILABILITY'!G605+G606*'RAP TEMPLATE-GAS AVAILABILITY'!H605+H606*'RAP TEMPLATE-GAS AVAILABILITY'!I605)/('RAP TEMPLATE-GAS AVAILABILITY'!C605+'RAP TEMPLATE-GAS AVAILABILITY'!D605+'RAP TEMPLATE-GAS AVAILABILITY'!E605+'RAP TEMPLATE-GAS AVAILABILITY'!F605+'RAP TEMPLATE-GAS AVAILABILITY'!G605+'RAP TEMPLATE-GAS AVAILABILITY'!H605+'RAP TEMPLATE-GAS AVAILABILITY'!I605)</f>
        <v>27.637427397316465</v>
      </c>
      <c r="Y606" s="48">
        <f>(K606*'RAP TEMPLATE-GAS AVAILABILITY'!M605+L606*'RAP TEMPLATE-GAS AVAILABILITY'!N605+M606*'RAP TEMPLATE-GAS AVAILABILITY'!O605)/('RAP TEMPLATE-GAS AVAILABILITY'!M605+'RAP TEMPLATE-GAS AVAILABILITY'!N605+'RAP TEMPLATE-GAS AVAILABILITY'!O605)</f>
        <v>27.513416793792317</v>
      </c>
    </row>
    <row r="607" spans="1:25" ht="15.75" x14ac:dyDescent="0.25">
      <c r="A607" s="31">
        <v>59018</v>
      </c>
      <c r="B607" s="28">
        <v>26.993575310515524</v>
      </c>
      <c r="C607" s="28">
        <v>27.073728364294684</v>
      </c>
      <c r="D607" s="28">
        <v>27.194418925562346</v>
      </c>
      <c r="E607" s="28">
        <v>27.2358985605802</v>
      </c>
      <c r="F607" s="28">
        <v>27.224225138049643</v>
      </c>
      <c r="G607" s="28">
        <v>27.073392433647125</v>
      </c>
      <c r="H607" s="28">
        <v>27.046940882358484</v>
      </c>
      <c r="I607" s="71">
        <v>27.165105402932891</v>
      </c>
      <c r="J607" s="28">
        <v>27.811225138049643</v>
      </c>
      <c r="K607" s="28">
        <v>26.867270712838355</v>
      </c>
      <c r="L607" s="28">
        <v>27.043176594776824</v>
      </c>
      <c r="M607" s="28">
        <v>26.990156900815553</v>
      </c>
      <c r="N607" s="28">
        <v>27.637776594776824</v>
      </c>
      <c r="O607" s="28">
        <v>28.293871036263766</v>
      </c>
      <c r="P607" s="28">
        <v>26.262471621394347</v>
      </c>
      <c r="Q607" s="68">
        <v>30.441508500000001</v>
      </c>
      <c r="R607" s="69">
        <v>12.063650000000001</v>
      </c>
      <c r="S607" s="69">
        <v>4.2625000000000002</v>
      </c>
      <c r="T607" s="69">
        <v>0.34504906499999999</v>
      </c>
      <c r="U607" s="69"/>
      <c r="V607" s="28"/>
      <c r="W607" s="64"/>
      <c r="X607" s="70">
        <f>(B607*'RAP TEMPLATE-GAS AVAILABILITY'!C606+C607*'RAP TEMPLATE-GAS AVAILABILITY'!D606+D607*'RAP TEMPLATE-GAS AVAILABILITY'!E606+E607*'RAP TEMPLATE-GAS AVAILABILITY'!F606+F607*'RAP TEMPLATE-GAS AVAILABILITY'!G606+G607*'RAP TEMPLATE-GAS AVAILABILITY'!H606+H607*'RAP TEMPLATE-GAS AVAILABILITY'!I606)/('RAP TEMPLATE-GAS AVAILABILITY'!C606+'RAP TEMPLATE-GAS AVAILABILITY'!D606+'RAP TEMPLATE-GAS AVAILABILITY'!E606+'RAP TEMPLATE-GAS AVAILABILITY'!F606+'RAP TEMPLATE-GAS AVAILABILITY'!G606+'RAP TEMPLATE-GAS AVAILABILITY'!H606+'RAP TEMPLATE-GAS AVAILABILITY'!I606)</f>
        <v>27.107951170659081</v>
      </c>
      <c r="Y607" s="48">
        <f>(K607*'RAP TEMPLATE-GAS AVAILABILITY'!M606+L607*'RAP TEMPLATE-GAS AVAILABILITY'!N606+M607*'RAP TEMPLATE-GAS AVAILABILITY'!O606)/('RAP TEMPLATE-GAS AVAILABILITY'!M606+'RAP TEMPLATE-GAS AVAILABILITY'!N606+'RAP TEMPLATE-GAS AVAILABILITY'!O606)</f>
        <v>26.987921741833166</v>
      </c>
    </row>
    <row r="608" spans="1:25" ht="15.75" x14ac:dyDescent="0.25">
      <c r="A608" s="31">
        <v>59049</v>
      </c>
      <c r="B608" s="28">
        <v>25.656142693885421</v>
      </c>
      <c r="C608" s="28">
        <v>25.736295747664585</v>
      </c>
      <c r="D608" s="28">
        <v>25.856986308932242</v>
      </c>
      <c r="E608" s="28">
        <v>25.898465943950097</v>
      </c>
      <c r="F608" s="28">
        <v>25.88679252141954</v>
      </c>
      <c r="G608" s="28">
        <v>25.735959817017022</v>
      </c>
      <c r="H608" s="28">
        <v>25.709733729384887</v>
      </c>
      <c r="I608" s="71">
        <v>25.822829021652328</v>
      </c>
      <c r="J608" s="28">
        <v>26.47379252141954</v>
      </c>
      <c r="K608" s="28">
        <v>25.540460259979948</v>
      </c>
      <c r="L608" s="28">
        <v>25.716142431227428</v>
      </c>
      <c r="M608" s="28">
        <v>25.658354134009045</v>
      </c>
      <c r="N608" s="28">
        <v>26.310742431227428</v>
      </c>
      <c r="O608" s="28">
        <v>26.963519287305495</v>
      </c>
      <c r="P608" s="28">
        <v>24.965295726524811</v>
      </c>
      <c r="Q608" s="68">
        <v>30.465101499999999</v>
      </c>
      <c r="R608" s="69">
        <v>12.063650000000001</v>
      </c>
      <c r="S608" s="69">
        <v>4.2625000000000002</v>
      </c>
      <c r="T608" s="69">
        <v>0.34504906499999999</v>
      </c>
      <c r="U608" s="69"/>
      <c r="V608" s="28"/>
      <c r="W608" s="64"/>
      <c r="X608" s="70">
        <f>(B608*'RAP TEMPLATE-GAS AVAILABILITY'!C607+C608*'RAP TEMPLATE-GAS AVAILABILITY'!D607+D608*'RAP TEMPLATE-GAS AVAILABILITY'!E607+E608*'RAP TEMPLATE-GAS AVAILABILITY'!F607+F608*'RAP TEMPLATE-GAS AVAILABILITY'!G607+G608*'RAP TEMPLATE-GAS AVAILABILITY'!H607+H608*'RAP TEMPLATE-GAS AVAILABILITY'!I607)/('RAP TEMPLATE-GAS AVAILABILITY'!C607+'RAP TEMPLATE-GAS AVAILABILITY'!D607+'RAP TEMPLATE-GAS AVAILABILITY'!E607+'RAP TEMPLATE-GAS AVAILABILITY'!F607+'RAP TEMPLATE-GAS AVAILABILITY'!G607+'RAP TEMPLATE-GAS AVAILABILITY'!H607+'RAP TEMPLATE-GAS AVAILABILITY'!I607)</f>
        <v>25.770571645941814</v>
      </c>
      <c r="Y608" s="48">
        <f>(K608*'RAP TEMPLATE-GAS AVAILABILITY'!M607+L608*'RAP TEMPLATE-GAS AVAILABILITY'!N607+M608*'RAP TEMPLATE-GAS AVAILABILITY'!O607)/('RAP TEMPLATE-GAS AVAILABILITY'!M607+'RAP TEMPLATE-GAS AVAILABILITY'!N607+'RAP TEMPLATE-GAS AVAILABILITY'!O607)</f>
        <v>25.660535131507263</v>
      </c>
    </row>
    <row r="609" spans="1:25" ht="15.75" x14ac:dyDescent="0.25">
      <c r="A609" s="31">
        <v>59079</v>
      </c>
      <c r="B609" s="28">
        <v>24.022049601637722</v>
      </c>
      <c r="C609" s="28">
        <v>24.102202655416882</v>
      </c>
      <c r="D609" s="28">
        <v>24.222893216684547</v>
      </c>
      <c r="E609" s="28">
        <v>24.264372851702397</v>
      </c>
      <c r="F609" s="28">
        <v>24.252699429171841</v>
      </c>
      <c r="G609" s="28">
        <v>24.101866724769323</v>
      </c>
      <c r="H609" s="28">
        <v>24.07565389970522</v>
      </c>
      <c r="I609" s="71">
        <v>24.182817752849509</v>
      </c>
      <c r="J609" s="28">
        <v>24.839699429171841</v>
      </c>
      <c r="K609" s="28">
        <v>23.919085296495233</v>
      </c>
      <c r="L609" s="28">
        <v>24.094754308290298</v>
      </c>
      <c r="M609" s="28">
        <v>24.031139667714339</v>
      </c>
      <c r="N609" s="28">
        <v>24.689354308290298</v>
      </c>
      <c r="O609" s="28">
        <v>25.338077694061024</v>
      </c>
      <c r="P609" s="28">
        <v>23.380388836353767</v>
      </c>
      <c r="Q609" s="68">
        <v>29.475395499999998</v>
      </c>
      <c r="R609" s="69">
        <v>11.6745</v>
      </c>
      <c r="S609" s="69">
        <v>4.125</v>
      </c>
      <c r="T609" s="69">
        <v>0.33391845000000003</v>
      </c>
      <c r="U609" s="69"/>
      <c r="V609" s="28"/>
      <c r="W609" s="64"/>
      <c r="X609" s="70">
        <f>(B609*'RAP TEMPLATE-GAS AVAILABILITY'!C608+C609*'RAP TEMPLATE-GAS AVAILABILITY'!D608+D609*'RAP TEMPLATE-GAS AVAILABILITY'!E608+E609*'RAP TEMPLATE-GAS AVAILABILITY'!F608+F609*'RAP TEMPLATE-GAS AVAILABILITY'!G608+G609*'RAP TEMPLATE-GAS AVAILABILITY'!H608+H609*'RAP TEMPLATE-GAS AVAILABILITY'!I608)/('RAP TEMPLATE-GAS AVAILABILITY'!C608+'RAP TEMPLATE-GAS AVAILABILITY'!D608+'RAP TEMPLATE-GAS AVAILABILITY'!E608+'RAP TEMPLATE-GAS AVAILABILITY'!F608+'RAP TEMPLATE-GAS AVAILABILITY'!G608+'RAP TEMPLATE-GAS AVAILABILITY'!H608+'RAP TEMPLATE-GAS AVAILABILITY'!I608)</f>
        <v>24.136481676747813</v>
      </c>
      <c r="Y609" s="48">
        <f>(K609*'RAP TEMPLATE-GAS AVAILABILITY'!M608+L609*'RAP TEMPLATE-GAS AVAILABILITY'!N608+M609*'RAP TEMPLATE-GAS AVAILABILITY'!O608)/('RAP TEMPLATE-GAS AVAILABILITY'!M608+'RAP TEMPLATE-GAS AVAILABILITY'!N608+'RAP TEMPLATE-GAS AVAILABILITY'!O608)</f>
        <v>24.03864151437087</v>
      </c>
    </row>
    <row r="610" spans="1:25" ht="15.75" x14ac:dyDescent="0.25">
      <c r="A610" s="31">
        <v>59110</v>
      </c>
      <c r="B610" s="28">
        <v>23.530111705079399</v>
      </c>
      <c r="C610" s="28">
        <v>23.60761825659619</v>
      </c>
      <c r="D610" s="28">
        <v>23.733171541732546</v>
      </c>
      <c r="E610" s="28">
        <v>23.772361288689449</v>
      </c>
      <c r="F610" s="28">
        <v>23.762484770756984</v>
      </c>
      <c r="G610" s="28">
        <v>23.61165206635447</v>
      </c>
      <c r="H610" s="28">
        <v>23.585956481443528</v>
      </c>
      <c r="I610" s="71">
        <v>23.690827689525246</v>
      </c>
      <c r="J610" s="28">
        <v>24.349484770756984</v>
      </c>
      <c r="K610" s="28">
        <v>23.43319524434995</v>
      </c>
      <c r="L610" s="28">
        <v>23.60835103750097</v>
      </c>
      <c r="M610" s="28">
        <v>23.542988541229157</v>
      </c>
      <c r="N610" s="28">
        <v>24.20295103750097</v>
      </c>
      <c r="O610" s="28">
        <v>24.850458415094721</v>
      </c>
      <c r="P610" s="28">
        <v>22.904929639157199</v>
      </c>
      <c r="Q610" s="68">
        <v>30.810744000000003</v>
      </c>
      <c r="R610" s="69">
        <v>12.063650000000001</v>
      </c>
      <c r="S610" s="69">
        <v>4.2625000000000002</v>
      </c>
      <c r="T610" s="69">
        <v>0.34504906499999999</v>
      </c>
      <c r="U610" s="69"/>
      <c r="V610" s="28"/>
      <c r="W610" s="64"/>
      <c r="X610" s="70">
        <f>(B610*'RAP TEMPLATE-GAS AVAILABILITY'!C609+C610*'RAP TEMPLATE-GAS AVAILABILITY'!D609+D610*'RAP TEMPLATE-GAS AVAILABILITY'!E609+E610*'RAP TEMPLATE-GAS AVAILABILITY'!F609+F610*'RAP TEMPLATE-GAS AVAILABILITY'!G609+G610*'RAP TEMPLATE-GAS AVAILABILITY'!H609+H610*'RAP TEMPLATE-GAS AVAILABILITY'!I609)/('RAP TEMPLATE-GAS AVAILABILITY'!C609+'RAP TEMPLATE-GAS AVAILABILITY'!D609+'RAP TEMPLATE-GAS AVAILABILITY'!E609+'RAP TEMPLATE-GAS AVAILABILITY'!F609+'RAP TEMPLATE-GAS AVAILABILITY'!G609+'RAP TEMPLATE-GAS AVAILABILITY'!H609+'RAP TEMPLATE-GAS AVAILABILITY'!I609)</f>
        <v>23.653894173870157</v>
      </c>
      <c r="Y610" s="48">
        <f>(K610*'RAP TEMPLATE-GAS AVAILABILITY'!M609+L610*'RAP TEMPLATE-GAS AVAILABILITY'!N609+M610*'RAP TEMPLATE-GAS AVAILABILITY'!O609)/('RAP TEMPLATE-GAS AVAILABILITY'!M609+'RAP TEMPLATE-GAS AVAILABILITY'!N609+'RAP TEMPLATE-GAS AVAILABILITY'!O609)</f>
        <v>23.552233152207855</v>
      </c>
    </row>
    <row r="611" spans="1:25" ht="15.75" x14ac:dyDescent="0.25">
      <c r="A611" s="31">
        <v>59140</v>
      </c>
      <c r="B611" s="28">
        <v>24.151839923395784</v>
      </c>
      <c r="C611" s="28">
        <v>24.223939262932458</v>
      </c>
      <c r="D611" s="28">
        <v>24.297549391356807</v>
      </c>
      <c r="E611" s="28">
        <v>24.341613128337016</v>
      </c>
      <c r="F611" s="28">
        <v>24.330491134346122</v>
      </c>
      <c r="G611" s="28">
        <v>24.232550480670483</v>
      </c>
      <c r="H611" s="28">
        <v>24.205474920334559</v>
      </c>
      <c r="I611" s="71">
        <v>24.313974804638143</v>
      </c>
      <c r="J611" s="28">
        <v>24.917491134346122</v>
      </c>
      <c r="K611" s="28">
        <v>24.047896966989757</v>
      </c>
      <c r="L611" s="28">
        <v>24.171941187930745</v>
      </c>
      <c r="M611" s="28">
        <v>24.16127331745616</v>
      </c>
      <c r="N611" s="28">
        <v>24.766541187930745</v>
      </c>
      <c r="O611" s="28">
        <v>25.415457540900572</v>
      </c>
      <c r="P611" s="28">
        <v>23.508339011202303</v>
      </c>
      <c r="Q611" s="68">
        <v>28.077900500000002</v>
      </c>
      <c r="R611" s="69">
        <v>11.6745</v>
      </c>
      <c r="S611" s="69">
        <v>4.125</v>
      </c>
      <c r="T611" s="69">
        <v>0.33391845000000003</v>
      </c>
      <c r="U611" s="69"/>
      <c r="V611" s="28"/>
      <c r="W611" s="64"/>
      <c r="X611" s="70">
        <f>(B611*'RAP TEMPLATE-GAS AVAILABILITY'!C610+C611*'RAP TEMPLATE-GAS AVAILABILITY'!D610+D611*'RAP TEMPLATE-GAS AVAILABILITY'!E610+E611*'RAP TEMPLATE-GAS AVAILABILITY'!F610+F611*'RAP TEMPLATE-GAS AVAILABILITY'!G610+G611*'RAP TEMPLATE-GAS AVAILABILITY'!H610+H611*'RAP TEMPLATE-GAS AVAILABILITY'!I610)/('RAP TEMPLATE-GAS AVAILABILITY'!C610+'RAP TEMPLATE-GAS AVAILABILITY'!D610+'RAP TEMPLATE-GAS AVAILABILITY'!E610+'RAP TEMPLATE-GAS AVAILABILITY'!F610+'RAP TEMPLATE-GAS AVAILABILITY'!G610+'RAP TEMPLATE-GAS AVAILABILITY'!H610+'RAP TEMPLATE-GAS AVAILABILITY'!I610)</f>
        <v>24.245825913573974</v>
      </c>
      <c r="Y611" s="48">
        <f>(K611*'RAP TEMPLATE-GAS AVAILABILITY'!M610+L611*'RAP TEMPLATE-GAS AVAILABILITY'!N610+M611*'RAP TEMPLATE-GAS AVAILABILITY'!O610)/('RAP TEMPLATE-GAS AVAILABILITY'!M610+'RAP TEMPLATE-GAS AVAILABILITY'!N610+'RAP TEMPLATE-GAS AVAILABILITY'!O610)</f>
        <v>24.135312529917034</v>
      </c>
    </row>
    <row r="612" spans="1:25" ht="15.75" x14ac:dyDescent="0.25">
      <c r="A612" s="31">
        <v>59171</v>
      </c>
      <c r="B612" s="28">
        <v>25.804325778023305</v>
      </c>
      <c r="C612" s="28">
        <v>25.876425117559979</v>
      </c>
      <c r="D612" s="28">
        <v>25.950035245984324</v>
      </c>
      <c r="E612" s="28">
        <v>25.994098982964537</v>
      </c>
      <c r="F612" s="28">
        <v>25.982976988973643</v>
      </c>
      <c r="G612" s="28">
        <v>25.885036335298004</v>
      </c>
      <c r="H612" s="28">
        <v>25.860573500863946</v>
      </c>
      <c r="I612" s="71">
        <v>25.972445448681221</v>
      </c>
      <c r="J612" s="28">
        <v>26.569976988973643</v>
      </c>
      <c r="K612" s="28">
        <v>25.690127261880246</v>
      </c>
      <c r="L612" s="28">
        <v>25.811579070696197</v>
      </c>
      <c r="M612" s="28">
        <v>25.806803122798289</v>
      </c>
      <c r="N612" s="28">
        <v>26.406179070696197</v>
      </c>
      <c r="O612" s="28">
        <v>27.059194518372937</v>
      </c>
      <c r="P612" s="28">
        <v>25.111085041605534</v>
      </c>
      <c r="Q612" s="68">
        <v>29.003962000000001</v>
      </c>
      <c r="R612" s="69">
        <v>12.063650000000001</v>
      </c>
      <c r="S612" s="69">
        <v>4.2625000000000002</v>
      </c>
      <c r="T612" s="69">
        <v>0.34504906499999999</v>
      </c>
      <c r="U612" s="69"/>
      <c r="V612" s="28"/>
      <c r="W612" s="64"/>
      <c r="X612" s="70">
        <f>(B612*'RAP TEMPLATE-GAS AVAILABILITY'!C611+C612*'RAP TEMPLATE-GAS AVAILABILITY'!D611+D612*'RAP TEMPLATE-GAS AVAILABILITY'!E611+E612*'RAP TEMPLATE-GAS AVAILABILITY'!F611+F612*'RAP TEMPLATE-GAS AVAILABILITY'!G611+G612*'RAP TEMPLATE-GAS AVAILABILITY'!H611+H612*'RAP TEMPLATE-GAS AVAILABILITY'!I611)/('RAP TEMPLATE-GAS AVAILABILITY'!C611+'RAP TEMPLATE-GAS AVAILABILITY'!D611+'RAP TEMPLATE-GAS AVAILABILITY'!E611+'RAP TEMPLATE-GAS AVAILABILITY'!F611+'RAP TEMPLATE-GAS AVAILABILITY'!G611+'RAP TEMPLATE-GAS AVAILABILITY'!H611+'RAP TEMPLATE-GAS AVAILABILITY'!I611)</f>
        <v>25.898993348871546</v>
      </c>
      <c r="Y612" s="48">
        <f>(K612*'RAP TEMPLATE-GAS AVAILABILITY'!M611+L612*'RAP TEMPLATE-GAS AVAILABILITY'!N611+M612*'RAP TEMPLATE-GAS AVAILABILITY'!O611)/('RAP TEMPLATE-GAS AVAILABILITY'!M611+'RAP TEMPLATE-GAS AVAILABILITY'!N611+'RAP TEMPLATE-GAS AVAILABILITY'!O611)</f>
        <v>25.776211443936504</v>
      </c>
    </row>
    <row r="613" spans="1:25" ht="15" x14ac:dyDescent="0.2">
      <c r="A613" s="32"/>
    </row>
    <row r="614" spans="1:25" ht="15.75" x14ac:dyDescent="0.25">
      <c r="A614" s="33">
        <v>2012</v>
      </c>
      <c r="B614" s="42">
        <f t="shared" ref="B614:P614" si="1">AVERAGE(B13:B24)</f>
        <v>3.0118261502988388</v>
      </c>
      <c r="C614" s="42">
        <f t="shared" si="1"/>
        <v>3.0881139278743475</v>
      </c>
      <c r="D614" s="42">
        <f t="shared" si="1"/>
        <v>3.1804068597237873</v>
      </c>
      <c r="E614" s="42">
        <f t="shared" si="1"/>
        <v>3.222824665851391</v>
      </c>
      <c r="F614" s="42">
        <f>AVERAGE(F13:F24)</f>
        <v>3.2116247318981377</v>
      </c>
      <c r="G614" s="42">
        <f>AVERAGE(G13:G24)</f>
        <v>3.1048358383016041</v>
      </c>
      <c r="H614" s="42">
        <f>AVERAGE(H13:H24)</f>
        <v>3.0620350983794089</v>
      </c>
      <c r="I614" s="71"/>
      <c r="J614" s="42">
        <f t="shared" si="1"/>
        <v>3.7986247318981374</v>
      </c>
      <c r="K614" s="42">
        <f t="shared" si="1"/>
        <v>3.0688460377679667</v>
      </c>
      <c r="L614" s="42">
        <f t="shared" si="1"/>
        <v>3.2172726214506433</v>
      </c>
      <c r="M614" s="42">
        <f>AVERAGE(M13:M24)</f>
        <v>3.1112765442861092</v>
      </c>
      <c r="N614" s="42">
        <f t="shared" si="1"/>
        <v>3.8118726214506431</v>
      </c>
      <c r="O614" s="42">
        <f t="shared" si="1"/>
        <v>4.4084023030042703</v>
      </c>
      <c r="P614" s="42">
        <f t="shared" si="1"/>
        <v>3.0036838208013368</v>
      </c>
      <c r="Q614" s="73">
        <f>SUM(Q13:Q24)</f>
        <v>353.35206149999999</v>
      </c>
      <c r="R614" s="73">
        <f>SUM(R13:R24)</f>
        <v>142.42889999999997</v>
      </c>
      <c r="S614" s="73">
        <f>SUM(S13:S24)</f>
        <v>58.377000000000002</v>
      </c>
      <c r="T614" s="73">
        <f>SUM(T13:T24)</f>
        <v>6.7058520000000001</v>
      </c>
      <c r="U614" s="73">
        <f>SUM(U13:U24)</f>
        <v>4.6800000000000006</v>
      </c>
      <c r="V614" s="42">
        <f>AVERAGE(V13:V24)</f>
        <v>3.0883577490290044</v>
      </c>
      <c r="W614" s="73">
        <f>SUM(W13:W24)</f>
        <v>9.4679999999999982</v>
      </c>
      <c r="X614" s="74">
        <f>AVERAGE(X13:X24)</f>
        <v>3.1106825003600203</v>
      </c>
      <c r="Y614" s="75">
        <f>AVERAGE(Y13:Y24)</f>
        <v>3.1446656705342733</v>
      </c>
    </row>
    <row r="615" spans="1:25" ht="15.75" x14ac:dyDescent="0.25">
      <c r="A615" s="33">
        <v>2013</v>
      </c>
      <c r="B615" s="42">
        <f t="shared" ref="B615:P615" si="2">AVERAGE(B25:B36)</f>
        <v>3.8103852853716589</v>
      </c>
      <c r="C615" s="42">
        <f t="shared" si="2"/>
        <v>3.8866730629471689</v>
      </c>
      <c r="D615" s="42">
        <f t="shared" si="2"/>
        <v>3.9887436351031691</v>
      </c>
      <c r="E615" s="42">
        <f t="shared" si="2"/>
        <v>4.0311614412307746</v>
      </c>
      <c r="F615" s="42">
        <f>AVERAGE(F25:F36)</f>
        <v>4.0199615072775199</v>
      </c>
      <c r="G615" s="42">
        <f>AVERAGE(G25:G36)</f>
        <v>3.9065889133986613</v>
      </c>
      <c r="H615" s="42">
        <f>AVERAGE(H25:H36)</f>
        <v>3.8671181002388053</v>
      </c>
      <c r="I615" s="71"/>
      <c r="J615" s="42">
        <f t="shared" si="2"/>
        <v>4.6069615072775205</v>
      </c>
      <c r="K615" s="42">
        <f t="shared" si="2"/>
        <v>3.8676695707638031</v>
      </c>
      <c r="L615" s="42">
        <f t="shared" si="2"/>
        <v>4.0193246300853867</v>
      </c>
      <c r="M615" s="42">
        <f>AVERAGE(M25:M36)</f>
        <v>3.9067736405631064</v>
      </c>
      <c r="N615" s="42">
        <f t="shared" si="2"/>
        <v>4.6139246300853873</v>
      </c>
      <c r="O615" s="42">
        <f t="shared" si="2"/>
        <v>5.2124594416605996</v>
      </c>
      <c r="P615" s="42">
        <f t="shared" si="2"/>
        <v>3.7782063259084668</v>
      </c>
      <c r="Q615" s="73">
        <f>SUM(Q25:Q36)</f>
        <v>356.91890699999999</v>
      </c>
      <c r="R615" s="73">
        <f>SUM(R25:R36)</f>
        <v>142.03975</v>
      </c>
      <c r="S615" s="73">
        <f>SUM(S25:S36)</f>
        <v>58.217499999999994</v>
      </c>
      <c r="T615" s="73">
        <f>SUM(T25:T36)</f>
        <v>6.6875299999999998</v>
      </c>
      <c r="U615" s="73">
        <f>SUM(U25:U36)</f>
        <v>4.6800000000000006</v>
      </c>
      <c r="V615" s="42">
        <f>AVERAGE(V25:V36)</f>
        <v>3.879655093048584</v>
      </c>
      <c r="W615" s="73">
        <f>SUM(W25:W36)</f>
        <v>9.4679999999999982</v>
      </c>
      <c r="X615" s="74">
        <f>AVERAGE(X25:X36)</f>
        <v>3.9155430229830723</v>
      </c>
      <c r="Y615" s="75">
        <f>AVERAGE(Y25:Y36)</f>
        <v>3.9442823958835169</v>
      </c>
    </row>
    <row r="616" spans="1:25" ht="15.75" x14ac:dyDescent="0.25">
      <c r="A616" s="33">
        <v>2014</v>
      </c>
      <c r="B616" s="42">
        <f t="shared" ref="B616:P616" si="3">AVERAGE(B37:B48)</f>
        <v>4.2068179072914438</v>
      </c>
      <c r="C616" s="42">
        <f t="shared" si="3"/>
        <v>4.2831056848669542</v>
      </c>
      <c r="D616" s="42">
        <f t="shared" si="3"/>
        <v>4.3851762570229544</v>
      </c>
      <c r="E616" s="42">
        <f t="shared" si="3"/>
        <v>4.4275940631505586</v>
      </c>
      <c r="F616" s="42">
        <f>AVERAGE(F37:F48)</f>
        <v>4.4163941291973057</v>
      </c>
      <c r="G616" s="42">
        <f>AVERAGE(G37:G48)</f>
        <v>4.3044572908821044</v>
      </c>
      <c r="H616" s="42">
        <f>AVERAGE(H37:H48)</f>
        <v>4.2635507221585911</v>
      </c>
      <c r="I616" s="71"/>
      <c r="J616" s="42">
        <f t="shared" si="3"/>
        <v>5.0033941291973063</v>
      </c>
      <c r="K616" s="42">
        <f t="shared" si="3"/>
        <v>4.2610199543955156</v>
      </c>
      <c r="L616" s="42">
        <f t="shared" si="3"/>
        <v>4.4126750137171005</v>
      </c>
      <c r="M616" s="42">
        <f>AVERAGE(M37:M48)</f>
        <v>4.3015375009327173</v>
      </c>
      <c r="N616" s="42">
        <f t="shared" si="3"/>
        <v>5.0072750137171012</v>
      </c>
      <c r="O616" s="42">
        <f t="shared" si="3"/>
        <v>5.606793201251393</v>
      </c>
      <c r="P616" s="42">
        <f t="shared" si="3"/>
        <v>4.1627063259084665</v>
      </c>
      <c r="Q616" s="73">
        <f>SUM(Q37:Q48)</f>
        <v>359.91770700000001</v>
      </c>
      <c r="R616" s="73">
        <f>SUM(R37:R48)</f>
        <v>142.03975</v>
      </c>
      <c r="S616" s="73">
        <f>SUM(S37:S48)</f>
        <v>58.217499999999994</v>
      </c>
      <c r="T616" s="73">
        <f>SUM(T37:T48)</f>
        <v>6.6875299999999998</v>
      </c>
      <c r="U616" s="73">
        <f>SUM(U37:U48)</f>
        <v>1.17</v>
      </c>
      <c r="V616" s="42">
        <f>AVERAGE(V37:V48)</f>
        <v>4.2732067818919814</v>
      </c>
      <c r="W616" s="73">
        <f>SUM(W37:W48)</f>
        <v>9.4679999999999982</v>
      </c>
      <c r="X616" s="74">
        <f>AVERAGE(X37:X48)</f>
        <v>4.3127908777322022</v>
      </c>
      <c r="Y616" s="75">
        <f>AVERAGE(Y37:Y48)</f>
        <v>4.3379175086422892</v>
      </c>
    </row>
    <row r="617" spans="1:25" ht="15.75" x14ac:dyDescent="0.25">
      <c r="A617" s="33">
        <v>2015</v>
      </c>
      <c r="B617" s="42">
        <f t="shared" ref="B617:P617" si="4">AVERAGE(B49:B60)</f>
        <v>4.4735120682015035</v>
      </c>
      <c r="C617" s="42">
        <f t="shared" si="4"/>
        <v>4.549799845777013</v>
      </c>
      <c r="D617" s="42">
        <f t="shared" si="4"/>
        <v>4.6518704179330141</v>
      </c>
      <c r="E617" s="42">
        <f t="shared" si="4"/>
        <v>4.6942882240606183</v>
      </c>
      <c r="F617" s="42">
        <f>AVERAGE(F49:F60)</f>
        <v>4.6830882901073654</v>
      </c>
      <c r="G617" s="42">
        <f>AVERAGE(G49:G60)</f>
        <v>4.572117335032214</v>
      </c>
      <c r="H617" s="42">
        <f>AVERAGE(H49:H60)</f>
        <v>4.5302448830686508</v>
      </c>
      <c r="I617" s="71"/>
      <c r="J617" s="42">
        <f t="shared" si="4"/>
        <v>5.2700882901073642</v>
      </c>
      <c r="K617" s="42">
        <f t="shared" si="4"/>
        <v>4.5256405852565562</v>
      </c>
      <c r="L617" s="42">
        <f t="shared" si="4"/>
        <v>4.6772956445781411</v>
      </c>
      <c r="M617" s="42">
        <f>AVERAGE(M49:M60)</f>
        <v>4.5671090272845305</v>
      </c>
      <c r="N617" s="42">
        <f t="shared" si="4"/>
        <v>5.2718956445781417</v>
      </c>
      <c r="O617" s="42">
        <f t="shared" si="4"/>
        <v>5.8720753836895874</v>
      </c>
      <c r="P617" s="42">
        <f t="shared" si="4"/>
        <v>4.4213729925751322</v>
      </c>
      <c r="Q617" s="73">
        <f>SUM(Q49:Q60)</f>
        <v>359.91770700000001</v>
      </c>
      <c r="R617" s="73">
        <f>SUM(R49:R60)</f>
        <v>142.03975</v>
      </c>
      <c r="S617" s="73">
        <f>SUM(S49:S60)</f>
        <v>58.217499999999994</v>
      </c>
      <c r="T617" s="73">
        <f>SUM(T49:T60)</f>
        <v>6.6875299999999998</v>
      </c>
      <c r="U617" s="73"/>
      <c r="V617" s="42">
        <f>AVERAGE(V49:V60)</f>
        <v>4.5379628378455816</v>
      </c>
      <c r="W617" s="73">
        <f>SUM(W49:W60)</f>
        <v>9.4679999999999982</v>
      </c>
      <c r="X617" s="74">
        <f>AVERAGE(X49:X60)</f>
        <v>4.5795322739930944</v>
      </c>
      <c r="Y617" s="75">
        <f>AVERAGE(Y49:Y60)</f>
        <v>4.602729686796434</v>
      </c>
    </row>
    <row r="618" spans="1:25" ht="15.75" x14ac:dyDescent="0.25">
      <c r="A618" s="33">
        <v>2016</v>
      </c>
      <c r="B618" s="42">
        <f t="shared" ref="B618:P618" si="5">AVERAGE(B61:B72)</f>
        <v>4.7141726173990151</v>
      </c>
      <c r="C618" s="42">
        <f t="shared" si="5"/>
        <v>4.7904603949745255</v>
      </c>
      <c r="D618" s="42">
        <f t="shared" si="5"/>
        <v>4.8925309671305266</v>
      </c>
      <c r="E618" s="42">
        <f t="shared" si="5"/>
        <v>4.9349487732581307</v>
      </c>
      <c r="F618" s="42">
        <f>AVERAGE(F61:F72)</f>
        <v>4.9237488393048769</v>
      </c>
      <c r="G618" s="42">
        <f>AVERAGE(G61:G72)</f>
        <v>4.8020624503121621</v>
      </c>
      <c r="H618" s="42">
        <f>AVERAGE(H61:H72)</f>
        <v>4.7709054322661624</v>
      </c>
      <c r="I618" s="71">
        <f>AVERAGE(I61:I72)</f>
        <v>4.8072494818313327</v>
      </c>
      <c r="J618" s="42">
        <f t="shared" si="5"/>
        <v>5.5107488393048767</v>
      </c>
      <c r="K618" s="42">
        <f t="shared" si="5"/>
        <v>4.7644300140715599</v>
      </c>
      <c r="L618" s="42">
        <f t="shared" si="5"/>
        <v>4.9160850733931447</v>
      </c>
      <c r="M618" s="42">
        <f>AVERAGE(M61:M72)</f>
        <v>4.8067565289956873</v>
      </c>
      <c r="N618" s="42">
        <f t="shared" si="5"/>
        <v>5.5106850733931472</v>
      </c>
      <c r="O618" s="42">
        <f t="shared" si="5"/>
        <v>6.1114617860766289</v>
      </c>
      <c r="P618" s="42">
        <f t="shared" si="5"/>
        <v>4.6547896592417999</v>
      </c>
      <c r="Q618" s="73">
        <f>SUM(Q61:Q72)</f>
        <v>353.35206149999999</v>
      </c>
      <c r="R618" s="73">
        <f>SUM(R61:R72)</f>
        <v>142.42889999999997</v>
      </c>
      <c r="S618" s="73">
        <f>SUM(S61:S72)</f>
        <v>58.377000000000002</v>
      </c>
      <c r="T618" s="73">
        <f>SUM(T61:T72)</f>
        <v>4.9439626749999999</v>
      </c>
      <c r="U618" s="73"/>
      <c r="V618" s="42"/>
      <c r="W618" s="73"/>
      <c r="X618" s="74">
        <f>AVERAGE(X61:X72)</f>
        <v>4.8177683973860681</v>
      </c>
      <c r="Y618" s="75">
        <f>AVERAGE(Y61:Y72)</f>
        <v>4.850681188058565</v>
      </c>
    </row>
    <row r="619" spans="1:25" ht="15.75" x14ac:dyDescent="0.25">
      <c r="A619" s="33">
        <v>2017</v>
      </c>
      <c r="B619" s="42">
        <f t="shared" ref="B619:P619" si="6">AVERAGE(B73:B84)</f>
        <v>6.2783994571737631</v>
      </c>
      <c r="C619" s="42">
        <f t="shared" si="6"/>
        <v>6.3546872347492718</v>
      </c>
      <c r="D619" s="42">
        <f t="shared" si="6"/>
        <v>6.4567578069052738</v>
      </c>
      <c r="E619" s="42">
        <f t="shared" si="6"/>
        <v>6.4991756130328779</v>
      </c>
      <c r="F619" s="42">
        <f>AVERAGE(F73:F84)</f>
        <v>6.487975679079625</v>
      </c>
      <c r="G619" s="42">
        <f>AVERAGE(G73:G84)</f>
        <v>6.3604443459524971</v>
      </c>
      <c r="H619" s="42">
        <f>AVERAGE(H73:H84)</f>
        <v>6.3351322720409087</v>
      </c>
      <c r="I619" s="71">
        <f>AVERAGE(I73:I84)</f>
        <v>6.3771414643411903</v>
      </c>
      <c r="J619" s="42">
        <f t="shared" si="6"/>
        <v>7.0749756790796239</v>
      </c>
      <c r="K619" s="42">
        <f t="shared" si="6"/>
        <v>6.3164950901815624</v>
      </c>
      <c r="L619" s="42">
        <f t="shared" si="6"/>
        <v>6.468150149503149</v>
      </c>
      <c r="M619" s="42">
        <f>AVERAGE(M73:M84)</f>
        <v>6.364398841005471</v>
      </c>
      <c r="N619" s="42">
        <f t="shared" si="6"/>
        <v>7.0627501495031488</v>
      </c>
      <c r="O619" s="42">
        <f t="shared" si="6"/>
        <v>7.6674070248769048</v>
      </c>
      <c r="P619" s="42">
        <f t="shared" si="6"/>
        <v>6.1719332711393271</v>
      </c>
      <c r="Q619" s="73">
        <f>SUM(Q73:Q84)</f>
        <v>352.42070699999999</v>
      </c>
      <c r="R619" s="73">
        <f>SUM(R73:R84)</f>
        <v>142.03975</v>
      </c>
      <c r="S619" s="73">
        <f>SUM(S73:S84)</f>
        <v>58.217499999999994</v>
      </c>
      <c r="T619" s="73">
        <f>SUM(T73:T84)</f>
        <v>4.0626744749999997</v>
      </c>
      <c r="U619" s="73"/>
      <c r="V619" s="42"/>
      <c r="W619" s="42"/>
      <c r="X619" s="74">
        <f>AVERAGE(X73:X84)</f>
        <v>6.3816955549594399</v>
      </c>
      <c r="Y619" s="75">
        <f>AVERAGE(Y73:Y84)</f>
        <v>6.4065991858919418</v>
      </c>
    </row>
    <row r="620" spans="1:25" ht="15.75" x14ac:dyDescent="0.25">
      <c r="A620" s="33">
        <v>2018</v>
      </c>
      <c r="B620" s="42">
        <f t="shared" ref="B620:P620" si="7">AVERAGE(B85:B96)</f>
        <v>6.8146762261800582</v>
      </c>
      <c r="C620" s="42">
        <f t="shared" si="7"/>
        <v>6.8909640037555668</v>
      </c>
      <c r="D620" s="42">
        <f t="shared" si="7"/>
        <v>6.9930345759115662</v>
      </c>
      <c r="E620" s="42">
        <f t="shared" si="7"/>
        <v>7.0354523820391721</v>
      </c>
      <c r="F620" s="42">
        <f>AVERAGE(F85:F96)</f>
        <v>7.0242524480859183</v>
      </c>
      <c r="G620" s="42">
        <f>AVERAGE(G85:G96)</f>
        <v>6.8967211149587913</v>
      </c>
      <c r="H620" s="42">
        <f>AVERAGE(H85:H96)</f>
        <v>6.8714090410472037</v>
      </c>
      <c r="I620" s="71">
        <f>AVERAGE(I85:I96)</f>
        <v>6.9153604608842434</v>
      </c>
      <c r="J620" s="42">
        <f t="shared" si="7"/>
        <v>7.6112524480859198</v>
      </c>
      <c r="K620" s="42">
        <f t="shared" si="7"/>
        <v>6.8486023415976289</v>
      </c>
      <c r="L620" s="42">
        <f t="shared" si="7"/>
        <v>7.0002574009192147</v>
      </c>
      <c r="M620" s="42">
        <f>AVERAGE(M85:M96)</f>
        <v>6.8984181821340167</v>
      </c>
      <c r="N620" s="42">
        <f t="shared" si="7"/>
        <v>7.5948574009192145</v>
      </c>
      <c r="O620" s="42">
        <f t="shared" si="7"/>
        <v>8.2008445444215123</v>
      </c>
      <c r="P620" s="42">
        <f t="shared" si="7"/>
        <v>6.692068109398531</v>
      </c>
      <c r="Q620" s="73">
        <f>SUM(Q85:Q96)</f>
        <v>352.42070699999999</v>
      </c>
      <c r="R620" s="73">
        <f>SUM(R85:R96)</f>
        <v>142.03975</v>
      </c>
      <c r="S620" s="73">
        <f>SUM(S85:S96)</f>
        <v>50.187500000000007</v>
      </c>
      <c r="T620" s="73">
        <f>SUM(T85:T96)</f>
        <v>4.0626744749999997</v>
      </c>
      <c r="U620" s="73"/>
      <c r="V620" s="42"/>
      <c r="W620" s="42"/>
      <c r="X620" s="74">
        <f>AVERAGE(X85:X96)</f>
        <v>6.9228862710902783</v>
      </c>
      <c r="Y620" s="75">
        <f>AVERAGE(Y85:Y96)</f>
        <v>6.947713883788972</v>
      </c>
    </row>
    <row r="621" spans="1:25" ht="15.75" x14ac:dyDescent="0.25">
      <c r="A621" s="33">
        <v>2019</v>
      </c>
      <c r="B621" s="42">
        <f t="shared" ref="B621:P621" si="8">AVERAGE(B97:B108)</f>
        <v>7.2488194951550335</v>
      </c>
      <c r="C621" s="42">
        <f t="shared" si="8"/>
        <v>7.3251072727305422</v>
      </c>
      <c r="D621" s="42">
        <f t="shared" si="8"/>
        <v>7.4271778448865433</v>
      </c>
      <c r="E621" s="42">
        <f t="shared" si="8"/>
        <v>7.4695956510141492</v>
      </c>
      <c r="F621" s="42">
        <f>AVERAGE(F97:F108)</f>
        <v>7.4583957170608945</v>
      </c>
      <c r="G621" s="42">
        <f>AVERAGE(G97:G108)</f>
        <v>7.3308643839337675</v>
      </c>
      <c r="H621" s="42">
        <f>AVERAGE(H97:H108)</f>
        <v>7.30555231002218</v>
      </c>
      <c r="I621" s="71">
        <f>AVERAGE(I97:I108)</f>
        <v>7.3510760616487607</v>
      </c>
      <c r="J621" s="42">
        <f t="shared" si="8"/>
        <v>8.0453957170608934</v>
      </c>
      <c r="K621" s="42">
        <f t="shared" si="8"/>
        <v>7.2793701744148445</v>
      </c>
      <c r="L621" s="42">
        <f t="shared" si="8"/>
        <v>7.4310252337364302</v>
      </c>
      <c r="M621" s="42">
        <f>AVERAGE(M97:M108)</f>
        <v>7.3307339486420533</v>
      </c>
      <c r="N621" s="42">
        <f t="shared" si="8"/>
        <v>8.0256252337364309</v>
      </c>
      <c r="O621" s="42">
        <f t="shared" si="8"/>
        <v>8.6326892968207698</v>
      </c>
      <c r="P621" s="42">
        <f t="shared" si="8"/>
        <v>7.1131436659773613</v>
      </c>
      <c r="Q621" s="73">
        <f>SUM(Q97:Q108)</f>
        <v>352.42070699999999</v>
      </c>
      <c r="R621" s="73">
        <f>SUM(R97:R108)</f>
        <v>142.03975</v>
      </c>
      <c r="S621" s="73">
        <f>SUM(S97:S108)</f>
        <v>50.187500000000007</v>
      </c>
      <c r="T621" s="73">
        <f>SUM(T97:T108)</f>
        <v>4.0626744749999997</v>
      </c>
      <c r="U621" s="73"/>
      <c r="V621" s="42"/>
      <c r="W621" s="42"/>
      <c r="X621" s="74">
        <f>AVERAGE(X97:X108)</f>
        <v>7.3570295400652554</v>
      </c>
      <c r="Y621" s="75">
        <f>AVERAGE(Y97:Y108)</f>
        <v>7.3786170216014648</v>
      </c>
    </row>
    <row r="622" spans="1:25" ht="15.75" x14ac:dyDescent="0.25">
      <c r="A622" s="33">
        <v>2020</v>
      </c>
      <c r="B622" s="42">
        <f t="shared" ref="B622:P622" si="9">AVERAGE(B109:B120)</f>
        <v>7.8235166809629746</v>
      </c>
      <c r="C622" s="42">
        <f t="shared" si="9"/>
        <v>7.8998044585384823</v>
      </c>
      <c r="D622" s="42">
        <f t="shared" si="9"/>
        <v>8.0018750306944852</v>
      </c>
      <c r="E622" s="42">
        <f t="shared" si="9"/>
        <v>8.0442928368220894</v>
      </c>
      <c r="F622" s="42">
        <f>AVERAGE(F109:F120)</f>
        <v>8.0330929028688356</v>
      </c>
      <c r="G622" s="42">
        <f>AVERAGE(G109:G120)</f>
        <v>7.9055615697417094</v>
      </c>
      <c r="H622" s="42">
        <f>AVERAGE(H109:H120)</f>
        <v>7.880249495830121</v>
      </c>
      <c r="I622" s="71">
        <f>AVERAGE(I109:I120)</f>
        <v>7.9278546217844408</v>
      </c>
      <c r="J622" s="42">
        <f t="shared" si="9"/>
        <v>8.6200929028688336</v>
      </c>
      <c r="K622" s="42">
        <f t="shared" si="9"/>
        <v>7.8495991263484752</v>
      </c>
      <c r="L622" s="42">
        <f t="shared" si="9"/>
        <v>8.0012541856700583</v>
      </c>
      <c r="M622" s="42">
        <f>AVERAGE(M109:M120)</f>
        <v>7.9030119779183616</v>
      </c>
      <c r="N622" s="42">
        <f t="shared" si="9"/>
        <v>8.5958541856700581</v>
      </c>
      <c r="O622" s="42">
        <f t="shared" si="9"/>
        <v>9.2043438211342341</v>
      </c>
      <c r="P622" s="42">
        <f t="shared" si="9"/>
        <v>7.6705424664924822</v>
      </c>
      <c r="Q622" s="73">
        <f>SUM(Q109:Q120)</f>
        <v>353.35206149999999</v>
      </c>
      <c r="R622" s="73">
        <f>SUM(R109:R120)</f>
        <v>142.42889999999997</v>
      </c>
      <c r="S622" s="73">
        <f>SUM(S109:S120)</f>
        <v>50.325000000000003</v>
      </c>
      <c r="T622" s="73">
        <f>SUM(T109:T120)</f>
        <v>4.0738050900000005</v>
      </c>
      <c r="U622" s="73"/>
      <c r="V622" s="42"/>
      <c r="W622" s="42"/>
      <c r="X622" s="74">
        <f>AVERAGE(X109:X120)</f>
        <v>7.9317267258731965</v>
      </c>
      <c r="Y622" s="75">
        <f>AVERAGE(Y109:Y120)</f>
        <v>7.9490250835330336</v>
      </c>
    </row>
    <row r="623" spans="1:25" ht="15.75" x14ac:dyDescent="0.25">
      <c r="A623" s="33">
        <v>2021</v>
      </c>
      <c r="B623" s="42">
        <f t="shared" ref="B623:P623" si="10">AVERAGE(B121:B132)</f>
        <v>8.4255321766307105</v>
      </c>
      <c r="C623" s="42">
        <f t="shared" si="10"/>
        <v>8.5018199542062209</v>
      </c>
      <c r="D623" s="42">
        <f t="shared" si="10"/>
        <v>8.603890526362223</v>
      </c>
      <c r="E623" s="42">
        <f t="shared" si="10"/>
        <v>8.6463083324898253</v>
      </c>
      <c r="F623" s="42">
        <f>AVERAGE(F121:F132)</f>
        <v>8.6351083985365698</v>
      </c>
      <c r="G623" s="42">
        <f>AVERAGE(G121:G132)</f>
        <v>8.5075770654094445</v>
      </c>
      <c r="H623" s="42">
        <f>AVERAGE(H121:H132)</f>
        <v>8.4822649914978552</v>
      </c>
      <c r="I623" s="71">
        <f>AVERAGE(I121:I132)</f>
        <v>8.5320504301951789</v>
      </c>
      <c r="J623" s="42">
        <f t="shared" si="10"/>
        <v>9.2221083985365713</v>
      </c>
      <c r="K623" s="42">
        <f t="shared" si="10"/>
        <v>8.446933990029434</v>
      </c>
      <c r="L623" s="42">
        <f t="shared" si="10"/>
        <v>8.598589049351018</v>
      </c>
      <c r="M623" s="42">
        <f>AVERAGE(M121:M132)</f>
        <v>8.502493322115626</v>
      </c>
      <c r="N623" s="42">
        <f t="shared" si="10"/>
        <v>9.1931890493510178</v>
      </c>
      <c r="O623" s="42">
        <f t="shared" si="10"/>
        <v>9.8031720219743956</v>
      </c>
      <c r="P623" s="42">
        <f t="shared" si="10"/>
        <v>8.2544372957406207</v>
      </c>
      <c r="Q623" s="73">
        <f>SUM(Q121:Q132)</f>
        <v>352.42070699999999</v>
      </c>
      <c r="R623" s="73">
        <f>SUM(R121:R132)</f>
        <v>142.03975</v>
      </c>
      <c r="S623" s="73">
        <f>SUM(S121:S132)</f>
        <v>50.187500000000007</v>
      </c>
      <c r="T623" s="73">
        <f>SUM(T121:T132)</f>
        <v>4.0626744749999997</v>
      </c>
      <c r="U623" s="73"/>
      <c r="V623" s="42"/>
      <c r="W623" s="42"/>
      <c r="X623" s="74">
        <f>AVERAGE(X121:X132)</f>
        <v>8.5337422215409315</v>
      </c>
      <c r="Y623" s="75">
        <f>AVERAGE(Y121:Y132)</f>
        <v>8.5465475712303451</v>
      </c>
    </row>
    <row r="624" spans="1:25" ht="15.75" x14ac:dyDescent="0.25">
      <c r="A624" s="33">
        <v>2022</v>
      </c>
      <c r="B624" s="42">
        <f t="shared" ref="B624:P624" si="11">AVERAGE(B133:B144)</f>
        <v>9.0561671529848997</v>
      </c>
      <c r="C624" s="42">
        <f t="shared" si="11"/>
        <v>9.1324549305604101</v>
      </c>
      <c r="D624" s="42">
        <f t="shared" si="11"/>
        <v>9.2345255027164121</v>
      </c>
      <c r="E624" s="42">
        <f t="shared" si="11"/>
        <v>9.2769433088440163</v>
      </c>
      <c r="F624" s="42">
        <f>AVERAGE(F133:F144)</f>
        <v>9.2657433748907589</v>
      </c>
      <c r="G624" s="42">
        <f>AVERAGE(G133:G144)</f>
        <v>9.1382120417636337</v>
      </c>
      <c r="H624" s="42">
        <f>AVERAGE(H133:H144)</f>
        <v>9.1128999678520461</v>
      </c>
      <c r="I624" s="71">
        <f>AVERAGE(I133:I144)</f>
        <v>9.1649693701433659</v>
      </c>
      <c r="J624" s="42">
        <f t="shared" si="11"/>
        <v>9.8527433748907622</v>
      </c>
      <c r="K624" s="42">
        <f t="shared" si="11"/>
        <v>9.0726658197643975</v>
      </c>
      <c r="L624" s="42">
        <f t="shared" si="11"/>
        <v>9.2243208790859832</v>
      </c>
      <c r="M624" s="42">
        <f>AVERAGE(M133:M144)</f>
        <v>9.130473674852718</v>
      </c>
      <c r="N624" s="42">
        <f t="shared" si="11"/>
        <v>9.818920879085983</v>
      </c>
      <c r="O624" s="42">
        <f t="shared" si="11"/>
        <v>10.430468181283699</v>
      </c>
      <c r="P624" s="42">
        <f t="shared" si="11"/>
        <v>8.86609015930655</v>
      </c>
      <c r="Q624" s="73">
        <f>SUM(Q133:Q144)</f>
        <v>352.42070699999999</v>
      </c>
      <c r="R624" s="73">
        <f>SUM(R133:R144)</f>
        <v>142.03975</v>
      </c>
      <c r="S624" s="73">
        <f>SUM(S133:S144)</f>
        <v>50.187500000000007</v>
      </c>
      <c r="T624" s="73">
        <f>SUM(T133:T144)</f>
        <v>4.0626744749999997</v>
      </c>
      <c r="U624" s="73"/>
      <c r="V624" s="42"/>
      <c r="W624" s="42"/>
      <c r="X624" s="74">
        <f>AVERAGE(X133:X144)</f>
        <v>9.1643771978951207</v>
      </c>
      <c r="Y624" s="75">
        <f>AVERAGE(Y133:Y144)</f>
        <v>9.1724759445226915</v>
      </c>
    </row>
    <row r="625" spans="1:25" ht="15.75" x14ac:dyDescent="0.25">
      <c r="A625" s="33">
        <v>2023</v>
      </c>
      <c r="B625" s="42">
        <f t="shared" ref="B625:P625" si="12">AVERAGE(B145:B156)</f>
        <v>9.709487511547346</v>
      </c>
      <c r="C625" s="42">
        <f t="shared" si="12"/>
        <v>9.7857752891228547</v>
      </c>
      <c r="D625" s="42">
        <f t="shared" si="12"/>
        <v>9.8878458612788567</v>
      </c>
      <c r="E625" s="42">
        <f t="shared" si="12"/>
        <v>9.930263667406459</v>
      </c>
      <c r="F625" s="42">
        <f>AVERAGE(F145:F156)</f>
        <v>9.9190637334532052</v>
      </c>
      <c r="G625" s="42">
        <f>AVERAGE(G145:G156)</f>
        <v>9.7915324003260782</v>
      </c>
      <c r="H625" s="42">
        <f>AVERAGE(H145:H156)</f>
        <v>9.7662203264144924</v>
      </c>
      <c r="I625" s="71">
        <f>AVERAGE(I145:I156)</f>
        <v>9.8206558516931537</v>
      </c>
      <c r="J625" s="42">
        <f t="shared" si="12"/>
        <v>10.506063733453205</v>
      </c>
      <c r="K625" s="42">
        <f t="shared" si="12"/>
        <v>9.720906654311424</v>
      </c>
      <c r="L625" s="42">
        <f t="shared" si="12"/>
        <v>9.8725617136330062</v>
      </c>
      <c r="M625" s="42">
        <f>AVERAGE(M145:M156)</f>
        <v>9.7810439169160812</v>
      </c>
      <c r="N625" s="42">
        <f t="shared" si="12"/>
        <v>10.467161713633006</v>
      </c>
      <c r="O625" s="42">
        <f t="shared" si="12"/>
        <v>11.080329617917089</v>
      </c>
      <c r="P625" s="42">
        <f t="shared" si="12"/>
        <v>9.4997455750762647</v>
      </c>
      <c r="Q625" s="73">
        <f>SUM(Q145:Q156)</f>
        <v>352.42070699999999</v>
      </c>
      <c r="R625" s="73">
        <f>SUM(R145:R156)</f>
        <v>142.03975</v>
      </c>
      <c r="S625" s="73">
        <f>SUM(S145:S156)</f>
        <v>50.187500000000007</v>
      </c>
      <c r="T625" s="73">
        <f>SUM(T145:T156)</f>
        <v>4.0626744749999997</v>
      </c>
      <c r="U625" s="73"/>
      <c r="V625" s="42"/>
      <c r="W625" s="42"/>
      <c r="X625" s="74">
        <f>AVERAGE(X145:X156)</f>
        <v>9.8176975564575653</v>
      </c>
      <c r="Y625" s="75">
        <f>AVERAGE(Y145:Y156)</f>
        <v>9.8209203927483024</v>
      </c>
    </row>
    <row r="626" spans="1:25" ht="15.75" x14ac:dyDescent="0.25">
      <c r="A626" s="33">
        <v>2024</v>
      </c>
      <c r="B626" s="42">
        <f t="shared" ref="B626:P626" si="13">AVERAGE(B157:B168)</f>
        <v>10.393738050905153</v>
      </c>
      <c r="C626" s="42">
        <f t="shared" si="13"/>
        <v>10.47002582848066</v>
      </c>
      <c r="D626" s="42">
        <f t="shared" si="13"/>
        <v>10.572096400636662</v>
      </c>
      <c r="E626" s="42">
        <f t="shared" si="13"/>
        <v>10.614514206764268</v>
      </c>
      <c r="F626" s="42">
        <f>AVERAGE(F157:F168)</f>
        <v>10.603314272811014</v>
      </c>
      <c r="G626" s="42">
        <f>AVERAGE(G157:G168)</f>
        <v>10.475782939683887</v>
      </c>
      <c r="H626" s="42">
        <f>AVERAGE(H157:H168)</f>
        <v>10.450470865772298</v>
      </c>
      <c r="I626" s="71">
        <f>AVERAGE(I157:I168)</f>
        <v>10.507384533525872</v>
      </c>
      <c r="J626" s="42">
        <f t="shared" si="13"/>
        <v>11.190314272811014</v>
      </c>
      <c r="K626" s="42">
        <f t="shared" si="13"/>
        <v>10.399837189475758</v>
      </c>
      <c r="L626" s="42">
        <f t="shared" si="13"/>
        <v>10.551492248797343</v>
      </c>
      <c r="M626" s="42">
        <f>AVERAGE(M157:M168)</f>
        <v>10.462414140861808</v>
      </c>
      <c r="N626" s="42">
        <f t="shared" si="13"/>
        <v>11.146092248797343</v>
      </c>
      <c r="O626" s="42">
        <f t="shared" si="13"/>
        <v>11.760957479419334</v>
      </c>
      <c r="P626" s="42">
        <f t="shared" si="13"/>
        <v>10.163400173199401</v>
      </c>
      <c r="Q626" s="73">
        <f>SUM(Q157:Q168)</f>
        <v>353.35206149999999</v>
      </c>
      <c r="R626" s="73">
        <f>SUM(R157:R168)</f>
        <v>142.42889999999997</v>
      </c>
      <c r="S626" s="73">
        <f>SUM(S157:S168)</f>
        <v>50.325000000000003</v>
      </c>
      <c r="T626" s="73">
        <f>SUM(T157:T168)</f>
        <v>4.0738050900000005</v>
      </c>
      <c r="U626" s="73"/>
      <c r="V626" s="42"/>
      <c r="W626" s="42"/>
      <c r="X626" s="74">
        <f>AVERAGE(X157:X168)</f>
        <v>10.501948095815374</v>
      </c>
      <c r="Y626" s="75">
        <f>AVERAGE(Y157:Y168)</f>
        <v>10.500064181284538</v>
      </c>
    </row>
    <row r="627" spans="1:25" ht="15.75" x14ac:dyDescent="0.25">
      <c r="A627" s="33">
        <v>2025</v>
      </c>
      <c r="B627" s="42">
        <f t="shared" ref="B627:P627" si="14">AVERAGE(B169:B180)</f>
        <v>11.074911264376363</v>
      </c>
      <c r="C627" s="42">
        <f t="shared" si="14"/>
        <v>11.151199041951875</v>
      </c>
      <c r="D627" s="42">
        <f t="shared" si="14"/>
        <v>11.253269614107879</v>
      </c>
      <c r="E627" s="42">
        <f t="shared" si="14"/>
        <v>11.295687420235481</v>
      </c>
      <c r="F627" s="42">
        <f>AVERAGE(F169:F180)</f>
        <v>11.284487486282229</v>
      </c>
      <c r="G627" s="42">
        <f>AVERAGE(G169:G180)</f>
        <v>11.1569561531551</v>
      </c>
      <c r="H627" s="42">
        <f>AVERAGE(H169:H180)</f>
        <v>11.131644079243509</v>
      </c>
      <c r="I627" s="71">
        <f>AVERAGE(I169:I180)</f>
        <v>11.191024744355474</v>
      </c>
      <c r="J627" s="42">
        <f t="shared" si="14"/>
        <v>11.871487486282227</v>
      </c>
      <c r="K627" s="42">
        <f t="shared" si="14"/>
        <v>11.075714324765505</v>
      </c>
      <c r="L627" s="42">
        <f t="shared" si="14"/>
        <v>11.227369384087092</v>
      </c>
      <c r="M627" s="42">
        <f>AVERAGE(M169:M180)</f>
        <v>11.140719992756809</v>
      </c>
      <c r="N627" s="42">
        <f t="shared" si="14"/>
        <v>11.82196938408709</v>
      </c>
      <c r="O627" s="42">
        <f t="shared" si="14"/>
        <v>12.43852430754731</v>
      </c>
      <c r="P627" s="42">
        <f t="shared" si="14"/>
        <v>10.824070072945132</v>
      </c>
      <c r="Q627" s="73">
        <f>SUM(Q169:Q180)</f>
        <v>352.42070699999999</v>
      </c>
      <c r="R627" s="73">
        <f>SUM(R169:R180)</f>
        <v>142.03975</v>
      </c>
      <c r="S627" s="73">
        <f>SUM(S169:S180)</f>
        <v>50.187500000000007</v>
      </c>
      <c r="T627" s="73">
        <f>SUM(T169:T180)</f>
        <v>4.0626744749999997</v>
      </c>
      <c r="U627" s="73"/>
      <c r="V627" s="42"/>
      <c r="W627" s="42"/>
      <c r="X627" s="74">
        <f>AVERAGE(X169:X180)</f>
        <v>11.183121309286589</v>
      </c>
      <c r="Y627" s="75">
        <f>AVERAGE(Y169:Y180)</f>
        <v>11.176153610867475</v>
      </c>
    </row>
    <row r="628" spans="1:25" ht="15.75" x14ac:dyDescent="0.25">
      <c r="A628" s="33">
        <v>2026</v>
      </c>
      <c r="B628" s="42">
        <f t="shared" ref="B628:P628" si="15">AVERAGE(B181:B192)</f>
        <v>11.382488285870103</v>
      </c>
      <c r="C628" s="42">
        <f t="shared" si="15"/>
        <v>11.458776063445614</v>
      </c>
      <c r="D628" s="42">
        <f t="shared" si="15"/>
        <v>11.560846635601614</v>
      </c>
      <c r="E628" s="42">
        <f t="shared" si="15"/>
        <v>11.603264441729216</v>
      </c>
      <c r="F628" s="42">
        <f>AVERAGE(F181:F192)</f>
        <v>11.592064507775961</v>
      </c>
      <c r="G628" s="42">
        <f>AVERAGE(G181:G192)</f>
        <v>11.464533174648835</v>
      </c>
      <c r="H628" s="42">
        <f>AVERAGE(H181:H192)</f>
        <v>11.439221100737248</v>
      </c>
      <c r="I628" s="71">
        <f>AVERAGE(I181:I192)</f>
        <v>11.499715714085168</v>
      </c>
      <c r="J628" s="42">
        <f t="shared" si="15"/>
        <v>12.179064507775962</v>
      </c>
      <c r="K628" s="42">
        <f t="shared" si="15"/>
        <v>11.380899954583178</v>
      </c>
      <c r="L628" s="42">
        <f t="shared" si="15"/>
        <v>11.532555013904762</v>
      </c>
      <c r="M628" s="42">
        <f>AVERAGE(M181:M192)</f>
        <v>11.447002285515303</v>
      </c>
      <c r="N628" s="42">
        <f t="shared" si="15"/>
        <v>12.127155013904764</v>
      </c>
      <c r="O628" s="42">
        <f t="shared" si="15"/>
        <v>12.744472901439527</v>
      </c>
      <c r="P628" s="42">
        <f t="shared" si="15"/>
        <v>11.122389026091907</v>
      </c>
      <c r="Q628" s="73">
        <f>SUM(Q181:Q192)</f>
        <v>352.42070699999999</v>
      </c>
      <c r="R628" s="73">
        <f>SUM(R181:R192)</f>
        <v>142.03975</v>
      </c>
      <c r="S628" s="73">
        <f>SUM(S181:S192)</f>
        <v>50.187500000000007</v>
      </c>
      <c r="T628" s="73">
        <f>SUM(T181:T192)</f>
        <v>4.0626744749999997</v>
      </c>
      <c r="U628" s="73"/>
      <c r="V628" s="42"/>
      <c r="W628" s="42"/>
      <c r="X628" s="74">
        <f>AVERAGE(X181:X192)</f>
        <v>11.490698330780324</v>
      </c>
      <c r="Y628" s="75">
        <f>AVERAGE(Y181:Y192)</f>
        <v>11.481435100071701</v>
      </c>
    </row>
    <row r="629" spans="1:25" ht="15.75" x14ac:dyDescent="0.25">
      <c r="A629" s="33">
        <v>2027</v>
      </c>
      <c r="B629" s="42">
        <f t="shared" ref="B629:P629" si="16">AVERAGE(B193:B204)</f>
        <v>11.654787375072907</v>
      </c>
      <c r="C629" s="42">
        <f t="shared" si="16"/>
        <v>11.731075152648415</v>
      </c>
      <c r="D629" s="42">
        <f t="shared" si="16"/>
        <v>11.833145724804416</v>
      </c>
      <c r="E629" s="42">
        <f t="shared" si="16"/>
        <v>11.87556353093202</v>
      </c>
      <c r="F629" s="42">
        <f>AVERAGE(F193:F204)</f>
        <v>11.864363596978764</v>
      </c>
      <c r="G629" s="42">
        <f>AVERAGE(G193:G204)</f>
        <v>11.736832263851639</v>
      </c>
      <c r="H629" s="42">
        <f>AVERAGE(H193:H204)</f>
        <v>11.711520189940051</v>
      </c>
      <c r="I629" s="71">
        <f>AVERAGE(I193:I204)</f>
        <v>11.773000985833717</v>
      </c>
      <c r="J629" s="42">
        <f t="shared" si="16"/>
        <v>12.451363596978766</v>
      </c>
      <c r="K629" s="42">
        <f t="shared" si="16"/>
        <v>11.651081935777858</v>
      </c>
      <c r="L629" s="42">
        <f t="shared" si="16"/>
        <v>11.802736995099442</v>
      </c>
      <c r="M629" s="42">
        <f>AVERAGE(M193:M204)</f>
        <v>11.718155146519203</v>
      </c>
      <c r="N629" s="42">
        <f t="shared" si="16"/>
        <v>12.397336995099442</v>
      </c>
      <c r="O629" s="42">
        <f t="shared" si="16"/>
        <v>13.015330337587189</v>
      </c>
      <c r="P629" s="42">
        <f t="shared" si="16"/>
        <v>11.386491912709703</v>
      </c>
      <c r="Q629" s="73">
        <f>SUM(Q193:Q204)</f>
        <v>352.42070699999999</v>
      </c>
      <c r="R629" s="73">
        <f>SUM(R193:R204)</f>
        <v>142.03975</v>
      </c>
      <c r="S629" s="73">
        <f>SUM(S193:S204)</f>
        <v>50.187500000000007</v>
      </c>
      <c r="T629" s="73">
        <f>SUM(T193:T204)</f>
        <v>4.0626744749999997</v>
      </c>
      <c r="U629" s="73"/>
      <c r="V629" s="42"/>
      <c r="W629" s="42"/>
      <c r="X629" s="74">
        <f>AVERAGE(X193:X204)</f>
        <v>11.762997419983124</v>
      </c>
      <c r="Y629" s="75">
        <f>AVERAGE(Y193:Y204)</f>
        <v>11.751701945940352</v>
      </c>
    </row>
    <row r="630" spans="1:25" ht="15.75" x14ac:dyDescent="0.25">
      <c r="A630" s="33">
        <v>2028</v>
      </c>
      <c r="B630" s="42">
        <f t="shared" ref="B630:P630" si="17">AVERAGE(B205:B216)</f>
        <v>11.933552805206824</v>
      </c>
      <c r="C630" s="42">
        <f t="shared" si="17"/>
        <v>12.009840582782333</v>
      </c>
      <c r="D630" s="42">
        <f t="shared" si="17"/>
        <v>12.111911154938333</v>
      </c>
      <c r="E630" s="42">
        <f t="shared" si="17"/>
        <v>12.154328961065936</v>
      </c>
      <c r="F630" s="42">
        <f>AVERAGE(F205:F216)</f>
        <v>12.143129027112684</v>
      </c>
      <c r="G630" s="42">
        <f>AVERAGE(G205:G216)</f>
        <v>12.015597693985557</v>
      </c>
      <c r="H630" s="42">
        <f>AVERAGE(H205:H216)</f>
        <v>11.990285620073967</v>
      </c>
      <c r="I630" s="71">
        <f>AVERAGE(I205:I216)</f>
        <v>12.052776017587531</v>
      </c>
      <c r="J630" s="42">
        <f t="shared" si="17"/>
        <v>12.730129027112682</v>
      </c>
      <c r="K630" s="42">
        <f t="shared" si="17"/>
        <v>11.927679982516359</v>
      </c>
      <c r="L630" s="42">
        <f t="shared" si="17"/>
        <v>12.079335041837943</v>
      </c>
      <c r="M630" s="42">
        <f>AVERAGE(M205:M216)</f>
        <v>11.995747128743931</v>
      </c>
      <c r="N630" s="42">
        <f t="shared" si="17"/>
        <v>12.673935041837945</v>
      </c>
      <c r="O630" s="42">
        <f t="shared" si="17"/>
        <v>13.292619879442539</v>
      </c>
      <c r="P630" s="42">
        <f t="shared" si="17"/>
        <v>11.656866503396591</v>
      </c>
      <c r="Q630" s="73">
        <f>SUM(Q205:Q216)</f>
        <v>353.35206149999999</v>
      </c>
      <c r="R630" s="73">
        <f>SUM(R205:R216)</f>
        <v>142.42889999999997</v>
      </c>
      <c r="S630" s="73">
        <f>SUM(S205:S216)</f>
        <v>50.325000000000003</v>
      </c>
      <c r="T630" s="73">
        <f>SUM(T205:T216)</f>
        <v>4.0738050900000005</v>
      </c>
      <c r="U630" s="73"/>
      <c r="V630" s="42"/>
      <c r="W630" s="42"/>
      <c r="X630" s="74">
        <f>AVERAGE(X205:X216)</f>
        <v>12.041762850117044</v>
      </c>
      <c r="Y630" s="75">
        <f>AVERAGE(Y205:Y216)</f>
        <v>12.028386872651211</v>
      </c>
    </row>
    <row r="631" spans="1:25" ht="15.75" x14ac:dyDescent="0.25">
      <c r="A631" s="33">
        <v>2029</v>
      </c>
      <c r="B631" s="42">
        <f t="shared" ref="B631:P631" si="18">AVERAGE(B217:B228)</f>
        <v>12.218938133763215</v>
      </c>
      <c r="C631" s="42">
        <f t="shared" si="18"/>
        <v>12.295225911338726</v>
      </c>
      <c r="D631" s="42">
        <f t="shared" si="18"/>
        <v>12.397296483494729</v>
      </c>
      <c r="E631" s="42">
        <f t="shared" si="18"/>
        <v>12.43971428962233</v>
      </c>
      <c r="F631" s="42">
        <f>AVERAGE(F217:F228)</f>
        <v>12.428514355669074</v>
      </c>
      <c r="G631" s="42">
        <f>AVERAGE(G217:G228)</f>
        <v>12.300983022541949</v>
      </c>
      <c r="H631" s="42">
        <f>AVERAGE(H217:H228)</f>
        <v>12.275670948630358</v>
      </c>
      <c r="I631" s="71">
        <f>AVERAGE(I217:I228)</f>
        <v>12.339194922975411</v>
      </c>
      <c r="J631" s="42">
        <f t="shared" si="18"/>
        <v>13.015514355669076</v>
      </c>
      <c r="K631" s="42">
        <f t="shared" si="18"/>
        <v>12.210846458390371</v>
      </c>
      <c r="L631" s="42">
        <f t="shared" si="18"/>
        <v>12.362501517711957</v>
      </c>
      <c r="M631" s="42">
        <f>AVERAGE(M217:M228)</f>
        <v>12.27993114328895</v>
      </c>
      <c r="N631" s="42">
        <f t="shared" si="18"/>
        <v>12.957101517711955</v>
      </c>
      <c r="O631" s="42">
        <f t="shared" si="18"/>
        <v>13.57649427150624</v>
      </c>
      <c r="P631" s="42">
        <f t="shared" si="18"/>
        <v>11.933661733563438</v>
      </c>
      <c r="Q631" s="73">
        <f>SUM(Q217:Q228)</f>
        <v>352.42070699999999</v>
      </c>
      <c r="R631" s="73">
        <f>SUM(R217:R228)</f>
        <v>142.03975</v>
      </c>
      <c r="S631" s="73">
        <f>SUM(S217:S228)</f>
        <v>50.187500000000007</v>
      </c>
      <c r="T631" s="73">
        <f>SUM(T217:T228)</f>
        <v>4.0626744749999997</v>
      </c>
      <c r="U631" s="73"/>
      <c r="V631" s="42"/>
      <c r="W631" s="42"/>
      <c r="X631" s="74">
        <f>AVERAGE(X217:X228)</f>
        <v>12.327148178673438</v>
      </c>
      <c r="Y631" s="75">
        <f>AVERAGE(Y217:Y228)</f>
        <v>12.31164229165366</v>
      </c>
    </row>
    <row r="632" spans="1:25" ht="15.75" x14ac:dyDescent="0.25">
      <c r="A632" s="33">
        <v>2030</v>
      </c>
      <c r="B632" s="42">
        <f t="shared" ref="B632:P632" si="19">AVERAGE(B229:B240)</f>
        <v>12.511100564793905</v>
      </c>
      <c r="C632" s="42">
        <f t="shared" si="19"/>
        <v>12.587388342369414</v>
      </c>
      <c r="D632" s="42">
        <f t="shared" si="19"/>
        <v>12.689458914525412</v>
      </c>
      <c r="E632" s="42">
        <f t="shared" si="19"/>
        <v>12.73187672065302</v>
      </c>
      <c r="F632" s="42">
        <f>AVERAGE(F229:F240)</f>
        <v>12.720676786699762</v>
      </c>
      <c r="G632" s="42">
        <f>AVERAGE(G229:G240)</f>
        <v>12.593145453572637</v>
      </c>
      <c r="H632" s="42">
        <f>AVERAGE(H229:H240)</f>
        <v>12.567833379661048</v>
      </c>
      <c r="I632" s="71">
        <f>AVERAGE(I229:I240)</f>
        <v>12.632415475393316</v>
      </c>
      <c r="J632" s="42">
        <f t="shared" si="19"/>
        <v>13.307676786699764</v>
      </c>
      <c r="K632" s="42">
        <f t="shared" si="19"/>
        <v>12.500737345200259</v>
      </c>
      <c r="L632" s="42">
        <f t="shared" si="19"/>
        <v>12.652392404521843</v>
      </c>
      <c r="M632" s="42">
        <f>AVERAGE(M229:M240)</f>
        <v>12.570863732464169</v>
      </c>
      <c r="N632" s="42">
        <f t="shared" si="19"/>
        <v>13.246992404521846</v>
      </c>
      <c r="O632" s="42">
        <f t="shared" si="19"/>
        <v>13.867109885533146</v>
      </c>
      <c r="P632" s="42">
        <f t="shared" si="19"/>
        <v>12.217030075420103</v>
      </c>
      <c r="Q632" s="73">
        <f>SUM(Q229:Q240)</f>
        <v>352.42070699999999</v>
      </c>
      <c r="R632" s="73">
        <f>SUM(R229:R240)</f>
        <v>142.03975</v>
      </c>
      <c r="S632" s="73">
        <f>SUM(S229:S240)</f>
        <v>50.187500000000007</v>
      </c>
      <c r="T632" s="73">
        <f>SUM(T229:T240)</f>
        <v>4.0626744749999997</v>
      </c>
      <c r="U632" s="73"/>
      <c r="V632" s="42"/>
      <c r="W632" s="42"/>
      <c r="X632" s="74">
        <f>AVERAGE(X229:X240)</f>
        <v>12.619310609704128</v>
      </c>
      <c r="Y632" s="75">
        <f>AVERAGE(Y229:Y240)</f>
        <v>12.601624233742244</v>
      </c>
    </row>
    <row r="633" spans="1:25" ht="15.75" x14ac:dyDescent="0.25">
      <c r="A633" s="33">
        <v>2031</v>
      </c>
      <c r="B633" s="42">
        <f t="shared" ref="B633:P633" si="20">AVERAGE(B241:B252)</f>
        <v>12.810201035506767</v>
      </c>
      <c r="C633" s="42">
        <f t="shared" si="20"/>
        <v>12.886488813082275</v>
      </c>
      <c r="D633" s="42">
        <f t="shared" si="20"/>
        <v>12.988559385238275</v>
      </c>
      <c r="E633" s="42">
        <f t="shared" si="20"/>
        <v>13.030977191365878</v>
      </c>
      <c r="F633" s="42">
        <f>AVERAGE(F241:F252)</f>
        <v>13.019777257412626</v>
      </c>
      <c r="G633" s="42">
        <f>AVERAGE(G241:G252)</f>
        <v>12.892245924285499</v>
      </c>
      <c r="H633" s="42">
        <f>AVERAGE(H241:H252)</f>
        <v>12.866933850373911</v>
      </c>
      <c r="I633" s="71">
        <f>AVERAGE(I241:I252)</f>
        <v>12.932599194913601</v>
      </c>
      <c r="J633" s="42">
        <f t="shared" si="20"/>
        <v>13.606777257412626</v>
      </c>
      <c r="K633" s="42">
        <f t="shared" si="20"/>
        <v>12.797512328877398</v>
      </c>
      <c r="L633" s="42">
        <f t="shared" si="20"/>
        <v>12.949167388198985</v>
      </c>
      <c r="M633" s="42">
        <f>AVERAGE(M241:M252)</f>
        <v>12.868705156021051</v>
      </c>
      <c r="N633" s="42">
        <f t="shared" si="20"/>
        <v>13.543767388198985</v>
      </c>
      <c r="O633" s="42">
        <f t="shared" si="20"/>
        <v>14.16462680666948</v>
      </c>
      <c r="P633" s="42">
        <f t="shared" si="20"/>
        <v>12.507127621964505</v>
      </c>
      <c r="Q633" s="73">
        <f>SUM(Q241:Q252)</f>
        <v>352.42070699999999</v>
      </c>
      <c r="R633" s="73">
        <f>SUM(R241:R252)</f>
        <v>142.03975</v>
      </c>
      <c r="S633" s="73">
        <f>SUM(S241:S252)</f>
        <v>50.187500000000007</v>
      </c>
      <c r="T633" s="73">
        <f>SUM(T241:T252)</f>
        <v>4.0626744749999997</v>
      </c>
      <c r="U633" s="73"/>
      <c r="V633" s="42"/>
      <c r="W633" s="42"/>
      <c r="X633" s="74">
        <f>AVERAGE(X241:X252)</f>
        <v>12.918411080416988</v>
      </c>
      <c r="Y633" s="75">
        <f>AVERAGE(Y241:Y252)</f>
        <v>12.898492435005997</v>
      </c>
    </row>
    <row r="634" spans="1:25" ht="15.75" x14ac:dyDescent="0.25">
      <c r="A634" s="33">
        <v>2032</v>
      </c>
      <c r="B634" s="42">
        <f t="shared" ref="B634:P634" si="21">AVERAGE(B253:B264)</f>
        <v>13.116404304917738</v>
      </c>
      <c r="C634" s="42">
        <f t="shared" si="21"/>
        <v>13.192692082493247</v>
      </c>
      <c r="D634" s="42">
        <f t="shared" si="21"/>
        <v>13.294762654649245</v>
      </c>
      <c r="E634" s="42">
        <f t="shared" si="21"/>
        <v>13.337180460776851</v>
      </c>
      <c r="F634" s="42">
        <f>AVERAGE(F253:F264)</f>
        <v>13.325980526823598</v>
      </c>
      <c r="G634" s="42">
        <f>AVERAGE(G253:G264)</f>
        <v>13.198449193696474</v>
      </c>
      <c r="H634" s="42">
        <f>AVERAGE(H253:H264)</f>
        <v>13.173137119784883</v>
      </c>
      <c r="I634" s="71">
        <f>AVERAGE(I253:I264)</f>
        <v>13.239911437258078</v>
      </c>
      <c r="J634" s="42">
        <f t="shared" si="21"/>
        <v>13.912980526823597</v>
      </c>
      <c r="K634" s="42">
        <f t="shared" si="21"/>
        <v>13.101334887446916</v>
      </c>
      <c r="L634" s="42">
        <f t="shared" si="21"/>
        <v>13.252989946768501</v>
      </c>
      <c r="M634" s="42">
        <f>AVERAGE(M253:M264)</f>
        <v>13.173619479431425</v>
      </c>
      <c r="N634" s="42">
        <f t="shared" si="21"/>
        <v>13.847589946768499</v>
      </c>
      <c r="O634" s="42">
        <f t="shared" si="21"/>
        <v>14.46920892163542</v>
      </c>
      <c r="P634" s="42">
        <f t="shared" si="21"/>
        <v>12.804114172966209</v>
      </c>
      <c r="Q634" s="73">
        <f>SUM(Q253:Q264)</f>
        <v>353.35206149999999</v>
      </c>
      <c r="R634" s="73">
        <f>SUM(R253:R264)</f>
        <v>142.42889999999997</v>
      </c>
      <c r="S634" s="73">
        <f>SUM(S253:S264)</f>
        <v>50.325000000000003</v>
      </c>
      <c r="T634" s="73">
        <f>SUM(T253:T264)</f>
        <v>4.0738050900000005</v>
      </c>
      <c r="U634" s="73"/>
      <c r="V634" s="42"/>
      <c r="W634" s="42"/>
      <c r="X634" s="74">
        <f>AVERAGE(X253:X264)</f>
        <v>13.224614349827959</v>
      </c>
      <c r="Y634" s="75">
        <f>AVERAGE(Y253:Y264)</f>
        <v>13.202410424818796</v>
      </c>
    </row>
    <row r="635" spans="1:25" ht="15.75" x14ac:dyDescent="0.25">
      <c r="A635" s="33">
        <v>2033</v>
      </c>
      <c r="B635" s="42">
        <f t="shared" ref="B635:P635" si="22">AVERAGE(B265:B276)</f>
        <v>13.429879044608066</v>
      </c>
      <c r="C635" s="42">
        <f t="shared" si="22"/>
        <v>13.506166822183578</v>
      </c>
      <c r="D635" s="42">
        <f t="shared" si="22"/>
        <v>13.608237394339577</v>
      </c>
      <c r="E635" s="42">
        <f t="shared" si="22"/>
        <v>13.650655200467179</v>
      </c>
      <c r="F635" s="42">
        <f>AVERAGE(F265:F276)</f>
        <v>13.639455266513927</v>
      </c>
      <c r="G635" s="42">
        <f>AVERAGE(G265:G276)</f>
        <v>13.511923933386802</v>
      </c>
      <c r="H635" s="42">
        <f>AVERAGE(H265:H276)</f>
        <v>13.486611859475211</v>
      </c>
      <c r="I635" s="71">
        <f>AVERAGE(I265:I276)</f>
        <v>13.554521484883962</v>
      </c>
      <c r="J635" s="42">
        <f t="shared" si="22"/>
        <v>14.226455266513925</v>
      </c>
      <c r="K635" s="42">
        <f t="shared" si="22"/>
        <v>13.412372381079296</v>
      </c>
      <c r="L635" s="42">
        <f t="shared" si="22"/>
        <v>13.56402744040088</v>
      </c>
      <c r="M635" s="42">
        <f>AVERAGE(M265:M276)</f>
        <v>13.485774664262687</v>
      </c>
      <c r="N635" s="42">
        <f t="shared" si="22"/>
        <v>14.158627440400878</v>
      </c>
      <c r="O635" s="42">
        <f t="shared" si="22"/>
        <v>14.781024009001881</v>
      </c>
      <c r="P635" s="42">
        <f t="shared" si="22"/>
        <v>13.108153322991859</v>
      </c>
      <c r="Q635" s="73">
        <f>SUM(Q265:Q276)</f>
        <v>352.42070699999999</v>
      </c>
      <c r="R635" s="73">
        <f>SUM(R265:R276)</f>
        <v>142.03975</v>
      </c>
      <c r="S635" s="73">
        <f>SUM(S265:S276)</f>
        <v>50.187500000000007</v>
      </c>
      <c r="T635" s="73">
        <f>SUM(T265:T276)</f>
        <v>4.0626744749999997</v>
      </c>
      <c r="U635" s="73"/>
      <c r="V635" s="42"/>
      <c r="W635" s="42"/>
      <c r="X635" s="74">
        <f>AVERAGE(X265:X276)</f>
        <v>13.538089089518289</v>
      </c>
      <c r="Y635" s="75">
        <f>AVERAGE(Y265:Y276)</f>
        <v>13.513545615919279</v>
      </c>
    </row>
    <row r="636" spans="1:25" ht="15.75" x14ac:dyDescent="0.25">
      <c r="A636" s="33">
        <v>2034</v>
      </c>
      <c r="B636" s="42">
        <f t="shared" ref="B636:P636" si="23">AVERAGE(B277:B288)</f>
        <v>13.750797931636773</v>
      </c>
      <c r="C636" s="42">
        <f t="shared" si="23"/>
        <v>13.827085709212282</v>
      </c>
      <c r="D636" s="42">
        <f t="shared" si="23"/>
        <v>13.929156281368284</v>
      </c>
      <c r="E636" s="42">
        <f t="shared" si="23"/>
        <v>13.971574087495886</v>
      </c>
      <c r="F636" s="42">
        <f>AVERAGE(F277:F288)</f>
        <v>13.960374153542631</v>
      </c>
      <c r="G636" s="42">
        <f>AVERAGE(G277:G288)</f>
        <v>13.832842820415506</v>
      </c>
      <c r="H636" s="42">
        <f>AVERAGE(H277:H288)</f>
        <v>13.80753074650392</v>
      </c>
      <c r="I636" s="71">
        <f>AVERAGE(I277:I288)</f>
        <v>13.87660264023282</v>
      </c>
      <c r="J636" s="42">
        <f t="shared" si="23"/>
        <v>14.547374153542632</v>
      </c>
      <c r="K636" s="42">
        <f t="shared" si="23"/>
        <v>13.730796144280459</v>
      </c>
      <c r="L636" s="42">
        <f t="shared" si="23"/>
        <v>13.882451203602047</v>
      </c>
      <c r="M636" s="42">
        <f>AVERAGE(M277:M288)</f>
        <v>13.80534266069918</v>
      </c>
      <c r="N636" s="42">
        <f t="shared" si="23"/>
        <v>14.477051203602045</v>
      </c>
      <c r="O636" s="42">
        <f t="shared" si="23"/>
        <v>15.100243831611047</v>
      </c>
      <c r="P636" s="42">
        <f t="shared" si="23"/>
        <v>13.419412551520999</v>
      </c>
      <c r="Q636" s="73">
        <f>SUM(Q277:Q288)</f>
        <v>352.42070699999999</v>
      </c>
      <c r="R636" s="73">
        <f>SUM(R277:R288)</f>
        <v>142.03975</v>
      </c>
      <c r="S636" s="73">
        <f>SUM(S277:S288)</f>
        <v>50.187500000000007</v>
      </c>
      <c r="T636" s="73">
        <f>SUM(T277:T288)</f>
        <v>4.0626744749999997</v>
      </c>
      <c r="U636" s="73"/>
      <c r="V636" s="42"/>
      <c r="W636" s="42"/>
      <c r="X636" s="74">
        <f>AVERAGE(X277:X288)</f>
        <v>13.859007976546996</v>
      </c>
      <c r="Y636" s="75">
        <f>AVERAGE(Y277:Y288)</f>
        <v>13.832069396629864</v>
      </c>
    </row>
    <row r="637" spans="1:25" ht="15.75" x14ac:dyDescent="0.25">
      <c r="A637" s="33">
        <v>2035</v>
      </c>
      <c r="B637" s="42">
        <f t="shared" ref="B637:P637" si="24">AVERAGE(B289:B300)</f>
        <v>14.079337743659524</v>
      </c>
      <c r="C637" s="42">
        <f t="shared" si="24"/>
        <v>14.155625521235033</v>
      </c>
      <c r="D637" s="42">
        <f t="shared" si="24"/>
        <v>14.257696093391033</v>
      </c>
      <c r="E637" s="42">
        <f t="shared" si="24"/>
        <v>14.300113899518641</v>
      </c>
      <c r="F637" s="42">
        <f>AVERAGE(F289:F300)</f>
        <v>14.288913965565385</v>
      </c>
      <c r="G637" s="42">
        <f>AVERAGE(G289:G300)</f>
        <v>14.161382632438256</v>
      </c>
      <c r="H637" s="42">
        <f>AVERAGE(H289:H300)</f>
        <v>14.136070558526667</v>
      </c>
      <c r="I637" s="71">
        <f>AVERAGE(I289:I300)</f>
        <v>14.206332321193981</v>
      </c>
      <c r="J637" s="42">
        <f t="shared" si="24"/>
        <v>14.875913965565383</v>
      </c>
      <c r="K637" s="42">
        <f t="shared" si="24"/>
        <v>14.056781580271116</v>
      </c>
      <c r="L637" s="42">
        <f t="shared" si="24"/>
        <v>14.208436639592705</v>
      </c>
      <c r="M637" s="42">
        <f>AVERAGE(M289:M300)</f>
        <v>14.132499502260643</v>
      </c>
      <c r="N637" s="42">
        <f t="shared" si="24"/>
        <v>14.803036639592699</v>
      </c>
      <c r="O637" s="42">
        <f t="shared" si="24"/>
        <v>15.427044231191681</v>
      </c>
      <c r="P637" s="42">
        <f t="shared" si="24"/>
        <v>13.738063315201865</v>
      </c>
      <c r="Q637" s="73">
        <f>SUM(Q289:Q300)</f>
        <v>352.42070699999999</v>
      </c>
      <c r="R637" s="73">
        <f>SUM(R289:R300)</f>
        <v>142.03975</v>
      </c>
      <c r="S637" s="73">
        <f>SUM(S289:S300)</f>
        <v>50.187500000000007</v>
      </c>
      <c r="T637" s="73">
        <f>SUM(T289:T300)</f>
        <v>4.0626744749999997</v>
      </c>
      <c r="U637" s="73"/>
      <c r="V637" s="42"/>
      <c r="W637" s="42"/>
      <c r="X637" s="74">
        <f>AVERAGE(X289:X300)</f>
        <v>14.187547788569747</v>
      </c>
      <c r="Y637" s="75">
        <f>AVERAGE(Y289:Y300)</f>
        <v>14.158157225265739</v>
      </c>
    </row>
    <row r="638" spans="1:25" ht="15.75" x14ac:dyDescent="0.25">
      <c r="A638" s="33">
        <v>2036</v>
      </c>
      <c r="B638" s="42">
        <f t="shared" ref="B638:P638" si="25">AVERAGE(B301:B312)</f>
        <v>14.415679456306343</v>
      </c>
      <c r="C638" s="42">
        <f t="shared" si="25"/>
        <v>14.491967233881853</v>
      </c>
      <c r="D638" s="42">
        <f t="shared" si="25"/>
        <v>14.594037806037855</v>
      </c>
      <c r="E638" s="42">
        <f t="shared" si="25"/>
        <v>14.636455612165458</v>
      </c>
      <c r="F638" s="42">
        <f>AVERAGE(F301:F312)</f>
        <v>14.625255678212204</v>
      </c>
      <c r="G638" s="42">
        <f>AVERAGE(G301:G312)</f>
        <v>14.497724345085077</v>
      </c>
      <c r="H638" s="42">
        <f>AVERAGE(H301:H312)</f>
        <v>14.472412271173489</v>
      </c>
      <c r="I638" s="71">
        <f>AVERAGE(I301:I312)</f>
        <v>14.543892158834865</v>
      </c>
      <c r="J638" s="42">
        <f t="shared" si="25"/>
        <v>15.212255678212204</v>
      </c>
      <c r="K638" s="42">
        <f t="shared" si="25"/>
        <v>14.390508257607332</v>
      </c>
      <c r="L638" s="42">
        <f t="shared" si="25"/>
        <v>14.542163316928919</v>
      </c>
      <c r="M638" s="42">
        <f>AVERAGE(M301:M312)</f>
        <v>14.467425402770038</v>
      </c>
      <c r="N638" s="42">
        <f t="shared" si="25"/>
        <v>15.136763316928919</v>
      </c>
      <c r="O638" s="42">
        <f t="shared" si="25"/>
        <v>15.761605225221238</v>
      </c>
      <c r="P638" s="42">
        <f t="shared" si="25"/>
        <v>14.064281142298015</v>
      </c>
      <c r="Q638" s="73">
        <f>SUM(Q301:Q312)</f>
        <v>353.35206149999999</v>
      </c>
      <c r="R638" s="73">
        <f>SUM(R301:R312)</f>
        <v>142.42889999999997</v>
      </c>
      <c r="S638" s="73">
        <f>SUM(S301:S312)</f>
        <v>50.325000000000003</v>
      </c>
      <c r="T638" s="73">
        <f>SUM(T301:T312)</f>
        <v>4.0738050900000005</v>
      </c>
      <c r="U638" s="73"/>
      <c r="V638" s="42"/>
      <c r="W638" s="42"/>
      <c r="X638" s="74">
        <f>AVERAGE(X301:X312)</f>
        <v>14.523889501216564</v>
      </c>
      <c r="Y638" s="75">
        <f>AVERAGE(Y301:Y312)</f>
        <v>14.491988726785797</v>
      </c>
    </row>
    <row r="639" spans="1:25" ht="15.75" x14ac:dyDescent="0.25">
      <c r="A639" s="33">
        <v>2037</v>
      </c>
      <c r="B639" s="42">
        <f t="shared" ref="B639:P639" si="26">AVERAGE(B313:B324)</f>
        <v>14.760008342871727</v>
      </c>
      <c r="C639" s="42">
        <f t="shared" si="26"/>
        <v>14.836296120447235</v>
      </c>
      <c r="D639" s="42">
        <f t="shared" si="26"/>
        <v>14.938366692603237</v>
      </c>
      <c r="E639" s="42">
        <f t="shared" si="26"/>
        <v>14.980784498730841</v>
      </c>
      <c r="F639" s="42">
        <f>AVERAGE(F313:F324)</f>
        <v>14.969584564777586</v>
      </c>
      <c r="G639" s="42">
        <f>AVERAGE(G313:G324)</f>
        <v>14.842053231650461</v>
      </c>
      <c r="H639" s="42">
        <f>AVERAGE(H313:H324)</f>
        <v>14.816741157738869</v>
      </c>
      <c r="I639" s="71">
        <f>AVERAGE(I313:I324)</f>
        <v>14.889468097452175</v>
      </c>
      <c r="J639" s="42">
        <f t="shared" si="26"/>
        <v>15.556584564777589</v>
      </c>
      <c r="K639" s="42">
        <f t="shared" si="26"/>
        <v>14.732160009095582</v>
      </c>
      <c r="L639" s="42">
        <f t="shared" si="26"/>
        <v>14.883815068417169</v>
      </c>
      <c r="M639" s="42">
        <f>AVERAGE(M313:M324)</f>
        <v>14.810304855624006</v>
      </c>
      <c r="N639" s="42">
        <f t="shared" si="26"/>
        <v>15.478415068417169</v>
      </c>
      <c r="O639" s="42">
        <f t="shared" si="26"/>
        <v>16.104111106088212</v>
      </c>
      <c r="P639" s="42">
        <f t="shared" si="26"/>
        <v>14.398245729377782</v>
      </c>
      <c r="Q639" s="73">
        <f>SUM(Q313:Q324)</f>
        <v>352.42070699999999</v>
      </c>
      <c r="R639" s="73">
        <f>SUM(R313:R324)</f>
        <v>142.03975</v>
      </c>
      <c r="S639" s="73">
        <f>SUM(S313:S324)</f>
        <v>50.187500000000007</v>
      </c>
      <c r="T639" s="73">
        <f>SUM(T313:T324)</f>
        <v>4.0626744749999997</v>
      </c>
      <c r="U639" s="73"/>
      <c r="V639" s="42"/>
      <c r="W639" s="42"/>
      <c r="X639" s="74">
        <f>AVERAGE(X313:X324)</f>
        <v>14.868218387781951</v>
      </c>
      <c r="Y639" s="75">
        <f>AVERAGE(Y313:Y324)</f>
        <v>14.83374779173875</v>
      </c>
    </row>
    <row r="640" spans="1:25" ht="15.75" x14ac:dyDescent="0.25">
      <c r="A640" s="33">
        <f>A639+1</f>
        <v>2038</v>
      </c>
      <c r="B640" s="42">
        <f t="shared" ref="B640:P640" si="27">AVERAGE(B325:B336)</f>
        <v>15.112514076372157</v>
      </c>
      <c r="C640" s="42">
        <f t="shared" si="27"/>
        <v>15.188801853947668</v>
      </c>
      <c r="D640" s="42">
        <f t="shared" si="27"/>
        <v>15.290872426103668</v>
      </c>
      <c r="E640" s="42">
        <f t="shared" si="27"/>
        <v>15.333290232231271</v>
      </c>
      <c r="F640" s="42">
        <f>AVERAGE(F325:F336)</f>
        <v>15.322090298278018</v>
      </c>
      <c r="G640" s="42">
        <f>AVERAGE(G325:G336)</f>
        <v>15.194558965150891</v>
      </c>
      <c r="H640" s="42">
        <f>AVERAGE(H325:H336)</f>
        <v>15.169246891239304</v>
      </c>
      <c r="I640" s="71">
        <f>AVERAGE(I325:I336)</f>
        <v>15.243250496999016</v>
      </c>
      <c r="J640" s="42">
        <f t="shared" si="27"/>
        <v>15.909090298278018</v>
      </c>
      <c r="K640" s="42">
        <f t="shared" si="27"/>
        <v>15.081925033056775</v>
      </c>
      <c r="L640" s="42">
        <f t="shared" si="27"/>
        <v>15.233580092378363</v>
      </c>
      <c r="M640" s="42">
        <f>AVERAGE(M325:M336)</f>
        <v>15.161326735420792</v>
      </c>
      <c r="N640" s="42">
        <f t="shared" si="27"/>
        <v>15.828180092378361</v>
      </c>
      <c r="O640" s="42">
        <f t="shared" si="27"/>
        <v>16.454750542609307</v>
      </c>
      <c r="P640" s="42">
        <f t="shared" si="27"/>
        <v>14.740141040299848</v>
      </c>
      <c r="Q640" s="73">
        <f>SUM(Q325:Q336)</f>
        <v>352.42070699999999</v>
      </c>
      <c r="R640" s="73">
        <f>SUM(R325:R336)</f>
        <v>142.03975</v>
      </c>
      <c r="S640" s="73">
        <f>SUM(S325:S336)</f>
        <v>50.187500000000007</v>
      </c>
      <c r="T640" s="73">
        <f>SUM(T325:T336)</f>
        <v>4.0626744749999997</v>
      </c>
      <c r="U640" s="73"/>
      <c r="V640" s="42"/>
      <c r="W640" s="42"/>
      <c r="X640" s="74">
        <f>AVERAGE(X325:X336)</f>
        <v>15.22072412128238</v>
      </c>
      <c r="Y640" s="75">
        <f>AVERAGE(Y325:Y336)</f>
        <v>15.183622677558951</v>
      </c>
    </row>
    <row r="641" spans="1:25" ht="15.75" x14ac:dyDescent="0.25">
      <c r="A641" s="33">
        <f t="shared" ref="A641:A663" si="28">A640+1</f>
        <v>2039</v>
      </c>
      <c r="B641" s="42">
        <f t="shared" ref="B641:P641" si="29">AVERAGE(B337:B348)</f>
        <v>15.473390834027169</v>
      </c>
      <c r="C641" s="42">
        <f t="shared" si="29"/>
        <v>15.549678611602678</v>
      </c>
      <c r="D641" s="42">
        <f t="shared" si="29"/>
        <v>15.65174918375868</v>
      </c>
      <c r="E641" s="42">
        <f t="shared" si="29"/>
        <v>15.694166989886284</v>
      </c>
      <c r="F641" s="42">
        <f>AVERAGE(F337:F348)</f>
        <v>15.682967055933029</v>
      </c>
      <c r="G641" s="42">
        <f>AVERAGE(G337:G348)</f>
        <v>15.555435722805905</v>
      </c>
      <c r="H641" s="42">
        <f>AVERAGE(H337:H348)</f>
        <v>15.530123648894318</v>
      </c>
      <c r="I641" s="71">
        <f>AVERAGE(I337:I348)</f>
        <v>15.605434237944378</v>
      </c>
      <c r="J641" s="42">
        <f t="shared" si="29"/>
        <v>16.269967055933034</v>
      </c>
      <c r="K641" s="42">
        <f t="shared" si="29"/>
        <v>15.439995996994982</v>
      </c>
      <c r="L641" s="42">
        <f t="shared" si="29"/>
        <v>15.59165105631657</v>
      </c>
      <c r="M641" s="42">
        <f>AVERAGE(M337:M348)</f>
        <v>15.520684402001484</v>
      </c>
      <c r="N641" s="42">
        <f t="shared" si="29"/>
        <v>16.186251056316568</v>
      </c>
      <c r="O641" s="42">
        <f t="shared" si="29"/>
        <v>16.81371668395736</v>
      </c>
      <c r="P641" s="42">
        <f t="shared" si="29"/>
        <v>15.090155407549444</v>
      </c>
      <c r="Q641" s="73">
        <f>SUM(Q337:Q348)</f>
        <v>352.42070699999999</v>
      </c>
      <c r="R641" s="73">
        <f>SUM(R337:R348)</f>
        <v>142.03975</v>
      </c>
      <c r="S641" s="73">
        <f>SUM(S337:S348)</f>
        <v>50.187500000000007</v>
      </c>
      <c r="T641" s="73">
        <f>SUM(T337:T348)</f>
        <v>4.0626744749999997</v>
      </c>
      <c r="U641" s="73"/>
      <c r="V641" s="76"/>
      <c r="W641" s="77"/>
      <c r="X641" s="74">
        <f>AVERAGE(X337:X348)</f>
        <v>15.581600878937392</v>
      </c>
      <c r="Y641" s="75">
        <f>AVERAGE(Y337:Y348)</f>
        <v>15.541806112267706</v>
      </c>
    </row>
    <row r="642" spans="1:25" ht="15.75" x14ac:dyDescent="0.25">
      <c r="A642" s="33">
        <f t="shared" si="28"/>
        <v>2040</v>
      </c>
      <c r="B642" s="42">
        <f t="shared" ref="B642:P642" si="30">AVERAGE(B349:B360)</f>
        <v>15.842837404221568</v>
      </c>
      <c r="C642" s="42">
        <f t="shared" si="30"/>
        <v>15.919125181797078</v>
      </c>
      <c r="D642" s="42">
        <f t="shared" si="30"/>
        <v>16.021195753953076</v>
      </c>
      <c r="E642" s="42">
        <f t="shared" si="30"/>
        <v>16.063613560080682</v>
      </c>
      <c r="F642" s="42">
        <f>AVERAGE(F349:F360)</f>
        <v>16.052413626127429</v>
      </c>
      <c r="G642" s="42">
        <f>AVERAGE(G349:G360)</f>
        <v>15.9248822930003</v>
      </c>
      <c r="H642" s="42">
        <f>AVERAGE(H349:H360)</f>
        <v>15.899570219088714</v>
      </c>
      <c r="I642" s="71">
        <f>AVERAGE(I349:I360)</f>
        <v>15.976218828622715</v>
      </c>
      <c r="J642" s="42">
        <f t="shared" si="30"/>
        <v>16.639413626127432</v>
      </c>
      <c r="K642" s="42">
        <f t="shared" si="30"/>
        <v>15.806570143728022</v>
      </c>
      <c r="L642" s="42">
        <f t="shared" si="30"/>
        <v>15.958225203049608</v>
      </c>
      <c r="M642" s="42">
        <f>AVERAGE(M349:M360)</f>
        <v>15.888575806962002</v>
      </c>
      <c r="N642" s="42">
        <f t="shared" si="30"/>
        <v>16.552825203049608</v>
      </c>
      <c r="O642" s="42">
        <f t="shared" si="30"/>
        <v>17.181207266057232</v>
      </c>
      <c r="P642" s="42">
        <f t="shared" si="30"/>
        <v>15.448481635980992</v>
      </c>
      <c r="Q642" s="73">
        <f>SUM(Q349:Q360)</f>
        <v>353.35206149999999</v>
      </c>
      <c r="R642" s="73">
        <f>SUM(R349:R360)</f>
        <v>142.42889999999997</v>
      </c>
      <c r="S642" s="73">
        <f>SUM(S349:S360)</f>
        <v>50.325000000000003</v>
      </c>
      <c r="T642" s="73">
        <f>SUM(T349:T360)</f>
        <v>4.0738050900000005</v>
      </c>
      <c r="U642" s="73"/>
      <c r="V642" s="76"/>
      <c r="W642" s="77"/>
      <c r="X642" s="74">
        <f>AVERAGE(X349:X360)</f>
        <v>15.951047449131792</v>
      </c>
      <c r="Y642" s="75">
        <f>AVERAGE(Y349:Y360)</f>
        <v>15.908495400637173</v>
      </c>
    </row>
    <row r="643" spans="1:25" ht="15.75" x14ac:dyDescent="0.25">
      <c r="A643" s="33">
        <f t="shared" si="28"/>
        <v>2041</v>
      </c>
      <c r="B643" s="42">
        <f t="shared" ref="B643:P643" si="31">AVERAGE(B361:B372)</f>
        <v>16.221057296007686</v>
      </c>
      <c r="C643" s="42">
        <f t="shared" si="31"/>
        <v>16.297345073583195</v>
      </c>
      <c r="D643" s="42">
        <f t="shared" si="31"/>
        <v>16.399415645739193</v>
      </c>
      <c r="E643" s="42">
        <f t="shared" si="31"/>
        <v>16.441833451866803</v>
      </c>
      <c r="F643" s="42">
        <f>AVERAGE(F361:F372)</f>
        <v>16.430633517913545</v>
      </c>
      <c r="G643" s="42">
        <f>AVERAGE(G361:G372)</f>
        <v>16.303102184786415</v>
      </c>
      <c r="H643" s="42">
        <f>AVERAGE(H361:H372)</f>
        <v>16.277790110874829</v>
      </c>
      <c r="I643" s="71">
        <f>AVERAGE(I361:I372)</f>
        <v>16.355808515132811</v>
      </c>
      <c r="J643" s="42">
        <f t="shared" si="31"/>
        <v>17.017633517913549</v>
      </c>
      <c r="K643" s="42">
        <f t="shared" si="31"/>
        <v>16.181849400038363</v>
      </c>
      <c r="L643" s="42">
        <f t="shared" si="31"/>
        <v>16.333504459359947</v>
      </c>
      <c r="M643" s="42">
        <f>AVERAGE(M361:M372)</f>
        <v>16.265203602694402</v>
      </c>
      <c r="N643" s="42">
        <f t="shared" si="31"/>
        <v>16.928104459359947</v>
      </c>
      <c r="O643" s="42">
        <f t="shared" si="31"/>
        <v>17.557424720508344</v>
      </c>
      <c r="P643" s="42">
        <f t="shared" si="31"/>
        <v>15.815317109024344</v>
      </c>
      <c r="Q643" s="73">
        <f>SUM(Q361:Q372)</f>
        <v>352.42070699999999</v>
      </c>
      <c r="R643" s="73">
        <f>SUM(R361:R372)</f>
        <v>142.03975</v>
      </c>
      <c r="S643" s="73">
        <f>SUM(S361:S372)</f>
        <v>50.187500000000007</v>
      </c>
      <c r="T643" s="73">
        <f>SUM(T361:T372)</f>
        <v>4.0626744749999997</v>
      </c>
      <c r="U643" s="73"/>
      <c r="V643" s="76"/>
      <c r="W643" s="77"/>
      <c r="X643" s="74">
        <f>AVERAGE(X361:X372)</f>
        <v>16.329267340917905</v>
      </c>
      <c r="Y643" s="75">
        <f>AVERAGE(Y361:Y372)</f>
        <v>16.283892532875413</v>
      </c>
    </row>
    <row r="644" spans="1:25" ht="15.75" x14ac:dyDescent="0.25">
      <c r="A644" s="33">
        <f t="shared" si="28"/>
        <v>2042</v>
      </c>
      <c r="B644" s="42">
        <f t="shared" ref="B644:P644" si="32">AVERAGE(B373:B384)</f>
        <v>16.608258851208028</v>
      </c>
      <c r="C644" s="42">
        <f t="shared" si="32"/>
        <v>16.684546628783533</v>
      </c>
      <c r="D644" s="42">
        <f t="shared" si="32"/>
        <v>16.786617200939535</v>
      </c>
      <c r="E644" s="42">
        <f t="shared" si="32"/>
        <v>16.829035007067144</v>
      </c>
      <c r="F644" s="42">
        <f>AVERAGE(F373:F384)</f>
        <v>16.817835073113883</v>
      </c>
      <c r="G644" s="42">
        <f>AVERAGE(G373:G384)</f>
        <v>16.690303739986756</v>
      </c>
      <c r="H644" s="42">
        <f>AVERAGE(H373:H384)</f>
        <v>16.664991666075171</v>
      </c>
      <c r="I644" s="71">
        <f>AVERAGE(I373:I384)</f>
        <v>16.744412393846396</v>
      </c>
      <c r="J644" s="42">
        <f t="shared" si="32"/>
        <v>17.404835073113887</v>
      </c>
      <c r="K644" s="42">
        <f t="shared" si="32"/>
        <v>16.56604048790415</v>
      </c>
      <c r="L644" s="42">
        <f t="shared" si="32"/>
        <v>16.717695547225741</v>
      </c>
      <c r="M644" s="42">
        <f>AVERAGE(M373:M384)</f>
        <v>16.650775254017613</v>
      </c>
      <c r="N644" s="42">
        <f t="shared" si="32"/>
        <v>17.312295547225737</v>
      </c>
      <c r="O644" s="42">
        <f t="shared" si="32"/>
        <v>17.9425762860938</v>
      </c>
      <c r="P644" s="42">
        <f t="shared" si="32"/>
        <v>16.190863897413159</v>
      </c>
      <c r="Q644" s="73">
        <f>SUM(Q373:Q384)</f>
        <v>352.42070699999999</v>
      </c>
      <c r="R644" s="73">
        <f>SUM(R373:R384)</f>
        <v>142.03975</v>
      </c>
      <c r="S644" s="73">
        <f>SUM(S373:S384)</f>
        <v>50.187500000000007</v>
      </c>
      <c r="T644" s="73">
        <f>SUM(T373:T384)</f>
        <v>4.0626744749999997</v>
      </c>
      <c r="U644" s="73"/>
      <c r="V644" s="76"/>
      <c r="W644" s="77"/>
      <c r="X644" s="74">
        <f>AVERAGE(X373:X384)</f>
        <v>16.716468896118247</v>
      </c>
      <c r="Y644" s="75">
        <f>AVERAGE(Y373:Y384)</f>
        <v>16.668204295892341</v>
      </c>
    </row>
    <row r="645" spans="1:25" ht="15.75" x14ac:dyDescent="0.25">
      <c r="A645" s="33">
        <f t="shared" si="28"/>
        <v>2043</v>
      </c>
      <c r="B645" s="42">
        <f t="shared" ref="B645:P645" si="33">AVERAGE(B385:B396)</f>
        <v>17.00465535918002</v>
      </c>
      <c r="C645" s="42">
        <f t="shared" si="33"/>
        <v>17.080943136755526</v>
      </c>
      <c r="D645" s="42">
        <f t="shared" si="33"/>
        <v>17.183013708911531</v>
      </c>
      <c r="E645" s="42">
        <f t="shared" si="33"/>
        <v>17.225431515039137</v>
      </c>
      <c r="F645" s="42">
        <f>AVERAGE(F385:F396)</f>
        <v>17.214231581085887</v>
      </c>
      <c r="G645" s="42">
        <f>AVERAGE(G385:G396)</f>
        <v>17.086700247958753</v>
      </c>
      <c r="H645" s="42">
        <f>AVERAGE(H385:H396)</f>
        <v>17.061388174047167</v>
      </c>
      <c r="I645" s="71">
        <f>AVERAGE(I385:I396)</f>
        <v>17.14224452658857</v>
      </c>
      <c r="J645" s="42">
        <f t="shared" si="33"/>
        <v>17.801231581085883</v>
      </c>
      <c r="K645" s="42">
        <f t="shared" si="33"/>
        <v>16.959355038371708</v>
      </c>
      <c r="L645" s="42">
        <f t="shared" si="33"/>
        <v>17.111010097693296</v>
      </c>
      <c r="M645" s="42">
        <f>AVERAGE(M385:M396)</f>
        <v>17.045503152459133</v>
      </c>
      <c r="N645" s="42">
        <f t="shared" si="33"/>
        <v>17.705610097693295</v>
      </c>
      <c r="O645" s="42">
        <f t="shared" si="33"/>
        <v>18.336874122937527</v>
      </c>
      <c r="P645" s="42">
        <f t="shared" si="33"/>
        <v>16.575328870495191</v>
      </c>
      <c r="Q645" s="73">
        <f>SUM(Q385:Q396)</f>
        <v>352.42070699999999</v>
      </c>
      <c r="R645" s="73">
        <f>SUM(R385:R396)</f>
        <v>142.03975</v>
      </c>
      <c r="S645" s="73">
        <f>SUM(S385:S396)</f>
        <v>50.187500000000007</v>
      </c>
      <c r="T645" s="73">
        <f>SUM(T385:T396)</f>
        <v>4.0626744749999997</v>
      </c>
      <c r="U645" s="73"/>
      <c r="V645" s="76"/>
      <c r="W645" s="77"/>
      <c r="X645" s="74">
        <f>AVERAGE(X385:X396)</f>
        <v>17.112865404090243</v>
      </c>
      <c r="Y645" s="75">
        <f>AVERAGE(Y385:Y396)</f>
        <v>17.061642387207982</v>
      </c>
    </row>
    <row r="646" spans="1:25" ht="15.75" x14ac:dyDescent="0.25">
      <c r="A646" s="33">
        <f t="shared" si="28"/>
        <v>2044</v>
      </c>
      <c r="B646" s="42">
        <f t="shared" ref="B646:P646" si="34">AVERAGE(B397:B408)</f>
        <v>17.410465174306129</v>
      </c>
      <c r="C646" s="42">
        <f t="shared" si="34"/>
        <v>17.486752951881638</v>
      </c>
      <c r="D646" s="42">
        <f t="shared" si="34"/>
        <v>17.588823524037636</v>
      </c>
      <c r="E646" s="42">
        <f t="shared" si="34"/>
        <v>17.631241330165242</v>
      </c>
      <c r="F646" s="42">
        <f>AVERAGE(F397:F408)</f>
        <v>17.620041396211992</v>
      </c>
      <c r="G646" s="42">
        <f>AVERAGE(G397:G408)</f>
        <v>17.492510063084861</v>
      </c>
      <c r="H646" s="42">
        <f>AVERAGE(H397:H408)</f>
        <v>17.467197989173275</v>
      </c>
      <c r="I646" s="71">
        <f>AVERAGE(I397:I408)</f>
        <v>17.549524058553398</v>
      </c>
      <c r="J646" s="42">
        <f t="shared" si="34"/>
        <v>18.207041396211988</v>
      </c>
      <c r="K646" s="42">
        <f t="shared" si="34"/>
        <v>17.362009708132124</v>
      </c>
      <c r="L646" s="42">
        <f t="shared" si="34"/>
        <v>17.513664767453715</v>
      </c>
      <c r="M646" s="42">
        <f>AVERAGE(M397:M408)</f>
        <v>17.449604733250521</v>
      </c>
      <c r="N646" s="42">
        <f t="shared" si="34"/>
        <v>18.108264767453715</v>
      </c>
      <c r="O646" s="42">
        <f t="shared" si="34"/>
        <v>18.740535429372347</v>
      </c>
      <c r="P646" s="42">
        <f t="shared" si="34"/>
        <v>16.968923810186006</v>
      </c>
      <c r="Q646" s="73">
        <f>SUM(Q397:Q408)</f>
        <v>353.35206149999999</v>
      </c>
      <c r="R646" s="73">
        <f>SUM(R397:R408)</f>
        <v>142.42889999999997</v>
      </c>
      <c r="S646" s="73">
        <f>SUM(S397:S408)</f>
        <v>50.325000000000003</v>
      </c>
      <c r="T646" s="73">
        <f>SUM(T397:T408)</f>
        <v>4.0738050900000005</v>
      </c>
      <c r="U646" s="73"/>
      <c r="V646" s="76"/>
      <c r="W646" s="77"/>
      <c r="X646" s="74">
        <f>AVERAGE(X397:X408)</f>
        <v>17.518675219216348</v>
      </c>
      <c r="Y646" s="75">
        <f>AVERAGE(Y397:Y408)</f>
        <v>17.464423531565714</v>
      </c>
    </row>
    <row r="647" spans="1:25" ht="15.75" x14ac:dyDescent="0.25">
      <c r="A647" s="33">
        <f t="shared" si="28"/>
        <v>2045</v>
      </c>
      <c r="B647" s="42">
        <f t="shared" ref="B647:P647" si="35">AVERAGE(B409:B420)</f>
        <v>17.825911836273995</v>
      </c>
      <c r="C647" s="42">
        <f t="shared" si="35"/>
        <v>17.902199613849501</v>
      </c>
      <c r="D647" s="42">
        <f t="shared" si="35"/>
        <v>18.004270186005506</v>
      </c>
      <c r="E647" s="42">
        <f t="shared" si="35"/>
        <v>18.046687992133112</v>
      </c>
      <c r="F647" s="42">
        <f>AVERAGE(F409:F420)</f>
        <v>18.035488058179855</v>
      </c>
      <c r="G647" s="42">
        <f>AVERAGE(G409:G420)</f>
        <v>17.907956725052728</v>
      </c>
      <c r="H647" s="42">
        <f>AVERAGE(H409:H420)</f>
        <v>17.882644651141142</v>
      </c>
      <c r="I647" s="71">
        <f>AVERAGE(I409:I420)</f>
        <v>17.966475339019706</v>
      </c>
      <c r="J647" s="42">
        <f t="shared" si="35"/>
        <v>18.622488058179858</v>
      </c>
      <c r="K647" s="42">
        <f t="shared" si="35"/>
        <v>17.774226298866282</v>
      </c>
      <c r="L647" s="42">
        <f t="shared" si="35"/>
        <v>17.925881358187869</v>
      </c>
      <c r="M647" s="42">
        <f>AVERAGE(M409:M420)</f>
        <v>17.863302595101278</v>
      </c>
      <c r="N647" s="42">
        <f t="shared" si="35"/>
        <v>18.520481358187869</v>
      </c>
      <c r="O647" s="42">
        <f t="shared" si="35"/>
        <v>19.153782561583338</v>
      </c>
      <c r="P647" s="42">
        <f t="shared" si="35"/>
        <v>17.371865527628639</v>
      </c>
      <c r="Q647" s="73">
        <f>SUM(Q409:Q420)</f>
        <v>352.42070699999999</v>
      </c>
      <c r="R647" s="73">
        <f>SUM(R409:R420)</f>
        <v>142.03975</v>
      </c>
      <c r="S647" s="73">
        <f>SUM(S409:S420)</f>
        <v>50.187500000000007</v>
      </c>
      <c r="T647" s="73">
        <f>SUM(T409:T420)</f>
        <v>4.0626744749999997</v>
      </c>
      <c r="U647" s="73"/>
      <c r="V647" s="76"/>
      <c r="W647" s="77"/>
      <c r="X647" s="74">
        <f>AVERAGE(X409:X420)</f>
        <v>17.934121881184215</v>
      </c>
      <c r="Y647" s="75">
        <f>AVERAGE(Y409:Y420)</f>
        <v>17.876769600314738</v>
      </c>
    </row>
    <row r="648" spans="1:25" ht="15.75" x14ac:dyDescent="0.25">
      <c r="A648" s="33">
        <f t="shared" si="28"/>
        <v>2046</v>
      </c>
      <c r="B648" s="42">
        <f t="shared" ref="B648:P648" si="36">AVERAGE(B421:B432)</f>
        <v>18.251224193212948</v>
      </c>
      <c r="C648" s="42">
        <f t="shared" si="36"/>
        <v>18.327511970788457</v>
      </c>
      <c r="D648" s="42">
        <f t="shared" si="36"/>
        <v>18.429582542944456</v>
      </c>
      <c r="E648" s="42">
        <f t="shared" si="36"/>
        <v>18.472000349072058</v>
      </c>
      <c r="F648" s="42">
        <f>AVERAGE(F421:F432)</f>
        <v>18.460800415118808</v>
      </c>
      <c r="G648" s="42">
        <f>AVERAGE(G421:G432)</f>
        <v>18.333269081991677</v>
      </c>
      <c r="H648" s="42">
        <f>AVERAGE(H421:H432)</f>
        <v>18.307957008080095</v>
      </c>
      <c r="I648" s="71">
        <f>AVERAGE(I421:I432)</f>
        <v>18.393328044933497</v>
      </c>
      <c r="J648" s="42">
        <f t="shared" si="36"/>
        <v>19.047800415118807</v>
      </c>
      <c r="K648" s="42">
        <f t="shared" si="36"/>
        <v>18.19623187942392</v>
      </c>
      <c r="L648" s="42">
        <f t="shared" si="36"/>
        <v>18.347886938745507</v>
      </c>
      <c r="M648" s="42">
        <f>AVERAGE(M421:M432)</f>
        <v>18.286824622816969</v>
      </c>
      <c r="N648" s="42">
        <f t="shared" si="36"/>
        <v>18.942486938745507</v>
      </c>
      <c r="O648" s="42">
        <f t="shared" si="36"/>
        <v>19.576843156092366</v>
      </c>
      <c r="P648" s="42">
        <f t="shared" si="36"/>
        <v>17.784375982623729</v>
      </c>
      <c r="Q648" s="73">
        <f>SUM(Q421:Q432)</f>
        <v>352.42070699999999</v>
      </c>
      <c r="R648" s="73">
        <f>SUM(R421:R432)</f>
        <v>142.03975</v>
      </c>
      <c r="S648" s="73">
        <f>SUM(S421:S432)</f>
        <v>50.187500000000007</v>
      </c>
      <c r="T648" s="73">
        <f>SUM(T421:T432)</f>
        <v>4.0626744749999997</v>
      </c>
      <c r="U648" s="73"/>
      <c r="V648" s="76"/>
      <c r="W648" s="77"/>
      <c r="X648" s="74">
        <f>AVERAGE(X421:X432)</f>
        <v>18.359434238123175</v>
      </c>
      <c r="Y648" s="75">
        <f>AVERAGE(Y421:Y432)</f>
        <v>18.298907733627555</v>
      </c>
    </row>
    <row r="649" spans="1:25" ht="15.75" x14ac:dyDescent="0.25">
      <c r="A649" s="33">
        <f t="shared" si="28"/>
        <v>2047</v>
      </c>
      <c r="B649" s="42">
        <f t="shared" ref="B649:P649" si="37">AVERAGE(B433:B444)</f>
        <v>18.686636527754608</v>
      </c>
      <c r="C649" s="42">
        <f t="shared" si="37"/>
        <v>18.762924305330113</v>
      </c>
      <c r="D649" s="42">
        <f t="shared" si="37"/>
        <v>18.864994877486112</v>
      </c>
      <c r="E649" s="42">
        <f t="shared" si="37"/>
        <v>18.907412683613718</v>
      </c>
      <c r="F649" s="42">
        <f>AVERAGE(F433:F444)</f>
        <v>18.896212749660464</v>
      </c>
      <c r="G649" s="42">
        <f>AVERAGE(G433:G444)</f>
        <v>18.768681416533337</v>
      </c>
      <c r="H649" s="42">
        <f>AVERAGE(H433:H444)</f>
        <v>18.743369342621751</v>
      </c>
      <c r="I649" s="71">
        <f>AVERAGE(I433:I444)</f>
        <v>18.830317307425169</v>
      </c>
      <c r="J649" s="42">
        <f t="shared" si="37"/>
        <v>19.483212749660463</v>
      </c>
      <c r="K649" s="42">
        <f t="shared" si="37"/>
        <v>18.628258910904176</v>
      </c>
      <c r="L649" s="42">
        <f t="shared" si="37"/>
        <v>18.77991397022576</v>
      </c>
      <c r="M649" s="42">
        <f>AVERAGE(M433:M444)</f>
        <v>18.720404112829243</v>
      </c>
      <c r="N649" s="42">
        <f t="shared" si="37"/>
        <v>19.37451397022576</v>
      </c>
      <c r="O649" s="42">
        <f t="shared" si="37"/>
        <v>20.009950255151324</v>
      </c>
      <c r="P649" s="42">
        <f t="shared" si="37"/>
        <v>18.20668240589568</v>
      </c>
      <c r="Q649" s="73">
        <f>SUM(Q433:Q444)</f>
        <v>352.42070699999999</v>
      </c>
      <c r="R649" s="73">
        <f>SUM(R433:R444)</f>
        <v>142.03975</v>
      </c>
      <c r="S649" s="73">
        <f>SUM(S433:S444)</f>
        <v>50.187500000000007</v>
      </c>
      <c r="T649" s="73">
        <f>SUM(T433:T444)</f>
        <v>4.0626744749999997</v>
      </c>
      <c r="U649" s="73"/>
      <c r="V649" s="76"/>
      <c r="W649" s="77"/>
      <c r="X649" s="74">
        <f>AVERAGE(X433:X444)</f>
        <v>18.794846572664824</v>
      </c>
      <c r="Y649" s="75">
        <f>AVERAGE(Y433:Y444)</f>
        <v>18.731070465619784</v>
      </c>
    </row>
    <row r="650" spans="1:25" ht="15.75" x14ac:dyDescent="0.25">
      <c r="A650" s="33">
        <f t="shared" si="28"/>
        <v>2048</v>
      </c>
      <c r="B650" s="42">
        <f t="shared" ref="B650:P650" si="38">AVERAGE(B445:B456)</f>
        <v>19.132388686087086</v>
      </c>
      <c r="C650" s="42">
        <f t="shared" si="38"/>
        <v>19.208676463662595</v>
      </c>
      <c r="D650" s="42">
        <f t="shared" si="38"/>
        <v>19.310747035818597</v>
      </c>
      <c r="E650" s="42">
        <f t="shared" si="38"/>
        <v>19.353164841946199</v>
      </c>
      <c r="F650" s="42">
        <f>AVERAGE(F445:F456)</f>
        <v>19.341964907992946</v>
      </c>
      <c r="G650" s="42">
        <f>AVERAGE(G445:G456)</f>
        <v>19.214433574865819</v>
      </c>
      <c r="H650" s="42">
        <f>AVERAGE(H445:H456)</f>
        <v>19.189121500954233</v>
      </c>
      <c r="I650" s="71">
        <f>AVERAGE(I445:I456)</f>
        <v>19.277683841331079</v>
      </c>
      <c r="J650" s="42">
        <f t="shared" si="38"/>
        <v>19.928964907992945</v>
      </c>
      <c r="K650" s="42">
        <f t="shared" si="38"/>
        <v>19.070545374706398</v>
      </c>
      <c r="L650" s="42">
        <f t="shared" si="38"/>
        <v>19.222200434027993</v>
      </c>
      <c r="M650" s="42">
        <f>AVERAGE(M445:M456)</f>
        <v>19.164279901706731</v>
      </c>
      <c r="N650" s="42">
        <f t="shared" si="38"/>
        <v>19.816800434027986</v>
      </c>
      <c r="O650" s="42">
        <f t="shared" si="38"/>
        <v>20.453342435113054</v>
      </c>
      <c r="P650" s="42">
        <f t="shared" si="38"/>
        <v>18.639017424262356</v>
      </c>
      <c r="Q650" s="73">
        <f>SUM(Q445:Q456)</f>
        <v>353.35206149999999</v>
      </c>
      <c r="R650" s="73">
        <f>SUM(R445:R456)</f>
        <v>142.42889999999997</v>
      </c>
      <c r="S650" s="73">
        <f>SUM(S445:S456)</f>
        <v>50.325000000000003</v>
      </c>
      <c r="T650" s="73">
        <f>SUM(T445:T456)</f>
        <v>4.0738050900000005</v>
      </c>
      <c r="U650" s="73"/>
      <c r="V650" s="76"/>
      <c r="W650" s="77"/>
      <c r="X650" s="74">
        <f>AVERAGE(X445:X456)</f>
        <v>19.240598730997306</v>
      </c>
      <c r="Y650" s="75">
        <f>AVERAGE(Y445:Y456)</f>
        <v>19.173495852441178</v>
      </c>
    </row>
    <row r="651" spans="1:25" ht="15.75" x14ac:dyDescent="0.25">
      <c r="A651" s="33">
        <f t="shared" si="28"/>
        <v>2049</v>
      </c>
      <c r="B651" s="42">
        <f t="shared" ref="B651:P651" si="39">AVERAGE(B457:B468)</f>
        <v>19.588726210073919</v>
      </c>
      <c r="C651" s="42">
        <f t="shared" si="39"/>
        <v>19.665013987649427</v>
      </c>
      <c r="D651" s="42">
        <f t="shared" si="39"/>
        <v>19.767084559805429</v>
      </c>
      <c r="E651" s="42">
        <f t="shared" si="39"/>
        <v>19.809502365933039</v>
      </c>
      <c r="F651" s="42">
        <f>AVERAGE(F457:F468)</f>
        <v>19.798302431979781</v>
      </c>
      <c r="G651" s="42">
        <f>AVERAGE(G457:G468)</f>
        <v>19.670771098852654</v>
      </c>
      <c r="H651" s="42">
        <f>AVERAGE(H457:H468)</f>
        <v>19.645459024941065</v>
      </c>
      <c r="I651" s="71">
        <f>AVERAGE(I457:I468)</f>
        <v>19.735674077790964</v>
      </c>
      <c r="J651" s="42">
        <f t="shared" si="39"/>
        <v>20.385302431979785</v>
      </c>
      <c r="K651" s="42">
        <f t="shared" si="39"/>
        <v>19.52333490362183</v>
      </c>
      <c r="L651" s="42">
        <f t="shared" si="39"/>
        <v>19.674989962943418</v>
      </c>
      <c r="M651" s="42">
        <f>AVERAGE(M457:M468)</f>
        <v>19.618696497717853</v>
      </c>
      <c r="N651" s="42">
        <f t="shared" si="39"/>
        <v>20.269589962943417</v>
      </c>
      <c r="O651" s="42">
        <f t="shared" si="39"/>
        <v>20.907263937850775</v>
      </c>
      <c r="P651" s="42">
        <f t="shared" si="39"/>
        <v>19.081619188777189</v>
      </c>
      <c r="Q651" s="73">
        <f>SUM(Q457:Q468)</f>
        <v>352.42070699999999</v>
      </c>
      <c r="R651" s="73">
        <f>SUM(R457:R468)</f>
        <v>142.03975</v>
      </c>
      <c r="S651" s="73">
        <f>SUM(S457:S468)</f>
        <v>50.187500000000007</v>
      </c>
      <c r="T651" s="73">
        <f>SUM(T457:T468)</f>
        <v>4.0626744749999997</v>
      </c>
      <c r="U651" s="73"/>
      <c r="V651" s="76"/>
      <c r="W651" s="77"/>
      <c r="X651" s="74">
        <f>AVERAGE(X457:X468)</f>
        <v>19.696936254984145</v>
      </c>
      <c r="Y651" s="75">
        <f>AVERAGE(Y457:Y468)</f>
        <v>19.626427603408494</v>
      </c>
    </row>
    <row r="652" spans="1:25" ht="15.75" x14ac:dyDescent="0.25">
      <c r="A652" s="33">
        <f t="shared" si="28"/>
        <v>2050</v>
      </c>
      <c r="B652" s="42">
        <f t="shared" ref="B652:P652" si="40">AVERAGE(B469:B480)</f>
        <v>20.055900472510377</v>
      </c>
      <c r="C652" s="42">
        <f t="shared" si="40"/>
        <v>20.132188250085878</v>
      </c>
      <c r="D652" s="42">
        <f t="shared" si="40"/>
        <v>20.234258822241884</v>
      </c>
      <c r="E652" s="42">
        <f t="shared" si="40"/>
        <v>20.27667662836949</v>
      </c>
      <c r="F652" s="42">
        <f>AVERAGE(F469:F480)</f>
        <v>20.26547669441624</v>
      </c>
      <c r="G652" s="42">
        <f>AVERAGE(G469:G480)</f>
        <v>20.137945361289109</v>
      </c>
      <c r="H652" s="42">
        <f>AVERAGE(H469:H480)</f>
        <v>20.11263328737752</v>
      </c>
      <c r="I652" s="71">
        <f>AVERAGE(I469:I480)</f>
        <v>20.204540299994107</v>
      </c>
      <c r="J652" s="42">
        <f t="shared" si="40"/>
        <v>20.852476694416236</v>
      </c>
      <c r="K652" s="42">
        <f t="shared" si="40"/>
        <v>19.986876916038316</v>
      </c>
      <c r="L652" s="42">
        <f t="shared" si="40"/>
        <v>20.1385319753599</v>
      </c>
      <c r="M652" s="42">
        <f>AVERAGE(M469:M480)</f>
        <v>20.083904215517766</v>
      </c>
      <c r="N652" s="42">
        <f t="shared" si="40"/>
        <v>20.733131975359903</v>
      </c>
      <c r="O652" s="42">
        <f t="shared" si="40"/>
        <v>21.371964805298301</v>
      </c>
      <c r="P652" s="42">
        <f t="shared" si="40"/>
        <v>19.534731505914305</v>
      </c>
      <c r="Q652" s="73">
        <f>SUM(Q469:Q480)</f>
        <v>352.42070699999999</v>
      </c>
      <c r="R652" s="73">
        <f>SUM(R469:R480)</f>
        <v>142.03975</v>
      </c>
      <c r="S652" s="73">
        <f>SUM(S469:S480)</f>
        <v>50.187500000000007</v>
      </c>
      <c r="T652" s="73">
        <f>SUM(T469:T480)</f>
        <v>4.0626744749999997</v>
      </c>
      <c r="U652" s="73"/>
      <c r="V652" s="76"/>
      <c r="W652" s="77"/>
      <c r="X652" s="74">
        <f>AVERAGE(X469:X480)</f>
        <v>20.164110517420593</v>
      </c>
      <c r="Y652" s="75">
        <f>AVERAGE(Y469:Y480)</f>
        <v>20.090115215252379</v>
      </c>
    </row>
    <row r="653" spans="1:25" ht="15.75" x14ac:dyDescent="0.25">
      <c r="A653" s="33">
        <f t="shared" si="28"/>
        <v>2051</v>
      </c>
      <c r="B653" s="42">
        <f t="shared" ref="B653:P653" si="41">AVERAGE(B481:B492)</f>
        <v>20.534168815591766</v>
      </c>
      <c r="C653" s="42">
        <f t="shared" si="41"/>
        <v>20.610456593167267</v>
      </c>
      <c r="D653" s="42">
        <f t="shared" si="41"/>
        <v>20.712527165323269</v>
      </c>
      <c r="E653" s="42">
        <f t="shared" si="41"/>
        <v>20.754944971450875</v>
      </c>
      <c r="F653" s="42">
        <f>AVERAGE(F481:F492)</f>
        <v>20.743745037497622</v>
      </c>
      <c r="G653" s="42">
        <f>AVERAGE(G481:G492)</f>
        <v>20.616213704370491</v>
      </c>
      <c r="H653" s="42">
        <f>AVERAGE(H481:H492)</f>
        <v>20.590901630458909</v>
      </c>
      <c r="I653" s="71">
        <f>AVERAGE(I481:I492)</f>
        <v>20.684540782149153</v>
      </c>
      <c r="J653" s="42">
        <f t="shared" si="41"/>
        <v>21.330745037497625</v>
      </c>
      <c r="K653" s="42">
        <f t="shared" si="41"/>
        <v>20.461426753332066</v>
      </c>
      <c r="L653" s="42">
        <f t="shared" si="41"/>
        <v>20.61308181265365</v>
      </c>
      <c r="M653" s="42">
        <f>AVERAGE(M481:M492)</f>
        <v>20.560159314033818</v>
      </c>
      <c r="N653" s="42">
        <f t="shared" si="41"/>
        <v>21.207681812653647</v>
      </c>
      <c r="O653" s="42">
        <f t="shared" si="41"/>
        <v>21.847701017185276</v>
      </c>
      <c r="P653" s="42">
        <f t="shared" si="41"/>
        <v>19.998603971868942</v>
      </c>
      <c r="Q653" s="73">
        <f>SUM(Q481:Q492)</f>
        <v>352.42070699999999</v>
      </c>
      <c r="R653" s="73">
        <f>SUM(R481:R492)</f>
        <v>142.03975</v>
      </c>
      <c r="S653" s="73">
        <f>SUM(S481:S492)</f>
        <v>50.187500000000007</v>
      </c>
      <c r="T653" s="73">
        <f>SUM(T481:T492)</f>
        <v>4.0626744749999997</v>
      </c>
      <c r="U653" s="73"/>
      <c r="V653" s="76"/>
      <c r="W653" s="77"/>
      <c r="X653" s="74">
        <f>AVERAGE(X481:X492)</f>
        <v>20.642378860501982</v>
      </c>
      <c r="Y653" s="75">
        <f>AVERAGE(Y481:Y492)</f>
        <v>20.564814109552248</v>
      </c>
    </row>
    <row r="654" spans="1:25" ht="15.75" x14ac:dyDescent="0.25">
      <c r="A654" s="33">
        <f t="shared" si="28"/>
        <v>2052</v>
      </c>
      <c r="B654" s="42">
        <f t="shared" ref="B654:P654" si="42">AVERAGE(B493:B504)</f>
        <v>21.02379469266997</v>
      </c>
      <c r="C654" s="42">
        <f t="shared" si="42"/>
        <v>21.100082470245479</v>
      </c>
      <c r="D654" s="42">
        <f t="shared" si="42"/>
        <v>21.202153042401473</v>
      </c>
      <c r="E654" s="42">
        <f t="shared" si="42"/>
        <v>21.244570848529076</v>
      </c>
      <c r="F654" s="42">
        <f>AVERAGE(F493:F504)</f>
        <v>21.233370914575826</v>
      </c>
      <c r="G654" s="42">
        <f>AVERAGE(G493:G504)</f>
        <v>21.105839581448702</v>
      </c>
      <c r="H654" s="42">
        <f>AVERAGE(H493:H504)</f>
        <v>21.080527507537113</v>
      </c>
      <c r="I654" s="71">
        <f>AVERAGE(I493:I504)</f>
        <v>21.17593993175403</v>
      </c>
      <c r="J654" s="42">
        <f t="shared" si="42"/>
        <v>21.820370914575829</v>
      </c>
      <c r="K654" s="42">
        <f t="shared" si="42"/>
        <v>20.947245820521989</v>
      </c>
      <c r="L654" s="42">
        <f t="shared" si="42"/>
        <v>21.098900879843573</v>
      </c>
      <c r="M654" s="42">
        <f>AVERAGE(M493:M504)</f>
        <v>21.047724137625352</v>
      </c>
      <c r="N654" s="42">
        <f t="shared" si="42"/>
        <v>21.693500879843572</v>
      </c>
      <c r="O654" s="42">
        <f t="shared" si="42"/>
        <v>22.334734632043183</v>
      </c>
      <c r="P654" s="42">
        <f t="shared" si="42"/>
        <v>20.47349211004709</v>
      </c>
      <c r="Q654" s="73">
        <f>SUM(Q493:Q504)</f>
        <v>353.35206149999999</v>
      </c>
      <c r="R654" s="73">
        <f>SUM(R493:R504)</f>
        <v>142.42889999999997</v>
      </c>
      <c r="S654" s="73">
        <f>SUM(S493:S504)</f>
        <v>50.325000000000003</v>
      </c>
      <c r="T654" s="73">
        <f>SUM(T493:T504)</f>
        <v>4.0738050900000005</v>
      </c>
      <c r="U654" s="73"/>
      <c r="V654" s="76"/>
      <c r="W654" s="77"/>
      <c r="X654" s="74">
        <f>AVERAGE(X493:X504)</f>
        <v>21.132004737580189</v>
      </c>
      <c r="Y654" s="75">
        <f>AVERAGE(Y493:Y504)</f>
        <v>21.050785773434836</v>
      </c>
    </row>
    <row r="655" spans="1:25" ht="15.75" x14ac:dyDescent="0.25">
      <c r="A655" s="33">
        <f t="shared" si="28"/>
        <v>2053</v>
      </c>
      <c r="B655" s="42">
        <f t="shared" ref="B655:P655" si="43">AVERAGE(B505:B516)</f>
        <v>21.525047813376329</v>
      </c>
      <c r="C655" s="42">
        <f t="shared" si="43"/>
        <v>21.601335590951834</v>
      </c>
      <c r="D655" s="42">
        <f t="shared" si="43"/>
        <v>21.703406163107832</v>
      </c>
      <c r="E655" s="42">
        <f t="shared" si="43"/>
        <v>21.745823969235435</v>
      </c>
      <c r="F655" s="42">
        <f>AVERAGE(F505:F516)</f>
        <v>21.734624035282184</v>
      </c>
      <c r="G655" s="42">
        <f>AVERAGE(G505:G516)</f>
        <v>21.607092702155057</v>
      </c>
      <c r="H655" s="42">
        <f>AVERAGE(H505:H516)</f>
        <v>21.581780628243475</v>
      </c>
      <c r="I655" s="71">
        <f>AVERAGE(I505:I516)</f>
        <v>21.679008435244402</v>
      </c>
      <c r="J655" s="42">
        <f t="shared" si="43"/>
        <v>22.321624035282184</v>
      </c>
      <c r="K655" s="42">
        <f t="shared" si="43"/>
        <v>21.444601730264292</v>
      </c>
      <c r="L655" s="42">
        <f t="shared" si="43"/>
        <v>21.596256789585876</v>
      </c>
      <c r="M655" s="42">
        <f>AVERAGE(M505:M516)</f>
        <v>21.546867260595679</v>
      </c>
      <c r="N655" s="42">
        <f t="shared" si="43"/>
        <v>22.190856789585876</v>
      </c>
      <c r="O655" s="42">
        <f t="shared" si="43"/>
        <v>22.833333931559839</v>
      </c>
      <c r="P655" s="42">
        <f t="shared" si="43"/>
        <v>20.959657511820193</v>
      </c>
      <c r="Q655" s="73">
        <f>SUM(Q505:Q516)</f>
        <v>352.42070699999999</v>
      </c>
      <c r="R655" s="73">
        <f>SUM(R505:R516)</f>
        <v>142.03975</v>
      </c>
      <c r="S655" s="73">
        <f>SUM(S505:S516)</f>
        <v>50.187500000000007</v>
      </c>
      <c r="T655" s="73">
        <f>SUM(T505:T516)</f>
        <v>4.0626744749999997</v>
      </c>
      <c r="U655" s="73"/>
      <c r="V655" s="76"/>
      <c r="W655" s="77"/>
      <c r="X655" s="74">
        <f>AVERAGE(X505:X516)</f>
        <v>21.633257858286552</v>
      </c>
      <c r="Y655" s="75">
        <f>AVERAGE(Y505:Y516)</f>
        <v>21.548297903613971</v>
      </c>
    </row>
    <row r="656" spans="1:25" ht="15.75" x14ac:dyDescent="0.25">
      <c r="A656" s="33">
        <f t="shared" si="28"/>
        <v>2054</v>
      </c>
      <c r="B656" s="42">
        <f t="shared" ref="B656:P656" si="44">AVERAGE(B517:B528)</f>
        <v>22.038204292190727</v>
      </c>
      <c r="C656" s="42">
        <f t="shared" si="44"/>
        <v>22.114492069766232</v>
      </c>
      <c r="D656" s="42">
        <f t="shared" si="44"/>
        <v>22.216562641922234</v>
      </c>
      <c r="E656" s="42">
        <f t="shared" si="44"/>
        <v>22.25898044804984</v>
      </c>
      <c r="F656" s="42">
        <f>AVERAGE(F517:F528)</f>
        <v>22.247780514096586</v>
      </c>
      <c r="G656" s="42">
        <f>AVERAGE(G517:G528)</f>
        <v>22.120249180969463</v>
      </c>
      <c r="H656" s="42">
        <f>AVERAGE(H517:H528)</f>
        <v>22.09493710705787</v>
      </c>
      <c r="I656" s="71">
        <f>AVERAGE(I517:I528)</f>
        <v>22.194023407100868</v>
      </c>
      <c r="J656" s="42">
        <f t="shared" si="44"/>
        <v>22.834780514096582</v>
      </c>
      <c r="K656" s="42">
        <f t="shared" si="44"/>
        <v>21.953768450266423</v>
      </c>
      <c r="L656" s="42">
        <f t="shared" si="44"/>
        <v>22.105423509588007</v>
      </c>
      <c r="M656" s="42">
        <f>AVERAGE(M517:M528)</f>
        <v>22.057863635135806</v>
      </c>
      <c r="N656" s="42">
        <f t="shared" si="44"/>
        <v>22.700023509588007</v>
      </c>
      <c r="O656" s="42">
        <f t="shared" si="44"/>
        <v>23.343773568361978</v>
      </c>
      <c r="P656" s="42">
        <f t="shared" si="44"/>
        <v>21.45736798062228</v>
      </c>
      <c r="Q656" s="73">
        <f>SUM(Q517:Q528)</f>
        <v>352.42070699999999</v>
      </c>
      <c r="R656" s="73">
        <f>SUM(R517:R528)</f>
        <v>142.03975</v>
      </c>
      <c r="S656" s="73">
        <f>SUM(S517:S528)</f>
        <v>50.187500000000007</v>
      </c>
      <c r="T656" s="73">
        <f>SUM(T517:T528)</f>
        <v>4.0626744749999997</v>
      </c>
      <c r="U656" s="73"/>
      <c r="V656" s="78"/>
      <c r="W656" s="79"/>
      <c r="X656" s="74">
        <f>AVERAGE(X517:X528)</f>
        <v>22.146414337100946</v>
      </c>
      <c r="Y656" s="75">
        <f>AVERAGE(Y517:Y528)</f>
        <v>22.0576245538509</v>
      </c>
    </row>
    <row r="657" spans="1:25" ht="15.75" x14ac:dyDescent="0.25">
      <c r="A657" s="33">
        <f t="shared" si="28"/>
        <v>2055</v>
      </c>
      <c r="B657" s="42">
        <f>AVERAGE(B529:B540)</f>
        <v>22.563546800538827</v>
      </c>
      <c r="C657" s="42">
        <f t="shared" ref="C657:P657" si="45">AVERAGE(C529:C540)</f>
        <v>22.639834578114332</v>
      </c>
      <c r="D657" s="42">
        <f t="shared" si="45"/>
        <v>22.741905150270327</v>
      </c>
      <c r="E657" s="42">
        <f t="shared" si="45"/>
        <v>22.784322956397933</v>
      </c>
      <c r="F657" s="42">
        <f>AVERAGE(F529:F540)</f>
        <v>22.773123022444683</v>
      </c>
      <c r="G657" s="42">
        <f>AVERAGE(G529:G540)</f>
        <v>22.645591689317556</v>
      </c>
      <c r="H657" s="42">
        <f>AVERAGE(H529:H540)</f>
        <v>22.620279615405973</v>
      </c>
      <c r="I657" s="71">
        <f>AVERAGE(I529:I540)</f>
        <v>22.721268542496997</v>
      </c>
      <c r="J657" s="42">
        <f t="shared" si="45"/>
        <v>23.360123022444686</v>
      </c>
      <c r="K657" s="42">
        <f t="shared" si="45"/>
        <v>22.475026454201792</v>
      </c>
      <c r="L657" s="42">
        <f t="shared" si="45"/>
        <v>22.626681513523376</v>
      </c>
      <c r="M657" s="42">
        <f>AVERAGE(M529:M540)</f>
        <v>22.580994742781414</v>
      </c>
      <c r="N657" s="42">
        <f t="shared" si="45"/>
        <v>23.221281513523376</v>
      </c>
      <c r="O657" s="42">
        <f t="shared" si="45"/>
        <v>23.866334717307179</v>
      </c>
      <c r="P657" s="42">
        <f t="shared" si="45"/>
        <v>21.966897679469099</v>
      </c>
      <c r="Q657" s="73">
        <f>SUM(Q529:Q540)</f>
        <v>352.42070699999999</v>
      </c>
      <c r="R657" s="73">
        <f>SUM(R529:R540)</f>
        <v>142.03975</v>
      </c>
      <c r="S657" s="73">
        <f>SUM(S529:S540)</f>
        <v>50.187500000000007</v>
      </c>
      <c r="T657" s="73">
        <f>SUM(T529:T540)</f>
        <v>4.0626744749999997</v>
      </c>
      <c r="U657" s="73"/>
      <c r="V657" s="78"/>
      <c r="W657" s="79"/>
      <c r="X657" s="74">
        <f>AVERAGE(X529:X540)</f>
        <v>22.67175684544905</v>
      </c>
      <c r="Y657" s="75">
        <f>AVERAGE(Y529:Y540)</f>
        <v>22.579046285916334</v>
      </c>
    </row>
    <row r="658" spans="1:25" ht="15.75" x14ac:dyDescent="0.25">
      <c r="A658" s="33">
        <f t="shared" si="28"/>
        <v>2056</v>
      </c>
      <c r="B658" s="42">
        <f>AVERAGE(B541:B552)</f>
        <v>23.10136472250117</v>
      </c>
      <c r="C658" s="42">
        <f t="shared" ref="C658:P658" si="46">AVERAGE(C541:C552)</f>
        <v>23.177652500076679</v>
      </c>
      <c r="D658" s="42">
        <f t="shared" si="46"/>
        <v>23.279723072232681</v>
      </c>
      <c r="E658" s="42">
        <f t="shared" si="46"/>
        <v>23.322140878360283</v>
      </c>
      <c r="F658" s="42">
        <f>AVERAGE(F541:F552)</f>
        <v>23.310940944407033</v>
      </c>
      <c r="G658" s="42">
        <f>AVERAGE(G541:G552)</f>
        <v>23.183409611279899</v>
      </c>
      <c r="H658" s="42">
        <f>AVERAGE(H541:H552)</f>
        <v>23.158097537368317</v>
      </c>
      <c r="I658" s="71">
        <f>AVERAGE(I541:I552)</f>
        <v>23.261034273572406</v>
      </c>
      <c r="J658" s="42">
        <f t="shared" si="46"/>
        <v>23.897940944407026</v>
      </c>
      <c r="K658" s="42">
        <f t="shared" si="46"/>
        <v>23.008662876208209</v>
      </c>
      <c r="L658" s="42">
        <f t="shared" si="46"/>
        <v>23.160317935529793</v>
      </c>
      <c r="M658" s="42">
        <f>AVERAGE(M541:M552)</f>
        <v>23.116548749466507</v>
      </c>
      <c r="N658" s="42">
        <f t="shared" si="46"/>
        <v>23.7549179355298</v>
      </c>
      <c r="O658" s="42">
        <f t="shared" si="46"/>
        <v>24.401305230368621</v>
      </c>
      <c r="P658" s="42">
        <f t="shared" si="46"/>
        <v>22.488527281980378</v>
      </c>
      <c r="Q658" s="73">
        <f>SUM(Q541:Q552)</f>
        <v>353.35206149999999</v>
      </c>
      <c r="R658" s="73">
        <f>SUM(R541:R552)</f>
        <v>142.42889999999997</v>
      </c>
      <c r="S658" s="73">
        <f>SUM(S541:S552)</f>
        <v>50.325000000000003</v>
      </c>
      <c r="T658" s="73">
        <f>SUM(T541:T552)</f>
        <v>4.0738050900000005</v>
      </c>
      <c r="U658" s="73"/>
      <c r="V658" s="78"/>
      <c r="W658" s="79"/>
      <c r="X658" s="74">
        <f>AVERAGE(X541:X552)</f>
        <v>23.209574767411386</v>
      </c>
      <c r="Y658" s="75">
        <f>AVERAGE(Y541:Y552)</f>
        <v>23.112850324137479</v>
      </c>
    </row>
    <row r="659" spans="1:25" ht="15.75" x14ac:dyDescent="0.25">
      <c r="A659" s="33">
        <f t="shared" si="28"/>
        <v>2057</v>
      </c>
      <c r="B659" s="42">
        <f>AVERAGE(B553:B564)</f>
        <v>23.651954314219939</v>
      </c>
      <c r="C659" s="42">
        <f t="shared" ref="C659:P659" si="47">AVERAGE(C553:C564)</f>
        <v>23.72824209179544</v>
      </c>
      <c r="D659" s="42">
        <f t="shared" si="47"/>
        <v>23.830312663951446</v>
      </c>
      <c r="E659" s="42">
        <f t="shared" si="47"/>
        <v>23.872730470079048</v>
      </c>
      <c r="F659" s="42">
        <f>AVERAGE(F553:F564)</f>
        <v>23.861530536125798</v>
      </c>
      <c r="G659" s="42">
        <f>AVERAGE(G553:G564)</f>
        <v>23.733999202998671</v>
      </c>
      <c r="H659" s="42">
        <f>AVERAGE(H553:H564)</f>
        <v>23.708687129087082</v>
      </c>
      <c r="I659" s="71">
        <f>AVERAGE(I553:I564)</f>
        <v>23.813617929416818</v>
      </c>
      <c r="J659" s="42">
        <f t="shared" si="47"/>
        <v>24.448530536125791</v>
      </c>
      <c r="K659" s="42">
        <f t="shared" si="47"/>
        <v>23.554971669055302</v>
      </c>
      <c r="L659" s="42">
        <f t="shared" si="47"/>
        <v>23.706626728376886</v>
      </c>
      <c r="M659" s="42">
        <f>AVERAGE(M553:M564)</f>
        <v>23.664820664259143</v>
      </c>
      <c r="N659" s="42">
        <f t="shared" si="47"/>
        <v>24.301226728376886</v>
      </c>
      <c r="O659" s="42">
        <f t="shared" si="47"/>
        <v>24.948979795197829</v>
      </c>
      <c r="P659" s="42">
        <f t="shared" si="47"/>
        <v>23.022544126988411</v>
      </c>
      <c r="Q659" s="73">
        <f>SUM(Q553:Q564)</f>
        <v>352.42070699999999</v>
      </c>
      <c r="R659" s="73">
        <f>SUM(R553:R564)</f>
        <v>142.03975</v>
      </c>
      <c r="S659" s="73">
        <f>SUM(S553:S564)</f>
        <v>50.187500000000007</v>
      </c>
      <c r="T659" s="73">
        <f>SUM(T553:T564)</f>
        <v>4.0626744749999997</v>
      </c>
      <c r="U659" s="73"/>
      <c r="V659" s="78"/>
      <c r="W659" s="79"/>
      <c r="X659" s="74">
        <f>AVERAGE(X553:X564)</f>
        <v>23.760164359130155</v>
      </c>
      <c r="Y659" s="75">
        <f>AVERAGE(Y553:Y564)</f>
        <v>23.659330713615059</v>
      </c>
    </row>
    <row r="660" spans="1:25" ht="15.75" x14ac:dyDescent="0.25">
      <c r="A660" s="33">
        <f t="shared" si="28"/>
        <v>2058</v>
      </c>
      <c r="B660" s="42">
        <f>AVERAGE(B565:B576)</f>
        <v>24.215618867091163</v>
      </c>
      <c r="C660" s="42">
        <f t="shared" ref="C660:P660" si="48">AVERAGE(C565:C576)</f>
        <v>24.291906644666678</v>
      </c>
      <c r="D660" s="42">
        <f t="shared" si="48"/>
        <v>24.393977216822666</v>
      </c>
      <c r="E660" s="42">
        <f t="shared" si="48"/>
        <v>24.436395022950276</v>
      </c>
      <c r="F660" s="42">
        <f>AVERAGE(F565:F576)</f>
        <v>24.425195088997029</v>
      </c>
      <c r="G660" s="42">
        <f>AVERAGE(G565:G576)</f>
        <v>24.297663755869895</v>
      </c>
      <c r="H660" s="42">
        <f>AVERAGE(H565:H576)</f>
        <v>24.272351681958312</v>
      </c>
      <c r="I660" s="71">
        <f>AVERAGE(I565:I576)</f>
        <v>24.379323899853279</v>
      </c>
      <c r="J660" s="42">
        <f t="shared" si="48"/>
        <v>25.012195088997029</v>
      </c>
      <c r="K660" s="42">
        <f t="shared" si="48"/>
        <v>24.11425376606789</v>
      </c>
      <c r="L660" s="42">
        <f t="shared" si="48"/>
        <v>24.265908825389474</v>
      </c>
      <c r="M660" s="42">
        <f>AVERAGE(M565:M576)</f>
        <v>24.226112501866748</v>
      </c>
      <c r="N660" s="42">
        <f t="shared" si="48"/>
        <v>24.860508825389477</v>
      </c>
      <c r="O660" s="42">
        <f t="shared" si="48"/>
        <v>25.509660097452951</v>
      </c>
      <c r="P660" s="42">
        <f t="shared" si="48"/>
        <v>23.56924237681821</v>
      </c>
      <c r="Q660" s="73">
        <f>SUM(Q565:Q576)</f>
        <v>352.42070699999999</v>
      </c>
      <c r="R660" s="73">
        <f>SUM(R565:R576)</f>
        <v>142.03975</v>
      </c>
      <c r="S660" s="73">
        <f>SUM(S565:S576)</f>
        <v>50.187500000000007</v>
      </c>
      <c r="T660" s="73">
        <f>SUM(T565:T576)</f>
        <v>4.0626744749999997</v>
      </c>
      <c r="U660" s="73"/>
      <c r="V660" s="78"/>
      <c r="W660" s="79"/>
      <c r="X660" s="74">
        <f>AVERAGE(X565:X576)</f>
        <v>24.323828912001385</v>
      </c>
      <c r="Y660" s="75">
        <f>AVERAGE(Y565:Y576)</f>
        <v>24.218788482197649</v>
      </c>
    </row>
    <row r="661" spans="1:25" ht="15.75" x14ac:dyDescent="0.25">
      <c r="A661" s="33">
        <f t="shared" si="28"/>
        <v>2059</v>
      </c>
      <c r="B661" s="42">
        <f t="shared" ref="B661:P661" si="49">AVERAGE(B577:B588)</f>
        <v>24.792668874832341</v>
      </c>
      <c r="C661" s="42">
        <f t="shared" si="49"/>
        <v>24.868956652407849</v>
      </c>
      <c r="D661" s="42">
        <f t="shared" si="49"/>
        <v>24.971027224563844</v>
      </c>
      <c r="E661" s="42">
        <f t="shared" si="49"/>
        <v>25.013445030691447</v>
      </c>
      <c r="F661" s="42">
        <f t="shared" si="49"/>
        <v>25.002245096738193</v>
      </c>
      <c r="G661" s="42">
        <f t="shared" si="49"/>
        <v>24.874713763611069</v>
      </c>
      <c r="H661" s="42">
        <f t="shared" si="49"/>
        <v>24.84940168969948</v>
      </c>
      <c r="I661" s="71">
        <f t="shared" si="49"/>
        <v>24.958463803110902</v>
      </c>
      <c r="J661" s="42">
        <f t="shared" si="49"/>
        <v>25.5892450967382</v>
      </c>
      <c r="K661" s="42">
        <f t="shared" si="49"/>
        <v>24.686817246894652</v>
      </c>
      <c r="L661" s="42">
        <f t="shared" si="49"/>
        <v>24.838472306216243</v>
      </c>
      <c r="M661" s="42">
        <f>AVERAGE(M577:M588)</f>
        <v>24.800733449000386</v>
      </c>
      <c r="N661" s="42">
        <f t="shared" si="49"/>
        <v>25.433072306216243</v>
      </c>
      <c r="O661" s="42">
        <f t="shared" si="49"/>
        <v>26.083654986981781</v>
      </c>
      <c r="P661" s="42">
        <f t="shared" si="49"/>
        <v>24.128923179326378</v>
      </c>
      <c r="Q661" s="73">
        <f>SUM(Q577:Q588)</f>
        <v>352.42070699999999</v>
      </c>
      <c r="R661" s="73">
        <f>SUM(R577:R588)</f>
        <v>142.03975</v>
      </c>
      <c r="S661" s="73">
        <f>SUM(S577:S588)</f>
        <v>50.187500000000007</v>
      </c>
      <c r="T661" s="73">
        <f>SUM(T577:T588)</f>
        <v>4.0626744749999997</v>
      </c>
      <c r="U661" s="73"/>
      <c r="V661" s="42"/>
      <c r="W661" s="42"/>
      <c r="X661" s="74">
        <f>AVERAGE(X577:X588)</f>
        <v>24.900878919742564</v>
      </c>
      <c r="Y661" s="75">
        <f>AVERAGE(Y577:Y588)</f>
        <v>24.791531806302316</v>
      </c>
    </row>
    <row r="662" spans="1:25" ht="15.75" x14ac:dyDescent="0.25">
      <c r="A662" s="33">
        <f t="shared" si="28"/>
        <v>2060</v>
      </c>
      <c r="B662" s="42">
        <f>AVERAGE(B589:B600)</f>
        <v>25.383422204517341</v>
      </c>
      <c r="C662" s="42">
        <f t="shared" ref="C662:P662" si="50">AVERAGE(C589:C600)</f>
        <v>25.45970998209285</v>
      </c>
      <c r="D662" s="42">
        <f t="shared" si="50"/>
        <v>25.561780554248845</v>
      </c>
      <c r="E662" s="42">
        <f t="shared" si="50"/>
        <v>25.604198360376458</v>
      </c>
      <c r="F662" s="42">
        <f>AVERAGE(F589:F600)</f>
        <v>25.592998426423204</v>
      </c>
      <c r="G662" s="42">
        <f>AVERAGE(G589:G600)</f>
        <v>25.465467093296073</v>
      </c>
      <c r="H662" s="42">
        <f>AVERAGE(H589:H600)</f>
        <v>25.440155019384491</v>
      </c>
      <c r="I662" s="71">
        <f>AVERAGE(I589:I600)</f>
        <v>25.551356657479165</v>
      </c>
      <c r="J662" s="42">
        <f t="shared" si="50"/>
        <v>26.1799984264232</v>
      </c>
      <c r="K662" s="42">
        <f t="shared" si="50"/>
        <v>25.272977507213316</v>
      </c>
      <c r="L662" s="42">
        <f t="shared" si="50"/>
        <v>25.4246325665349</v>
      </c>
      <c r="M662" s="42">
        <f>AVERAGE(M589:M600)</f>
        <v>25.389000034689797</v>
      </c>
      <c r="N662" s="42">
        <f t="shared" si="50"/>
        <v>26.019232566534896</v>
      </c>
      <c r="O662" s="42">
        <f t="shared" si="50"/>
        <v>26.671280647951235</v>
      </c>
      <c r="P662" s="42">
        <f t="shared" si="50"/>
        <v>24.701894833787861</v>
      </c>
      <c r="Q662" s="73">
        <f>SUM(Q589:Q600)</f>
        <v>353.35206149999999</v>
      </c>
      <c r="R662" s="73">
        <f>SUM(R589:R600)</f>
        <v>142.42889999999997</v>
      </c>
      <c r="S662" s="73">
        <f>SUM(S589:S600)</f>
        <v>50.325000000000003</v>
      </c>
      <c r="T662" s="73">
        <f>SUM(T589:T600)</f>
        <v>4.0738050900000005</v>
      </c>
      <c r="U662" s="73"/>
      <c r="V662" s="78"/>
      <c r="W662" s="79"/>
      <c r="X662" s="74">
        <f>AVERAGE(X589:X600)</f>
        <v>25.491632249427564</v>
      </c>
      <c r="Y662" s="75">
        <f>AVERAGE(Y589:Y600)</f>
        <v>25.377876180673159</v>
      </c>
    </row>
    <row r="663" spans="1:25" ht="15.75" x14ac:dyDescent="0.25">
      <c r="A663" s="33">
        <f t="shared" si="28"/>
        <v>2061</v>
      </c>
      <c r="B663" s="42">
        <f>AVERAGE(B601:B612)</f>
        <v>25.988204271673045</v>
      </c>
      <c r="C663" s="42">
        <f t="shared" ref="C663:P663" si="51">AVERAGE(C601:C612)</f>
        <v>26.064492049248546</v>
      </c>
      <c r="D663" s="42">
        <f t="shared" si="51"/>
        <v>26.166562621404552</v>
      </c>
      <c r="E663" s="42">
        <f t="shared" si="51"/>
        <v>26.208980427532158</v>
      </c>
      <c r="F663" s="42">
        <f>AVERAGE(F601:F612)</f>
        <v>26.197780493578904</v>
      </c>
      <c r="G663" s="42">
        <f>AVERAGE(G601:G612)</f>
        <v>26.07024916045177</v>
      </c>
      <c r="H663" s="42">
        <f>AVERAGE(H601:H612)</f>
        <v>26.044937086540187</v>
      </c>
      <c r="I663" s="71">
        <f>AVERAGE(I601:I612)</f>
        <v>26.158329057038674</v>
      </c>
      <c r="J663" s="42">
        <f t="shared" si="51"/>
        <v>26.784780493578904</v>
      </c>
      <c r="K663" s="42">
        <f t="shared" si="51"/>
        <v>25.87305743246581</v>
      </c>
      <c r="L663" s="42">
        <f t="shared" si="51"/>
        <v>26.024712491787398</v>
      </c>
      <c r="M663" s="42">
        <f>AVERAGE(M601:M612)</f>
        <v>25.991236304642893</v>
      </c>
      <c r="N663" s="42">
        <f t="shared" si="51"/>
        <v>26.619312491787394</v>
      </c>
      <c r="O663" s="42">
        <f t="shared" si="51"/>
        <v>27.272860773016856</v>
      </c>
      <c r="P663" s="42">
        <f t="shared" si="51"/>
        <v>25.288472960722174</v>
      </c>
      <c r="Q663" s="73">
        <f>SUM(Q601:Q612)</f>
        <v>352.42070699999999</v>
      </c>
      <c r="R663" s="73">
        <f>SUM(R601:R612)</f>
        <v>142.03975</v>
      </c>
      <c r="S663" s="73">
        <f>SUM(S601:S612)</f>
        <v>50.187500000000007</v>
      </c>
      <c r="T663" s="73">
        <f>SUM(T601:T612)</f>
        <v>4.0626744749999997</v>
      </c>
      <c r="U663" s="73"/>
      <c r="V663" s="78"/>
      <c r="W663" s="79"/>
      <c r="X663" s="74">
        <f>AVERAGE(X601:X612)</f>
        <v>26.096414316583264</v>
      </c>
      <c r="Y663" s="75">
        <f>AVERAGE(Y601:Y612)</f>
        <v>25.978144592171066</v>
      </c>
    </row>
    <row r="665" spans="1:25" ht="15" x14ac:dyDescent="0.2">
      <c r="P665" s="28"/>
    </row>
    <row r="666" spans="1:25" ht="15" x14ac:dyDescent="0.2">
      <c r="P666" s="28"/>
    </row>
    <row r="667" spans="1:25" ht="15" x14ac:dyDescent="0.2">
      <c r="P667" s="28"/>
    </row>
    <row r="668" spans="1:25" ht="15" x14ac:dyDescent="0.2">
      <c r="P668" s="28"/>
    </row>
    <row r="669" spans="1:25" ht="15" x14ac:dyDescent="0.2">
      <c r="P669" s="28"/>
    </row>
  </sheetData>
  <mergeCells count="3">
    <mergeCell ref="Q9:U9"/>
    <mergeCell ref="V9:W9"/>
    <mergeCell ref="Q10:U10"/>
  </mergeCells>
  <pageMargins left="0.25" right="0.25" top="0.5" bottom="0.5" header="0.25" footer="0.25"/>
  <pageSetup scale="80" orientation="landscape" r:id="rId1"/>
  <headerFooter alignWithMargins="0">
    <oddFooter>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locked="0" defaultSize="0" autoLine="0" autoPict="0">
                <anchor moveWithCells="1">
                  <from>
                    <xdr:col>5</xdr:col>
                    <xdr:colOff>295275</xdr:colOff>
                    <xdr:row>7</xdr:row>
                    <xdr:rowOff>47625</xdr:rowOff>
                  </from>
                  <to>
                    <xdr:col>6</xdr:col>
                    <xdr:colOff>561975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locked="0" defaultSize="0" autoLine="0" autoPict="0">
                <anchor moveWithCells="1">
                  <from>
                    <xdr:col>9</xdr:col>
                    <xdr:colOff>0</xdr:colOff>
                    <xdr:row>7</xdr:row>
                    <xdr:rowOff>142875</xdr:rowOff>
                  </from>
                  <to>
                    <xdr:col>10</xdr:col>
                    <xdr:colOff>266700</xdr:colOff>
                    <xdr:row>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FFFF00"/>
  </sheetPr>
  <dimension ref="A1:AA721"/>
  <sheetViews>
    <sheetView zoomScale="75" workbookViewId="0">
      <pane xSplit="1" ySplit="11" topLeftCell="B12" activePane="bottomRight" state="frozen"/>
      <selection activeCell="E4" sqref="E4"/>
      <selection pane="topRight" activeCell="E4" sqref="E4"/>
      <selection pane="bottomLeft" activeCell="E4" sqref="E4"/>
      <selection pane="bottomRight" activeCell="E4" sqref="E4"/>
    </sheetView>
  </sheetViews>
  <sheetFormatPr defaultColWidth="7.109375" defaultRowHeight="12.75" x14ac:dyDescent="0.2"/>
  <cols>
    <col min="1" max="1" width="19.21875" style="44" customWidth="1"/>
    <col min="2" max="2" width="7.88671875" style="44" customWidth="1"/>
    <col min="3" max="12" width="13" style="8" customWidth="1"/>
    <col min="13" max="16" width="20.6640625" style="8" customWidth="1"/>
    <col min="17" max="17" width="15.44140625" style="8" customWidth="1"/>
    <col min="18" max="18" width="7.77734375" style="8" customWidth="1"/>
    <col min="19" max="16384" width="7.109375" style="8"/>
  </cols>
  <sheetData>
    <row r="1" spans="1:27" ht="15.75" x14ac:dyDescent="0.25">
      <c r="A1" s="111" t="s">
        <v>88</v>
      </c>
    </row>
    <row r="2" spans="1:27" ht="15.75" x14ac:dyDescent="0.25">
      <c r="A2" s="111" t="s">
        <v>89</v>
      </c>
    </row>
    <row r="3" spans="1:27" ht="15.75" x14ac:dyDescent="0.25">
      <c r="A3" s="111" t="s">
        <v>90</v>
      </c>
    </row>
    <row r="4" spans="1:27" ht="15.75" x14ac:dyDescent="0.25">
      <c r="A4" s="111" t="s">
        <v>91</v>
      </c>
    </row>
    <row r="5" spans="1:27" ht="15.75" x14ac:dyDescent="0.25">
      <c r="A5" s="111" t="s">
        <v>93</v>
      </c>
    </row>
    <row r="6" spans="1:27" ht="15.75" x14ac:dyDescent="0.25">
      <c r="A6" s="111" t="s">
        <v>98</v>
      </c>
    </row>
    <row r="8" spans="1:27" ht="15.75" x14ac:dyDescent="0.25">
      <c r="A8" s="34" t="str">
        <f>'RAP-SOLID FUEL PRICES'!A8</f>
        <v>February 06, 2012 - EUGENE UNGAR</v>
      </c>
      <c r="B8" s="34"/>
      <c r="C8" s="80"/>
      <c r="M8" s="51"/>
      <c r="N8" s="51"/>
      <c r="O8" s="51"/>
      <c r="P8" s="51"/>
    </row>
    <row r="9" spans="1:27" ht="15.75" x14ac:dyDescent="0.25">
      <c r="A9" s="34"/>
      <c r="C9" s="120" t="s">
        <v>75</v>
      </c>
      <c r="D9" s="120"/>
      <c r="E9" s="120"/>
      <c r="F9" s="120"/>
      <c r="G9" s="121" t="s">
        <v>76</v>
      </c>
      <c r="H9" s="122"/>
      <c r="I9" s="122"/>
      <c r="J9" s="81"/>
      <c r="K9" s="53"/>
      <c r="L9" s="82"/>
      <c r="M9" s="123"/>
      <c r="N9" s="123"/>
      <c r="O9" s="83"/>
      <c r="P9" s="83"/>
    </row>
    <row r="10" spans="1:27" ht="97.9" customHeight="1" x14ac:dyDescent="0.25">
      <c r="A10" s="84"/>
      <c r="B10" s="84"/>
      <c r="C10" s="55" t="s">
        <v>50</v>
      </c>
      <c r="D10" s="56" t="s">
        <v>51</v>
      </c>
      <c r="E10" s="55" t="s">
        <v>52</v>
      </c>
      <c r="F10" s="55" t="s">
        <v>53</v>
      </c>
      <c r="G10" s="56" t="s">
        <v>54</v>
      </c>
      <c r="H10" s="56" t="s">
        <v>77</v>
      </c>
      <c r="I10" s="56" t="s">
        <v>78</v>
      </c>
      <c r="J10" s="55" t="s">
        <v>79</v>
      </c>
      <c r="K10" s="57" t="s">
        <v>57</v>
      </c>
      <c r="L10" s="85" t="s">
        <v>58</v>
      </c>
      <c r="M10" s="58" t="s">
        <v>80</v>
      </c>
      <c r="N10" s="58" t="s">
        <v>81</v>
      </c>
      <c r="O10" s="58" t="s">
        <v>82</v>
      </c>
      <c r="P10" s="86" t="s">
        <v>83</v>
      </c>
      <c r="Q10" s="87" t="s">
        <v>84</v>
      </c>
    </row>
    <row r="11" spans="1:27" ht="15.75" x14ac:dyDescent="0.25">
      <c r="A11" s="88" t="s">
        <v>25</v>
      </c>
      <c r="B11" s="88" t="s">
        <v>85</v>
      </c>
      <c r="C11" s="88" t="s">
        <v>86</v>
      </c>
      <c r="D11" s="88" t="s">
        <v>86</v>
      </c>
      <c r="E11" s="88" t="s">
        <v>86</v>
      </c>
      <c r="F11" s="88" t="s">
        <v>86</v>
      </c>
      <c r="G11" s="88" t="s">
        <v>86</v>
      </c>
      <c r="H11" s="88" t="s">
        <v>86</v>
      </c>
      <c r="I11" s="88" t="s">
        <v>86</v>
      </c>
      <c r="J11" s="88" t="s">
        <v>86</v>
      </c>
      <c r="K11" s="89" t="s">
        <v>86</v>
      </c>
      <c r="L11" s="88" t="s">
        <v>86</v>
      </c>
      <c r="M11" s="88" t="s">
        <v>86</v>
      </c>
      <c r="N11" s="88" t="s">
        <v>86</v>
      </c>
      <c r="O11" s="88" t="s">
        <v>86</v>
      </c>
      <c r="P11" s="88" t="s">
        <v>86</v>
      </c>
      <c r="Q11" s="88" t="s">
        <v>86</v>
      </c>
    </row>
    <row r="12" spans="1:27" ht="15" x14ac:dyDescent="0.2">
      <c r="A12" s="90">
        <v>40909</v>
      </c>
      <c r="B12" s="91">
        <v>31</v>
      </c>
      <c r="C12" s="92">
        <v>122.58</v>
      </c>
      <c r="D12" s="92">
        <v>297.94100000000003</v>
      </c>
      <c r="E12" s="93">
        <v>89.177000000000007</v>
      </c>
      <c r="F12" s="92">
        <v>240.30199999999999</v>
      </c>
      <c r="G12" s="92">
        <v>0</v>
      </c>
      <c r="H12" s="94">
        <v>60</v>
      </c>
      <c r="I12" s="94">
        <v>340</v>
      </c>
      <c r="J12" s="92">
        <v>1150</v>
      </c>
      <c r="K12" s="95"/>
      <c r="L12" s="92">
        <v>150</v>
      </c>
      <c r="M12" s="94">
        <v>240</v>
      </c>
      <c r="N12" s="92">
        <v>315</v>
      </c>
      <c r="O12" s="94">
        <v>140</v>
      </c>
      <c r="P12" s="92">
        <v>695</v>
      </c>
      <c r="Q12" s="92">
        <v>50</v>
      </c>
      <c r="R12" s="96"/>
      <c r="S12" s="96"/>
      <c r="T12" s="96"/>
      <c r="U12" s="96"/>
      <c r="V12" s="96"/>
      <c r="W12" s="96"/>
      <c r="X12" s="96"/>
      <c r="Y12" s="96"/>
      <c r="Z12" s="96"/>
      <c r="AA12" s="96"/>
    </row>
    <row r="13" spans="1:27" ht="15" x14ac:dyDescent="0.2">
      <c r="A13" s="90">
        <v>40940</v>
      </c>
      <c r="B13" s="91">
        <v>29</v>
      </c>
      <c r="C13" s="92">
        <v>122.58</v>
      </c>
      <c r="D13" s="92">
        <v>297.94100000000003</v>
      </c>
      <c r="E13" s="93">
        <v>89.177000000000007</v>
      </c>
      <c r="F13" s="92">
        <v>240.30199999999999</v>
      </c>
      <c r="G13" s="92">
        <v>0</v>
      </c>
      <c r="H13" s="94">
        <v>60</v>
      </c>
      <c r="I13" s="94">
        <v>340</v>
      </c>
      <c r="J13" s="92">
        <v>1150</v>
      </c>
      <c r="K13" s="95"/>
      <c r="L13" s="92">
        <v>150</v>
      </c>
      <c r="M13" s="94">
        <v>240</v>
      </c>
      <c r="N13" s="92">
        <v>315</v>
      </c>
      <c r="O13" s="94">
        <v>140</v>
      </c>
      <c r="P13" s="92">
        <v>695</v>
      </c>
      <c r="Q13" s="92">
        <v>50</v>
      </c>
      <c r="R13" s="96"/>
      <c r="S13" s="96"/>
      <c r="T13" s="96"/>
      <c r="U13" s="96"/>
      <c r="V13" s="96"/>
      <c r="W13" s="96"/>
      <c r="X13" s="96"/>
      <c r="Y13" s="96"/>
      <c r="Z13" s="96"/>
      <c r="AA13" s="96"/>
    </row>
    <row r="14" spans="1:27" ht="15" x14ac:dyDescent="0.2">
      <c r="A14" s="90">
        <v>40969</v>
      </c>
      <c r="B14" s="91">
        <v>31</v>
      </c>
      <c r="C14" s="92">
        <v>122.58</v>
      </c>
      <c r="D14" s="92">
        <v>297.94100000000003</v>
      </c>
      <c r="E14" s="93">
        <v>89.177000000000007</v>
      </c>
      <c r="F14" s="92">
        <v>240.30199999999999</v>
      </c>
      <c r="G14" s="92">
        <v>0</v>
      </c>
      <c r="H14" s="94">
        <f t="shared" ref="H14:H63" si="0">100-40</f>
        <v>60</v>
      </c>
      <c r="I14" s="94">
        <v>340</v>
      </c>
      <c r="J14" s="92">
        <f t="shared" ref="J14:J77" si="1">SUM(C14:I14)</f>
        <v>1150</v>
      </c>
      <c r="K14" s="95"/>
      <c r="L14" s="92">
        <v>150</v>
      </c>
      <c r="M14" s="94">
        <v>240</v>
      </c>
      <c r="N14" s="92">
        <f t="shared" ref="N14:N77" si="2">695-O14-M14</f>
        <v>315</v>
      </c>
      <c r="O14" s="94">
        <f t="shared" ref="O14:O63" si="3">200-H14</f>
        <v>140</v>
      </c>
      <c r="P14" s="92">
        <f t="shared" ref="P14:P77" si="4">SUM(M14:O14)</f>
        <v>695</v>
      </c>
      <c r="Q14" s="92">
        <v>50</v>
      </c>
      <c r="R14" s="96"/>
      <c r="S14" s="96"/>
      <c r="T14" s="96"/>
      <c r="U14" s="96"/>
      <c r="V14" s="96"/>
      <c r="W14" s="96"/>
      <c r="X14" s="96"/>
      <c r="Y14" s="96"/>
      <c r="Z14" s="96"/>
      <c r="AA14" s="96"/>
    </row>
    <row r="15" spans="1:27" ht="15" x14ac:dyDescent="0.2">
      <c r="A15" s="90">
        <v>41000</v>
      </c>
      <c r="B15" s="91">
        <v>30</v>
      </c>
      <c r="C15" s="92">
        <v>141.29300000000001</v>
      </c>
      <c r="D15" s="92">
        <v>267.99299999999999</v>
      </c>
      <c r="E15" s="93">
        <v>115.01600000000001</v>
      </c>
      <c r="F15" s="92">
        <v>314.69800000000004</v>
      </c>
      <c r="G15" s="92">
        <v>0</v>
      </c>
      <c r="H15" s="94">
        <f t="shared" si="0"/>
        <v>60</v>
      </c>
      <c r="I15" s="94">
        <v>340</v>
      </c>
      <c r="J15" s="92">
        <f t="shared" si="1"/>
        <v>1239</v>
      </c>
      <c r="K15" s="95"/>
      <c r="L15" s="92">
        <v>150</v>
      </c>
      <c r="M15" s="94">
        <v>240</v>
      </c>
      <c r="N15" s="92">
        <f t="shared" si="2"/>
        <v>315</v>
      </c>
      <c r="O15" s="94">
        <f t="shared" si="3"/>
        <v>140</v>
      </c>
      <c r="P15" s="92">
        <f t="shared" si="4"/>
        <v>695</v>
      </c>
      <c r="Q15" s="92">
        <v>50</v>
      </c>
      <c r="R15" s="96"/>
      <c r="S15" s="96"/>
      <c r="T15" s="96"/>
      <c r="U15" s="96"/>
      <c r="V15" s="96"/>
      <c r="W15" s="96"/>
      <c r="X15" s="96"/>
      <c r="Y15" s="96"/>
      <c r="Z15" s="96"/>
      <c r="AA15" s="96"/>
    </row>
    <row r="16" spans="1:27" ht="15" x14ac:dyDescent="0.2">
      <c r="A16" s="90">
        <v>41030</v>
      </c>
      <c r="B16" s="91">
        <v>31</v>
      </c>
      <c r="C16" s="92">
        <v>194.20499999999998</v>
      </c>
      <c r="D16" s="92">
        <v>267.46600000000001</v>
      </c>
      <c r="E16" s="93">
        <v>133.845</v>
      </c>
      <c r="F16" s="92">
        <v>278.48399999999998</v>
      </c>
      <c r="G16" s="92">
        <v>0</v>
      </c>
      <c r="H16" s="94">
        <f t="shared" si="0"/>
        <v>60</v>
      </c>
      <c r="I16" s="94">
        <v>340</v>
      </c>
      <c r="J16" s="92">
        <f t="shared" si="1"/>
        <v>1274</v>
      </c>
      <c r="K16" s="95"/>
      <c r="L16" s="92">
        <v>125</v>
      </c>
      <c r="M16" s="94">
        <v>240</v>
      </c>
      <c r="N16" s="92">
        <f t="shared" si="2"/>
        <v>315</v>
      </c>
      <c r="O16" s="94">
        <f t="shared" si="3"/>
        <v>140</v>
      </c>
      <c r="P16" s="92">
        <f t="shared" si="4"/>
        <v>695</v>
      </c>
      <c r="Q16" s="92">
        <v>50</v>
      </c>
      <c r="R16" s="96"/>
      <c r="S16" s="96"/>
      <c r="T16" s="96"/>
      <c r="U16" s="96"/>
      <c r="V16" s="96"/>
      <c r="W16" s="96"/>
      <c r="X16" s="96"/>
      <c r="Y16" s="96"/>
      <c r="Z16" s="96"/>
      <c r="AA16" s="96"/>
    </row>
    <row r="17" spans="1:27" ht="15" x14ac:dyDescent="0.2">
      <c r="A17" s="90">
        <v>41061</v>
      </c>
      <c r="B17" s="91">
        <v>30</v>
      </c>
      <c r="C17" s="92">
        <v>194.20499999999998</v>
      </c>
      <c r="D17" s="92">
        <v>267.46600000000001</v>
      </c>
      <c r="E17" s="93">
        <v>133.845</v>
      </c>
      <c r="F17" s="92">
        <v>278.48399999999998</v>
      </c>
      <c r="G17" s="92">
        <v>0</v>
      </c>
      <c r="H17" s="94">
        <f t="shared" si="0"/>
        <v>60</v>
      </c>
      <c r="I17" s="94">
        <v>340</v>
      </c>
      <c r="J17" s="92">
        <f t="shared" si="1"/>
        <v>1274</v>
      </c>
      <c r="K17" s="95"/>
      <c r="L17" s="92">
        <v>80</v>
      </c>
      <c r="M17" s="94">
        <v>240</v>
      </c>
      <c r="N17" s="92">
        <f t="shared" si="2"/>
        <v>315</v>
      </c>
      <c r="O17" s="94">
        <f t="shared" si="3"/>
        <v>140</v>
      </c>
      <c r="P17" s="92">
        <f t="shared" si="4"/>
        <v>695</v>
      </c>
      <c r="Q17" s="92">
        <v>0</v>
      </c>
      <c r="R17" s="96"/>
      <c r="S17" s="96"/>
      <c r="T17" s="96"/>
      <c r="U17" s="96"/>
      <c r="V17" s="96"/>
      <c r="W17" s="96"/>
      <c r="X17" s="96"/>
      <c r="Y17" s="96"/>
      <c r="Z17" s="96"/>
      <c r="AA17" s="96"/>
    </row>
    <row r="18" spans="1:27" ht="15" x14ac:dyDescent="0.2">
      <c r="A18" s="90">
        <v>41091</v>
      </c>
      <c r="B18" s="91">
        <v>31</v>
      </c>
      <c r="C18" s="92">
        <v>194.20499999999998</v>
      </c>
      <c r="D18" s="92">
        <v>267.46600000000001</v>
      </c>
      <c r="E18" s="93">
        <v>133.845</v>
      </c>
      <c r="F18" s="92">
        <v>278.48399999999998</v>
      </c>
      <c r="G18" s="92">
        <v>0</v>
      </c>
      <c r="H18" s="94">
        <f t="shared" si="0"/>
        <v>60</v>
      </c>
      <c r="I18" s="94">
        <v>340</v>
      </c>
      <c r="J18" s="92">
        <f t="shared" si="1"/>
        <v>1274</v>
      </c>
      <c r="K18" s="95"/>
      <c r="L18" s="92">
        <v>80</v>
      </c>
      <c r="M18" s="94">
        <v>240</v>
      </c>
      <c r="N18" s="92">
        <f t="shared" si="2"/>
        <v>315</v>
      </c>
      <c r="O18" s="94">
        <f t="shared" si="3"/>
        <v>140</v>
      </c>
      <c r="P18" s="92">
        <f t="shared" si="4"/>
        <v>695</v>
      </c>
      <c r="Q18" s="92">
        <v>0</v>
      </c>
      <c r="R18" s="96"/>
      <c r="S18" s="96"/>
      <c r="T18" s="96"/>
      <c r="U18" s="96"/>
      <c r="V18" s="96"/>
      <c r="W18" s="96"/>
      <c r="X18" s="96"/>
      <c r="Y18" s="96"/>
      <c r="Z18" s="96"/>
      <c r="AA18" s="96"/>
    </row>
    <row r="19" spans="1:27" ht="15" x14ac:dyDescent="0.2">
      <c r="A19" s="90">
        <v>41122</v>
      </c>
      <c r="B19" s="91">
        <v>31</v>
      </c>
      <c r="C19" s="92">
        <v>194.20499999999998</v>
      </c>
      <c r="D19" s="92">
        <v>267.46600000000001</v>
      </c>
      <c r="E19" s="93">
        <v>133.845</v>
      </c>
      <c r="F19" s="92">
        <v>278.48399999999998</v>
      </c>
      <c r="G19" s="92">
        <v>0</v>
      </c>
      <c r="H19" s="94">
        <f t="shared" si="0"/>
        <v>60</v>
      </c>
      <c r="I19" s="94">
        <v>340</v>
      </c>
      <c r="J19" s="92">
        <f t="shared" si="1"/>
        <v>1274</v>
      </c>
      <c r="K19" s="95"/>
      <c r="L19" s="92">
        <v>80</v>
      </c>
      <c r="M19" s="94">
        <v>240</v>
      </c>
      <c r="N19" s="92">
        <f t="shared" si="2"/>
        <v>315</v>
      </c>
      <c r="O19" s="94">
        <f t="shared" si="3"/>
        <v>140</v>
      </c>
      <c r="P19" s="92">
        <f t="shared" si="4"/>
        <v>695</v>
      </c>
      <c r="Q19" s="92">
        <v>0</v>
      </c>
      <c r="R19" s="96"/>
      <c r="S19" s="96"/>
      <c r="T19" s="96"/>
      <c r="U19" s="96"/>
      <c r="V19" s="96"/>
      <c r="W19" s="96"/>
      <c r="X19" s="96"/>
      <c r="Y19" s="96"/>
      <c r="Z19" s="96"/>
      <c r="AA19" s="96"/>
    </row>
    <row r="20" spans="1:27" ht="15" x14ac:dyDescent="0.2">
      <c r="A20" s="90">
        <v>41153</v>
      </c>
      <c r="B20" s="91">
        <v>30</v>
      </c>
      <c r="C20" s="92">
        <v>194.20499999999998</v>
      </c>
      <c r="D20" s="92">
        <v>267.46600000000001</v>
      </c>
      <c r="E20" s="93">
        <v>133.845</v>
      </c>
      <c r="F20" s="92">
        <v>278.48399999999998</v>
      </c>
      <c r="G20" s="92">
        <v>0</v>
      </c>
      <c r="H20" s="94">
        <f t="shared" si="0"/>
        <v>60</v>
      </c>
      <c r="I20" s="94">
        <v>340</v>
      </c>
      <c r="J20" s="92">
        <f t="shared" si="1"/>
        <v>1274</v>
      </c>
      <c r="K20" s="95"/>
      <c r="L20" s="92">
        <v>80</v>
      </c>
      <c r="M20" s="94">
        <v>240</v>
      </c>
      <c r="N20" s="92">
        <f t="shared" si="2"/>
        <v>315</v>
      </c>
      <c r="O20" s="94">
        <f t="shared" si="3"/>
        <v>140</v>
      </c>
      <c r="P20" s="92">
        <f t="shared" si="4"/>
        <v>695</v>
      </c>
      <c r="Q20" s="92">
        <v>0</v>
      </c>
      <c r="R20" s="96"/>
      <c r="S20" s="96"/>
      <c r="T20" s="96"/>
      <c r="U20" s="96"/>
      <c r="V20" s="96"/>
      <c r="W20" s="96"/>
      <c r="X20" s="96"/>
      <c r="Y20" s="96"/>
      <c r="Z20" s="96"/>
      <c r="AA20" s="96"/>
    </row>
    <row r="21" spans="1:27" ht="15" x14ac:dyDescent="0.2">
      <c r="A21" s="90">
        <v>41183</v>
      </c>
      <c r="B21" s="91">
        <v>31</v>
      </c>
      <c r="C21" s="92">
        <v>131.881</v>
      </c>
      <c r="D21" s="92">
        <v>277.16699999999997</v>
      </c>
      <c r="E21" s="93">
        <v>79.08</v>
      </c>
      <c r="F21" s="92">
        <v>350.87199999999996</v>
      </c>
      <c r="G21" s="92">
        <v>0</v>
      </c>
      <c r="H21" s="94">
        <f t="shared" si="0"/>
        <v>60</v>
      </c>
      <c r="I21" s="94">
        <v>340</v>
      </c>
      <c r="J21" s="92">
        <f t="shared" si="1"/>
        <v>1239</v>
      </c>
      <c r="K21" s="95"/>
      <c r="L21" s="92">
        <v>125</v>
      </c>
      <c r="M21" s="94">
        <v>240</v>
      </c>
      <c r="N21" s="92">
        <f t="shared" si="2"/>
        <v>315</v>
      </c>
      <c r="O21" s="94">
        <f t="shared" si="3"/>
        <v>140</v>
      </c>
      <c r="P21" s="92">
        <f t="shared" si="4"/>
        <v>695</v>
      </c>
      <c r="Q21" s="92">
        <v>50</v>
      </c>
      <c r="R21" s="96"/>
      <c r="S21" s="96"/>
      <c r="T21" s="96"/>
      <c r="U21" s="96"/>
      <c r="V21" s="96"/>
      <c r="W21" s="96"/>
      <c r="X21" s="96"/>
      <c r="Y21" s="96"/>
      <c r="Z21" s="96"/>
      <c r="AA21" s="96"/>
    </row>
    <row r="22" spans="1:27" ht="15" x14ac:dyDescent="0.2">
      <c r="A22" s="90">
        <v>41214</v>
      </c>
      <c r="B22" s="91">
        <v>30</v>
      </c>
      <c r="C22" s="92">
        <v>122.58</v>
      </c>
      <c r="D22" s="92">
        <v>297.94100000000003</v>
      </c>
      <c r="E22" s="93">
        <v>89.177000000000007</v>
      </c>
      <c r="F22" s="92">
        <v>240.30199999999999</v>
      </c>
      <c r="G22" s="92">
        <v>0</v>
      </c>
      <c r="H22" s="94">
        <f t="shared" si="0"/>
        <v>60</v>
      </c>
      <c r="I22" s="94">
        <v>340</v>
      </c>
      <c r="J22" s="92">
        <f t="shared" si="1"/>
        <v>1150</v>
      </c>
      <c r="K22" s="95"/>
      <c r="L22" s="92">
        <v>150</v>
      </c>
      <c r="M22" s="94">
        <v>240</v>
      </c>
      <c r="N22" s="92">
        <f t="shared" si="2"/>
        <v>315</v>
      </c>
      <c r="O22" s="94">
        <f t="shared" si="3"/>
        <v>140</v>
      </c>
      <c r="P22" s="92">
        <f t="shared" si="4"/>
        <v>695</v>
      </c>
      <c r="Q22" s="92">
        <v>50</v>
      </c>
      <c r="R22" s="96"/>
      <c r="S22" s="96"/>
      <c r="T22" s="96"/>
      <c r="U22" s="96"/>
      <c r="V22" s="96"/>
      <c r="W22" s="96"/>
      <c r="X22" s="96"/>
      <c r="Y22" s="96"/>
      <c r="Z22" s="96"/>
      <c r="AA22" s="96"/>
    </row>
    <row r="23" spans="1:27" ht="15" x14ac:dyDescent="0.2">
      <c r="A23" s="90">
        <v>41244</v>
      </c>
      <c r="B23" s="91">
        <v>31</v>
      </c>
      <c r="C23" s="92">
        <v>122.58</v>
      </c>
      <c r="D23" s="92">
        <v>297.94100000000003</v>
      </c>
      <c r="E23" s="93">
        <v>89.177000000000007</v>
      </c>
      <c r="F23" s="92">
        <v>240.30199999999999</v>
      </c>
      <c r="G23" s="92">
        <v>0</v>
      </c>
      <c r="H23" s="94">
        <f t="shared" si="0"/>
        <v>60</v>
      </c>
      <c r="I23" s="94">
        <v>340</v>
      </c>
      <c r="J23" s="92">
        <f t="shared" si="1"/>
        <v>1150</v>
      </c>
      <c r="K23" s="95"/>
      <c r="L23" s="92">
        <v>150</v>
      </c>
      <c r="M23" s="94">
        <v>240</v>
      </c>
      <c r="N23" s="92">
        <f t="shared" si="2"/>
        <v>315</v>
      </c>
      <c r="O23" s="94">
        <f t="shared" si="3"/>
        <v>140</v>
      </c>
      <c r="P23" s="92">
        <f t="shared" si="4"/>
        <v>695</v>
      </c>
      <c r="Q23" s="92">
        <v>50</v>
      </c>
      <c r="R23" s="96"/>
      <c r="S23" s="96"/>
      <c r="T23" s="96"/>
      <c r="U23" s="96"/>
      <c r="V23" s="96"/>
      <c r="W23" s="96"/>
      <c r="X23" s="96"/>
      <c r="Y23" s="96"/>
      <c r="Z23" s="96"/>
      <c r="AA23" s="96"/>
    </row>
    <row r="24" spans="1:27" ht="15" x14ac:dyDescent="0.2">
      <c r="A24" s="25">
        <v>41275</v>
      </c>
      <c r="B24" s="97">
        <v>31</v>
      </c>
      <c r="C24" s="92">
        <v>122.58</v>
      </c>
      <c r="D24" s="92">
        <v>297.94100000000003</v>
      </c>
      <c r="E24" s="93">
        <v>89.177000000000007</v>
      </c>
      <c r="F24" s="92">
        <v>240.30199999999999</v>
      </c>
      <c r="G24" s="92">
        <v>0</v>
      </c>
      <c r="H24" s="94">
        <f t="shared" si="0"/>
        <v>60</v>
      </c>
      <c r="I24" s="94">
        <v>340</v>
      </c>
      <c r="J24" s="92">
        <f t="shared" si="1"/>
        <v>1150</v>
      </c>
      <c r="K24" s="95"/>
      <c r="L24" s="92">
        <v>125</v>
      </c>
      <c r="M24" s="94">
        <v>240</v>
      </c>
      <c r="N24" s="92">
        <f t="shared" si="2"/>
        <v>315</v>
      </c>
      <c r="O24" s="94">
        <f t="shared" si="3"/>
        <v>140</v>
      </c>
      <c r="P24" s="92">
        <f t="shared" si="4"/>
        <v>695</v>
      </c>
      <c r="Q24" s="92">
        <v>50</v>
      </c>
      <c r="R24" s="96"/>
      <c r="S24" s="96"/>
      <c r="T24" s="96"/>
      <c r="U24" s="96"/>
      <c r="V24" s="96"/>
      <c r="W24" s="96"/>
      <c r="X24" s="96"/>
      <c r="Y24" s="96"/>
      <c r="Z24" s="96"/>
      <c r="AA24" s="96"/>
    </row>
    <row r="25" spans="1:27" ht="15" x14ac:dyDescent="0.2">
      <c r="A25" s="25">
        <v>41306</v>
      </c>
      <c r="B25" s="97">
        <v>28</v>
      </c>
      <c r="C25" s="92">
        <v>122.58</v>
      </c>
      <c r="D25" s="92">
        <v>297.94100000000003</v>
      </c>
      <c r="E25" s="93">
        <v>89.177000000000007</v>
      </c>
      <c r="F25" s="92">
        <v>240.30199999999999</v>
      </c>
      <c r="G25" s="92">
        <v>0</v>
      </c>
      <c r="H25" s="94">
        <f t="shared" si="0"/>
        <v>60</v>
      </c>
      <c r="I25" s="94">
        <v>340</v>
      </c>
      <c r="J25" s="92">
        <f t="shared" si="1"/>
        <v>1150</v>
      </c>
      <c r="K25" s="95"/>
      <c r="L25" s="92">
        <v>125</v>
      </c>
      <c r="M25" s="94">
        <v>240</v>
      </c>
      <c r="N25" s="92">
        <f t="shared" si="2"/>
        <v>315</v>
      </c>
      <c r="O25" s="94">
        <f t="shared" si="3"/>
        <v>140</v>
      </c>
      <c r="P25" s="92">
        <f t="shared" si="4"/>
        <v>695</v>
      </c>
      <c r="Q25" s="92">
        <v>50</v>
      </c>
      <c r="R25" s="96"/>
      <c r="S25" s="96"/>
      <c r="T25" s="96"/>
      <c r="U25" s="96"/>
      <c r="V25" s="96"/>
      <c r="W25" s="96"/>
      <c r="X25" s="96"/>
      <c r="Y25" s="96"/>
      <c r="Z25" s="96"/>
      <c r="AA25" s="96"/>
    </row>
    <row r="26" spans="1:27" ht="15" x14ac:dyDescent="0.2">
      <c r="A26" s="25">
        <v>41334</v>
      </c>
      <c r="B26" s="97">
        <v>31</v>
      </c>
      <c r="C26" s="92">
        <v>122.58</v>
      </c>
      <c r="D26" s="92">
        <v>297.94100000000003</v>
      </c>
      <c r="E26" s="93">
        <v>89.177000000000007</v>
      </c>
      <c r="F26" s="92">
        <v>240.30199999999999</v>
      </c>
      <c r="G26" s="92">
        <v>0</v>
      </c>
      <c r="H26" s="94">
        <f t="shared" si="0"/>
        <v>60</v>
      </c>
      <c r="I26" s="94">
        <v>340</v>
      </c>
      <c r="J26" s="92">
        <f t="shared" si="1"/>
        <v>1150</v>
      </c>
      <c r="K26" s="95"/>
      <c r="L26" s="92">
        <v>125</v>
      </c>
      <c r="M26" s="94">
        <v>240</v>
      </c>
      <c r="N26" s="92">
        <f t="shared" si="2"/>
        <v>315</v>
      </c>
      <c r="O26" s="94">
        <f t="shared" si="3"/>
        <v>140</v>
      </c>
      <c r="P26" s="92">
        <f t="shared" si="4"/>
        <v>695</v>
      </c>
      <c r="Q26" s="92">
        <v>50</v>
      </c>
      <c r="R26" s="96"/>
      <c r="S26" s="96"/>
      <c r="T26" s="96"/>
      <c r="U26" s="96"/>
      <c r="V26" s="96"/>
      <c r="W26" s="96"/>
      <c r="X26" s="96"/>
      <c r="Y26" s="96"/>
      <c r="Z26" s="96"/>
      <c r="AA26" s="96"/>
    </row>
    <row r="27" spans="1:27" ht="15" x14ac:dyDescent="0.2">
      <c r="A27" s="25">
        <v>41365</v>
      </c>
      <c r="B27" s="97">
        <v>30</v>
      </c>
      <c r="C27" s="92">
        <v>141.29300000000001</v>
      </c>
      <c r="D27" s="92">
        <v>267.99299999999999</v>
      </c>
      <c r="E27" s="93">
        <v>115.01600000000001</v>
      </c>
      <c r="F27" s="92">
        <v>314.69800000000004</v>
      </c>
      <c r="G27" s="92">
        <v>0</v>
      </c>
      <c r="H27" s="94">
        <f t="shared" si="0"/>
        <v>60</v>
      </c>
      <c r="I27" s="94">
        <v>340</v>
      </c>
      <c r="J27" s="92">
        <f t="shared" si="1"/>
        <v>1239</v>
      </c>
      <c r="K27" s="95"/>
      <c r="L27" s="92">
        <v>125</v>
      </c>
      <c r="M27" s="94">
        <v>240</v>
      </c>
      <c r="N27" s="92">
        <f t="shared" si="2"/>
        <v>315</v>
      </c>
      <c r="O27" s="94">
        <f t="shared" si="3"/>
        <v>140</v>
      </c>
      <c r="P27" s="92">
        <f t="shared" si="4"/>
        <v>695</v>
      </c>
      <c r="Q27" s="92">
        <v>50</v>
      </c>
      <c r="R27" s="96"/>
      <c r="S27" s="96"/>
      <c r="T27" s="96"/>
      <c r="U27" s="96"/>
      <c r="V27" s="96"/>
      <c r="W27" s="96"/>
      <c r="X27" s="96"/>
      <c r="Y27" s="96"/>
      <c r="Z27" s="96"/>
      <c r="AA27" s="96"/>
    </row>
    <row r="28" spans="1:27" ht="15" x14ac:dyDescent="0.2">
      <c r="A28" s="25">
        <v>41395</v>
      </c>
      <c r="B28" s="97">
        <v>31</v>
      </c>
      <c r="C28" s="92">
        <v>194.20499999999998</v>
      </c>
      <c r="D28" s="92">
        <v>267.46600000000001</v>
      </c>
      <c r="E28" s="93">
        <v>133.845</v>
      </c>
      <c r="F28" s="92">
        <v>278.48399999999998</v>
      </c>
      <c r="G28" s="95">
        <v>30</v>
      </c>
      <c r="H28" s="94">
        <f t="shared" si="0"/>
        <v>60</v>
      </c>
      <c r="I28" s="94">
        <v>340</v>
      </c>
      <c r="J28" s="92">
        <f t="shared" si="1"/>
        <v>1304</v>
      </c>
      <c r="K28" s="95"/>
      <c r="L28" s="92">
        <v>100</v>
      </c>
      <c r="M28" s="94">
        <v>240</v>
      </c>
      <c r="N28" s="92">
        <f t="shared" si="2"/>
        <v>315</v>
      </c>
      <c r="O28" s="94">
        <f t="shared" si="3"/>
        <v>140</v>
      </c>
      <c r="P28" s="92">
        <f t="shared" si="4"/>
        <v>695</v>
      </c>
      <c r="Q28" s="92">
        <v>50</v>
      </c>
      <c r="R28" s="96"/>
      <c r="S28" s="96"/>
      <c r="T28" s="96"/>
      <c r="U28" s="96"/>
      <c r="V28" s="96"/>
      <c r="W28" s="96"/>
      <c r="X28" s="96"/>
      <c r="Y28" s="96"/>
      <c r="Z28" s="96"/>
      <c r="AA28" s="96"/>
    </row>
    <row r="29" spans="1:27" ht="15" x14ac:dyDescent="0.2">
      <c r="A29" s="25">
        <v>41426</v>
      </c>
      <c r="B29" s="97">
        <v>30</v>
      </c>
      <c r="C29" s="92">
        <v>194.20499999999998</v>
      </c>
      <c r="D29" s="92">
        <v>267.46600000000001</v>
      </c>
      <c r="E29" s="93">
        <v>133.845</v>
      </c>
      <c r="F29" s="92">
        <v>278.48399999999998</v>
      </c>
      <c r="G29" s="95">
        <v>30</v>
      </c>
      <c r="H29" s="94">
        <f t="shared" si="0"/>
        <v>60</v>
      </c>
      <c r="I29" s="94">
        <v>340</v>
      </c>
      <c r="J29" s="92">
        <f t="shared" si="1"/>
        <v>1304</v>
      </c>
      <c r="K29" s="95"/>
      <c r="L29" s="92">
        <v>55</v>
      </c>
      <c r="M29" s="94">
        <v>240</v>
      </c>
      <c r="N29" s="92">
        <f t="shared" si="2"/>
        <v>315</v>
      </c>
      <c r="O29" s="94">
        <f t="shared" si="3"/>
        <v>140</v>
      </c>
      <c r="P29" s="92">
        <f t="shared" si="4"/>
        <v>695</v>
      </c>
      <c r="Q29" s="92">
        <v>0</v>
      </c>
      <c r="R29" s="96"/>
      <c r="S29" s="96"/>
      <c r="T29" s="96"/>
      <c r="U29" s="96"/>
      <c r="V29" s="96"/>
      <c r="W29" s="96"/>
      <c r="X29" s="96"/>
      <c r="Y29" s="96"/>
      <c r="Z29" s="96"/>
      <c r="AA29" s="96"/>
    </row>
    <row r="30" spans="1:27" ht="15" x14ac:dyDescent="0.2">
      <c r="A30" s="25">
        <v>41456</v>
      </c>
      <c r="B30" s="97">
        <v>31</v>
      </c>
      <c r="C30" s="92">
        <v>194.20499999999998</v>
      </c>
      <c r="D30" s="92">
        <v>267.46600000000001</v>
      </c>
      <c r="E30" s="93">
        <v>133.845</v>
      </c>
      <c r="F30" s="92">
        <v>278.48399999999998</v>
      </c>
      <c r="G30" s="95">
        <v>30</v>
      </c>
      <c r="H30" s="94">
        <f t="shared" si="0"/>
        <v>60</v>
      </c>
      <c r="I30" s="94">
        <v>340</v>
      </c>
      <c r="J30" s="92">
        <f t="shared" si="1"/>
        <v>1304</v>
      </c>
      <c r="K30" s="95"/>
      <c r="L30" s="92">
        <v>55</v>
      </c>
      <c r="M30" s="94">
        <v>240</v>
      </c>
      <c r="N30" s="92">
        <f t="shared" si="2"/>
        <v>315</v>
      </c>
      <c r="O30" s="94">
        <f t="shared" si="3"/>
        <v>140</v>
      </c>
      <c r="P30" s="92">
        <f t="shared" si="4"/>
        <v>695</v>
      </c>
      <c r="Q30" s="92">
        <v>0</v>
      </c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15" x14ac:dyDescent="0.2">
      <c r="A31" s="25">
        <v>41487</v>
      </c>
      <c r="B31" s="97">
        <v>31</v>
      </c>
      <c r="C31" s="92">
        <v>194.20499999999998</v>
      </c>
      <c r="D31" s="92">
        <v>267.46600000000001</v>
      </c>
      <c r="E31" s="93">
        <v>133.845</v>
      </c>
      <c r="F31" s="92">
        <v>278.48399999999998</v>
      </c>
      <c r="G31" s="95">
        <v>30</v>
      </c>
      <c r="H31" s="94">
        <f t="shared" si="0"/>
        <v>60</v>
      </c>
      <c r="I31" s="94">
        <v>340</v>
      </c>
      <c r="J31" s="92">
        <f t="shared" si="1"/>
        <v>1304</v>
      </c>
      <c r="K31" s="95"/>
      <c r="L31" s="92">
        <v>55</v>
      </c>
      <c r="M31" s="94">
        <v>240</v>
      </c>
      <c r="N31" s="92">
        <f t="shared" si="2"/>
        <v>315</v>
      </c>
      <c r="O31" s="94">
        <f t="shared" si="3"/>
        <v>140</v>
      </c>
      <c r="P31" s="92">
        <f t="shared" si="4"/>
        <v>695</v>
      </c>
      <c r="Q31" s="92">
        <v>0</v>
      </c>
      <c r="R31" s="96"/>
      <c r="S31" s="96"/>
      <c r="T31" s="96"/>
      <c r="U31" s="96"/>
      <c r="V31" s="96"/>
      <c r="W31" s="96"/>
      <c r="X31" s="96"/>
      <c r="Y31" s="96"/>
      <c r="Z31" s="96"/>
      <c r="AA31" s="96"/>
    </row>
    <row r="32" spans="1:27" ht="15" x14ac:dyDescent="0.2">
      <c r="A32" s="25">
        <v>41518</v>
      </c>
      <c r="B32" s="97">
        <v>30</v>
      </c>
      <c r="C32" s="92">
        <v>194.20499999999998</v>
      </c>
      <c r="D32" s="92">
        <v>267.46600000000001</v>
      </c>
      <c r="E32" s="93">
        <v>133.845</v>
      </c>
      <c r="F32" s="92">
        <v>278.48399999999998</v>
      </c>
      <c r="G32" s="95">
        <v>30</v>
      </c>
      <c r="H32" s="94">
        <f t="shared" si="0"/>
        <v>60</v>
      </c>
      <c r="I32" s="94">
        <v>340</v>
      </c>
      <c r="J32" s="92">
        <f t="shared" si="1"/>
        <v>1304</v>
      </c>
      <c r="K32" s="95"/>
      <c r="L32" s="92">
        <v>55</v>
      </c>
      <c r="M32" s="94">
        <v>240</v>
      </c>
      <c r="N32" s="92">
        <f t="shared" si="2"/>
        <v>315</v>
      </c>
      <c r="O32" s="94">
        <f t="shared" si="3"/>
        <v>140</v>
      </c>
      <c r="P32" s="92">
        <f t="shared" si="4"/>
        <v>695</v>
      </c>
      <c r="Q32" s="92">
        <v>0</v>
      </c>
      <c r="R32" s="96"/>
      <c r="S32" s="96"/>
      <c r="T32" s="96"/>
      <c r="U32" s="96"/>
      <c r="V32" s="96"/>
      <c r="W32" s="96"/>
      <c r="X32" s="96"/>
      <c r="Y32" s="96"/>
      <c r="Z32" s="96"/>
      <c r="AA32" s="96"/>
    </row>
    <row r="33" spans="1:27" ht="15" x14ac:dyDescent="0.2">
      <c r="A33" s="25">
        <v>41548</v>
      </c>
      <c r="B33" s="97">
        <v>31</v>
      </c>
      <c r="C33" s="92">
        <v>131.881</v>
      </c>
      <c r="D33" s="92">
        <v>277.16699999999997</v>
      </c>
      <c r="E33" s="93">
        <v>79.08</v>
      </c>
      <c r="F33" s="92">
        <v>350.87199999999996</v>
      </c>
      <c r="G33" s="92">
        <v>0</v>
      </c>
      <c r="H33" s="94">
        <f t="shared" si="0"/>
        <v>60</v>
      </c>
      <c r="I33" s="94">
        <v>340</v>
      </c>
      <c r="J33" s="92">
        <f t="shared" si="1"/>
        <v>1239</v>
      </c>
      <c r="K33" s="95"/>
      <c r="L33" s="92">
        <v>100</v>
      </c>
      <c r="M33" s="94">
        <v>240</v>
      </c>
      <c r="N33" s="92">
        <f t="shared" si="2"/>
        <v>315</v>
      </c>
      <c r="O33" s="94">
        <f t="shared" si="3"/>
        <v>140</v>
      </c>
      <c r="P33" s="92">
        <f t="shared" si="4"/>
        <v>695</v>
      </c>
      <c r="Q33" s="92">
        <v>50</v>
      </c>
      <c r="R33" s="96"/>
      <c r="S33" s="96"/>
      <c r="T33" s="96"/>
      <c r="U33" s="96"/>
      <c r="V33" s="96"/>
      <c r="W33" s="96"/>
      <c r="X33" s="96"/>
      <c r="Y33" s="96"/>
      <c r="Z33" s="96"/>
      <c r="AA33" s="96"/>
    </row>
    <row r="34" spans="1:27" ht="15" x14ac:dyDescent="0.2">
      <c r="A34" s="25">
        <v>41579</v>
      </c>
      <c r="B34" s="97">
        <v>30</v>
      </c>
      <c r="C34" s="92">
        <v>122.58</v>
      </c>
      <c r="D34" s="92">
        <v>297.94100000000003</v>
      </c>
      <c r="E34" s="93">
        <v>89.177000000000007</v>
      </c>
      <c r="F34" s="92">
        <v>240.30199999999999</v>
      </c>
      <c r="G34" s="92">
        <v>0</v>
      </c>
      <c r="H34" s="94">
        <f t="shared" si="0"/>
        <v>60</v>
      </c>
      <c r="I34" s="94">
        <v>340</v>
      </c>
      <c r="J34" s="92">
        <f t="shared" si="1"/>
        <v>1150</v>
      </c>
      <c r="K34" s="95"/>
      <c r="L34" s="92">
        <v>125</v>
      </c>
      <c r="M34" s="94">
        <v>240</v>
      </c>
      <c r="N34" s="92">
        <f t="shared" si="2"/>
        <v>315</v>
      </c>
      <c r="O34" s="94">
        <f t="shared" si="3"/>
        <v>140</v>
      </c>
      <c r="P34" s="92">
        <f t="shared" si="4"/>
        <v>695</v>
      </c>
      <c r="Q34" s="92">
        <v>50</v>
      </c>
      <c r="R34" s="96"/>
      <c r="S34" s="96"/>
      <c r="T34" s="96"/>
      <c r="U34" s="96"/>
      <c r="V34" s="96"/>
      <c r="W34" s="96"/>
      <c r="X34" s="96"/>
      <c r="Y34" s="96"/>
      <c r="Z34" s="96"/>
      <c r="AA34" s="96"/>
    </row>
    <row r="35" spans="1:27" ht="15" x14ac:dyDescent="0.2">
      <c r="A35" s="25">
        <v>41609</v>
      </c>
      <c r="B35" s="97">
        <v>31</v>
      </c>
      <c r="C35" s="92">
        <v>122.58</v>
      </c>
      <c r="D35" s="92">
        <v>297.94100000000003</v>
      </c>
      <c r="E35" s="93">
        <v>89.177000000000007</v>
      </c>
      <c r="F35" s="92">
        <v>240.30199999999999</v>
      </c>
      <c r="G35" s="92">
        <v>0</v>
      </c>
      <c r="H35" s="94">
        <f t="shared" si="0"/>
        <v>60</v>
      </c>
      <c r="I35" s="94">
        <v>340</v>
      </c>
      <c r="J35" s="92">
        <f t="shared" si="1"/>
        <v>1150</v>
      </c>
      <c r="K35" s="95"/>
      <c r="L35" s="92">
        <v>125</v>
      </c>
      <c r="M35" s="94">
        <v>240</v>
      </c>
      <c r="N35" s="92">
        <f t="shared" si="2"/>
        <v>315</v>
      </c>
      <c r="O35" s="94">
        <f t="shared" si="3"/>
        <v>140</v>
      </c>
      <c r="P35" s="92">
        <f t="shared" si="4"/>
        <v>695</v>
      </c>
      <c r="Q35" s="92">
        <v>50</v>
      </c>
      <c r="R35" s="96"/>
      <c r="S35" s="96"/>
      <c r="T35" s="96"/>
      <c r="U35" s="96"/>
      <c r="V35" s="96"/>
      <c r="W35" s="96"/>
      <c r="X35" s="96"/>
      <c r="Y35" s="96"/>
      <c r="Z35" s="96"/>
      <c r="AA35" s="96"/>
    </row>
    <row r="36" spans="1:27" ht="15.75" x14ac:dyDescent="0.25">
      <c r="A36" s="25">
        <v>41640</v>
      </c>
      <c r="B36" s="97">
        <v>31</v>
      </c>
      <c r="C36" s="92">
        <v>122.58</v>
      </c>
      <c r="D36" s="92">
        <v>297.94100000000003</v>
      </c>
      <c r="E36" s="93">
        <v>89.177000000000007</v>
      </c>
      <c r="F36" s="92">
        <v>240.30199999999999</v>
      </c>
      <c r="G36" s="92">
        <v>0</v>
      </c>
      <c r="H36" s="94">
        <f t="shared" si="0"/>
        <v>60</v>
      </c>
      <c r="I36" s="94">
        <v>340</v>
      </c>
      <c r="J36" s="92">
        <f t="shared" si="1"/>
        <v>1150</v>
      </c>
      <c r="K36" s="98"/>
      <c r="L36" s="92">
        <v>100</v>
      </c>
      <c r="M36" s="94">
        <v>240</v>
      </c>
      <c r="N36" s="92">
        <f t="shared" si="2"/>
        <v>315</v>
      </c>
      <c r="O36" s="94">
        <f t="shared" si="3"/>
        <v>140</v>
      </c>
      <c r="P36" s="92">
        <f t="shared" si="4"/>
        <v>695</v>
      </c>
      <c r="Q36" s="92">
        <v>50</v>
      </c>
      <c r="R36" s="96"/>
      <c r="S36" s="96"/>
      <c r="T36" s="96"/>
      <c r="U36" s="96"/>
      <c r="V36" s="96"/>
      <c r="W36" s="96"/>
      <c r="X36" s="96"/>
      <c r="Y36" s="96"/>
      <c r="Z36" s="96"/>
      <c r="AA36" s="96"/>
    </row>
    <row r="37" spans="1:27" ht="15.75" x14ac:dyDescent="0.25">
      <c r="A37" s="25">
        <v>41671</v>
      </c>
      <c r="B37" s="97">
        <v>28</v>
      </c>
      <c r="C37" s="92">
        <v>122.58</v>
      </c>
      <c r="D37" s="92">
        <v>297.94100000000003</v>
      </c>
      <c r="E37" s="93">
        <v>89.177000000000007</v>
      </c>
      <c r="F37" s="92">
        <v>240.30199999999999</v>
      </c>
      <c r="G37" s="92">
        <v>0</v>
      </c>
      <c r="H37" s="94">
        <f t="shared" si="0"/>
        <v>60</v>
      </c>
      <c r="I37" s="94">
        <v>340</v>
      </c>
      <c r="J37" s="92">
        <f t="shared" si="1"/>
        <v>1150</v>
      </c>
      <c r="K37" s="98"/>
      <c r="L37" s="92">
        <v>100</v>
      </c>
      <c r="M37" s="94">
        <v>240</v>
      </c>
      <c r="N37" s="92">
        <f t="shared" si="2"/>
        <v>315</v>
      </c>
      <c r="O37" s="94">
        <f t="shared" si="3"/>
        <v>140</v>
      </c>
      <c r="P37" s="92">
        <f t="shared" si="4"/>
        <v>695</v>
      </c>
      <c r="Q37" s="92">
        <v>50</v>
      </c>
      <c r="R37" s="96"/>
      <c r="S37" s="96"/>
      <c r="T37" s="96"/>
      <c r="U37" s="96"/>
      <c r="V37" s="96"/>
      <c r="W37" s="96"/>
      <c r="X37" s="96"/>
      <c r="Y37" s="96"/>
      <c r="Z37" s="96"/>
      <c r="AA37" s="96"/>
    </row>
    <row r="38" spans="1:27" ht="15.75" x14ac:dyDescent="0.25">
      <c r="A38" s="25">
        <v>41699</v>
      </c>
      <c r="B38" s="97">
        <v>31</v>
      </c>
      <c r="C38" s="92">
        <v>122.58</v>
      </c>
      <c r="D38" s="92">
        <v>297.94100000000003</v>
      </c>
      <c r="E38" s="93">
        <v>89.177000000000007</v>
      </c>
      <c r="F38" s="92">
        <v>240.30199999999999</v>
      </c>
      <c r="G38" s="92">
        <v>0</v>
      </c>
      <c r="H38" s="94">
        <f t="shared" si="0"/>
        <v>60</v>
      </c>
      <c r="I38" s="94">
        <v>340</v>
      </c>
      <c r="J38" s="92">
        <f t="shared" si="1"/>
        <v>1150</v>
      </c>
      <c r="K38" s="98"/>
      <c r="L38" s="92">
        <v>100</v>
      </c>
      <c r="M38" s="94">
        <v>240</v>
      </c>
      <c r="N38" s="92">
        <f t="shared" si="2"/>
        <v>315</v>
      </c>
      <c r="O38" s="94">
        <f t="shared" si="3"/>
        <v>140</v>
      </c>
      <c r="P38" s="92">
        <f t="shared" si="4"/>
        <v>695</v>
      </c>
      <c r="Q38" s="92">
        <v>50</v>
      </c>
      <c r="R38" s="96"/>
      <c r="S38" s="96"/>
      <c r="T38" s="96"/>
      <c r="U38" s="96"/>
      <c r="V38" s="96"/>
      <c r="W38" s="96"/>
      <c r="X38" s="96"/>
      <c r="Y38" s="96"/>
      <c r="Z38" s="96"/>
      <c r="AA38" s="96"/>
    </row>
    <row r="39" spans="1:27" ht="15.75" x14ac:dyDescent="0.25">
      <c r="A39" s="25">
        <v>41730</v>
      </c>
      <c r="B39" s="97">
        <v>30</v>
      </c>
      <c r="C39" s="92">
        <v>141.29300000000001</v>
      </c>
      <c r="D39" s="92">
        <v>267.99299999999999</v>
      </c>
      <c r="E39" s="93">
        <v>115.01600000000001</v>
      </c>
      <c r="F39" s="92">
        <v>314.69800000000004</v>
      </c>
      <c r="G39" s="92">
        <v>0</v>
      </c>
      <c r="H39" s="94">
        <f t="shared" si="0"/>
        <v>60</v>
      </c>
      <c r="I39" s="94">
        <v>340</v>
      </c>
      <c r="J39" s="92">
        <f t="shared" si="1"/>
        <v>1239</v>
      </c>
      <c r="K39" s="98"/>
      <c r="L39" s="92">
        <v>100</v>
      </c>
      <c r="M39" s="94">
        <v>240</v>
      </c>
      <c r="N39" s="92">
        <f t="shared" si="2"/>
        <v>315</v>
      </c>
      <c r="O39" s="94">
        <f t="shared" si="3"/>
        <v>140</v>
      </c>
      <c r="P39" s="92">
        <f t="shared" si="4"/>
        <v>695</v>
      </c>
      <c r="Q39" s="92">
        <v>50</v>
      </c>
      <c r="R39" s="96"/>
      <c r="S39" s="96"/>
      <c r="T39" s="96"/>
      <c r="U39" s="96"/>
      <c r="V39" s="96"/>
      <c r="W39" s="96"/>
      <c r="X39" s="96"/>
      <c r="Y39" s="96"/>
      <c r="Z39" s="96"/>
      <c r="AA39" s="96"/>
    </row>
    <row r="40" spans="1:27" ht="15.75" x14ac:dyDescent="0.25">
      <c r="A40" s="25">
        <v>41760</v>
      </c>
      <c r="B40" s="97">
        <v>31</v>
      </c>
      <c r="C40" s="92">
        <v>194.20499999999998</v>
      </c>
      <c r="D40" s="92">
        <v>267.46600000000001</v>
      </c>
      <c r="E40" s="93">
        <v>133.845</v>
      </c>
      <c r="F40" s="92">
        <v>278.48399999999998</v>
      </c>
      <c r="G40" s="95">
        <v>50</v>
      </c>
      <c r="H40" s="94">
        <f t="shared" si="0"/>
        <v>60</v>
      </c>
      <c r="I40" s="94">
        <v>340</v>
      </c>
      <c r="J40" s="92">
        <f t="shared" si="1"/>
        <v>1324</v>
      </c>
      <c r="K40" s="98"/>
      <c r="L40" s="92">
        <v>75</v>
      </c>
      <c r="M40" s="94">
        <v>240</v>
      </c>
      <c r="N40" s="92">
        <f t="shared" si="2"/>
        <v>315</v>
      </c>
      <c r="O40" s="94">
        <f t="shared" si="3"/>
        <v>140</v>
      </c>
      <c r="P40" s="92">
        <f t="shared" si="4"/>
        <v>695</v>
      </c>
      <c r="Q40" s="92">
        <v>50</v>
      </c>
      <c r="R40" s="96"/>
      <c r="S40" s="96"/>
      <c r="T40" s="96"/>
      <c r="U40" s="96"/>
      <c r="V40" s="96"/>
      <c r="W40" s="96"/>
      <c r="X40" s="96"/>
      <c r="Y40" s="96"/>
      <c r="Z40" s="96"/>
      <c r="AA40" s="96"/>
    </row>
    <row r="41" spans="1:27" ht="15.75" x14ac:dyDescent="0.25">
      <c r="A41" s="25">
        <v>41791</v>
      </c>
      <c r="B41" s="97">
        <v>30</v>
      </c>
      <c r="C41" s="92">
        <v>194.20499999999998</v>
      </c>
      <c r="D41" s="92">
        <v>267.46600000000001</v>
      </c>
      <c r="E41" s="93">
        <v>133.845</v>
      </c>
      <c r="F41" s="92">
        <v>278.48399999999998</v>
      </c>
      <c r="G41" s="95">
        <v>50</v>
      </c>
      <c r="H41" s="94">
        <f t="shared" si="0"/>
        <v>60</v>
      </c>
      <c r="I41" s="94">
        <v>340</v>
      </c>
      <c r="J41" s="92">
        <f t="shared" si="1"/>
        <v>1324</v>
      </c>
      <c r="K41" s="98"/>
      <c r="L41" s="92">
        <v>30</v>
      </c>
      <c r="M41" s="94">
        <v>240</v>
      </c>
      <c r="N41" s="92">
        <f t="shared" si="2"/>
        <v>315</v>
      </c>
      <c r="O41" s="94">
        <f t="shared" si="3"/>
        <v>140</v>
      </c>
      <c r="P41" s="92">
        <f t="shared" si="4"/>
        <v>695</v>
      </c>
      <c r="Q41" s="92">
        <v>0</v>
      </c>
      <c r="R41" s="96"/>
      <c r="S41" s="96"/>
      <c r="T41" s="96"/>
      <c r="U41" s="96"/>
      <c r="V41" s="96"/>
      <c r="W41" s="96"/>
      <c r="X41" s="96"/>
      <c r="Y41" s="96"/>
      <c r="Z41" s="96"/>
      <c r="AA41" s="96"/>
    </row>
    <row r="42" spans="1:27" ht="15.75" x14ac:dyDescent="0.25">
      <c r="A42" s="25">
        <v>41821</v>
      </c>
      <c r="B42" s="97">
        <v>31</v>
      </c>
      <c r="C42" s="92">
        <v>194.20499999999998</v>
      </c>
      <c r="D42" s="92">
        <v>267.46600000000001</v>
      </c>
      <c r="E42" s="93">
        <v>133.845</v>
      </c>
      <c r="F42" s="92">
        <v>278.48399999999998</v>
      </c>
      <c r="G42" s="95">
        <v>50</v>
      </c>
      <c r="H42" s="94">
        <f t="shared" si="0"/>
        <v>60</v>
      </c>
      <c r="I42" s="94">
        <v>340</v>
      </c>
      <c r="J42" s="92">
        <f t="shared" si="1"/>
        <v>1324</v>
      </c>
      <c r="K42" s="98"/>
      <c r="L42" s="92">
        <v>30</v>
      </c>
      <c r="M42" s="94">
        <v>240</v>
      </c>
      <c r="N42" s="92">
        <f t="shared" si="2"/>
        <v>315</v>
      </c>
      <c r="O42" s="94">
        <f t="shared" si="3"/>
        <v>140</v>
      </c>
      <c r="P42" s="92">
        <f t="shared" si="4"/>
        <v>695</v>
      </c>
      <c r="Q42" s="92">
        <v>0</v>
      </c>
      <c r="R42" s="96"/>
      <c r="S42" s="96"/>
      <c r="T42" s="96"/>
      <c r="U42" s="96"/>
      <c r="V42" s="96"/>
      <c r="W42" s="96"/>
      <c r="X42" s="96"/>
      <c r="Y42" s="96"/>
      <c r="Z42" s="96"/>
      <c r="AA42" s="96"/>
    </row>
    <row r="43" spans="1:27" ht="15.75" x14ac:dyDescent="0.25">
      <c r="A43" s="25">
        <v>41852</v>
      </c>
      <c r="B43" s="97">
        <v>31</v>
      </c>
      <c r="C43" s="92">
        <v>194.20499999999998</v>
      </c>
      <c r="D43" s="92">
        <v>267.46600000000001</v>
      </c>
      <c r="E43" s="93">
        <v>133.845</v>
      </c>
      <c r="F43" s="92">
        <v>278.48399999999998</v>
      </c>
      <c r="G43" s="95">
        <v>50</v>
      </c>
      <c r="H43" s="94">
        <f t="shared" si="0"/>
        <v>60</v>
      </c>
      <c r="I43" s="94">
        <v>340</v>
      </c>
      <c r="J43" s="92">
        <f t="shared" si="1"/>
        <v>1324</v>
      </c>
      <c r="K43" s="98"/>
      <c r="L43" s="92">
        <v>30</v>
      </c>
      <c r="M43" s="94">
        <v>240</v>
      </c>
      <c r="N43" s="92">
        <f t="shared" si="2"/>
        <v>315</v>
      </c>
      <c r="O43" s="94">
        <f t="shared" si="3"/>
        <v>140</v>
      </c>
      <c r="P43" s="92">
        <f t="shared" si="4"/>
        <v>695</v>
      </c>
      <c r="Q43" s="92">
        <v>0</v>
      </c>
      <c r="R43" s="96"/>
      <c r="S43" s="96"/>
      <c r="T43" s="96"/>
      <c r="U43" s="96"/>
      <c r="V43" s="96"/>
      <c r="W43" s="96"/>
      <c r="X43" s="96"/>
      <c r="Y43" s="96"/>
      <c r="Z43" s="96"/>
      <c r="AA43" s="96"/>
    </row>
    <row r="44" spans="1:27" ht="15.75" x14ac:dyDescent="0.25">
      <c r="A44" s="25">
        <v>41883</v>
      </c>
      <c r="B44" s="97">
        <v>30</v>
      </c>
      <c r="C44" s="92">
        <v>194.20499999999998</v>
      </c>
      <c r="D44" s="92">
        <v>267.46600000000001</v>
      </c>
      <c r="E44" s="93">
        <v>133.845</v>
      </c>
      <c r="F44" s="92">
        <v>278.48399999999998</v>
      </c>
      <c r="G44" s="95">
        <v>50</v>
      </c>
      <c r="H44" s="94">
        <f t="shared" si="0"/>
        <v>60</v>
      </c>
      <c r="I44" s="94">
        <v>340</v>
      </c>
      <c r="J44" s="92">
        <f t="shared" si="1"/>
        <v>1324</v>
      </c>
      <c r="K44" s="98"/>
      <c r="L44" s="92">
        <v>30</v>
      </c>
      <c r="M44" s="94">
        <v>240</v>
      </c>
      <c r="N44" s="92">
        <f t="shared" si="2"/>
        <v>315</v>
      </c>
      <c r="O44" s="94">
        <f t="shared" si="3"/>
        <v>140</v>
      </c>
      <c r="P44" s="92">
        <f t="shared" si="4"/>
        <v>695</v>
      </c>
      <c r="Q44" s="92">
        <v>0</v>
      </c>
      <c r="R44" s="96"/>
      <c r="S44" s="96"/>
      <c r="T44" s="96"/>
      <c r="U44" s="96"/>
      <c r="V44" s="96"/>
      <c r="W44" s="96"/>
      <c r="X44" s="96"/>
      <c r="Y44" s="96"/>
      <c r="Z44" s="96"/>
      <c r="AA44" s="96"/>
    </row>
    <row r="45" spans="1:27" ht="15.75" x14ac:dyDescent="0.25">
      <c r="A45" s="25">
        <v>41913</v>
      </c>
      <c r="B45" s="97">
        <v>31</v>
      </c>
      <c r="C45" s="92">
        <v>131.881</v>
      </c>
      <c r="D45" s="92">
        <v>277.16699999999997</v>
      </c>
      <c r="E45" s="93">
        <v>79.08</v>
      </c>
      <c r="F45" s="92">
        <v>350.87199999999996</v>
      </c>
      <c r="G45" s="92">
        <v>0</v>
      </c>
      <c r="H45" s="94">
        <f t="shared" si="0"/>
        <v>60</v>
      </c>
      <c r="I45" s="94">
        <v>340</v>
      </c>
      <c r="J45" s="92">
        <f t="shared" si="1"/>
        <v>1239</v>
      </c>
      <c r="K45" s="98"/>
      <c r="L45" s="92">
        <v>75</v>
      </c>
      <c r="M45" s="94">
        <v>240</v>
      </c>
      <c r="N45" s="92">
        <f t="shared" si="2"/>
        <v>315</v>
      </c>
      <c r="O45" s="94">
        <f t="shared" si="3"/>
        <v>140</v>
      </c>
      <c r="P45" s="92">
        <f t="shared" si="4"/>
        <v>695</v>
      </c>
      <c r="Q45" s="92">
        <v>50</v>
      </c>
      <c r="R45" s="96"/>
      <c r="S45" s="96"/>
      <c r="T45" s="96"/>
      <c r="U45" s="96"/>
      <c r="V45" s="96"/>
      <c r="W45" s="96"/>
      <c r="X45" s="96"/>
      <c r="Y45" s="96"/>
      <c r="Z45" s="96"/>
      <c r="AA45" s="96"/>
    </row>
    <row r="46" spans="1:27" ht="15.75" x14ac:dyDescent="0.25">
      <c r="A46" s="25">
        <v>41944</v>
      </c>
      <c r="B46" s="97">
        <v>30</v>
      </c>
      <c r="C46" s="92">
        <v>122.58</v>
      </c>
      <c r="D46" s="92">
        <v>297.94100000000003</v>
      </c>
      <c r="E46" s="93">
        <v>89.177000000000007</v>
      </c>
      <c r="F46" s="92">
        <v>240.30199999999999</v>
      </c>
      <c r="G46" s="92">
        <v>0</v>
      </c>
      <c r="H46" s="94">
        <f t="shared" si="0"/>
        <v>60</v>
      </c>
      <c r="I46" s="94">
        <v>340</v>
      </c>
      <c r="J46" s="92">
        <f t="shared" si="1"/>
        <v>1150</v>
      </c>
      <c r="K46" s="98"/>
      <c r="L46" s="92">
        <v>100</v>
      </c>
      <c r="M46" s="94">
        <v>240</v>
      </c>
      <c r="N46" s="92">
        <f t="shared" si="2"/>
        <v>315</v>
      </c>
      <c r="O46" s="94">
        <f t="shared" si="3"/>
        <v>140</v>
      </c>
      <c r="P46" s="92">
        <f t="shared" si="4"/>
        <v>695</v>
      </c>
      <c r="Q46" s="92">
        <v>50</v>
      </c>
      <c r="R46" s="96"/>
      <c r="S46" s="96"/>
      <c r="T46" s="96"/>
      <c r="U46" s="96"/>
      <c r="V46" s="96"/>
      <c r="W46" s="96"/>
      <c r="X46" s="96"/>
      <c r="Y46" s="96"/>
      <c r="Z46" s="96"/>
      <c r="AA46" s="96"/>
    </row>
    <row r="47" spans="1:27" ht="15.75" x14ac:dyDescent="0.25">
      <c r="A47" s="25">
        <v>41974</v>
      </c>
      <c r="B47" s="97">
        <v>31</v>
      </c>
      <c r="C47" s="92">
        <v>122.58</v>
      </c>
      <c r="D47" s="92">
        <v>297.94100000000003</v>
      </c>
      <c r="E47" s="93">
        <v>89.177000000000007</v>
      </c>
      <c r="F47" s="92">
        <v>240.30199999999999</v>
      </c>
      <c r="G47" s="92">
        <v>0</v>
      </c>
      <c r="H47" s="94">
        <f t="shared" si="0"/>
        <v>60</v>
      </c>
      <c r="I47" s="94">
        <v>340</v>
      </c>
      <c r="J47" s="92">
        <f t="shared" si="1"/>
        <v>1150</v>
      </c>
      <c r="K47" s="98"/>
      <c r="L47" s="92">
        <v>100</v>
      </c>
      <c r="M47" s="94">
        <v>240</v>
      </c>
      <c r="N47" s="92">
        <f t="shared" si="2"/>
        <v>315</v>
      </c>
      <c r="O47" s="94">
        <f t="shared" si="3"/>
        <v>140</v>
      </c>
      <c r="P47" s="92">
        <f t="shared" si="4"/>
        <v>695</v>
      </c>
      <c r="Q47" s="92">
        <v>50</v>
      </c>
      <c r="R47" s="96"/>
      <c r="S47" s="96"/>
      <c r="T47" s="96"/>
      <c r="U47" s="96"/>
      <c r="V47" s="96"/>
      <c r="W47" s="96"/>
      <c r="X47" s="96"/>
      <c r="Y47" s="96"/>
      <c r="Z47" s="96"/>
      <c r="AA47" s="96"/>
    </row>
    <row r="48" spans="1:27" ht="15.75" x14ac:dyDescent="0.25">
      <c r="A48" s="25">
        <v>42005</v>
      </c>
      <c r="B48" s="97">
        <v>31</v>
      </c>
      <c r="C48" s="92">
        <v>122.58</v>
      </c>
      <c r="D48" s="92">
        <v>297.94100000000003</v>
      </c>
      <c r="E48" s="93">
        <v>89.177000000000007</v>
      </c>
      <c r="F48" s="92">
        <v>240.30199999999999</v>
      </c>
      <c r="G48" s="92">
        <v>0</v>
      </c>
      <c r="H48" s="94">
        <f t="shared" si="0"/>
        <v>60</v>
      </c>
      <c r="I48" s="94">
        <v>340</v>
      </c>
      <c r="J48" s="92">
        <f t="shared" si="1"/>
        <v>1150</v>
      </c>
      <c r="K48" s="98"/>
      <c r="L48" s="92">
        <v>100</v>
      </c>
      <c r="M48" s="94">
        <v>240</v>
      </c>
      <c r="N48" s="92">
        <f t="shared" si="2"/>
        <v>315</v>
      </c>
      <c r="O48" s="94">
        <f t="shared" si="3"/>
        <v>140</v>
      </c>
      <c r="P48" s="92">
        <f t="shared" si="4"/>
        <v>695</v>
      </c>
      <c r="Q48" s="92">
        <v>50</v>
      </c>
      <c r="R48" s="96"/>
      <c r="S48" s="96"/>
      <c r="T48" s="96"/>
      <c r="U48" s="96"/>
      <c r="V48" s="96"/>
      <c r="W48" s="96"/>
      <c r="X48" s="96"/>
      <c r="Y48" s="96"/>
      <c r="Z48" s="96"/>
      <c r="AA48" s="96"/>
    </row>
    <row r="49" spans="1:27" ht="15.75" x14ac:dyDescent="0.25">
      <c r="A49" s="25">
        <v>42036</v>
      </c>
      <c r="B49" s="97">
        <v>28</v>
      </c>
      <c r="C49" s="92">
        <v>122.58</v>
      </c>
      <c r="D49" s="92">
        <v>297.94100000000003</v>
      </c>
      <c r="E49" s="93">
        <v>89.177000000000007</v>
      </c>
      <c r="F49" s="92">
        <v>240.30199999999999</v>
      </c>
      <c r="G49" s="92">
        <v>0</v>
      </c>
      <c r="H49" s="94">
        <f t="shared" si="0"/>
        <v>60</v>
      </c>
      <c r="I49" s="94">
        <v>340</v>
      </c>
      <c r="J49" s="92">
        <f t="shared" si="1"/>
        <v>1150</v>
      </c>
      <c r="K49" s="98"/>
      <c r="L49" s="92">
        <v>100</v>
      </c>
      <c r="M49" s="94">
        <v>240</v>
      </c>
      <c r="N49" s="92">
        <f t="shared" si="2"/>
        <v>315</v>
      </c>
      <c r="O49" s="94">
        <f t="shared" si="3"/>
        <v>140</v>
      </c>
      <c r="P49" s="92">
        <f t="shared" si="4"/>
        <v>695</v>
      </c>
      <c r="Q49" s="92">
        <v>50</v>
      </c>
      <c r="R49" s="96"/>
      <c r="S49" s="96"/>
      <c r="T49" s="96"/>
      <c r="U49" s="96"/>
      <c r="V49" s="96"/>
      <c r="W49" s="96"/>
      <c r="X49" s="96"/>
      <c r="Y49" s="96"/>
      <c r="Z49" s="96"/>
      <c r="AA49" s="96"/>
    </row>
    <row r="50" spans="1:27" ht="15.75" x14ac:dyDescent="0.25">
      <c r="A50" s="25">
        <v>42064</v>
      </c>
      <c r="B50" s="97">
        <v>31</v>
      </c>
      <c r="C50" s="92">
        <v>122.58</v>
      </c>
      <c r="D50" s="92">
        <v>297.94100000000003</v>
      </c>
      <c r="E50" s="93">
        <v>89.177000000000007</v>
      </c>
      <c r="F50" s="92">
        <v>240.30199999999999</v>
      </c>
      <c r="G50" s="92">
        <v>0</v>
      </c>
      <c r="H50" s="94">
        <f t="shared" si="0"/>
        <v>60</v>
      </c>
      <c r="I50" s="94">
        <v>340</v>
      </c>
      <c r="J50" s="92">
        <f t="shared" si="1"/>
        <v>1150</v>
      </c>
      <c r="K50" s="98"/>
      <c r="L50" s="92">
        <v>100</v>
      </c>
      <c r="M50" s="94">
        <v>240</v>
      </c>
      <c r="N50" s="92">
        <f t="shared" si="2"/>
        <v>315</v>
      </c>
      <c r="O50" s="94">
        <f t="shared" si="3"/>
        <v>140</v>
      </c>
      <c r="P50" s="92">
        <f t="shared" si="4"/>
        <v>695</v>
      </c>
      <c r="Q50" s="92">
        <v>50</v>
      </c>
      <c r="R50" s="96"/>
      <c r="S50" s="96"/>
      <c r="T50" s="96"/>
      <c r="U50" s="96"/>
      <c r="V50" s="96"/>
      <c r="W50" s="96"/>
      <c r="X50" s="96"/>
      <c r="Y50" s="96"/>
      <c r="Z50" s="96"/>
      <c r="AA50" s="96"/>
    </row>
    <row r="51" spans="1:27" ht="15.75" x14ac:dyDescent="0.25">
      <c r="A51" s="25">
        <v>42095</v>
      </c>
      <c r="B51" s="97">
        <v>30</v>
      </c>
      <c r="C51" s="92">
        <v>141.29300000000001</v>
      </c>
      <c r="D51" s="92">
        <v>267.99299999999999</v>
      </c>
      <c r="E51" s="93">
        <v>115.01600000000001</v>
      </c>
      <c r="F51" s="92">
        <v>314.69800000000004</v>
      </c>
      <c r="G51" s="92">
        <v>0</v>
      </c>
      <c r="H51" s="94">
        <f t="shared" si="0"/>
        <v>60</v>
      </c>
      <c r="I51" s="94">
        <v>340</v>
      </c>
      <c r="J51" s="92">
        <f t="shared" si="1"/>
        <v>1239</v>
      </c>
      <c r="K51" s="98"/>
      <c r="L51" s="92">
        <v>100</v>
      </c>
      <c r="M51" s="94">
        <v>240</v>
      </c>
      <c r="N51" s="92">
        <f t="shared" si="2"/>
        <v>315</v>
      </c>
      <c r="O51" s="94">
        <f t="shared" si="3"/>
        <v>140</v>
      </c>
      <c r="P51" s="92">
        <f t="shared" si="4"/>
        <v>695</v>
      </c>
      <c r="Q51" s="92">
        <v>50</v>
      </c>
      <c r="R51" s="96"/>
      <c r="S51" s="96"/>
      <c r="T51" s="96"/>
      <c r="U51" s="96"/>
      <c r="V51" s="96"/>
      <c r="W51" s="96"/>
      <c r="X51" s="96"/>
      <c r="Y51" s="96"/>
      <c r="Z51" s="96"/>
      <c r="AA51" s="96"/>
    </row>
    <row r="52" spans="1:27" ht="15.75" x14ac:dyDescent="0.25">
      <c r="A52" s="25">
        <v>42125</v>
      </c>
      <c r="B52" s="97">
        <v>31</v>
      </c>
      <c r="C52" s="92">
        <v>194.20499999999998</v>
      </c>
      <c r="D52" s="92">
        <v>267.46600000000001</v>
      </c>
      <c r="E52" s="93">
        <v>133.845</v>
      </c>
      <c r="F52" s="92">
        <v>278.48399999999998</v>
      </c>
      <c r="G52" s="95">
        <v>50</v>
      </c>
      <c r="H52" s="94">
        <f t="shared" si="0"/>
        <v>60</v>
      </c>
      <c r="I52" s="94">
        <v>340</v>
      </c>
      <c r="J52" s="92">
        <f t="shared" si="1"/>
        <v>1324</v>
      </c>
      <c r="K52" s="98"/>
      <c r="L52" s="92">
        <v>75</v>
      </c>
      <c r="M52" s="94">
        <v>240</v>
      </c>
      <c r="N52" s="92">
        <f t="shared" si="2"/>
        <v>315</v>
      </c>
      <c r="O52" s="94">
        <f t="shared" si="3"/>
        <v>140</v>
      </c>
      <c r="P52" s="92">
        <f t="shared" si="4"/>
        <v>695</v>
      </c>
      <c r="Q52" s="92">
        <v>50</v>
      </c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ht="15.75" x14ac:dyDescent="0.25">
      <c r="A53" s="25">
        <v>42156</v>
      </c>
      <c r="B53" s="97">
        <v>30</v>
      </c>
      <c r="C53" s="92">
        <v>194.20499999999998</v>
      </c>
      <c r="D53" s="92">
        <v>267.46600000000001</v>
      </c>
      <c r="E53" s="93">
        <v>133.845</v>
      </c>
      <c r="F53" s="92">
        <v>278.48399999999998</v>
      </c>
      <c r="G53" s="95">
        <v>50</v>
      </c>
      <c r="H53" s="94">
        <f t="shared" si="0"/>
        <v>60</v>
      </c>
      <c r="I53" s="94">
        <v>340</v>
      </c>
      <c r="J53" s="92">
        <f t="shared" si="1"/>
        <v>1324</v>
      </c>
      <c r="K53" s="98"/>
      <c r="L53" s="92">
        <v>30</v>
      </c>
      <c r="M53" s="94">
        <v>240</v>
      </c>
      <c r="N53" s="92">
        <f t="shared" si="2"/>
        <v>315</v>
      </c>
      <c r="O53" s="94">
        <f t="shared" si="3"/>
        <v>140</v>
      </c>
      <c r="P53" s="92">
        <f t="shared" si="4"/>
        <v>695</v>
      </c>
      <c r="Q53" s="92">
        <v>0</v>
      </c>
      <c r="R53" s="96"/>
      <c r="S53" s="96"/>
      <c r="T53" s="96"/>
      <c r="U53" s="96"/>
      <c r="V53" s="96"/>
      <c r="W53" s="96"/>
      <c r="X53" s="96"/>
      <c r="Y53" s="96"/>
      <c r="Z53" s="96"/>
      <c r="AA53" s="96"/>
    </row>
    <row r="54" spans="1:27" ht="15.75" x14ac:dyDescent="0.25">
      <c r="A54" s="25">
        <v>42186</v>
      </c>
      <c r="B54" s="97">
        <v>31</v>
      </c>
      <c r="C54" s="92">
        <v>194.20499999999998</v>
      </c>
      <c r="D54" s="92">
        <v>267.46600000000001</v>
      </c>
      <c r="E54" s="93">
        <v>133.845</v>
      </c>
      <c r="F54" s="92">
        <v>278.48399999999998</v>
      </c>
      <c r="G54" s="95">
        <v>50</v>
      </c>
      <c r="H54" s="94">
        <f t="shared" si="0"/>
        <v>60</v>
      </c>
      <c r="I54" s="94">
        <v>340</v>
      </c>
      <c r="J54" s="92">
        <f t="shared" si="1"/>
        <v>1324</v>
      </c>
      <c r="K54" s="98"/>
      <c r="L54" s="92">
        <v>30</v>
      </c>
      <c r="M54" s="94">
        <v>240</v>
      </c>
      <c r="N54" s="92">
        <f t="shared" si="2"/>
        <v>315</v>
      </c>
      <c r="O54" s="94">
        <f t="shared" si="3"/>
        <v>140</v>
      </c>
      <c r="P54" s="92">
        <f t="shared" si="4"/>
        <v>695</v>
      </c>
      <c r="Q54" s="92">
        <v>0</v>
      </c>
      <c r="R54" s="96"/>
      <c r="S54" s="96"/>
      <c r="T54" s="96"/>
      <c r="U54" s="96"/>
      <c r="V54" s="96"/>
      <c r="W54" s="96"/>
      <c r="X54" s="96"/>
      <c r="Y54" s="96"/>
      <c r="Z54" s="96"/>
      <c r="AA54" s="96"/>
    </row>
    <row r="55" spans="1:27" ht="15.75" x14ac:dyDescent="0.25">
      <c r="A55" s="25">
        <v>42217</v>
      </c>
      <c r="B55" s="97">
        <v>31</v>
      </c>
      <c r="C55" s="92">
        <v>194.20499999999998</v>
      </c>
      <c r="D55" s="92">
        <v>267.46600000000001</v>
      </c>
      <c r="E55" s="93">
        <v>133.845</v>
      </c>
      <c r="F55" s="92">
        <v>278.48399999999998</v>
      </c>
      <c r="G55" s="95">
        <v>50</v>
      </c>
      <c r="H55" s="94">
        <f t="shared" si="0"/>
        <v>60</v>
      </c>
      <c r="I55" s="94">
        <v>340</v>
      </c>
      <c r="J55" s="92">
        <f t="shared" si="1"/>
        <v>1324</v>
      </c>
      <c r="K55" s="98"/>
      <c r="L55" s="92">
        <v>30</v>
      </c>
      <c r="M55" s="94">
        <v>240</v>
      </c>
      <c r="N55" s="92">
        <f t="shared" si="2"/>
        <v>315</v>
      </c>
      <c r="O55" s="94">
        <f t="shared" si="3"/>
        <v>140</v>
      </c>
      <c r="P55" s="92">
        <f t="shared" si="4"/>
        <v>695</v>
      </c>
      <c r="Q55" s="92">
        <v>0</v>
      </c>
      <c r="R55" s="96"/>
      <c r="S55" s="96"/>
      <c r="T55" s="96"/>
      <c r="U55" s="96"/>
      <c r="V55" s="96"/>
      <c r="W55" s="96"/>
      <c r="X55" s="96"/>
      <c r="Y55" s="96"/>
      <c r="Z55" s="96"/>
      <c r="AA55" s="96"/>
    </row>
    <row r="56" spans="1:27" ht="15.75" x14ac:dyDescent="0.25">
      <c r="A56" s="25">
        <v>42248</v>
      </c>
      <c r="B56" s="97">
        <v>30</v>
      </c>
      <c r="C56" s="92">
        <v>194.20499999999998</v>
      </c>
      <c r="D56" s="92">
        <v>267.46600000000001</v>
      </c>
      <c r="E56" s="93">
        <v>133.845</v>
      </c>
      <c r="F56" s="92">
        <v>278.48399999999998</v>
      </c>
      <c r="G56" s="95">
        <v>50</v>
      </c>
      <c r="H56" s="94">
        <f t="shared" si="0"/>
        <v>60</v>
      </c>
      <c r="I56" s="94">
        <v>340</v>
      </c>
      <c r="J56" s="92">
        <f t="shared" si="1"/>
        <v>1324</v>
      </c>
      <c r="K56" s="98"/>
      <c r="L56" s="92">
        <v>30</v>
      </c>
      <c r="M56" s="94">
        <v>240</v>
      </c>
      <c r="N56" s="92">
        <f t="shared" si="2"/>
        <v>315</v>
      </c>
      <c r="O56" s="94">
        <f t="shared" si="3"/>
        <v>140</v>
      </c>
      <c r="P56" s="92">
        <f t="shared" si="4"/>
        <v>695</v>
      </c>
      <c r="Q56" s="92">
        <v>0</v>
      </c>
      <c r="R56" s="96"/>
      <c r="S56" s="96"/>
      <c r="T56" s="96"/>
      <c r="U56" s="96"/>
      <c r="V56" s="96"/>
      <c r="W56" s="96"/>
      <c r="X56" s="96"/>
      <c r="Y56" s="96"/>
      <c r="Z56" s="96"/>
      <c r="AA56" s="96"/>
    </row>
    <row r="57" spans="1:27" ht="15.75" x14ac:dyDescent="0.25">
      <c r="A57" s="25">
        <v>42278</v>
      </c>
      <c r="B57" s="97">
        <v>31</v>
      </c>
      <c r="C57" s="92">
        <v>131.881</v>
      </c>
      <c r="D57" s="92">
        <v>277.16699999999997</v>
      </c>
      <c r="E57" s="93">
        <v>79.08</v>
      </c>
      <c r="F57" s="92">
        <v>350.87199999999996</v>
      </c>
      <c r="G57" s="92">
        <v>0</v>
      </c>
      <c r="H57" s="94">
        <f t="shared" si="0"/>
        <v>60</v>
      </c>
      <c r="I57" s="94">
        <v>340</v>
      </c>
      <c r="J57" s="92">
        <f t="shared" si="1"/>
        <v>1239</v>
      </c>
      <c r="K57" s="98"/>
      <c r="L57" s="92">
        <v>75</v>
      </c>
      <c r="M57" s="94">
        <v>240</v>
      </c>
      <c r="N57" s="92">
        <f t="shared" si="2"/>
        <v>315</v>
      </c>
      <c r="O57" s="94">
        <f t="shared" si="3"/>
        <v>140</v>
      </c>
      <c r="P57" s="92">
        <f t="shared" si="4"/>
        <v>695</v>
      </c>
      <c r="Q57" s="92">
        <v>50</v>
      </c>
      <c r="R57" s="96"/>
      <c r="S57" s="96"/>
      <c r="T57" s="96"/>
      <c r="U57" s="96"/>
      <c r="V57" s="96"/>
      <c r="W57" s="96"/>
      <c r="X57" s="96"/>
      <c r="Y57" s="96"/>
      <c r="Z57" s="96"/>
      <c r="AA57" s="96"/>
    </row>
    <row r="58" spans="1:27" ht="15.75" x14ac:dyDescent="0.25">
      <c r="A58" s="25">
        <v>42309</v>
      </c>
      <c r="B58" s="97">
        <v>30</v>
      </c>
      <c r="C58" s="92">
        <v>122.58</v>
      </c>
      <c r="D58" s="92">
        <v>297.94100000000003</v>
      </c>
      <c r="E58" s="93">
        <v>89.177000000000007</v>
      </c>
      <c r="F58" s="92">
        <v>240.30199999999999</v>
      </c>
      <c r="G58" s="92">
        <v>0</v>
      </c>
      <c r="H58" s="94">
        <f t="shared" si="0"/>
        <v>60</v>
      </c>
      <c r="I58" s="94">
        <v>340</v>
      </c>
      <c r="J58" s="92">
        <f t="shared" si="1"/>
        <v>1150</v>
      </c>
      <c r="K58" s="98"/>
      <c r="L58" s="92">
        <v>100</v>
      </c>
      <c r="M58" s="94">
        <v>240</v>
      </c>
      <c r="N58" s="92">
        <f t="shared" si="2"/>
        <v>315</v>
      </c>
      <c r="O58" s="94">
        <f t="shared" si="3"/>
        <v>140</v>
      </c>
      <c r="P58" s="92">
        <f t="shared" si="4"/>
        <v>695</v>
      </c>
      <c r="Q58" s="92">
        <v>50</v>
      </c>
      <c r="R58" s="96"/>
      <c r="S58" s="96"/>
      <c r="T58" s="96"/>
      <c r="U58" s="96"/>
      <c r="V58" s="96"/>
      <c r="W58" s="96"/>
      <c r="X58" s="96"/>
      <c r="Y58" s="96"/>
      <c r="Z58" s="96"/>
      <c r="AA58" s="96"/>
    </row>
    <row r="59" spans="1:27" ht="15.75" x14ac:dyDescent="0.25">
      <c r="A59" s="25">
        <v>42339</v>
      </c>
      <c r="B59" s="97">
        <v>31</v>
      </c>
      <c r="C59" s="92">
        <v>122.58</v>
      </c>
      <c r="D59" s="92">
        <v>297.94100000000003</v>
      </c>
      <c r="E59" s="93">
        <v>89.177000000000007</v>
      </c>
      <c r="F59" s="92">
        <v>240.30199999999999</v>
      </c>
      <c r="G59" s="92">
        <v>0</v>
      </c>
      <c r="H59" s="94">
        <f t="shared" si="0"/>
        <v>60</v>
      </c>
      <c r="I59" s="94">
        <v>340</v>
      </c>
      <c r="J59" s="92">
        <f t="shared" si="1"/>
        <v>1150</v>
      </c>
      <c r="K59" s="98"/>
      <c r="L59" s="92">
        <v>100</v>
      </c>
      <c r="M59" s="94">
        <v>240</v>
      </c>
      <c r="N59" s="92">
        <f t="shared" si="2"/>
        <v>315</v>
      </c>
      <c r="O59" s="94">
        <f t="shared" si="3"/>
        <v>140</v>
      </c>
      <c r="P59" s="92">
        <f t="shared" si="4"/>
        <v>695</v>
      </c>
      <c r="Q59" s="92">
        <v>50</v>
      </c>
      <c r="R59" s="96"/>
      <c r="S59" s="96"/>
      <c r="T59" s="96"/>
      <c r="U59" s="96"/>
      <c r="V59" s="96"/>
      <c r="W59" s="96"/>
      <c r="X59" s="96"/>
      <c r="Y59" s="96"/>
      <c r="Z59" s="96"/>
      <c r="AA59" s="96"/>
    </row>
    <row r="60" spans="1:27" ht="15.75" x14ac:dyDescent="0.25">
      <c r="A60" s="25">
        <v>42370</v>
      </c>
      <c r="B60" s="97">
        <v>31</v>
      </c>
      <c r="C60" s="92">
        <v>122.58</v>
      </c>
      <c r="D60" s="92">
        <v>297.94100000000003</v>
      </c>
      <c r="E60" s="93">
        <v>89.177000000000007</v>
      </c>
      <c r="F60" s="92">
        <v>240.30199999999999</v>
      </c>
      <c r="G60" s="92">
        <v>0</v>
      </c>
      <c r="H60" s="94">
        <f t="shared" si="0"/>
        <v>60</v>
      </c>
      <c r="I60" s="94">
        <v>340</v>
      </c>
      <c r="J60" s="92">
        <f t="shared" si="1"/>
        <v>1150</v>
      </c>
      <c r="K60" s="98"/>
      <c r="L60" s="92">
        <v>100</v>
      </c>
      <c r="M60" s="94">
        <v>240</v>
      </c>
      <c r="N60" s="92">
        <f t="shared" si="2"/>
        <v>315</v>
      </c>
      <c r="O60" s="94">
        <f t="shared" si="3"/>
        <v>140</v>
      </c>
      <c r="P60" s="92">
        <f t="shared" si="4"/>
        <v>695</v>
      </c>
      <c r="Q60" s="92">
        <v>50</v>
      </c>
      <c r="R60" s="96"/>
      <c r="S60" s="96"/>
      <c r="T60" s="96"/>
      <c r="U60" s="96"/>
      <c r="V60" s="96"/>
      <c r="W60" s="96"/>
      <c r="X60" s="96"/>
      <c r="Y60" s="96"/>
      <c r="Z60" s="96"/>
      <c r="AA60" s="96"/>
    </row>
    <row r="61" spans="1:27" ht="15.75" x14ac:dyDescent="0.25">
      <c r="A61" s="25">
        <v>42401</v>
      </c>
      <c r="B61" s="97">
        <v>29</v>
      </c>
      <c r="C61" s="92">
        <v>122.58</v>
      </c>
      <c r="D61" s="92">
        <v>297.94100000000003</v>
      </c>
      <c r="E61" s="93">
        <v>89.177000000000007</v>
      </c>
      <c r="F61" s="92">
        <v>240.30199999999999</v>
      </c>
      <c r="G61" s="92">
        <v>0</v>
      </c>
      <c r="H61" s="94">
        <f t="shared" si="0"/>
        <v>60</v>
      </c>
      <c r="I61" s="94">
        <v>340</v>
      </c>
      <c r="J61" s="92">
        <f t="shared" si="1"/>
        <v>1150</v>
      </c>
      <c r="K61" s="98"/>
      <c r="L61" s="92">
        <v>100</v>
      </c>
      <c r="M61" s="94">
        <v>240</v>
      </c>
      <c r="N61" s="92">
        <f t="shared" si="2"/>
        <v>315</v>
      </c>
      <c r="O61" s="94">
        <f t="shared" si="3"/>
        <v>140</v>
      </c>
      <c r="P61" s="92">
        <f t="shared" si="4"/>
        <v>695</v>
      </c>
      <c r="Q61" s="92">
        <v>50</v>
      </c>
      <c r="R61" s="96"/>
      <c r="S61" s="96"/>
      <c r="T61" s="96"/>
      <c r="U61" s="96"/>
      <c r="V61" s="96"/>
      <c r="W61" s="96"/>
      <c r="X61" s="96"/>
      <c r="Y61" s="96"/>
      <c r="Z61" s="96"/>
      <c r="AA61" s="96"/>
    </row>
    <row r="62" spans="1:27" ht="15.75" x14ac:dyDescent="0.25">
      <c r="A62" s="25">
        <v>42430</v>
      </c>
      <c r="B62" s="97">
        <v>31</v>
      </c>
      <c r="C62" s="92">
        <v>122.58</v>
      </c>
      <c r="D62" s="92">
        <v>297.94100000000003</v>
      </c>
      <c r="E62" s="93">
        <v>89.177000000000007</v>
      </c>
      <c r="F62" s="92">
        <v>240.30199999999999</v>
      </c>
      <c r="G62" s="92">
        <v>0</v>
      </c>
      <c r="H62" s="94">
        <f t="shared" si="0"/>
        <v>60</v>
      </c>
      <c r="I62" s="94">
        <v>340</v>
      </c>
      <c r="J62" s="92">
        <f t="shared" si="1"/>
        <v>1150</v>
      </c>
      <c r="K62" s="98"/>
      <c r="L62" s="92">
        <v>100</v>
      </c>
      <c r="M62" s="94">
        <v>240</v>
      </c>
      <c r="N62" s="92">
        <f t="shared" si="2"/>
        <v>315</v>
      </c>
      <c r="O62" s="94">
        <f t="shared" si="3"/>
        <v>140</v>
      </c>
      <c r="P62" s="92">
        <f t="shared" si="4"/>
        <v>695</v>
      </c>
      <c r="Q62" s="92">
        <v>50</v>
      </c>
      <c r="R62" s="96"/>
      <c r="S62" s="96"/>
      <c r="T62" s="96"/>
      <c r="U62" s="96"/>
      <c r="V62" s="96"/>
      <c r="W62" s="96"/>
      <c r="X62" s="96"/>
      <c r="Y62" s="96"/>
      <c r="Z62" s="96"/>
      <c r="AA62" s="96"/>
    </row>
    <row r="63" spans="1:27" ht="15.75" x14ac:dyDescent="0.25">
      <c r="A63" s="25">
        <v>42461</v>
      </c>
      <c r="B63" s="97">
        <v>30</v>
      </c>
      <c r="C63" s="92">
        <v>141.29300000000001</v>
      </c>
      <c r="D63" s="92">
        <v>267.99299999999999</v>
      </c>
      <c r="E63" s="93">
        <v>115.01600000000001</v>
      </c>
      <c r="F63" s="92">
        <v>314.69800000000004</v>
      </c>
      <c r="G63" s="92">
        <v>0</v>
      </c>
      <c r="H63" s="94">
        <f t="shared" si="0"/>
        <v>60</v>
      </c>
      <c r="I63" s="94">
        <v>340</v>
      </c>
      <c r="J63" s="92">
        <f t="shared" si="1"/>
        <v>1239</v>
      </c>
      <c r="K63" s="98"/>
      <c r="L63" s="92">
        <v>100</v>
      </c>
      <c r="M63" s="94">
        <v>240</v>
      </c>
      <c r="N63" s="92">
        <f t="shared" si="2"/>
        <v>315</v>
      </c>
      <c r="O63" s="94">
        <f t="shared" si="3"/>
        <v>140</v>
      </c>
      <c r="P63" s="92">
        <f t="shared" si="4"/>
        <v>695</v>
      </c>
      <c r="Q63" s="92">
        <v>50</v>
      </c>
      <c r="R63" s="96"/>
      <c r="S63" s="96"/>
      <c r="T63" s="96"/>
      <c r="U63" s="96"/>
      <c r="V63" s="96"/>
      <c r="W63" s="96"/>
      <c r="X63" s="96"/>
      <c r="Y63" s="96"/>
      <c r="Z63" s="96"/>
      <c r="AA63" s="96"/>
    </row>
    <row r="64" spans="1:27" ht="15.75" x14ac:dyDescent="0.25">
      <c r="A64" s="25">
        <v>42491</v>
      </c>
      <c r="B64" s="97">
        <v>31</v>
      </c>
      <c r="C64" s="92">
        <v>194.20499999999998</v>
      </c>
      <c r="D64" s="92">
        <v>267.46600000000001</v>
      </c>
      <c r="E64" s="93">
        <v>133.845</v>
      </c>
      <c r="F64" s="92">
        <v>278.48399999999998</v>
      </c>
      <c r="G64" s="92">
        <f t="shared" ref="G64:G127" si="5">400-H64-I64</f>
        <v>0</v>
      </c>
      <c r="H64" s="94">
        <v>60</v>
      </c>
      <c r="I64" s="94">
        <v>340</v>
      </c>
      <c r="J64" s="92">
        <f t="shared" si="1"/>
        <v>1274</v>
      </c>
      <c r="K64" s="98"/>
      <c r="L64" s="92">
        <v>75</v>
      </c>
      <c r="M64" s="94">
        <v>240</v>
      </c>
      <c r="N64" s="99">
        <f t="shared" si="2"/>
        <v>393.5</v>
      </c>
      <c r="O64" s="100">
        <f>(121.5-60)</f>
        <v>61.5</v>
      </c>
      <c r="P64" s="92">
        <f t="shared" si="4"/>
        <v>695</v>
      </c>
      <c r="Q64" s="92">
        <v>50</v>
      </c>
      <c r="R64" s="96"/>
      <c r="S64" s="96"/>
      <c r="T64" s="96"/>
      <c r="U64" s="96"/>
      <c r="V64" s="96"/>
      <c r="W64" s="96"/>
      <c r="X64" s="96"/>
      <c r="Y64" s="96"/>
      <c r="Z64" s="96"/>
      <c r="AA64" s="96"/>
    </row>
    <row r="65" spans="1:27" ht="15.75" x14ac:dyDescent="0.25">
      <c r="A65" s="25">
        <v>42522</v>
      </c>
      <c r="B65" s="97">
        <v>30</v>
      </c>
      <c r="C65" s="92">
        <v>194.20499999999998</v>
      </c>
      <c r="D65" s="92">
        <v>267.46600000000001</v>
      </c>
      <c r="E65" s="93">
        <v>133.845</v>
      </c>
      <c r="F65" s="92">
        <v>278.48399999999998</v>
      </c>
      <c r="G65" s="92">
        <f t="shared" si="5"/>
        <v>0</v>
      </c>
      <c r="H65" s="94">
        <v>60</v>
      </c>
      <c r="I65" s="94">
        <v>340</v>
      </c>
      <c r="J65" s="92">
        <f t="shared" si="1"/>
        <v>1274</v>
      </c>
      <c r="K65" s="98"/>
      <c r="L65" s="92">
        <v>30</v>
      </c>
      <c r="M65" s="94">
        <v>240</v>
      </c>
      <c r="N65" s="99">
        <f t="shared" si="2"/>
        <v>393.5</v>
      </c>
      <c r="O65" s="100">
        <f t="shared" ref="O65:O83" si="6">(121.5-60)</f>
        <v>61.5</v>
      </c>
      <c r="P65" s="92">
        <f t="shared" si="4"/>
        <v>695</v>
      </c>
      <c r="Q65" s="92">
        <v>0</v>
      </c>
      <c r="R65" s="96"/>
      <c r="S65" s="96"/>
      <c r="T65" s="96"/>
      <c r="U65" s="96"/>
      <c r="V65" s="96"/>
      <c r="W65" s="96"/>
      <c r="X65" s="96"/>
      <c r="Y65" s="96"/>
      <c r="Z65" s="96"/>
      <c r="AA65" s="96"/>
    </row>
    <row r="66" spans="1:27" ht="15.75" x14ac:dyDescent="0.25">
      <c r="A66" s="25">
        <v>42552</v>
      </c>
      <c r="B66" s="97">
        <v>31</v>
      </c>
      <c r="C66" s="92">
        <v>194.20499999999998</v>
      </c>
      <c r="D66" s="92">
        <v>267.46600000000001</v>
      </c>
      <c r="E66" s="93">
        <v>133.845</v>
      </c>
      <c r="F66" s="92">
        <v>278.48399999999998</v>
      </c>
      <c r="G66" s="92">
        <f t="shared" si="5"/>
        <v>0</v>
      </c>
      <c r="H66" s="94">
        <v>60</v>
      </c>
      <c r="I66" s="94">
        <v>340</v>
      </c>
      <c r="J66" s="92">
        <f t="shared" si="1"/>
        <v>1274</v>
      </c>
      <c r="K66" s="98"/>
      <c r="L66" s="92">
        <v>30</v>
      </c>
      <c r="M66" s="94">
        <v>240</v>
      </c>
      <c r="N66" s="99">
        <f t="shared" si="2"/>
        <v>393.5</v>
      </c>
      <c r="O66" s="100">
        <f t="shared" si="6"/>
        <v>61.5</v>
      </c>
      <c r="P66" s="92">
        <f t="shared" si="4"/>
        <v>695</v>
      </c>
      <c r="Q66" s="92">
        <v>0</v>
      </c>
      <c r="R66" s="96"/>
      <c r="S66" s="96"/>
      <c r="T66" s="96"/>
      <c r="U66" s="96"/>
      <c r="V66" s="96"/>
      <c r="W66" s="96"/>
      <c r="X66" s="96"/>
      <c r="Y66" s="96"/>
      <c r="Z66" s="96"/>
      <c r="AA66" s="96"/>
    </row>
    <row r="67" spans="1:27" ht="15.75" x14ac:dyDescent="0.25">
      <c r="A67" s="25">
        <v>42583</v>
      </c>
      <c r="B67" s="97">
        <v>31</v>
      </c>
      <c r="C67" s="92">
        <v>194.20499999999998</v>
      </c>
      <c r="D67" s="92">
        <v>267.46600000000001</v>
      </c>
      <c r="E67" s="93">
        <v>133.845</v>
      </c>
      <c r="F67" s="92">
        <v>278.48399999999998</v>
      </c>
      <c r="G67" s="92">
        <f t="shared" si="5"/>
        <v>0</v>
      </c>
      <c r="H67" s="94">
        <v>60</v>
      </c>
      <c r="I67" s="94">
        <v>340</v>
      </c>
      <c r="J67" s="92">
        <f t="shared" si="1"/>
        <v>1274</v>
      </c>
      <c r="K67" s="98"/>
      <c r="L67" s="92">
        <v>30</v>
      </c>
      <c r="M67" s="94">
        <v>240</v>
      </c>
      <c r="N67" s="99">
        <f t="shared" si="2"/>
        <v>393.5</v>
      </c>
      <c r="O67" s="100">
        <f t="shared" si="6"/>
        <v>61.5</v>
      </c>
      <c r="P67" s="92">
        <f t="shared" si="4"/>
        <v>695</v>
      </c>
      <c r="Q67" s="92">
        <v>0</v>
      </c>
      <c r="R67" s="96"/>
      <c r="S67" s="96"/>
      <c r="T67" s="96"/>
      <c r="U67" s="96"/>
      <c r="V67" s="96"/>
      <c r="W67" s="96"/>
      <c r="X67" s="96"/>
      <c r="Y67" s="96"/>
      <c r="Z67" s="96"/>
      <c r="AA67" s="96"/>
    </row>
    <row r="68" spans="1:27" ht="15.75" x14ac:dyDescent="0.25">
      <c r="A68" s="25">
        <v>42614</v>
      </c>
      <c r="B68" s="97">
        <v>30</v>
      </c>
      <c r="C68" s="92">
        <v>194.20499999999998</v>
      </c>
      <c r="D68" s="92">
        <v>267.46600000000001</v>
      </c>
      <c r="E68" s="93">
        <v>133.845</v>
      </c>
      <c r="F68" s="92">
        <v>278.48399999999998</v>
      </c>
      <c r="G68" s="92">
        <f t="shared" si="5"/>
        <v>0</v>
      </c>
      <c r="H68" s="94">
        <v>60</v>
      </c>
      <c r="I68" s="94">
        <v>340</v>
      </c>
      <c r="J68" s="92">
        <f t="shared" si="1"/>
        <v>1274</v>
      </c>
      <c r="K68" s="98"/>
      <c r="L68" s="92">
        <v>30</v>
      </c>
      <c r="M68" s="94">
        <v>240</v>
      </c>
      <c r="N68" s="99">
        <f t="shared" si="2"/>
        <v>393.5</v>
      </c>
      <c r="O68" s="100">
        <f t="shared" si="6"/>
        <v>61.5</v>
      </c>
      <c r="P68" s="92">
        <f t="shared" si="4"/>
        <v>695</v>
      </c>
      <c r="Q68" s="92">
        <v>0</v>
      </c>
      <c r="R68" s="96"/>
      <c r="S68" s="96"/>
      <c r="T68" s="96"/>
      <c r="U68" s="96"/>
      <c r="V68" s="96"/>
      <c r="W68" s="96"/>
      <c r="X68" s="96"/>
      <c r="Y68" s="96"/>
      <c r="Z68" s="96"/>
      <c r="AA68" s="96"/>
    </row>
    <row r="69" spans="1:27" ht="15.75" x14ac:dyDescent="0.25">
      <c r="A69" s="25">
        <v>42644</v>
      </c>
      <c r="B69" s="97">
        <v>31</v>
      </c>
      <c r="C69" s="92">
        <v>131.881</v>
      </c>
      <c r="D69" s="92">
        <v>277.16699999999997</v>
      </c>
      <c r="E69" s="93">
        <v>79.08</v>
      </c>
      <c r="F69" s="92">
        <v>350.87199999999996</v>
      </c>
      <c r="G69" s="92">
        <f t="shared" si="5"/>
        <v>0</v>
      </c>
      <c r="H69" s="94">
        <v>60</v>
      </c>
      <c r="I69" s="94">
        <v>340</v>
      </c>
      <c r="J69" s="92">
        <f t="shared" si="1"/>
        <v>1239</v>
      </c>
      <c r="K69" s="98"/>
      <c r="L69" s="92">
        <v>75</v>
      </c>
      <c r="M69" s="94">
        <v>240</v>
      </c>
      <c r="N69" s="99">
        <f t="shared" si="2"/>
        <v>393.5</v>
      </c>
      <c r="O69" s="100">
        <f t="shared" si="6"/>
        <v>61.5</v>
      </c>
      <c r="P69" s="92">
        <f t="shared" si="4"/>
        <v>695</v>
      </c>
      <c r="Q69" s="92">
        <v>50</v>
      </c>
      <c r="R69" s="96"/>
      <c r="S69" s="96"/>
      <c r="T69" s="96"/>
      <c r="U69" s="96"/>
      <c r="V69" s="96"/>
      <c r="W69" s="96"/>
      <c r="X69" s="96"/>
      <c r="Y69" s="96"/>
      <c r="Z69" s="96"/>
      <c r="AA69" s="96"/>
    </row>
    <row r="70" spans="1:27" ht="15.75" x14ac:dyDescent="0.25">
      <c r="A70" s="25">
        <v>42675</v>
      </c>
      <c r="B70" s="97">
        <v>30</v>
      </c>
      <c r="C70" s="92">
        <v>122.58</v>
      </c>
      <c r="D70" s="92">
        <v>297.94100000000003</v>
      </c>
      <c r="E70" s="93">
        <v>89.177000000000007</v>
      </c>
      <c r="F70" s="92">
        <v>240.30199999999999</v>
      </c>
      <c r="G70" s="92">
        <f t="shared" si="5"/>
        <v>0</v>
      </c>
      <c r="H70" s="94">
        <v>60</v>
      </c>
      <c r="I70" s="94">
        <v>340</v>
      </c>
      <c r="J70" s="92">
        <f t="shared" si="1"/>
        <v>1150</v>
      </c>
      <c r="K70" s="98"/>
      <c r="L70" s="92">
        <v>100</v>
      </c>
      <c r="M70" s="94">
        <v>240</v>
      </c>
      <c r="N70" s="99">
        <f t="shared" si="2"/>
        <v>393.5</v>
      </c>
      <c r="O70" s="100">
        <f t="shared" si="6"/>
        <v>61.5</v>
      </c>
      <c r="P70" s="92">
        <f t="shared" si="4"/>
        <v>695</v>
      </c>
      <c r="Q70" s="92">
        <v>50</v>
      </c>
      <c r="R70" s="96"/>
      <c r="S70" s="96"/>
      <c r="T70" s="96"/>
      <c r="U70" s="96"/>
      <c r="V70" s="96"/>
      <c r="W70" s="96"/>
      <c r="X70" s="96"/>
      <c r="Y70" s="96"/>
      <c r="Z70" s="96"/>
      <c r="AA70" s="96"/>
    </row>
    <row r="71" spans="1:27" ht="15.75" x14ac:dyDescent="0.25">
      <c r="A71" s="25">
        <v>42705</v>
      </c>
      <c r="B71" s="97">
        <v>31</v>
      </c>
      <c r="C71" s="92">
        <v>122.58</v>
      </c>
      <c r="D71" s="92">
        <v>297.94100000000003</v>
      </c>
      <c r="E71" s="93">
        <v>89.177000000000007</v>
      </c>
      <c r="F71" s="92">
        <v>240.30199999999999</v>
      </c>
      <c r="G71" s="92">
        <f t="shared" si="5"/>
        <v>0</v>
      </c>
      <c r="H71" s="94">
        <v>60</v>
      </c>
      <c r="I71" s="94">
        <v>340</v>
      </c>
      <c r="J71" s="92">
        <f t="shared" si="1"/>
        <v>1150</v>
      </c>
      <c r="K71" s="98"/>
      <c r="L71" s="92">
        <v>100</v>
      </c>
      <c r="M71" s="94">
        <v>240</v>
      </c>
      <c r="N71" s="99">
        <f t="shared" si="2"/>
        <v>393.5</v>
      </c>
      <c r="O71" s="100">
        <f t="shared" si="6"/>
        <v>61.5</v>
      </c>
      <c r="P71" s="92">
        <f t="shared" si="4"/>
        <v>695</v>
      </c>
      <c r="Q71" s="92">
        <v>50</v>
      </c>
      <c r="R71" s="96"/>
      <c r="S71" s="96"/>
      <c r="T71" s="96"/>
      <c r="U71" s="96"/>
      <c r="V71" s="96"/>
      <c r="W71" s="96"/>
      <c r="X71" s="96"/>
      <c r="Y71" s="96"/>
      <c r="Z71" s="96"/>
      <c r="AA71" s="96"/>
    </row>
    <row r="72" spans="1:27" ht="15.75" x14ac:dyDescent="0.25">
      <c r="A72" s="25">
        <v>42736</v>
      </c>
      <c r="B72" s="97">
        <v>31</v>
      </c>
      <c r="C72" s="92">
        <v>122.58</v>
      </c>
      <c r="D72" s="92">
        <v>297.94100000000003</v>
      </c>
      <c r="E72" s="93">
        <v>89.177000000000007</v>
      </c>
      <c r="F72" s="92">
        <v>240.30199999999999</v>
      </c>
      <c r="G72" s="92">
        <f t="shared" si="5"/>
        <v>0</v>
      </c>
      <c r="H72" s="94">
        <v>60</v>
      </c>
      <c r="I72" s="94">
        <v>340</v>
      </c>
      <c r="J72" s="92">
        <f t="shared" si="1"/>
        <v>1150</v>
      </c>
      <c r="K72" s="98"/>
      <c r="L72" s="92">
        <v>100</v>
      </c>
      <c r="M72" s="94">
        <v>240</v>
      </c>
      <c r="N72" s="99">
        <f t="shared" si="2"/>
        <v>393.5</v>
      </c>
      <c r="O72" s="100">
        <f t="shared" si="6"/>
        <v>61.5</v>
      </c>
      <c r="P72" s="92">
        <f t="shared" si="4"/>
        <v>695</v>
      </c>
      <c r="Q72" s="92">
        <v>50</v>
      </c>
      <c r="R72" s="96"/>
      <c r="S72" s="96"/>
      <c r="T72" s="96"/>
      <c r="U72" s="96"/>
      <c r="V72" s="96"/>
      <c r="W72" s="96"/>
      <c r="X72" s="96"/>
      <c r="Y72" s="96"/>
      <c r="Z72" s="96"/>
      <c r="AA72" s="96"/>
    </row>
    <row r="73" spans="1:27" ht="15.75" x14ac:dyDescent="0.25">
      <c r="A73" s="25">
        <v>42767</v>
      </c>
      <c r="B73" s="97">
        <v>28</v>
      </c>
      <c r="C73" s="92">
        <v>122.58</v>
      </c>
      <c r="D73" s="92">
        <v>297.94100000000003</v>
      </c>
      <c r="E73" s="93">
        <v>89.177000000000007</v>
      </c>
      <c r="F73" s="92">
        <v>240.30199999999999</v>
      </c>
      <c r="G73" s="92">
        <f t="shared" si="5"/>
        <v>0</v>
      </c>
      <c r="H73" s="94">
        <v>60</v>
      </c>
      <c r="I73" s="94">
        <v>340</v>
      </c>
      <c r="J73" s="92">
        <f t="shared" si="1"/>
        <v>1150</v>
      </c>
      <c r="K73" s="98"/>
      <c r="L73" s="92">
        <v>100</v>
      </c>
      <c r="M73" s="94">
        <v>240</v>
      </c>
      <c r="N73" s="99">
        <f t="shared" si="2"/>
        <v>393.5</v>
      </c>
      <c r="O73" s="100">
        <f t="shared" si="6"/>
        <v>61.5</v>
      </c>
      <c r="P73" s="92">
        <f t="shared" si="4"/>
        <v>695</v>
      </c>
      <c r="Q73" s="92">
        <v>50</v>
      </c>
      <c r="R73" s="96"/>
      <c r="S73" s="96"/>
      <c r="T73" s="96"/>
      <c r="U73" s="96"/>
      <c r="V73" s="96"/>
      <c r="W73" s="96"/>
      <c r="X73" s="96"/>
      <c r="Y73" s="96"/>
      <c r="Z73" s="96"/>
      <c r="AA73" s="96"/>
    </row>
    <row r="74" spans="1:27" ht="15.75" x14ac:dyDescent="0.25">
      <c r="A74" s="25">
        <v>42795</v>
      </c>
      <c r="B74" s="97">
        <v>31</v>
      </c>
      <c r="C74" s="92">
        <v>122.58</v>
      </c>
      <c r="D74" s="92">
        <v>297.94100000000003</v>
      </c>
      <c r="E74" s="93">
        <v>89.177000000000007</v>
      </c>
      <c r="F74" s="92">
        <v>240.30199999999999</v>
      </c>
      <c r="G74" s="92">
        <f t="shared" si="5"/>
        <v>0</v>
      </c>
      <c r="H74" s="94">
        <v>60</v>
      </c>
      <c r="I74" s="94">
        <v>340</v>
      </c>
      <c r="J74" s="92">
        <f t="shared" si="1"/>
        <v>1150</v>
      </c>
      <c r="K74" s="98"/>
      <c r="L74" s="92">
        <v>100</v>
      </c>
      <c r="M74" s="94">
        <v>240</v>
      </c>
      <c r="N74" s="99">
        <f t="shared" si="2"/>
        <v>393.5</v>
      </c>
      <c r="O74" s="100">
        <f t="shared" si="6"/>
        <v>61.5</v>
      </c>
      <c r="P74" s="92">
        <f t="shared" si="4"/>
        <v>695</v>
      </c>
      <c r="Q74" s="92">
        <v>50</v>
      </c>
      <c r="R74" s="96"/>
      <c r="S74" s="96"/>
      <c r="T74" s="96"/>
      <c r="U74" s="96"/>
      <c r="V74" s="96"/>
      <c r="W74" s="96"/>
      <c r="X74" s="96"/>
      <c r="Y74" s="96"/>
      <c r="Z74" s="96"/>
      <c r="AA74" s="96"/>
    </row>
    <row r="75" spans="1:27" ht="15.75" x14ac:dyDescent="0.25">
      <c r="A75" s="25">
        <v>42826</v>
      </c>
      <c r="B75" s="97">
        <v>30</v>
      </c>
      <c r="C75" s="92">
        <v>141.29300000000001</v>
      </c>
      <c r="D75" s="92">
        <v>267.99299999999999</v>
      </c>
      <c r="E75" s="93">
        <v>115.01600000000001</v>
      </c>
      <c r="F75" s="92">
        <v>314.69800000000004</v>
      </c>
      <c r="G75" s="92">
        <f t="shared" si="5"/>
        <v>0</v>
      </c>
      <c r="H75" s="94">
        <v>60</v>
      </c>
      <c r="I75" s="94">
        <v>340</v>
      </c>
      <c r="J75" s="92">
        <f t="shared" si="1"/>
        <v>1239</v>
      </c>
      <c r="K75" s="98"/>
      <c r="L75" s="92">
        <v>100</v>
      </c>
      <c r="M75" s="94">
        <v>240</v>
      </c>
      <c r="N75" s="99">
        <f t="shared" si="2"/>
        <v>393.5</v>
      </c>
      <c r="O75" s="100">
        <f t="shared" si="6"/>
        <v>61.5</v>
      </c>
      <c r="P75" s="92">
        <f t="shared" si="4"/>
        <v>695</v>
      </c>
      <c r="Q75" s="92">
        <v>50</v>
      </c>
      <c r="R75" s="96"/>
      <c r="S75" s="96"/>
      <c r="T75" s="96"/>
      <c r="U75" s="96"/>
      <c r="V75" s="96"/>
      <c r="W75" s="96"/>
      <c r="X75" s="96"/>
      <c r="Y75" s="96"/>
      <c r="Z75" s="96"/>
      <c r="AA75" s="96"/>
    </row>
    <row r="76" spans="1:27" ht="15.75" x14ac:dyDescent="0.25">
      <c r="A76" s="25">
        <v>42856</v>
      </c>
      <c r="B76" s="97">
        <v>31</v>
      </c>
      <c r="C76" s="92">
        <v>194.20499999999998</v>
      </c>
      <c r="D76" s="92">
        <v>267.46600000000001</v>
      </c>
      <c r="E76" s="93">
        <v>133.845</v>
      </c>
      <c r="F76" s="92">
        <v>278.48399999999998</v>
      </c>
      <c r="G76" s="92">
        <f t="shared" si="5"/>
        <v>0</v>
      </c>
      <c r="H76" s="94">
        <v>60</v>
      </c>
      <c r="I76" s="94">
        <v>340</v>
      </c>
      <c r="J76" s="92">
        <f t="shared" si="1"/>
        <v>1274</v>
      </c>
      <c r="K76" s="98"/>
      <c r="L76" s="92">
        <v>75</v>
      </c>
      <c r="M76" s="94">
        <v>240</v>
      </c>
      <c r="N76" s="99">
        <f t="shared" si="2"/>
        <v>393.5</v>
      </c>
      <c r="O76" s="100">
        <f t="shared" si="6"/>
        <v>61.5</v>
      </c>
      <c r="P76" s="92">
        <f t="shared" si="4"/>
        <v>695</v>
      </c>
      <c r="Q76" s="92">
        <v>50</v>
      </c>
      <c r="R76" s="96"/>
      <c r="S76" s="96"/>
      <c r="T76" s="96"/>
      <c r="U76" s="96"/>
      <c r="V76" s="96"/>
      <c r="W76" s="96"/>
      <c r="X76" s="96"/>
      <c r="Y76" s="96"/>
      <c r="Z76" s="96"/>
      <c r="AA76" s="96"/>
    </row>
    <row r="77" spans="1:27" ht="15.75" x14ac:dyDescent="0.25">
      <c r="A77" s="25">
        <v>42887</v>
      </c>
      <c r="B77" s="97">
        <v>30</v>
      </c>
      <c r="C77" s="92">
        <v>194.20499999999998</v>
      </c>
      <c r="D77" s="92">
        <v>267.46600000000001</v>
      </c>
      <c r="E77" s="93">
        <v>133.845</v>
      </c>
      <c r="F77" s="92">
        <v>278.48399999999998</v>
      </c>
      <c r="G77" s="92">
        <f t="shared" si="5"/>
        <v>0</v>
      </c>
      <c r="H77" s="94">
        <v>60</v>
      </c>
      <c r="I77" s="94">
        <v>340</v>
      </c>
      <c r="J77" s="92">
        <f t="shared" si="1"/>
        <v>1274</v>
      </c>
      <c r="K77" s="98"/>
      <c r="L77" s="92">
        <v>30</v>
      </c>
      <c r="M77" s="94">
        <v>240</v>
      </c>
      <c r="N77" s="99">
        <f t="shared" si="2"/>
        <v>393.5</v>
      </c>
      <c r="O77" s="100">
        <f t="shared" si="6"/>
        <v>61.5</v>
      </c>
      <c r="P77" s="92">
        <f t="shared" si="4"/>
        <v>695</v>
      </c>
      <c r="Q77" s="92">
        <v>0</v>
      </c>
      <c r="R77" s="96"/>
      <c r="S77" s="96"/>
      <c r="T77" s="96"/>
      <c r="U77" s="96"/>
      <c r="V77" s="96"/>
      <c r="W77" s="96"/>
      <c r="X77" s="96"/>
      <c r="Y77" s="96"/>
      <c r="Z77" s="96"/>
      <c r="AA77" s="96"/>
    </row>
    <row r="78" spans="1:27" ht="15.75" x14ac:dyDescent="0.25">
      <c r="A78" s="25">
        <v>42917</v>
      </c>
      <c r="B78" s="97">
        <v>31</v>
      </c>
      <c r="C78" s="92">
        <v>194.20499999999998</v>
      </c>
      <c r="D78" s="92">
        <v>267.46600000000001</v>
      </c>
      <c r="E78" s="93">
        <v>133.845</v>
      </c>
      <c r="F78" s="92">
        <v>278.48399999999998</v>
      </c>
      <c r="G78" s="92">
        <f t="shared" si="5"/>
        <v>0</v>
      </c>
      <c r="H78" s="94">
        <v>60</v>
      </c>
      <c r="I78" s="94">
        <v>340</v>
      </c>
      <c r="J78" s="92">
        <f t="shared" ref="J78:J141" si="7">SUM(C78:I78)</f>
        <v>1274</v>
      </c>
      <c r="K78" s="98"/>
      <c r="L78" s="92">
        <v>30</v>
      </c>
      <c r="M78" s="94">
        <v>240</v>
      </c>
      <c r="N78" s="99">
        <f t="shared" ref="N78:N141" si="8">695-O78-M78</f>
        <v>393.5</v>
      </c>
      <c r="O78" s="100">
        <f t="shared" si="6"/>
        <v>61.5</v>
      </c>
      <c r="P78" s="92">
        <f t="shared" ref="P78:P141" si="9">SUM(M78:O78)</f>
        <v>695</v>
      </c>
      <c r="Q78" s="92">
        <v>0</v>
      </c>
      <c r="R78" s="96"/>
      <c r="S78" s="96"/>
      <c r="T78" s="96"/>
      <c r="U78" s="96"/>
      <c r="V78" s="96"/>
      <c r="W78" s="96"/>
      <c r="X78" s="96"/>
      <c r="Y78" s="96"/>
      <c r="Z78" s="96"/>
      <c r="AA78" s="96"/>
    </row>
    <row r="79" spans="1:27" ht="15.75" x14ac:dyDescent="0.25">
      <c r="A79" s="25">
        <v>42948</v>
      </c>
      <c r="B79" s="97">
        <v>31</v>
      </c>
      <c r="C79" s="92">
        <v>194.20499999999998</v>
      </c>
      <c r="D79" s="92">
        <v>267.46600000000001</v>
      </c>
      <c r="E79" s="93">
        <v>133.845</v>
      </c>
      <c r="F79" s="92">
        <v>278.48399999999998</v>
      </c>
      <c r="G79" s="92">
        <f t="shared" si="5"/>
        <v>0</v>
      </c>
      <c r="H79" s="94">
        <v>60</v>
      </c>
      <c r="I79" s="94">
        <v>340</v>
      </c>
      <c r="J79" s="92">
        <f t="shared" si="7"/>
        <v>1274</v>
      </c>
      <c r="K79" s="98"/>
      <c r="L79" s="92">
        <v>30</v>
      </c>
      <c r="M79" s="94">
        <v>240</v>
      </c>
      <c r="N79" s="99">
        <f t="shared" si="8"/>
        <v>393.5</v>
      </c>
      <c r="O79" s="100">
        <f t="shared" si="6"/>
        <v>61.5</v>
      </c>
      <c r="P79" s="92">
        <f t="shared" si="9"/>
        <v>695</v>
      </c>
      <c r="Q79" s="92">
        <v>0</v>
      </c>
      <c r="R79" s="96"/>
      <c r="S79" s="96"/>
      <c r="T79" s="96"/>
      <c r="U79" s="96"/>
      <c r="V79" s="96"/>
      <c r="W79" s="96"/>
      <c r="X79" s="96"/>
      <c r="Y79" s="96"/>
      <c r="Z79" s="96"/>
      <c r="AA79" s="96"/>
    </row>
    <row r="80" spans="1:27" ht="15.75" x14ac:dyDescent="0.25">
      <c r="A80" s="25">
        <v>42979</v>
      </c>
      <c r="B80" s="97">
        <v>30</v>
      </c>
      <c r="C80" s="92">
        <v>194.20499999999998</v>
      </c>
      <c r="D80" s="92">
        <v>267.46600000000001</v>
      </c>
      <c r="E80" s="93">
        <v>133.845</v>
      </c>
      <c r="F80" s="92">
        <v>278.48399999999998</v>
      </c>
      <c r="G80" s="92">
        <f t="shared" si="5"/>
        <v>0</v>
      </c>
      <c r="H80" s="94">
        <v>60</v>
      </c>
      <c r="I80" s="94">
        <v>340</v>
      </c>
      <c r="J80" s="92">
        <f t="shared" si="7"/>
        <v>1274</v>
      </c>
      <c r="K80" s="98"/>
      <c r="L80" s="92">
        <v>30</v>
      </c>
      <c r="M80" s="94">
        <v>240</v>
      </c>
      <c r="N80" s="99">
        <f t="shared" si="8"/>
        <v>393.5</v>
      </c>
      <c r="O80" s="100">
        <f t="shared" si="6"/>
        <v>61.5</v>
      </c>
      <c r="P80" s="92">
        <f t="shared" si="9"/>
        <v>695</v>
      </c>
      <c r="Q80" s="92">
        <v>0</v>
      </c>
      <c r="R80" s="96"/>
      <c r="S80" s="96"/>
      <c r="T80" s="96"/>
      <c r="U80" s="96"/>
      <c r="V80" s="96"/>
      <c r="W80" s="96"/>
      <c r="X80" s="96"/>
      <c r="Y80" s="96"/>
      <c r="Z80" s="96"/>
      <c r="AA80" s="96"/>
    </row>
    <row r="81" spans="1:27" ht="15.75" x14ac:dyDescent="0.25">
      <c r="A81" s="25">
        <v>43009</v>
      </c>
      <c r="B81" s="97">
        <v>31</v>
      </c>
      <c r="C81" s="92">
        <v>131.881</v>
      </c>
      <c r="D81" s="92">
        <v>277.16699999999997</v>
      </c>
      <c r="E81" s="93">
        <v>79.08</v>
      </c>
      <c r="F81" s="92">
        <v>350.87199999999996</v>
      </c>
      <c r="G81" s="92">
        <f t="shared" si="5"/>
        <v>0</v>
      </c>
      <c r="H81" s="94">
        <v>60</v>
      </c>
      <c r="I81" s="94">
        <v>340</v>
      </c>
      <c r="J81" s="92">
        <f t="shared" si="7"/>
        <v>1239</v>
      </c>
      <c r="K81" s="98"/>
      <c r="L81" s="92">
        <v>75</v>
      </c>
      <c r="M81" s="94">
        <v>240</v>
      </c>
      <c r="N81" s="99">
        <f t="shared" si="8"/>
        <v>393.5</v>
      </c>
      <c r="O81" s="100">
        <f t="shared" si="6"/>
        <v>61.5</v>
      </c>
      <c r="P81" s="92">
        <f t="shared" si="9"/>
        <v>695</v>
      </c>
      <c r="Q81" s="92">
        <v>50</v>
      </c>
      <c r="R81" s="96"/>
      <c r="S81" s="96"/>
      <c r="T81" s="96"/>
      <c r="U81" s="96"/>
      <c r="V81" s="96"/>
      <c r="W81" s="96"/>
      <c r="X81" s="96"/>
      <c r="Y81" s="96"/>
      <c r="Z81" s="96"/>
      <c r="AA81" s="96"/>
    </row>
    <row r="82" spans="1:27" ht="15.75" x14ac:dyDescent="0.25">
      <c r="A82" s="25">
        <v>43040</v>
      </c>
      <c r="B82" s="97">
        <v>30</v>
      </c>
      <c r="C82" s="92">
        <v>122.58</v>
      </c>
      <c r="D82" s="92">
        <v>297.94100000000003</v>
      </c>
      <c r="E82" s="93">
        <v>89.177000000000007</v>
      </c>
      <c r="F82" s="92">
        <v>240.30199999999999</v>
      </c>
      <c r="G82" s="92">
        <f t="shared" si="5"/>
        <v>0</v>
      </c>
      <c r="H82" s="94">
        <v>60</v>
      </c>
      <c r="I82" s="94">
        <v>340</v>
      </c>
      <c r="J82" s="92">
        <f t="shared" si="7"/>
        <v>1150</v>
      </c>
      <c r="K82" s="98"/>
      <c r="L82" s="92">
        <v>100</v>
      </c>
      <c r="M82" s="94">
        <v>240</v>
      </c>
      <c r="N82" s="99">
        <f t="shared" si="8"/>
        <v>393.5</v>
      </c>
      <c r="O82" s="100">
        <f t="shared" si="6"/>
        <v>61.5</v>
      </c>
      <c r="P82" s="92">
        <f t="shared" si="9"/>
        <v>695</v>
      </c>
      <c r="Q82" s="92">
        <v>50</v>
      </c>
      <c r="R82" s="96"/>
      <c r="S82" s="96"/>
      <c r="T82" s="96"/>
      <c r="U82" s="96"/>
      <c r="V82" s="96"/>
      <c r="W82" s="96"/>
      <c r="X82" s="96"/>
      <c r="Y82" s="96"/>
      <c r="Z82" s="96"/>
      <c r="AA82" s="96"/>
    </row>
    <row r="83" spans="1:27" ht="15.75" x14ac:dyDescent="0.25">
      <c r="A83" s="25">
        <v>43070</v>
      </c>
      <c r="B83" s="97">
        <v>31</v>
      </c>
      <c r="C83" s="92">
        <v>122.58</v>
      </c>
      <c r="D83" s="92">
        <v>297.94100000000003</v>
      </c>
      <c r="E83" s="93">
        <v>89.177000000000007</v>
      </c>
      <c r="F83" s="92">
        <v>240.30199999999999</v>
      </c>
      <c r="G83" s="92">
        <f t="shared" si="5"/>
        <v>0</v>
      </c>
      <c r="H83" s="94">
        <v>60</v>
      </c>
      <c r="I83" s="94">
        <v>340</v>
      </c>
      <c r="J83" s="92">
        <f t="shared" si="7"/>
        <v>1150</v>
      </c>
      <c r="K83" s="98"/>
      <c r="L83" s="92">
        <v>100</v>
      </c>
      <c r="M83" s="94">
        <v>240</v>
      </c>
      <c r="N83" s="99">
        <f t="shared" si="8"/>
        <v>393.5</v>
      </c>
      <c r="O83" s="100">
        <f t="shared" si="6"/>
        <v>61.5</v>
      </c>
      <c r="P83" s="92">
        <f t="shared" si="9"/>
        <v>695</v>
      </c>
      <c r="Q83" s="92">
        <v>50</v>
      </c>
      <c r="R83" s="96"/>
      <c r="S83" s="96"/>
      <c r="T83" s="96"/>
      <c r="U83" s="96"/>
      <c r="V83" s="96"/>
      <c r="W83" s="96"/>
      <c r="X83" s="96"/>
      <c r="Y83" s="96"/>
      <c r="Z83" s="96"/>
      <c r="AA83" s="96"/>
    </row>
    <row r="84" spans="1:27" ht="15.75" x14ac:dyDescent="0.25">
      <c r="A84" s="25">
        <v>43101</v>
      </c>
      <c r="B84" s="97">
        <v>31</v>
      </c>
      <c r="C84" s="92">
        <v>122.58</v>
      </c>
      <c r="D84" s="92">
        <v>297.94100000000003</v>
      </c>
      <c r="E84" s="93">
        <v>89.177000000000007</v>
      </c>
      <c r="F84" s="92">
        <v>240.30199999999999</v>
      </c>
      <c r="G84" s="99">
        <f t="shared" si="5"/>
        <v>39.25</v>
      </c>
      <c r="H84" s="100">
        <f>121.5/2</f>
        <v>60.75</v>
      </c>
      <c r="I84" s="92">
        <v>300</v>
      </c>
      <c r="J84" s="92">
        <f t="shared" si="7"/>
        <v>1150</v>
      </c>
      <c r="K84" s="98"/>
      <c r="L84" s="92">
        <v>100</v>
      </c>
      <c r="M84" s="92">
        <v>200</v>
      </c>
      <c r="N84" s="99">
        <f t="shared" si="8"/>
        <v>434.25</v>
      </c>
      <c r="O84" s="100">
        <f>121.5/2</f>
        <v>60.75</v>
      </c>
      <c r="P84" s="92">
        <f t="shared" si="9"/>
        <v>695</v>
      </c>
      <c r="Q84" s="92">
        <v>50</v>
      </c>
      <c r="R84" s="96"/>
      <c r="S84" s="96"/>
      <c r="T84" s="96"/>
      <c r="U84" s="96"/>
      <c r="V84" s="96"/>
      <c r="W84" s="96"/>
      <c r="X84" s="96"/>
      <c r="Y84" s="96"/>
      <c r="Z84" s="96"/>
      <c r="AA84" s="96"/>
    </row>
    <row r="85" spans="1:27" ht="15.75" x14ac:dyDescent="0.25">
      <c r="A85" s="25">
        <v>43132</v>
      </c>
      <c r="B85" s="97">
        <v>28</v>
      </c>
      <c r="C85" s="92">
        <v>122.58</v>
      </c>
      <c r="D85" s="92">
        <v>297.94100000000003</v>
      </c>
      <c r="E85" s="93">
        <v>89.177000000000007</v>
      </c>
      <c r="F85" s="92">
        <v>240.30199999999999</v>
      </c>
      <c r="G85" s="99">
        <f t="shared" si="5"/>
        <v>39.25</v>
      </c>
      <c r="H85" s="100">
        <f t="shared" ref="H85:H148" si="10">121.5/2</f>
        <v>60.75</v>
      </c>
      <c r="I85" s="92">
        <v>300</v>
      </c>
      <c r="J85" s="92">
        <f t="shared" si="7"/>
        <v>1150</v>
      </c>
      <c r="K85" s="98"/>
      <c r="L85" s="92">
        <v>100</v>
      </c>
      <c r="M85" s="92">
        <v>200</v>
      </c>
      <c r="N85" s="99">
        <f t="shared" si="8"/>
        <v>434.25</v>
      </c>
      <c r="O85" s="100">
        <f t="shared" ref="O85:O148" si="11">121.5/2</f>
        <v>60.75</v>
      </c>
      <c r="P85" s="92">
        <f t="shared" si="9"/>
        <v>695</v>
      </c>
      <c r="Q85" s="92">
        <v>50</v>
      </c>
      <c r="R85" s="96"/>
      <c r="S85" s="96"/>
      <c r="T85" s="96"/>
      <c r="U85" s="96"/>
      <c r="V85" s="96"/>
      <c r="W85" s="96"/>
      <c r="X85" s="96"/>
      <c r="Y85" s="96"/>
      <c r="Z85" s="96"/>
      <c r="AA85" s="96"/>
    </row>
    <row r="86" spans="1:27" ht="15.75" x14ac:dyDescent="0.25">
      <c r="A86" s="25">
        <v>43160</v>
      </c>
      <c r="B86" s="97">
        <v>31</v>
      </c>
      <c r="C86" s="92">
        <v>122.58</v>
      </c>
      <c r="D86" s="92">
        <v>297.94100000000003</v>
      </c>
      <c r="E86" s="93">
        <v>89.177000000000007</v>
      </c>
      <c r="F86" s="92">
        <v>240.30199999999999</v>
      </c>
      <c r="G86" s="99">
        <f t="shared" si="5"/>
        <v>39.25</v>
      </c>
      <c r="H86" s="100">
        <f t="shared" si="10"/>
        <v>60.75</v>
      </c>
      <c r="I86" s="92">
        <v>300</v>
      </c>
      <c r="J86" s="92">
        <f t="shared" si="7"/>
        <v>1150</v>
      </c>
      <c r="K86" s="98"/>
      <c r="L86" s="92">
        <v>100</v>
      </c>
      <c r="M86" s="92">
        <v>200</v>
      </c>
      <c r="N86" s="99">
        <f t="shared" si="8"/>
        <v>434.25</v>
      </c>
      <c r="O86" s="100">
        <f t="shared" si="11"/>
        <v>60.75</v>
      </c>
      <c r="P86" s="92">
        <f t="shared" si="9"/>
        <v>695</v>
      </c>
      <c r="Q86" s="92">
        <v>50</v>
      </c>
      <c r="R86" s="96"/>
      <c r="S86" s="96"/>
      <c r="T86" s="96"/>
      <c r="U86" s="96"/>
      <c r="V86" s="96"/>
      <c r="W86" s="96"/>
      <c r="X86" s="96"/>
      <c r="Y86" s="96"/>
      <c r="Z86" s="96"/>
      <c r="AA86" s="96"/>
    </row>
    <row r="87" spans="1:27" ht="15.75" x14ac:dyDescent="0.25">
      <c r="A87" s="25">
        <v>43191</v>
      </c>
      <c r="B87" s="97">
        <v>30</v>
      </c>
      <c r="C87" s="92">
        <v>141.29300000000001</v>
      </c>
      <c r="D87" s="92">
        <v>267.99299999999999</v>
      </c>
      <c r="E87" s="93">
        <v>115.01600000000001</v>
      </c>
      <c r="F87" s="92">
        <v>314.69800000000004</v>
      </c>
      <c r="G87" s="99">
        <f t="shared" si="5"/>
        <v>39.25</v>
      </c>
      <c r="H87" s="100">
        <f t="shared" si="10"/>
        <v>60.75</v>
      </c>
      <c r="I87" s="92">
        <v>300</v>
      </c>
      <c r="J87" s="92">
        <f t="shared" si="7"/>
        <v>1239</v>
      </c>
      <c r="K87" s="98"/>
      <c r="L87" s="92">
        <v>100</v>
      </c>
      <c r="M87" s="92">
        <v>200</v>
      </c>
      <c r="N87" s="99">
        <f t="shared" si="8"/>
        <v>434.25</v>
      </c>
      <c r="O87" s="100">
        <f t="shared" si="11"/>
        <v>60.75</v>
      </c>
      <c r="P87" s="92">
        <f t="shared" si="9"/>
        <v>695</v>
      </c>
      <c r="Q87" s="92">
        <v>50</v>
      </c>
      <c r="R87" s="96"/>
      <c r="S87" s="96"/>
      <c r="T87" s="96"/>
      <c r="U87" s="96"/>
      <c r="V87" s="96"/>
      <c r="W87" s="96"/>
      <c r="X87" s="96"/>
      <c r="Y87" s="96"/>
      <c r="Z87" s="96"/>
      <c r="AA87" s="96"/>
    </row>
    <row r="88" spans="1:27" ht="15.75" x14ac:dyDescent="0.25">
      <c r="A88" s="25">
        <v>43221</v>
      </c>
      <c r="B88" s="97">
        <v>31</v>
      </c>
      <c r="C88" s="92">
        <v>194.20499999999998</v>
      </c>
      <c r="D88" s="92">
        <v>267.46600000000001</v>
      </c>
      <c r="E88" s="93">
        <v>133.845</v>
      </c>
      <c r="F88" s="92">
        <v>278.48399999999998</v>
      </c>
      <c r="G88" s="99">
        <f t="shared" si="5"/>
        <v>39.25</v>
      </c>
      <c r="H88" s="100">
        <f t="shared" si="10"/>
        <v>60.75</v>
      </c>
      <c r="I88" s="92">
        <v>300</v>
      </c>
      <c r="J88" s="92">
        <f t="shared" si="7"/>
        <v>1274</v>
      </c>
      <c r="K88" s="98"/>
      <c r="L88" s="92">
        <v>75</v>
      </c>
      <c r="M88" s="92">
        <v>200</v>
      </c>
      <c r="N88" s="99">
        <f t="shared" si="8"/>
        <v>434.25</v>
      </c>
      <c r="O88" s="100">
        <f t="shared" si="11"/>
        <v>60.75</v>
      </c>
      <c r="P88" s="92">
        <f t="shared" si="9"/>
        <v>695</v>
      </c>
      <c r="Q88" s="92">
        <v>50</v>
      </c>
      <c r="R88" s="96"/>
      <c r="S88" s="96"/>
      <c r="T88" s="96"/>
      <c r="U88" s="96"/>
      <c r="V88" s="96"/>
      <c r="W88" s="96"/>
      <c r="X88" s="96"/>
      <c r="Y88" s="96"/>
      <c r="Z88" s="96"/>
      <c r="AA88" s="96"/>
    </row>
    <row r="89" spans="1:27" ht="15.75" x14ac:dyDescent="0.25">
      <c r="A89" s="25">
        <v>43252</v>
      </c>
      <c r="B89" s="97">
        <v>30</v>
      </c>
      <c r="C89" s="92">
        <v>194.20499999999998</v>
      </c>
      <c r="D89" s="92">
        <v>267.46600000000001</v>
      </c>
      <c r="E89" s="93">
        <v>133.845</v>
      </c>
      <c r="F89" s="92">
        <v>278.48399999999998</v>
      </c>
      <c r="G89" s="99">
        <f t="shared" si="5"/>
        <v>39.25</v>
      </c>
      <c r="H89" s="100">
        <f t="shared" si="10"/>
        <v>60.75</v>
      </c>
      <c r="I89" s="92">
        <v>300</v>
      </c>
      <c r="J89" s="92">
        <f t="shared" si="7"/>
        <v>1274</v>
      </c>
      <c r="K89" s="98"/>
      <c r="L89" s="92">
        <v>30</v>
      </c>
      <c r="M89" s="92">
        <v>200</v>
      </c>
      <c r="N89" s="99">
        <f t="shared" si="8"/>
        <v>434.25</v>
      </c>
      <c r="O89" s="100">
        <f t="shared" si="11"/>
        <v>60.75</v>
      </c>
      <c r="P89" s="92">
        <f t="shared" si="9"/>
        <v>695</v>
      </c>
      <c r="Q89" s="92">
        <v>0</v>
      </c>
      <c r="R89" s="96"/>
      <c r="S89" s="96"/>
      <c r="T89" s="96"/>
      <c r="U89" s="96"/>
      <c r="V89" s="96"/>
      <c r="W89" s="96"/>
      <c r="X89" s="96"/>
      <c r="Y89" s="96"/>
      <c r="Z89" s="96"/>
      <c r="AA89" s="96"/>
    </row>
    <row r="90" spans="1:27" ht="15.75" x14ac:dyDescent="0.25">
      <c r="A90" s="25">
        <v>43282</v>
      </c>
      <c r="B90" s="97">
        <v>31</v>
      </c>
      <c r="C90" s="92">
        <v>194.20499999999998</v>
      </c>
      <c r="D90" s="92">
        <v>267.46600000000001</v>
      </c>
      <c r="E90" s="93">
        <v>133.845</v>
      </c>
      <c r="F90" s="92">
        <v>278.48399999999998</v>
      </c>
      <c r="G90" s="99">
        <f t="shared" si="5"/>
        <v>39.25</v>
      </c>
      <c r="H90" s="100">
        <f t="shared" si="10"/>
        <v>60.75</v>
      </c>
      <c r="I90" s="92">
        <v>300</v>
      </c>
      <c r="J90" s="92">
        <f t="shared" si="7"/>
        <v>1274</v>
      </c>
      <c r="K90" s="98"/>
      <c r="L90" s="92">
        <v>30</v>
      </c>
      <c r="M90" s="92">
        <v>200</v>
      </c>
      <c r="N90" s="99">
        <f t="shared" si="8"/>
        <v>434.25</v>
      </c>
      <c r="O90" s="100">
        <f t="shared" si="11"/>
        <v>60.75</v>
      </c>
      <c r="P90" s="92">
        <f t="shared" si="9"/>
        <v>695</v>
      </c>
      <c r="Q90" s="92">
        <v>0</v>
      </c>
      <c r="R90" s="96"/>
      <c r="S90" s="96"/>
      <c r="T90" s="96"/>
      <c r="U90" s="96"/>
      <c r="V90" s="96"/>
      <c r="W90" s="96"/>
      <c r="X90" s="96"/>
      <c r="Y90" s="96"/>
      <c r="Z90" s="96"/>
      <c r="AA90" s="96"/>
    </row>
    <row r="91" spans="1:27" ht="15.75" x14ac:dyDescent="0.25">
      <c r="A91" s="25">
        <v>43313</v>
      </c>
      <c r="B91" s="97">
        <v>31</v>
      </c>
      <c r="C91" s="92">
        <v>194.20499999999998</v>
      </c>
      <c r="D91" s="92">
        <v>267.46600000000001</v>
      </c>
      <c r="E91" s="93">
        <v>133.845</v>
      </c>
      <c r="F91" s="92">
        <v>278.48399999999998</v>
      </c>
      <c r="G91" s="99">
        <f t="shared" si="5"/>
        <v>39.25</v>
      </c>
      <c r="H91" s="100">
        <f t="shared" si="10"/>
        <v>60.75</v>
      </c>
      <c r="I91" s="92">
        <v>300</v>
      </c>
      <c r="J91" s="92">
        <f t="shared" si="7"/>
        <v>1274</v>
      </c>
      <c r="K91" s="98"/>
      <c r="L91" s="92">
        <v>30</v>
      </c>
      <c r="M91" s="92">
        <v>200</v>
      </c>
      <c r="N91" s="99">
        <f t="shared" si="8"/>
        <v>434.25</v>
      </c>
      <c r="O91" s="100">
        <f t="shared" si="11"/>
        <v>60.75</v>
      </c>
      <c r="P91" s="92">
        <f t="shared" si="9"/>
        <v>695</v>
      </c>
      <c r="Q91" s="92">
        <v>0</v>
      </c>
      <c r="R91" s="96"/>
      <c r="S91" s="96"/>
      <c r="T91" s="96"/>
      <c r="U91" s="96"/>
      <c r="V91" s="96"/>
      <c r="W91" s="96"/>
      <c r="X91" s="96"/>
      <c r="Y91" s="96"/>
      <c r="Z91" s="96"/>
      <c r="AA91" s="96"/>
    </row>
    <row r="92" spans="1:27" ht="15.75" x14ac:dyDescent="0.25">
      <c r="A92" s="25">
        <v>43344</v>
      </c>
      <c r="B92" s="97">
        <v>30</v>
      </c>
      <c r="C92" s="92">
        <v>194.20499999999998</v>
      </c>
      <c r="D92" s="92">
        <v>267.46600000000001</v>
      </c>
      <c r="E92" s="93">
        <v>133.845</v>
      </c>
      <c r="F92" s="92">
        <v>278.48399999999998</v>
      </c>
      <c r="G92" s="99">
        <f t="shared" si="5"/>
        <v>39.25</v>
      </c>
      <c r="H92" s="100">
        <f t="shared" si="10"/>
        <v>60.75</v>
      </c>
      <c r="I92" s="92">
        <v>300</v>
      </c>
      <c r="J92" s="92">
        <f t="shared" si="7"/>
        <v>1274</v>
      </c>
      <c r="K92" s="98"/>
      <c r="L92" s="92">
        <v>30</v>
      </c>
      <c r="M92" s="92">
        <v>200</v>
      </c>
      <c r="N92" s="99">
        <f t="shared" si="8"/>
        <v>434.25</v>
      </c>
      <c r="O92" s="100">
        <f t="shared" si="11"/>
        <v>60.75</v>
      </c>
      <c r="P92" s="92">
        <f t="shared" si="9"/>
        <v>695</v>
      </c>
      <c r="Q92" s="92">
        <v>0</v>
      </c>
      <c r="R92" s="96"/>
      <c r="S92" s="96"/>
      <c r="T92" s="96"/>
      <c r="U92" s="96"/>
      <c r="V92" s="96"/>
      <c r="W92" s="96"/>
      <c r="X92" s="96"/>
      <c r="Y92" s="96"/>
      <c r="Z92" s="96"/>
      <c r="AA92" s="96"/>
    </row>
    <row r="93" spans="1:27" ht="15.75" x14ac:dyDescent="0.25">
      <c r="A93" s="25">
        <v>43374</v>
      </c>
      <c r="B93" s="97">
        <v>31</v>
      </c>
      <c r="C93" s="92">
        <v>131.881</v>
      </c>
      <c r="D93" s="92">
        <v>277.16699999999997</v>
      </c>
      <c r="E93" s="93">
        <v>79.08</v>
      </c>
      <c r="F93" s="92">
        <v>350.87199999999996</v>
      </c>
      <c r="G93" s="99">
        <f t="shared" si="5"/>
        <v>39.25</v>
      </c>
      <c r="H93" s="100">
        <f t="shared" si="10"/>
        <v>60.75</v>
      </c>
      <c r="I93" s="92">
        <v>300</v>
      </c>
      <c r="J93" s="92">
        <f t="shared" si="7"/>
        <v>1239</v>
      </c>
      <c r="K93" s="98"/>
      <c r="L93" s="92">
        <v>75</v>
      </c>
      <c r="M93" s="92">
        <v>200</v>
      </c>
      <c r="N93" s="99">
        <f t="shared" si="8"/>
        <v>434.25</v>
      </c>
      <c r="O93" s="100">
        <f t="shared" si="11"/>
        <v>60.75</v>
      </c>
      <c r="P93" s="92">
        <f t="shared" si="9"/>
        <v>695</v>
      </c>
      <c r="Q93" s="92">
        <v>50</v>
      </c>
      <c r="R93" s="96"/>
      <c r="S93" s="96"/>
      <c r="T93" s="96"/>
      <c r="U93" s="96"/>
      <c r="V93" s="96"/>
      <c r="W93" s="96"/>
      <c r="X93" s="96"/>
      <c r="Y93" s="96"/>
      <c r="Z93" s="96"/>
      <c r="AA93" s="96"/>
    </row>
    <row r="94" spans="1:27" ht="15.75" x14ac:dyDescent="0.25">
      <c r="A94" s="25">
        <v>43405</v>
      </c>
      <c r="B94" s="97">
        <v>30</v>
      </c>
      <c r="C94" s="92">
        <v>122.58</v>
      </c>
      <c r="D94" s="92">
        <v>297.94100000000003</v>
      </c>
      <c r="E94" s="93">
        <v>89.177000000000007</v>
      </c>
      <c r="F94" s="92">
        <v>240.30199999999999</v>
      </c>
      <c r="G94" s="99">
        <f t="shared" si="5"/>
        <v>39.25</v>
      </c>
      <c r="H94" s="100">
        <f t="shared" si="10"/>
        <v>60.75</v>
      </c>
      <c r="I94" s="92">
        <v>300</v>
      </c>
      <c r="J94" s="92">
        <f t="shared" si="7"/>
        <v>1150</v>
      </c>
      <c r="K94" s="98"/>
      <c r="L94" s="92">
        <v>100</v>
      </c>
      <c r="M94" s="92">
        <v>200</v>
      </c>
      <c r="N94" s="99">
        <f t="shared" si="8"/>
        <v>434.25</v>
      </c>
      <c r="O94" s="100">
        <f t="shared" si="11"/>
        <v>60.75</v>
      </c>
      <c r="P94" s="92">
        <f t="shared" si="9"/>
        <v>695</v>
      </c>
      <c r="Q94" s="92">
        <v>50</v>
      </c>
      <c r="R94" s="96"/>
      <c r="S94" s="96"/>
      <c r="T94" s="96"/>
      <c r="U94" s="96"/>
      <c r="V94" s="96"/>
      <c r="W94" s="96"/>
      <c r="X94" s="96"/>
      <c r="Y94" s="96"/>
      <c r="Z94" s="96"/>
      <c r="AA94" s="96"/>
    </row>
    <row r="95" spans="1:27" ht="15.75" x14ac:dyDescent="0.25">
      <c r="A95" s="25">
        <v>43435</v>
      </c>
      <c r="B95" s="97">
        <v>31</v>
      </c>
      <c r="C95" s="92">
        <v>122.58</v>
      </c>
      <c r="D95" s="92">
        <v>297.94100000000003</v>
      </c>
      <c r="E95" s="93">
        <v>89.177000000000007</v>
      </c>
      <c r="F95" s="92">
        <v>240.30199999999999</v>
      </c>
      <c r="G95" s="99">
        <f t="shared" si="5"/>
        <v>39.25</v>
      </c>
      <c r="H95" s="100">
        <f t="shared" si="10"/>
        <v>60.75</v>
      </c>
      <c r="I95" s="92">
        <v>300</v>
      </c>
      <c r="J95" s="92">
        <f t="shared" si="7"/>
        <v>1150</v>
      </c>
      <c r="K95" s="98"/>
      <c r="L95" s="92">
        <v>100</v>
      </c>
      <c r="M95" s="92">
        <v>200</v>
      </c>
      <c r="N95" s="99">
        <f t="shared" si="8"/>
        <v>434.25</v>
      </c>
      <c r="O95" s="100">
        <f t="shared" si="11"/>
        <v>60.75</v>
      </c>
      <c r="P95" s="92">
        <f t="shared" si="9"/>
        <v>695</v>
      </c>
      <c r="Q95" s="92">
        <v>50</v>
      </c>
      <c r="R95" s="96"/>
      <c r="S95" s="96"/>
      <c r="T95" s="96"/>
      <c r="U95" s="96"/>
      <c r="V95" s="96"/>
      <c r="W95" s="96"/>
      <c r="X95" s="96"/>
      <c r="Y95" s="96"/>
      <c r="Z95" s="96"/>
      <c r="AA95" s="96"/>
    </row>
    <row r="96" spans="1:27" ht="15.75" x14ac:dyDescent="0.25">
      <c r="A96" s="25">
        <v>43466</v>
      </c>
      <c r="B96" s="97">
        <v>31</v>
      </c>
      <c r="C96" s="92">
        <v>122.58</v>
      </c>
      <c r="D96" s="92">
        <v>297.94100000000003</v>
      </c>
      <c r="E96" s="93">
        <v>89.177000000000007</v>
      </c>
      <c r="F96" s="92">
        <v>240.30199999999999</v>
      </c>
      <c r="G96" s="99">
        <f t="shared" si="5"/>
        <v>39.25</v>
      </c>
      <c r="H96" s="100">
        <f t="shared" si="10"/>
        <v>60.75</v>
      </c>
      <c r="I96" s="92">
        <v>300</v>
      </c>
      <c r="J96" s="92">
        <f t="shared" si="7"/>
        <v>1150</v>
      </c>
      <c r="K96" s="98"/>
      <c r="L96" s="92">
        <v>100</v>
      </c>
      <c r="M96" s="92">
        <v>200</v>
      </c>
      <c r="N96" s="99">
        <f t="shared" si="8"/>
        <v>434.25</v>
      </c>
      <c r="O96" s="100">
        <f t="shared" si="11"/>
        <v>60.75</v>
      </c>
      <c r="P96" s="92">
        <f t="shared" si="9"/>
        <v>695</v>
      </c>
      <c r="Q96" s="92">
        <v>50</v>
      </c>
      <c r="R96" s="96"/>
      <c r="S96" s="96"/>
      <c r="T96" s="96"/>
      <c r="U96" s="96"/>
      <c r="V96" s="96"/>
      <c r="W96" s="96"/>
      <c r="X96" s="96"/>
      <c r="Y96" s="96"/>
      <c r="Z96" s="96"/>
      <c r="AA96" s="96"/>
    </row>
    <row r="97" spans="1:27" ht="15.75" x14ac:dyDescent="0.25">
      <c r="A97" s="25">
        <v>43497</v>
      </c>
      <c r="B97" s="97">
        <v>28</v>
      </c>
      <c r="C97" s="92">
        <v>122.58</v>
      </c>
      <c r="D97" s="92">
        <v>297.94100000000003</v>
      </c>
      <c r="E97" s="93">
        <v>89.177000000000007</v>
      </c>
      <c r="F97" s="92">
        <v>240.30199999999999</v>
      </c>
      <c r="G97" s="99">
        <f t="shared" si="5"/>
        <v>39.25</v>
      </c>
      <c r="H97" s="100">
        <f t="shared" si="10"/>
        <v>60.75</v>
      </c>
      <c r="I97" s="92">
        <v>300</v>
      </c>
      <c r="J97" s="92">
        <f t="shared" si="7"/>
        <v>1150</v>
      </c>
      <c r="K97" s="98"/>
      <c r="L97" s="92">
        <v>100</v>
      </c>
      <c r="M97" s="92">
        <v>200</v>
      </c>
      <c r="N97" s="99">
        <f t="shared" si="8"/>
        <v>434.25</v>
      </c>
      <c r="O97" s="100">
        <f t="shared" si="11"/>
        <v>60.75</v>
      </c>
      <c r="P97" s="92">
        <f t="shared" si="9"/>
        <v>695</v>
      </c>
      <c r="Q97" s="92">
        <v>50</v>
      </c>
      <c r="R97" s="96"/>
      <c r="S97" s="96"/>
      <c r="T97" s="96"/>
      <c r="U97" s="96"/>
      <c r="V97" s="96"/>
      <c r="W97" s="96"/>
      <c r="X97" s="96"/>
      <c r="Y97" s="96"/>
      <c r="Z97" s="96"/>
      <c r="AA97" s="96"/>
    </row>
    <row r="98" spans="1:27" ht="15.75" x14ac:dyDescent="0.25">
      <c r="A98" s="25">
        <v>43525</v>
      </c>
      <c r="B98" s="97">
        <v>31</v>
      </c>
      <c r="C98" s="92">
        <v>122.58</v>
      </c>
      <c r="D98" s="92">
        <v>297.94100000000003</v>
      </c>
      <c r="E98" s="93">
        <v>89.177000000000007</v>
      </c>
      <c r="F98" s="92">
        <v>240.30199999999999</v>
      </c>
      <c r="G98" s="99">
        <f t="shared" si="5"/>
        <v>39.25</v>
      </c>
      <c r="H98" s="100">
        <f t="shared" si="10"/>
        <v>60.75</v>
      </c>
      <c r="I98" s="92">
        <v>300</v>
      </c>
      <c r="J98" s="92">
        <f t="shared" si="7"/>
        <v>1150</v>
      </c>
      <c r="K98" s="98"/>
      <c r="L98" s="92">
        <v>100</v>
      </c>
      <c r="M98" s="92">
        <v>200</v>
      </c>
      <c r="N98" s="99">
        <f t="shared" si="8"/>
        <v>434.25</v>
      </c>
      <c r="O98" s="100">
        <f t="shared" si="11"/>
        <v>60.75</v>
      </c>
      <c r="P98" s="92">
        <f t="shared" si="9"/>
        <v>695</v>
      </c>
      <c r="Q98" s="92">
        <v>50</v>
      </c>
      <c r="R98" s="96"/>
      <c r="S98" s="96"/>
      <c r="T98" s="96"/>
      <c r="U98" s="96"/>
      <c r="V98" s="96"/>
      <c r="W98" s="96"/>
      <c r="X98" s="96"/>
      <c r="Y98" s="96"/>
      <c r="Z98" s="96"/>
      <c r="AA98" s="96"/>
    </row>
    <row r="99" spans="1:27" ht="15.75" x14ac:dyDescent="0.25">
      <c r="A99" s="25">
        <v>43556</v>
      </c>
      <c r="B99" s="97">
        <v>30</v>
      </c>
      <c r="C99" s="92">
        <v>141.29300000000001</v>
      </c>
      <c r="D99" s="92">
        <v>267.99299999999999</v>
      </c>
      <c r="E99" s="93">
        <v>115.01600000000001</v>
      </c>
      <c r="F99" s="92">
        <v>314.69800000000004</v>
      </c>
      <c r="G99" s="99">
        <f t="shared" si="5"/>
        <v>39.25</v>
      </c>
      <c r="H99" s="100">
        <f t="shared" si="10"/>
        <v>60.75</v>
      </c>
      <c r="I99" s="92">
        <v>300</v>
      </c>
      <c r="J99" s="92">
        <f t="shared" si="7"/>
        <v>1239</v>
      </c>
      <c r="K99" s="98"/>
      <c r="L99" s="92">
        <v>100</v>
      </c>
      <c r="M99" s="92">
        <v>200</v>
      </c>
      <c r="N99" s="99">
        <f t="shared" si="8"/>
        <v>434.25</v>
      </c>
      <c r="O99" s="100">
        <f t="shared" si="11"/>
        <v>60.75</v>
      </c>
      <c r="P99" s="92">
        <f t="shared" si="9"/>
        <v>695</v>
      </c>
      <c r="Q99" s="92">
        <v>50</v>
      </c>
      <c r="R99" s="96"/>
      <c r="S99" s="96"/>
      <c r="T99" s="96"/>
      <c r="U99" s="96"/>
      <c r="V99" s="96"/>
      <c r="W99" s="96"/>
      <c r="X99" s="96"/>
      <c r="Y99" s="96"/>
      <c r="Z99" s="96"/>
      <c r="AA99" s="96"/>
    </row>
    <row r="100" spans="1:27" ht="15.75" x14ac:dyDescent="0.25">
      <c r="A100" s="25">
        <v>43586</v>
      </c>
      <c r="B100" s="97">
        <v>31</v>
      </c>
      <c r="C100" s="92">
        <v>194.20499999999998</v>
      </c>
      <c r="D100" s="92">
        <v>267.46600000000001</v>
      </c>
      <c r="E100" s="93">
        <v>133.845</v>
      </c>
      <c r="F100" s="92">
        <v>278.48399999999998</v>
      </c>
      <c r="G100" s="99">
        <f t="shared" si="5"/>
        <v>39.25</v>
      </c>
      <c r="H100" s="100">
        <f t="shared" si="10"/>
        <v>60.75</v>
      </c>
      <c r="I100" s="92">
        <v>300</v>
      </c>
      <c r="J100" s="92">
        <f t="shared" si="7"/>
        <v>1274</v>
      </c>
      <c r="K100" s="98"/>
      <c r="L100" s="92">
        <v>75</v>
      </c>
      <c r="M100" s="92">
        <v>200</v>
      </c>
      <c r="N100" s="99">
        <f t="shared" si="8"/>
        <v>434.25</v>
      </c>
      <c r="O100" s="100">
        <f t="shared" si="11"/>
        <v>60.75</v>
      </c>
      <c r="P100" s="92">
        <f t="shared" si="9"/>
        <v>695</v>
      </c>
      <c r="Q100" s="92">
        <v>50</v>
      </c>
      <c r="R100" s="96"/>
      <c r="S100" s="96"/>
      <c r="T100" s="96"/>
      <c r="U100" s="96"/>
      <c r="V100" s="96"/>
      <c r="W100" s="96"/>
      <c r="X100" s="96"/>
      <c r="Y100" s="96"/>
      <c r="Z100" s="96"/>
      <c r="AA100" s="96"/>
    </row>
    <row r="101" spans="1:27" ht="15.75" x14ac:dyDescent="0.25">
      <c r="A101" s="25">
        <v>43617</v>
      </c>
      <c r="B101" s="97">
        <v>30</v>
      </c>
      <c r="C101" s="92">
        <v>194.20499999999998</v>
      </c>
      <c r="D101" s="92">
        <v>267.46600000000001</v>
      </c>
      <c r="E101" s="93">
        <v>133.845</v>
      </c>
      <c r="F101" s="92">
        <v>278.48399999999998</v>
      </c>
      <c r="G101" s="99">
        <f t="shared" si="5"/>
        <v>39.25</v>
      </c>
      <c r="H101" s="100">
        <f t="shared" si="10"/>
        <v>60.75</v>
      </c>
      <c r="I101" s="92">
        <v>300</v>
      </c>
      <c r="J101" s="92">
        <f t="shared" si="7"/>
        <v>1274</v>
      </c>
      <c r="K101" s="98"/>
      <c r="L101" s="92">
        <v>30</v>
      </c>
      <c r="M101" s="92">
        <v>200</v>
      </c>
      <c r="N101" s="99">
        <f t="shared" si="8"/>
        <v>434.25</v>
      </c>
      <c r="O101" s="100">
        <f t="shared" si="11"/>
        <v>60.75</v>
      </c>
      <c r="P101" s="92">
        <f t="shared" si="9"/>
        <v>695</v>
      </c>
      <c r="Q101" s="92">
        <v>0</v>
      </c>
      <c r="R101" s="96"/>
      <c r="S101" s="96"/>
      <c r="T101" s="96"/>
      <c r="U101" s="96"/>
      <c r="V101" s="96"/>
      <c r="W101" s="96"/>
      <c r="X101" s="96"/>
      <c r="Y101" s="96"/>
      <c r="Z101" s="96"/>
      <c r="AA101" s="96"/>
    </row>
    <row r="102" spans="1:27" ht="15.75" x14ac:dyDescent="0.25">
      <c r="A102" s="25">
        <v>43647</v>
      </c>
      <c r="B102" s="97">
        <v>31</v>
      </c>
      <c r="C102" s="92">
        <v>194.20499999999998</v>
      </c>
      <c r="D102" s="92">
        <v>267.46600000000001</v>
      </c>
      <c r="E102" s="93">
        <v>133.845</v>
      </c>
      <c r="F102" s="92">
        <v>278.48399999999998</v>
      </c>
      <c r="G102" s="99">
        <f t="shared" si="5"/>
        <v>39.25</v>
      </c>
      <c r="H102" s="100">
        <f t="shared" si="10"/>
        <v>60.75</v>
      </c>
      <c r="I102" s="92">
        <v>300</v>
      </c>
      <c r="J102" s="92">
        <f t="shared" si="7"/>
        <v>1274</v>
      </c>
      <c r="K102" s="98"/>
      <c r="L102" s="92">
        <v>30</v>
      </c>
      <c r="M102" s="92">
        <v>200</v>
      </c>
      <c r="N102" s="99">
        <f t="shared" si="8"/>
        <v>434.25</v>
      </c>
      <c r="O102" s="100">
        <f t="shared" si="11"/>
        <v>60.75</v>
      </c>
      <c r="P102" s="92">
        <f t="shared" si="9"/>
        <v>695</v>
      </c>
      <c r="Q102" s="92">
        <v>0</v>
      </c>
      <c r="R102" s="96"/>
      <c r="S102" s="96"/>
      <c r="T102" s="96"/>
      <c r="U102" s="96"/>
      <c r="V102" s="96"/>
      <c r="W102" s="96"/>
      <c r="X102" s="96"/>
      <c r="Y102" s="96"/>
      <c r="Z102" s="96"/>
      <c r="AA102" s="96"/>
    </row>
    <row r="103" spans="1:27" ht="15.75" x14ac:dyDescent="0.25">
      <c r="A103" s="25">
        <v>43678</v>
      </c>
      <c r="B103" s="97">
        <v>31</v>
      </c>
      <c r="C103" s="92">
        <v>194.20499999999998</v>
      </c>
      <c r="D103" s="92">
        <v>267.46600000000001</v>
      </c>
      <c r="E103" s="93">
        <v>133.845</v>
      </c>
      <c r="F103" s="92">
        <v>278.48399999999998</v>
      </c>
      <c r="G103" s="99">
        <f t="shared" si="5"/>
        <v>39.25</v>
      </c>
      <c r="H103" s="100">
        <f t="shared" si="10"/>
        <v>60.75</v>
      </c>
      <c r="I103" s="92">
        <v>300</v>
      </c>
      <c r="J103" s="92">
        <f t="shared" si="7"/>
        <v>1274</v>
      </c>
      <c r="K103" s="98"/>
      <c r="L103" s="92">
        <v>30</v>
      </c>
      <c r="M103" s="92">
        <v>200</v>
      </c>
      <c r="N103" s="99">
        <f t="shared" si="8"/>
        <v>434.25</v>
      </c>
      <c r="O103" s="100">
        <f t="shared" si="11"/>
        <v>60.75</v>
      </c>
      <c r="P103" s="92">
        <f t="shared" si="9"/>
        <v>695</v>
      </c>
      <c r="Q103" s="92">
        <v>0</v>
      </c>
      <c r="R103" s="96"/>
      <c r="S103" s="96"/>
      <c r="T103" s="96"/>
      <c r="U103" s="96"/>
      <c r="V103" s="96"/>
      <c r="W103" s="96"/>
      <c r="X103" s="96"/>
      <c r="Y103" s="96"/>
      <c r="Z103" s="96"/>
      <c r="AA103" s="96"/>
    </row>
    <row r="104" spans="1:27" ht="15.75" x14ac:dyDescent="0.25">
      <c r="A104" s="25">
        <v>43709</v>
      </c>
      <c r="B104" s="97">
        <v>30</v>
      </c>
      <c r="C104" s="92">
        <v>194.20499999999998</v>
      </c>
      <c r="D104" s="92">
        <v>267.46600000000001</v>
      </c>
      <c r="E104" s="93">
        <v>133.845</v>
      </c>
      <c r="F104" s="92">
        <v>278.48399999999998</v>
      </c>
      <c r="G104" s="99">
        <f t="shared" si="5"/>
        <v>39.25</v>
      </c>
      <c r="H104" s="100">
        <f t="shared" si="10"/>
        <v>60.75</v>
      </c>
      <c r="I104" s="92">
        <v>300</v>
      </c>
      <c r="J104" s="92">
        <f t="shared" si="7"/>
        <v>1274</v>
      </c>
      <c r="K104" s="98"/>
      <c r="L104" s="92">
        <v>30</v>
      </c>
      <c r="M104" s="92">
        <v>200</v>
      </c>
      <c r="N104" s="99">
        <f t="shared" si="8"/>
        <v>434.25</v>
      </c>
      <c r="O104" s="100">
        <f t="shared" si="11"/>
        <v>60.75</v>
      </c>
      <c r="P104" s="92">
        <f t="shared" si="9"/>
        <v>695</v>
      </c>
      <c r="Q104" s="92">
        <v>0</v>
      </c>
      <c r="R104" s="96"/>
      <c r="S104" s="96"/>
      <c r="T104" s="96"/>
      <c r="U104" s="96"/>
      <c r="V104" s="96"/>
      <c r="W104" s="96"/>
      <c r="X104" s="96"/>
      <c r="Y104" s="96"/>
      <c r="Z104" s="96"/>
      <c r="AA104" s="96"/>
    </row>
    <row r="105" spans="1:27" ht="15.75" x14ac:dyDescent="0.25">
      <c r="A105" s="25">
        <v>43739</v>
      </c>
      <c r="B105" s="97">
        <v>31</v>
      </c>
      <c r="C105" s="92">
        <v>131.881</v>
      </c>
      <c r="D105" s="92">
        <v>277.16699999999997</v>
      </c>
      <c r="E105" s="93">
        <v>79.08</v>
      </c>
      <c r="F105" s="92">
        <v>350.87199999999996</v>
      </c>
      <c r="G105" s="99">
        <f t="shared" si="5"/>
        <v>39.25</v>
      </c>
      <c r="H105" s="100">
        <f t="shared" si="10"/>
        <v>60.75</v>
      </c>
      <c r="I105" s="92">
        <v>300</v>
      </c>
      <c r="J105" s="92">
        <f t="shared" si="7"/>
        <v>1239</v>
      </c>
      <c r="K105" s="98"/>
      <c r="L105" s="92">
        <v>75</v>
      </c>
      <c r="M105" s="92">
        <v>200</v>
      </c>
      <c r="N105" s="99">
        <f t="shared" si="8"/>
        <v>434.25</v>
      </c>
      <c r="O105" s="100">
        <f t="shared" si="11"/>
        <v>60.75</v>
      </c>
      <c r="P105" s="92">
        <f t="shared" si="9"/>
        <v>695</v>
      </c>
      <c r="Q105" s="92">
        <v>50</v>
      </c>
      <c r="R105" s="96"/>
      <c r="S105" s="96"/>
      <c r="T105" s="96"/>
      <c r="U105" s="96"/>
      <c r="V105" s="96"/>
      <c r="W105" s="96"/>
      <c r="X105" s="96"/>
      <c r="Y105" s="96"/>
      <c r="Z105" s="96"/>
      <c r="AA105" s="96"/>
    </row>
    <row r="106" spans="1:27" ht="15.75" x14ac:dyDescent="0.25">
      <c r="A106" s="25">
        <v>43770</v>
      </c>
      <c r="B106" s="97">
        <v>30</v>
      </c>
      <c r="C106" s="92">
        <v>122.58</v>
      </c>
      <c r="D106" s="92">
        <v>297.94100000000003</v>
      </c>
      <c r="E106" s="93">
        <v>89.177000000000007</v>
      </c>
      <c r="F106" s="92">
        <v>240.30199999999999</v>
      </c>
      <c r="G106" s="99">
        <f t="shared" si="5"/>
        <v>39.25</v>
      </c>
      <c r="H106" s="100">
        <f t="shared" si="10"/>
        <v>60.75</v>
      </c>
      <c r="I106" s="92">
        <v>300</v>
      </c>
      <c r="J106" s="92">
        <f t="shared" si="7"/>
        <v>1150</v>
      </c>
      <c r="K106" s="98"/>
      <c r="L106" s="92">
        <v>100</v>
      </c>
      <c r="M106" s="92">
        <v>200</v>
      </c>
      <c r="N106" s="99">
        <f t="shared" si="8"/>
        <v>434.25</v>
      </c>
      <c r="O106" s="100">
        <f t="shared" si="11"/>
        <v>60.75</v>
      </c>
      <c r="P106" s="92">
        <f t="shared" si="9"/>
        <v>695</v>
      </c>
      <c r="Q106" s="92">
        <v>50</v>
      </c>
      <c r="R106" s="96"/>
      <c r="S106" s="96"/>
      <c r="T106" s="96"/>
      <c r="U106" s="96"/>
      <c r="V106" s="96"/>
      <c r="W106" s="96"/>
      <c r="X106" s="96"/>
      <c r="Y106" s="96"/>
      <c r="Z106" s="96"/>
      <c r="AA106" s="96"/>
    </row>
    <row r="107" spans="1:27" ht="15.75" x14ac:dyDescent="0.25">
      <c r="A107" s="25">
        <v>43800</v>
      </c>
      <c r="B107" s="97">
        <v>31</v>
      </c>
      <c r="C107" s="92">
        <v>122.58</v>
      </c>
      <c r="D107" s="92">
        <v>297.94100000000003</v>
      </c>
      <c r="E107" s="93">
        <v>89.177000000000007</v>
      </c>
      <c r="F107" s="92">
        <v>240.30199999999999</v>
      </c>
      <c r="G107" s="99">
        <f t="shared" si="5"/>
        <v>39.25</v>
      </c>
      <c r="H107" s="100">
        <f t="shared" si="10"/>
        <v>60.75</v>
      </c>
      <c r="I107" s="92">
        <v>300</v>
      </c>
      <c r="J107" s="92">
        <f t="shared" si="7"/>
        <v>1150</v>
      </c>
      <c r="K107" s="98"/>
      <c r="L107" s="92">
        <v>100</v>
      </c>
      <c r="M107" s="92">
        <v>200</v>
      </c>
      <c r="N107" s="99">
        <f t="shared" si="8"/>
        <v>434.25</v>
      </c>
      <c r="O107" s="100">
        <f t="shared" si="11"/>
        <v>60.75</v>
      </c>
      <c r="P107" s="92">
        <f t="shared" si="9"/>
        <v>695</v>
      </c>
      <c r="Q107" s="92">
        <v>50</v>
      </c>
      <c r="R107" s="96"/>
      <c r="S107" s="96"/>
      <c r="T107" s="96"/>
      <c r="U107" s="96"/>
      <c r="V107" s="96"/>
      <c r="W107" s="96"/>
      <c r="X107" s="96"/>
      <c r="Y107" s="96"/>
      <c r="Z107" s="96"/>
      <c r="AA107" s="96"/>
    </row>
    <row r="108" spans="1:27" ht="15.75" x14ac:dyDescent="0.25">
      <c r="A108" s="25">
        <v>43831</v>
      </c>
      <c r="B108" s="97">
        <v>31</v>
      </c>
      <c r="C108" s="92">
        <v>122.58</v>
      </c>
      <c r="D108" s="92">
        <v>297.94100000000003</v>
      </c>
      <c r="E108" s="93">
        <v>89.177000000000007</v>
      </c>
      <c r="F108" s="92">
        <v>240.30199999999999</v>
      </c>
      <c r="G108" s="99">
        <f t="shared" si="5"/>
        <v>39.25</v>
      </c>
      <c r="H108" s="100">
        <f t="shared" si="10"/>
        <v>60.75</v>
      </c>
      <c r="I108" s="92">
        <v>300</v>
      </c>
      <c r="J108" s="92">
        <f t="shared" si="7"/>
        <v>1150</v>
      </c>
      <c r="K108" s="98"/>
      <c r="L108" s="92">
        <v>100</v>
      </c>
      <c r="M108" s="92">
        <v>200</v>
      </c>
      <c r="N108" s="99">
        <f t="shared" si="8"/>
        <v>434.25</v>
      </c>
      <c r="O108" s="100">
        <f t="shared" si="11"/>
        <v>60.75</v>
      </c>
      <c r="P108" s="92">
        <f t="shared" si="9"/>
        <v>695</v>
      </c>
      <c r="Q108" s="92">
        <v>50</v>
      </c>
      <c r="R108" s="96"/>
      <c r="S108" s="96"/>
      <c r="T108" s="96"/>
      <c r="U108" s="96"/>
      <c r="V108" s="96"/>
      <c r="W108" s="96"/>
      <c r="X108" s="96"/>
      <c r="Y108" s="96"/>
      <c r="Z108" s="96"/>
      <c r="AA108" s="96"/>
    </row>
    <row r="109" spans="1:27" ht="15.75" x14ac:dyDescent="0.25">
      <c r="A109" s="25">
        <v>43862</v>
      </c>
      <c r="B109" s="97">
        <v>29</v>
      </c>
      <c r="C109" s="92">
        <v>122.58</v>
      </c>
      <c r="D109" s="92">
        <v>297.94100000000003</v>
      </c>
      <c r="E109" s="93">
        <v>89.177000000000007</v>
      </c>
      <c r="F109" s="92">
        <v>240.30199999999999</v>
      </c>
      <c r="G109" s="99">
        <f t="shared" si="5"/>
        <v>39.25</v>
      </c>
      <c r="H109" s="100">
        <f t="shared" si="10"/>
        <v>60.75</v>
      </c>
      <c r="I109" s="92">
        <v>300</v>
      </c>
      <c r="J109" s="92">
        <f t="shared" si="7"/>
        <v>1150</v>
      </c>
      <c r="K109" s="98"/>
      <c r="L109" s="92">
        <v>100</v>
      </c>
      <c r="M109" s="92">
        <v>200</v>
      </c>
      <c r="N109" s="99">
        <f t="shared" si="8"/>
        <v>434.25</v>
      </c>
      <c r="O109" s="100">
        <f t="shared" si="11"/>
        <v>60.75</v>
      </c>
      <c r="P109" s="92">
        <f t="shared" si="9"/>
        <v>695</v>
      </c>
      <c r="Q109" s="92">
        <v>50</v>
      </c>
      <c r="R109" s="96"/>
      <c r="S109" s="96"/>
      <c r="T109" s="96"/>
      <c r="U109" s="96"/>
      <c r="V109" s="96"/>
      <c r="W109" s="96"/>
      <c r="X109" s="96"/>
      <c r="Y109" s="96"/>
      <c r="Z109" s="96"/>
      <c r="AA109" s="96"/>
    </row>
    <row r="110" spans="1:27" ht="15.75" x14ac:dyDescent="0.25">
      <c r="A110" s="25">
        <v>43891</v>
      </c>
      <c r="B110" s="97">
        <v>31</v>
      </c>
      <c r="C110" s="92">
        <v>122.58</v>
      </c>
      <c r="D110" s="92">
        <v>297.94100000000003</v>
      </c>
      <c r="E110" s="93">
        <v>89.177000000000007</v>
      </c>
      <c r="F110" s="92">
        <v>240.30199999999999</v>
      </c>
      <c r="G110" s="99">
        <f t="shared" si="5"/>
        <v>39.25</v>
      </c>
      <c r="H110" s="100">
        <f t="shared" si="10"/>
        <v>60.75</v>
      </c>
      <c r="I110" s="92">
        <v>300</v>
      </c>
      <c r="J110" s="92">
        <f t="shared" si="7"/>
        <v>1150</v>
      </c>
      <c r="K110" s="98"/>
      <c r="L110" s="92">
        <v>100</v>
      </c>
      <c r="M110" s="92">
        <v>200</v>
      </c>
      <c r="N110" s="99">
        <f t="shared" si="8"/>
        <v>434.25</v>
      </c>
      <c r="O110" s="100">
        <f t="shared" si="11"/>
        <v>60.75</v>
      </c>
      <c r="P110" s="92">
        <f t="shared" si="9"/>
        <v>695</v>
      </c>
      <c r="Q110" s="92">
        <v>50</v>
      </c>
      <c r="R110" s="96"/>
      <c r="S110" s="96"/>
      <c r="T110" s="96"/>
      <c r="U110" s="96"/>
      <c r="V110" s="96"/>
      <c r="W110" s="96"/>
      <c r="X110" s="96"/>
      <c r="Y110" s="96"/>
      <c r="Z110" s="96"/>
      <c r="AA110" s="96"/>
    </row>
    <row r="111" spans="1:27" ht="15.75" x14ac:dyDescent="0.25">
      <c r="A111" s="25">
        <v>43922</v>
      </c>
      <c r="B111" s="97">
        <v>30</v>
      </c>
      <c r="C111" s="92">
        <v>141.29300000000001</v>
      </c>
      <c r="D111" s="92">
        <v>267.99299999999999</v>
      </c>
      <c r="E111" s="93">
        <v>115.01600000000001</v>
      </c>
      <c r="F111" s="92">
        <v>314.69800000000004</v>
      </c>
      <c r="G111" s="99">
        <f t="shared" si="5"/>
        <v>39.25</v>
      </c>
      <c r="H111" s="100">
        <f t="shared" si="10"/>
        <v>60.75</v>
      </c>
      <c r="I111" s="92">
        <v>300</v>
      </c>
      <c r="J111" s="92">
        <f t="shared" si="7"/>
        <v>1239</v>
      </c>
      <c r="K111" s="98"/>
      <c r="L111" s="92">
        <v>100</v>
      </c>
      <c r="M111" s="92">
        <v>200</v>
      </c>
      <c r="N111" s="99">
        <f t="shared" si="8"/>
        <v>434.25</v>
      </c>
      <c r="O111" s="100">
        <f t="shared" si="11"/>
        <v>60.75</v>
      </c>
      <c r="P111" s="92">
        <f t="shared" si="9"/>
        <v>695</v>
      </c>
      <c r="Q111" s="92">
        <v>50</v>
      </c>
      <c r="R111" s="96"/>
      <c r="S111" s="96"/>
      <c r="T111" s="96"/>
      <c r="U111" s="96"/>
      <c r="V111" s="96"/>
      <c r="W111" s="96"/>
      <c r="X111" s="96"/>
      <c r="Y111" s="96"/>
      <c r="Z111" s="96"/>
      <c r="AA111" s="96"/>
    </row>
    <row r="112" spans="1:27" ht="15.75" x14ac:dyDescent="0.25">
      <c r="A112" s="25">
        <v>43952</v>
      </c>
      <c r="B112" s="97">
        <v>31</v>
      </c>
      <c r="C112" s="92">
        <v>194.20499999999998</v>
      </c>
      <c r="D112" s="92">
        <v>267.46600000000001</v>
      </c>
      <c r="E112" s="93">
        <v>133.845</v>
      </c>
      <c r="F112" s="92">
        <v>278.48399999999998</v>
      </c>
      <c r="G112" s="99">
        <f t="shared" si="5"/>
        <v>39.25</v>
      </c>
      <c r="H112" s="100">
        <f t="shared" si="10"/>
        <v>60.75</v>
      </c>
      <c r="I112" s="92">
        <v>300</v>
      </c>
      <c r="J112" s="92">
        <f t="shared" si="7"/>
        <v>1274</v>
      </c>
      <c r="K112" s="98"/>
      <c r="L112" s="92">
        <v>75</v>
      </c>
      <c r="M112" s="92">
        <v>200</v>
      </c>
      <c r="N112" s="99">
        <f t="shared" si="8"/>
        <v>434.25</v>
      </c>
      <c r="O112" s="100">
        <f t="shared" si="11"/>
        <v>60.75</v>
      </c>
      <c r="P112" s="92">
        <f t="shared" si="9"/>
        <v>695</v>
      </c>
      <c r="Q112" s="92">
        <v>50</v>
      </c>
      <c r="R112" s="96"/>
      <c r="S112" s="96"/>
      <c r="T112" s="96"/>
      <c r="U112" s="96"/>
      <c r="V112" s="96"/>
      <c r="W112" s="96"/>
      <c r="X112" s="96"/>
      <c r="Y112" s="96"/>
      <c r="Z112" s="96"/>
      <c r="AA112" s="96"/>
    </row>
    <row r="113" spans="1:27" ht="15.75" x14ac:dyDescent="0.25">
      <c r="A113" s="25">
        <v>43983</v>
      </c>
      <c r="B113" s="97">
        <v>30</v>
      </c>
      <c r="C113" s="92">
        <v>194.20499999999998</v>
      </c>
      <c r="D113" s="92">
        <v>267.46600000000001</v>
      </c>
      <c r="E113" s="93">
        <v>133.845</v>
      </c>
      <c r="F113" s="92">
        <v>278.48399999999998</v>
      </c>
      <c r="G113" s="99">
        <f t="shared" si="5"/>
        <v>39.25</v>
      </c>
      <c r="H113" s="100">
        <f t="shared" si="10"/>
        <v>60.75</v>
      </c>
      <c r="I113" s="92">
        <v>300</v>
      </c>
      <c r="J113" s="92">
        <f t="shared" si="7"/>
        <v>1274</v>
      </c>
      <c r="K113" s="98"/>
      <c r="L113" s="92">
        <v>30</v>
      </c>
      <c r="M113" s="92">
        <v>200</v>
      </c>
      <c r="N113" s="99">
        <f t="shared" si="8"/>
        <v>434.25</v>
      </c>
      <c r="O113" s="100">
        <f t="shared" si="11"/>
        <v>60.75</v>
      </c>
      <c r="P113" s="92">
        <f t="shared" si="9"/>
        <v>695</v>
      </c>
      <c r="Q113" s="92">
        <v>0</v>
      </c>
      <c r="R113" s="96"/>
      <c r="S113" s="96"/>
      <c r="T113" s="96"/>
      <c r="U113" s="96"/>
      <c r="V113" s="96"/>
      <c r="W113" s="96"/>
      <c r="X113" s="96"/>
      <c r="Y113" s="96"/>
      <c r="Z113" s="96"/>
      <c r="AA113" s="96"/>
    </row>
    <row r="114" spans="1:27" ht="15.75" x14ac:dyDescent="0.25">
      <c r="A114" s="25">
        <v>44013</v>
      </c>
      <c r="B114" s="97">
        <v>31</v>
      </c>
      <c r="C114" s="92">
        <v>194.20499999999998</v>
      </c>
      <c r="D114" s="92">
        <v>267.46600000000001</v>
      </c>
      <c r="E114" s="93">
        <v>133.845</v>
      </c>
      <c r="F114" s="92">
        <v>278.48399999999998</v>
      </c>
      <c r="G114" s="99">
        <f t="shared" si="5"/>
        <v>39.25</v>
      </c>
      <c r="H114" s="100">
        <f t="shared" si="10"/>
        <v>60.75</v>
      </c>
      <c r="I114" s="92">
        <v>300</v>
      </c>
      <c r="J114" s="92">
        <f t="shared" si="7"/>
        <v>1274</v>
      </c>
      <c r="K114" s="98"/>
      <c r="L114" s="92">
        <v>30</v>
      </c>
      <c r="M114" s="92">
        <v>200</v>
      </c>
      <c r="N114" s="99">
        <f t="shared" si="8"/>
        <v>434.25</v>
      </c>
      <c r="O114" s="100">
        <f t="shared" si="11"/>
        <v>60.75</v>
      </c>
      <c r="P114" s="92">
        <f t="shared" si="9"/>
        <v>695</v>
      </c>
      <c r="Q114" s="92">
        <v>0</v>
      </c>
      <c r="R114" s="96"/>
      <c r="S114" s="96"/>
      <c r="T114" s="96"/>
      <c r="U114" s="96"/>
      <c r="V114" s="96"/>
      <c r="W114" s="96"/>
      <c r="X114" s="96"/>
      <c r="Y114" s="96"/>
      <c r="Z114" s="96"/>
      <c r="AA114" s="96"/>
    </row>
    <row r="115" spans="1:27" ht="15.75" x14ac:dyDescent="0.25">
      <c r="A115" s="25">
        <v>44044</v>
      </c>
      <c r="B115" s="97">
        <v>31</v>
      </c>
      <c r="C115" s="92">
        <v>194.20499999999998</v>
      </c>
      <c r="D115" s="92">
        <v>267.46600000000001</v>
      </c>
      <c r="E115" s="93">
        <v>133.845</v>
      </c>
      <c r="F115" s="92">
        <v>278.48399999999998</v>
      </c>
      <c r="G115" s="99">
        <f t="shared" si="5"/>
        <v>39.25</v>
      </c>
      <c r="H115" s="100">
        <f t="shared" si="10"/>
        <v>60.75</v>
      </c>
      <c r="I115" s="92">
        <v>300</v>
      </c>
      <c r="J115" s="92">
        <f t="shared" si="7"/>
        <v>1274</v>
      </c>
      <c r="K115" s="98"/>
      <c r="L115" s="92">
        <v>30</v>
      </c>
      <c r="M115" s="92">
        <v>200</v>
      </c>
      <c r="N115" s="99">
        <f t="shared" si="8"/>
        <v>434.25</v>
      </c>
      <c r="O115" s="100">
        <f t="shared" si="11"/>
        <v>60.75</v>
      </c>
      <c r="P115" s="92">
        <f t="shared" si="9"/>
        <v>695</v>
      </c>
      <c r="Q115" s="92">
        <v>0</v>
      </c>
      <c r="R115" s="96"/>
      <c r="S115" s="96"/>
      <c r="T115" s="96"/>
      <c r="U115" s="96"/>
      <c r="V115" s="96"/>
      <c r="W115" s="96"/>
      <c r="X115" s="96"/>
      <c r="Y115" s="96"/>
      <c r="Z115" s="96"/>
      <c r="AA115" s="96"/>
    </row>
    <row r="116" spans="1:27" ht="15.75" x14ac:dyDescent="0.25">
      <c r="A116" s="25">
        <v>44075</v>
      </c>
      <c r="B116" s="97">
        <v>30</v>
      </c>
      <c r="C116" s="92">
        <v>194.20499999999998</v>
      </c>
      <c r="D116" s="92">
        <v>267.46600000000001</v>
      </c>
      <c r="E116" s="93">
        <v>133.845</v>
      </c>
      <c r="F116" s="92">
        <v>278.48399999999998</v>
      </c>
      <c r="G116" s="99">
        <f t="shared" si="5"/>
        <v>39.25</v>
      </c>
      <c r="H116" s="100">
        <f t="shared" si="10"/>
        <v>60.75</v>
      </c>
      <c r="I116" s="92">
        <v>300</v>
      </c>
      <c r="J116" s="92">
        <f t="shared" si="7"/>
        <v>1274</v>
      </c>
      <c r="K116" s="98"/>
      <c r="L116" s="92">
        <v>30</v>
      </c>
      <c r="M116" s="92">
        <v>200</v>
      </c>
      <c r="N116" s="99">
        <f t="shared" si="8"/>
        <v>434.25</v>
      </c>
      <c r="O116" s="100">
        <f t="shared" si="11"/>
        <v>60.75</v>
      </c>
      <c r="P116" s="92">
        <f t="shared" si="9"/>
        <v>695</v>
      </c>
      <c r="Q116" s="92">
        <v>0</v>
      </c>
      <c r="R116" s="96"/>
      <c r="S116" s="96"/>
      <c r="T116" s="96"/>
      <c r="U116" s="96"/>
      <c r="V116" s="96"/>
      <c r="W116" s="96"/>
      <c r="X116" s="96"/>
      <c r="Y116" s="96"/>
      <c r="Z116" s="96"/>
      <c r="AA116" s="96"/>
    </row>
    <row r="117" spans="1:27" ht="15.75" x14ac:dyDescent="0.25">
      <c r="A117" s="25">
        <v>44105</v>
      </c>
      <c r="B117" s="97">
        <v>31</v>
      </c>
      <c r="C117" s="92">
        <v>131.881</v>
      </c>
      <c r="D117" s="92">
        <v>277.16699999999997</v>
      </c>
      <c r="E117" s="93">
        <v>79.08</v>
      </c>
      <c r="F117" s="92">
        <v>350.87199999999996</v>
      </c>
      <c r="G117" s="99">
        <f t="shared" si="5"/>
        <v>39.25</v>
      </c>
      <c r="H117" s="100">
        <f t="shared" si="10"/>
        <v>60.75</v>
      </c>
      <c r="I117" s="92">
        <v>300</v>
      </c>
      <c r="J117" s="92">
        <f t="shared" si="7"/>
        <v>1239</v>
      </c>
      <c r="K117" s="98"/>
      <c r="L117" s="92">
        <v>75</v>
      </c>
      <c r="M117" s="92">
        <v>200</v>
      </c>
      <c r="N117" s="99">
        <f t="shared" si="8"/>
        <v>434.25</v>
      </c>
      <c r="O117" s="100">
        <f t="shared" si="11"/>
        <v>60.75</v>
      </c>
      <c r="P117" s="92">
        <f t="shared" si="9"/>
        <v>695</v>
      </c>
      <c r="Q117" s="92">
        <v>50</v>
      </c>
      <c r="R117" s="96"/>
      <c r="S117" s="96"/>
      <c r="T117" s="96"/>
      <c r="U117" s="96"/>
      <c r="V117" s="96"/>
      <c r="W117" s="96"/>
      <c r="X117" s="96"/>
      <c r="Y117" s="96"/>
      <c r="Z117" s="96"/>
      <c r="AA117" s="96"/>
    </row>
    <row r="118" spans="1:27" ht="15.75" x14ac:dyDescent="0.25">
      <c r="A118" s="25">
        <v>44136</v>
      </c>
      <c r="B118" s="97">
        <v>30</v>
      </c>
      <c r="C118" s="92">
        <v>122.58</v>
      </c>
      <c r="D118" s="92">
        <v>297.94100000000003</v>
      </c>
      <c r="E118" s="93">
        <v>89.177000000000007</v>
      </c>
      <c r="F118" s="92">
        <v>240.30199999999999</v>
      </c>
      <c r="G118" s="99">
        <f t="shared" si="5"/>
        <v>39.25</v>
      </c>
      <c r="H118" s="100">
        <f t="shared" si="10"/>
        <v>60.75</v>
      </c>
      <c r="I118" s="92">
        <v>300</v>
      </c>
      <c r="J118" s="92">
        <f t="shared" si="7"/>
        <v>1150</v>
      </c>
      <c r="K118" s="98"/>
      <c r="L118" s="92">
        <v>100</v>
      </c>
      <c r="M118" s="92">
        <v>200</v>
      </c>
      <c r="N118" s="99">
        <f t="shared" si="8"/>
        <v>434.25</v>
      </c>
      <c r="O118" s="100">
        <f t="shared" si="11"/>
        <v>60.75</v>
      </c>
      <c r="P118" s="92">
        <f t="shared" si="9"/>
        <v>695</v>
      </c>
      <c r="Q118" s="92">
        <v>50</v>
      </c>
      <c r="R118" s="96"/>
      <c r="S118" s="96"/>
      <c r="T118" s="96"/>
      <c r="U118" s="96"/>
      <c r="V118" s="96"/>
      <c r="W118" s="96"/>
      <c r="X118" s="96"/>
      <c r="Y118" s="96"/>
      <c r="Z118" s="96"/>
      <c r="AA118" s="96"/>
    </row>
    <row r="119" spans="1:27" ht="15.75" x14ac:dyDescent="0.25">
      <c r="A119" s="25">
        <v>44166</v>
      </c>
      <c r="B119" s="97">
        <v>31</v>
      </c>
      <c r="C119" s="92">
        <v>122.58</v>
      </c>
      <c r="D119" s="92">
        <v>297.94100000000003</v>
      </c>
      <c r="E119" s="93">
        <v>89.177000000000007</v>
      </c>
      <c r="F119" s="92">
        <v>240.30199999999999</v>
      </c>
      <c r="G119" s="99">
        <f t="shared" si="5"/>
        <v>39.25</v>
      </c>
      <c r="H119" s="100">
        <f t="shared" si="10"/>
        <v>60.75</v>
      </c>
      <c r="I119" s="92">
        <v>300</v>
      </c>
      <c r="J119" s="92">
        <f t="shared" si="7"/>
        <v>1150</v>
      </c>
      <c r="K119" s="98"/>
      <c r="L119" s="92">
        <v>100</v>
      </c>
      <c r="M119" s="92">
        <v>200</v>
      </c>
      <c r="N119" s="99">
        <f t="shared" si="8"/>
        <v>434.25</v>
      </c>
      <c r="O119" s="100">
        <f t="shared" si="11"/>
        <v>60.75</v>
      </c>
      <c r="P119" s="92">
        <f t="shared" si="9"/>
        <v>695</v>
      </c>
      <c r="Q119" s="92">
        <v>50</v>
      </c>
      <c r="R119" s="96"/>
      <c r="S119" s="96"/>
      <c r="T119" s="96"/>
      <c r="U119" s="96"/>
      <c r="V119" s="96"/>
      <c r="W119" s="96"/>
      <c r="X119" s="96"/>
      <c r="Y119" s="96"/>
      <c r="Z119" s="96"/>
      <c r="AA119" s="96"/>
    </row>
    <row r="120" spans="1:27" ht="15.75" x14ac:dyDescent="0.25">
      <c r="A120" s="25">
        <v>44197</v>
      </c>
      <c r="B120" s="97">
        <v>31</v>
      </c>
      <c r="C120" s="92">
        <v>122.58</v>
      </c>
      <c r="D120" s="92">
        <v>297.94100000000003</v>
      </c>
      <c r="E120" s="93">
        <v>89.177000000000007</v>
      </c>
      <c r="F120" s="92">
        <v>240.30199999999999</v>
      </c>
      <c r="G120" s="99">
        <f t="shared" si="5"/>
        <v>39.25</v>
      </c>
      <c r="H120" s="100">
        <f t="shared" si="10"/>
        <v>60.75</v>
      </c>
      <c r="I120" s="92">
        <v>300</v>
      </c>
      <c r="J120" s="92">
        <f t="shared" si="7"/>
        <v>1150</v>
      </c>
      <c r="K120" s="98"/>
      <c r="L120" s="92">
        <v>100</v>
      </c>
      <c r="M120" s="92">
        <v>200</v>
      </c>
      <c r="N120" s="99">
        <f t="shared" si="8"/>
        <v>434.25</v>
      </c>
      <c r="O120" s="100">
        <f t="shared" si="11"/>
        <v>60.75</v>
      </c>
      <c r="P120" s="92">
        <f t="shared" si="9"/>
        <v>695</v>
      </c>
      <c r="Q120" s="92">
        <v>50</v>
      </c>
      <c r="R120" s="96"/>
      <c r="S120" s="96"/>
      <c r="T120" s="96"/>
      <c r="U120" s="96"/>
      <c r="V120" s="96"/>
      <c r="W120" s="96"/>
      <c r="X120" s="96"/>
      <c r="Y120" s="96"/>
      <c r="Z120" s="96"/>
      <c r="AA120" s="96"/>
    </row>
    <row r="121" spans="1:27" ht="15.75" x14ac:dyDescent="0.25">
      <c r="A121" s="25">
        <v>44228</v>
      </c>
      <c r="B121" s="97">
        <v>28</v>
      </c>
      <c r="C121" s="92">
        <v>122.58</v>
      </c>
      <c r="D121" s="92">
        <v>297.94100000000003</v>
      </c>
      <c r="E121" s="93">
        <v>89.177000000000007</v>
      </c>
      <c r="F121" s="92">
        <v>240.30199999999999</v>
      </c>
      <c r="G121" s="99">
        <f t="shared" si="5"/>
        <v>39.25</v>
      </c>
      <c r="H121" s="100">
        <f t="shared" si="10"/>
        <v>60.75</v>
      </c>
      <c r="I121" s="92">
        <v>300</v>
      </c>
      <c r="J121" s="92">
        <f t="shared" si="7"/>
        <v>1150</v>
      </c>
      <c r="K121" s="98"/>
      <c r="L121" s="92">
        <v>100</v>
      </c>
      <c r="M121" s="92">
        <v>200</v>
      </c>
      <c r="N121" s="99">
        <f t="shared" si="8"/>
        <v>434.25</v>
      </c>
      <c r="O121" s="100">
        <f t="shared" si="11"/>
        <v>60.75</v>
      </c>
      <c r="P121" s="92">
        <f t="shared" si="9"/>
        <v>695</v>
      </c>
      <c r="Q121" s="92">
        <v>50</v>
      </c>
      <c r="R121" s="96"/>
      <c r="S121" s="96"/>
      <c r="T121" s="96"/>
      <c r="U121" s="96"/>
      <c r="V121" s="96"/>
      <c r="W121" s="96"/>
      <c r="X121" s="96"/>
      <c r="Y121" s="96"/>
      <c r="Z121" s="96"/>
      <c r="AA121" s="96"/>
    </row>
    <row r="122" spans="1:27" ht="15.75" x14ac:dyDescent="0.25">
      <c r="A122" s="25">
        <v>44256</v>
      </c>
      <c r="B122" s="97">
        <v>31</v>
      </c>
      <c r="C122" s="92">
        <v>122.58</v>
      </c>
      <c r="D122" s="92">
        <v>297.94100000000003</v>
      </c>
      <c r="E122" s="93">
        <v>89.177000000000007</v>
      </c>
      <c r="F122" s="92">
        <v>240.30199999999999</v>
      </c>
      <c r="G122" s="99">
        <f t="shared" si="5"/>
        <v>39.25</v>
      </c>
      <c r="H122" s="100">
        <f t="shared" si="10"/>
        <v>60.75</v>
      </c>
      <c r="I122" s="92">
        <v>300</v>
      </c>
      <c r="J122" s="92">
        <f t="shared" si="7"/>
        <v>1150</v>
      </c>
      <c r="K122" s="98"/>
      <c r="L122" s="92">
        <v>100</v>
      </c>
      <c r="M122" s="92">
        <v>200</v>
      </c>
      <c r="N122" s="99">
        <f t="shared" si="8"/>
        <v>434.25</v>
      </c>
      <c r="O122" s="100">
        <f t="shared" si="11"/>
        <v>60.75</v>
      </c>
      <c r="P122" s="92">
        <f t="shared" si="9"/>
        <v>695</v>
      </c>
      <c r="Q122" s="92">
        <v>50</v>
      </c>
      <c r="R122" s="96"/>
      <c r="S122" s="96"/>
      <c r="T122" s="96"/>
      <c r="U122" s="96"/>
      <c r="V122" s="96"/>
      <c r="W122" s="96"/>
      <c r="X122" s="96"/>
      <c r="Y122" s="96"/>
      <c r="Z122" s="96"/>
      <c r="AA122" s="96"/>
    </row>
    <row r="123" spans="1:27" ht="15.75" x14ac:dyDescent="0.25">
      <c r="A123" s="25">
        <v>44287</v>
      </c>
      <c r="B123" s="97">
        <v>30</v>
      </c>
      <c r="C123" s="92">
        <v>141.29300000000001</v>
      </c>
      <c r="D123" s="92">
        <v>267.99299999999999</v>
      </c>
      <c r="E123" s="93">
        <v>115.01600000000001</v>
      </c>
      <c r="F123" s="92">
        <v>314.69800000000004</v>
      </c>
      <c r="G123" s="99">
        <f t="shared" si="5"/>
        <v>39.25</v>
      </c>
      <c r="H123" s="100">
        <f t="shared" si="10"/>
        <v>60.75</v>
      </c>
      <c r="I123" s="92">
        <v>300</v>
      </c>
      <c r="J123" s="92">
        <f t="shared" si="7"/>
        <v>1239</v>
      </c>
      <c r="K123" s="98"/>
      <c r="L123" s="92">
        <v>100</v>
      </c>
      <c r="M123" s="92">
        <v>200</v>
      </c>
      <c r="N123" s="99">
        <f t="shared" si="8"/>
        <v>434.25</v>
      </c>
      <c r="O123" s="100">
        <f t="shared" si="11"/>
        <v>60.75</v>
      </c>
      <c r="P123" s="92">
        <f t="shared" si="9"/>
        <v>695</v>
      </c>
      <c r="Q123" s="92">
        <v>50</v>
      </c>
      <c r="R123" s="96"/>
      <c r="S123" s="96"/>
      <c r="T123" s="96"/>
      <c r="U123" s="96"/>
      <c r="V123" s="96"/>
      <c r="W123" s="96"/>
      <c r="X123" s="96"/>
      <c r="Y123" s="96"/>
      <c r="Z123" s="96"/>
      <c r="AA123" s="96"/>
    </row>
    <row r="124" spans="1:27" ht="15.75" x14ac:dyDescent="0.25">
      <c r="A124" s="25">
        <v>44317</v>
      </c>
      <c r="B124" s="97">
        <v>31</v>
      </c>
      <c r="C124" s="92">
        <v>194.20499999999998</v>
      </c>
      <c r="D124" s="92">
        <v>267.46600000000001</v>
      </c>
      <c r="E124" s="93">
        <v>133.845</v>
      </c>
      <c r="F124" s="92">
        <v>278.48399999999998</v>
      </c>
      <c r="G124" s="99">
        <f t="shared" si="5"/>
        <v>39.25</v>
      </c>
      <c r="H124" s="100">
        <f t="shared" si="10"/>
        <v>60.75</v>
      </c>
      <c r="I124" s="92">
        <v>300</v>
      </c>
      <c r="J124" s="92">
        <f t="shared" si="7"/>
        <v>1274</v>
      </c>
      <c r="K124" s="98"/>
      <c r="L124" s="92">
        <v>75</v>
      </c>
      <c r="M124" s="92">
        <v>200</v>
      </c>
      <c r="N124" s="99">
        <f t="shared" si="8"/>
        <v>434.25</v>
      </c>
      <c r="O124" s="100">
        <f t="shared" si="11"/>
        <v>60.75</v>
      </c>
      <c r="P124" s="92">
        <f t="shared" si="9"/>
        <v>695</v>
      </c>
      <c r="Q124" s="92">
        <v>50</v>
      </c>
      <c r="R124" s="96"/>
      <c r="S124" s="96"/>
      <c r="T124" s="96"/>
      <c r="U124" s="96"/>
      <c r="V124" s="96"/>
      <c r="W124" s="96"/>
      <c r="X124" s="96"/>
      <c r="Y124" s="96"/>
      <c r="Z124" s="96"/>
      <c r="AA124" s="96"/>
    </row>
    <row r="125" spans="1:27" ht="15.75" x14ac:dyDescent="0.25">
      <c r="A125" s="25">
        <v>44348</v>
      </c>
      <c r="B125" s="97">
        <v>30</v>
      </c>
      <c r="C125" s="92">
        <v>194.20499999999998</v>
      </c>
      <c r="D125" s="92">
        <v>267.46600000000001</v>
      </c>
      <c r="E125" s="93">
        <v>133.845</v>
      </c>
      <c r="F125" s="92">
        <v>278.48399999999998</v>
      </c>
      <c r="G125" s="99">
        <f t="shared" si="5"/>
        <v>39.25</v>
      </c>
      <c r="H125" s="100">
        <f t="shared" si="10"/>
        <v>60.75</v>
      </c>
      <c r="I125" s="92">
        <v>300</v>
      </c>
      <c r="J125" s="92">
        <f t="shared" si="7"/>
        <v>1274</v>
      </c>
      <c r="K125" s="98"/>
      <c r="L125" s="92">
        <v>30</v>
      </c>
      <c r="M125" s="92">
        <v>200</v>
      </c>
      <c r="N125" s="99">
        <f t="shared" si="8"/>
        <v>434.25</v>
      </c>
      <c r="O125" s="100">
        <f t="shared" si="11"/>
        <v>60.75</v>
      </c>
      <c r="P125" s="92">
        <f t="shared" si="9"/>
        <v>695</v>
      </c>
      <c r="Q125" s="92">
        <v>0</v>
      </c>
      <c r="R125" s="96"/>
      <c r="S125" s="96"/>
      <c r="T125" s="96"/>
      <c r="U125" s="96"/>
      <c r="V125" s="96"/>
      <c r="W125" s="96"/>
      <c r="X125" s="96"/>
      <c r="Y125" s="96"/>
      <c r="Z125" s="96"/>
      <c r="AA125" s="96"/>
    </row>
    <row r="126" spans="1:27" ht="15.75" x14ac:dyDescent="0.25">
      <c r="A126" s="25">
        <v>44378</v>
      </c>
      <c r="B126" s="97">
        <v>31</v>
      </c>
      <c r="C126" s="92">
        <v>194.20499999999998</v>
      </c>
      <c r="D126" s="92">
        <v>267.46600000000001</v>
      </c>
      <c r="E126" s="93">
        <v>133.845</v>
      </c>
      <c r="F126" s="92">
        <v>278.48399999999998</v>
      </c>
      <c r="G126" s="99">
        <f t="shared" si="5"/>
        <v>39.25</v>
      </c>
      <c r="H126" s="100">
        <f t="shared" si="10"/>
        <v>60.75</v>
      </c>
      <c r="I126" s="92">
        <v>300</v>
      </c>
      <c r="J126" s="92">
        <f t="shared" si="7"/>
        <v>1274</v>
      </c>
      <c r="K126" s="98"/>
      <c r="L126" s="92">
        <v>30</v>
      </c>
      <c r="M126" s="92">
        <v>200</v>
      </c>
      <c r="N126" s="99">
        <f t="shared" si="8"/>
        <v>434.25</v>
      </c>
      <c r="O126" s="100">
        <f t="shared" si="11"/>
        <v>60.75</v>
      </c>
      <c r="P126" s="92">
        <f t="shared" si="9"/>
        <v>695</v>
      </c>
      <c r="Q126" s="92">
        <v>0</v>
      </c>
      <c r="R126" s="96"/>
      <c r="S126" s="96"/>
      <c r="T126" s="96"/>
      <c r="U126" s="96"/>
      <c r="V126" s="96"/>
      <c r="W126" s="96"/>
      <c r="X126" s="96"/>
      <c r="Y126" s="96"/>
      <c r="Z126" s="96"/>
      <c r="AA126" s="96"/>
    </row>
    <row r="127" spans="1:27" ht="15.75" x14ac:dyDescent="0.25">
      <c r="A127" s="25">
        <v>44409</v>
      </c>
      <c r="B127" s="97">
        <v>31</v>
      </c>
      <c r="C127" s="92">
        <v>194.20499999999998</v>
      </c>
      <c r="D127" s="92">
        <v>267.46600000000001</v>
      </c>
      <c r="E127" s="93">
        <v>133.845</v>
      </c>
      <c r="F127" s="92">
        <v>278.48399999999998</v>
      </c>
      <c r="G127" s="99">
        <f t="shared" si="5"/>
        <v>39.25</v>
      </c>
      <c r="H127" s="100">
        <f t="shared" si="10"/>
        <v>60.75</v>
      </c>
      <c r="I127" s="92">
        <v>300</v>
      </c>
      <c r="J127" s="92">
        <f t="shared" si="7"/>
        <v>1274</v>
      </c>
      <c r="K127" s="98"/>
      <c r="L127" s="92">
        <v>30</v>
      </c>
      <c r="M127" s="92">
        <v>200</v>
      </c>
      <c r="N127" s="99">
        <f t="shared" si="8"/>
        <v>434.25</v>
      </c>
      <c r="O127" s="100">
        <f t="shared" si="11"/>
        <v>60.75</v>
      </c>
      <c r="P127" s="92">
        <f t="shared" si="9"/>
        <v>695</v>
      </c>
      <c r="Q127" s="92">
        <v>0</v>
      </c>
      <c r="R127" s="96"/>
      <c r="S127" s="96"/>
      <c r="T127" s="96"/>
      <c r="U127" s="96"/>
      <c r="V127" s="96"/>
      <c r="W127" s="96"/>
      <c r="X127" s="96"/>
      <c r="Y127" s="96"/>
      <c r="Z127" s="96"/>
      <c r="AA127" s="96"/>
    </row>
    <row r="128" spans="1:27" ht="15.75" x14ac:dyDescent="0.25">
      <c r="A128" s="25">
        <v>44440</v>
      </c>
      <c r="B128" s="97">
        <v>30</v>
      </c>
      <c r="C128" s="92">
        <v>194.20499999999998</v>
      </c>
      <c r="D128" s="92">
        <v>267.46600000000001</v>
      </c>
      <c r="E128" s="93">
        <v>133.845</v>
      </c>
      <c r="F128" s="92">
        <v>278.48399999999998</v>
      </c>
      <c r="G128" s="99">
        <f t="shared" ref="G128:G191" si="12">400-H128-I128</f>
        <v>39.25</v>
      </c>
      <c r="H128" s="100">
        <f t="shared" si="10"/>
        <v>60.75</v>
      </c>
      <c r="I128" s="92">
        <v>300</v>
      </c>
      <c r="J128" s="92">
        <f t="shared" si="7"/>
        <v>1274</v>
      </c>
      <c r="K128" s="98"/>
      <c r="L128" s="92">
        <v>30</v>
      </c>
      <c r="M128" s="92">
        <v>200</v>
      </c>
      <c r="N128" s="99">
        <f t="shared" si="8"/>
        <v>434.25</v>
      </c>
      <c r="O128" s="100">
        <f t="shared" si="11"/>
        <v>60.75</v>
      </c>
      <c r="P128" s="92">
        <f t="shared" si="9"/>
        <v>695</v>
      </c>
      <c r="Q128" s="92">
        <v>0</v>
      </c>
      <c r="R128" s="96"/>
      <c r="S128" s="96"/>
      <c r="T128" s="96"/>
      <c r="U128" s="96"/>
      <c r="V128" s="96"/>
      <c r="W128" s="96"/>
      <c r="X128" s="96"/>
      <c r="Y128" s="96"/>
      <c r="Z128" s="96"/>
      <c r="AA128" s="96"/>
    </row>
    <row r="129" spans="1:27" ht="15.75" x14ac:dyDescent="0.25">
      <c r="A129" s="25">
        <v>44470</v>
      </c>
      <c r="B129" s="97">
        <v>31</v>
      </c>
      <c r="C129" s="92">
        <v>131.881</v>
      </c>
      <c r="D129" s="92">
        <v>277.16699999999997</v>
      </c>
      <c r="E129" s="93">
        <v>79.08</v>
      </c>
      <c r="F129" s="92">
        <v>350.87199999999996</v>
      </c>
      <c r="G129" s="99">
        <f t="shared" si="12"/>
        <v>39.25</v>
      </c>
      <c r="H129" s="100">
        <f t="shared" si="10"/>
        <v>60.75</v>
      </c>
      <c r="I129" s="92">
        <v>300</v>
      </c>
      <c r="J129" s="92">
        <f t="shared" si="7"/>
        <v>1239</v>
      </c>
      <c r="K129" s="98"/>
      <c r="L129" s="92">
        <v>75</v>
      </c>
      <c r="M129" s="92">
        <v>200</v>
      </c>
      <c r="N129" s="99">
        <f t="shared" si="8"/>
        <v>434.25</v>
      </c>
      <c r="O129" s="100">
        <f t="shared" si="11"/>
        <v>60.75</v>
      </c>
      <c r="P129" s="92">
        <f t="shared" si="9"/>
        <v>695</v>
      </c>
      <c r="Q129" s="92">
        <v>50</v>
      </c>
      <c r="R129" s="96"/>
      <c r="S129" s="96"/>
      <c r="T129" s="96"/>
      <c r="U129" s="96"/>
      <c r="V129" s="96"/>
      <c r="W129" s="96"/>
      <c r="X129" s="96"/>
      <c r="Y129" s="96"/>
      <c r="Z129" s="96"/>
      <c r="AA129" s="96"/>
    </row>
    <row r="130" spans="1:27" ht="15.75" x14ac:dyDescent="0.25">
      <c r="A130" s="25">
        <v>44501</v>
      </c>
      <c r="B130" s="97">
        <v>30</v>
      </c>
      <c r="C130" s="92">
        <v>122.58</v>
      </c>
      <c r="D130" s="92">
        <v>297.94100000000003</v>
      </c>
      <c r="E130" s="93">
        <v>89.177000000000007</v>
      </c>
      <c r="F130" s="92">
        <v>240.30199999999999</v>
      </c>
      <c r="G130" s="99">
        <f t="shared" si="12"/>
        <v>39.25</v>
      </c>
      <c r="H130" s="100">
        <f t="shared" si="10"/>
        <v>60.75</v>
      </c>
      <c r="I130" s="92">
        <v>300</v>
      </c>
      <c r="J130" s="92">
        <f t="shared" si="7"/>
        <v>1150</v>
      </c>
      <c r="K130" s="98"/>
      <c r="L130" s="92">
        <v>100</v>
      </c>
      <c r="M130" s="92">
        <v>200</v>
      </c>
      <c r="N130" s="99">
        <f t="shared" si="8"/>
        <v>434.25</v>
      </c>
      <c r="O130" s="100">
        <f t="shared" si="11"/>
        <v>60.75</v>
      </c>
      <c r="P130" s="92">
        <f t="shared" si="9"/>
        <v>695</v>
      </c>
      <c r="Q130" s="92">
        <v>50</v>
      </c>
      <c r="R130" s="96"/>
      <c r="S130" s="96"/>
      <c r="T130" s="96"/>
      <c r="U130" s="96"/>
      <c r="V130" s="96"/>
      <c r="W130" s="96"/>
      <c r="X130" s="96"/>
      <c r="Y130" s="96"/>
      <c r="Z130" s="96"/>
      <c r="AA130" s="96"/>
    </row>
    <row r="131" spans="1:27" ht="15.75" x14ac:dyDescent="0.25">
      <c r="A131" s="25">
        <v>44531</v>
      </c>
      <c r="B131" s="97">
        <v>31</v>
      </c>
      <c r="C131" s="92">
        <v>122.58</v>
      </c>
      <c r="D131" s="92">
        <v>297.94100000000003</v>
      </c>
      <c r="E131" s="93">
        <v>89.177000000000007</v>
      </c>
      <c r="F131" s="92">
        <v>240.30199999999999</v>
      </c>
      <c r="G131" s="99">
        <f t="shared" si="12"/>
        <v>39.25</v>
      </c>
      <c r="H131" s="100">
        <f t="shared" si="10"/>
        <v>60.75</v>
      </c>
      <c r="I131" s="92">
        <v>300</v>
      </c>
      <c r="J131" s="92">
        <f t="shared" si="7"/>
        <v>1150</v>
      </c>
      <c r="K131" s="98"/>
      <c r="L131" s="92">
        <v>100</v>
      </c>
      <c r="M131" s="92">
        <v>200</v>
      </c>
      <c r="N131" s="99">
        <f t="shared" si="8"/>
        <v>434.25</v>
      </c>
      <c r="O131" s="100">
        <f t="shared" si="11"/>
        <v>60.75</v>
      </c>
      <c r="P131" s="92">
        <f t="shared" si="9"/>
        <v>695</v>
      </c>
      <c r="Q131" s="92">
        <v>50</v>
      </c>
      <c r="R131" s="96"/>
      <c r="S131" s="96"/>
      <c r="T131" s="96"/>
      <c r="U131" s="96"/>
      <c r="V131" s="96"/>
      <c r="W131" s="96"/>
      <c r="X131" s="96"/>
      <c r="Y131" s="96"/>
      <c r="Z131" s="96"/>
      <c r="AA131" s="96"/>
    </row>
    <row r="132" spans="1:27" ht="15.75" x14ac:dyDescent="0.25">
      <c r="A132" s="25">
        <v>44562</v>
      </c>
      <c r="B132" s="97">
        <v>31</v>
      </c>
      <c r="C132" s="92">
        <v>122.58</v>
      </c>
      <c r="D132" s="92">
        <v>297.94100000000003</v>
      </c>
      <c r="E132" s="93">
        <v>89.177000000000007</v>
      </c>
      <c r="F132" s="92">
        <v>240.30199999999999</v>
      </c>
      <c r="G132" s="99">
        <f t="shared" si="12"/>
        <v>39.25</v>
      </c>
      <c r="H132" s="100">
        <f t="shared" si="10"/>
        <v>60.75</v>
      </c>
      <c r="I132" s="92">
        <v>300</v>
      </c>
      <c r="J132" s="92">
        <f t="shared" si="7"/>
        <v>1150</v>
      </c>
      <c r="K132" s="98"/>
      <c r="L132" s="92">
        <v>100</v>
      </c>
      <c r="M132" s="92">
        <v>200</v>
      </c>
      <c r="N132" s="99">
        <f t="shared" si="8"/>
        <v>434.25</v>
      </c>
      <c r="O132" s="100">
        <f t="shared" si="11"/>
        <v>60.75</v>
      </c>
      <c r="P132" s="92">
        <f t="shared" si="9"/>
        <v>695</v>
      </c>
      <c r="Q132" s="92">
        <v>50</v>
      </c>
      <c r="R132" s="96"/>
      <c r="S132" s="96"/>
      <c r="T132" s="96"/>
      <c r="U132" s="96"/>
      <c r="V132" s="96"/>
      <c r="W132" s="96"/>
      <c r="X132" s="96"/>
      <c r="Y132" s="96"/>
      <c r="Z132" s="96"/>
      <c r="AA132" s="96"/>
    </row>
    <row r="133" spans="1:27" ht="15.75" x14ac:dyDescent="0.25">
      <c r="A133" s="25">
        <v>44593</v>
      </c>
      <c r="B133" s="97">
        <v>28</v>
      </c>
      <c r="C133" s="92">
        <v>122.58</v>
      </c>
      <c r="D133" s="92">
        <v>297.94100000000003</v>
      </c>
      <c r="E133" s="93">
        <v>89.177000000000007</v>
      </c>
      <c r="F133" s="92">
        <v>240.30199999999999</v>
      </c>
      <c r="G133" s="99">
        <f t="shared" si="12"/>
        <v>39.25</v>
      </c>
      <c r="H133" s="100">
        <f t="shared" si="10"/>
        <v>60.75</v>
      </c>
      <c r="I133" s="92">
        <v>300</v>
      </c>
      <c r="J133" s="92">
        <f t="shared" si="7"/>
        <v>1150</v>
      </c>
      <c r="K133" s="98"/>
      <c r="L133" s="92">
        <v>100</v>
      </c>
      <c r="M133" s="92">
        <v>200</v>
      </c>
      <c r="N133" s="99">
        <f t="shared" si="8"/>
        <v>434.25</v>
      </c>
      <c r="O133" s="100">
        <f t="shared" si="11"/>
        <v>60.75</v>
      </c>
      <c r="P133" s="92">
        <f t="shared" si="9"/>
        <v>695</v>
      </c>
      <c r="Q133" s="92">
        <v>50</v>
      </c>
      <c r="R133" s="96"/>
      <c r="S133" s="96"/>
      <c r="T133" s="96"/>
      <c r="U133" s="96"/>
      <c r="V133" s="96"/>
      <c r="W133" s="96"/>
      <c r="X133" s="96"/>
      <c r="Y133" s="96"/>
      <c r="Z133" s="96"/>
      <c r="AA133" s="96"/>
    </row>
    <row r="134" spans="1:27" ht="15.75" x14ac:dyDescent="0.25">
      <c r="A134" s="25">
        <v>44621</v>
      </c>
      <c r="B134" s="97">
        <v>31</v>
      </c>
      <c r="C134" s="92">
        <v>122.58</v>
      </c>
      <c r="D134" s="92">
        <v>297.94100000000003</v>
      </c>
      <c r="E134" s="93">
        <v>89.177000000000007</v>
      </c>
      <c r="F134" s="92">
        <v>240.30199999999999</v>
      </c>
      <c r="G134" s="99">
        <f t="shared" si="12"/>
        <v>39.25</v>
      </c>
      <c r="H134" s="100">
        <f t="shared" si="10"/>
        <v>60.75</v>
      </c>
      <c r="I134" s="92">
        <v>300</v>
      </c>
      <c r="J134" s="92">
        <f t="shared" si="7"/>
        <v>1150</v>
      </c>
      <c r="K134" s="98"/>
      <c r="L134" s="92">
        <v>100</v>
      </c>
      <c r="M134" s="92">
        <v>200</v>
      </c>
      <c r="N134" s="99">
        <f t="shared" si="8"/>
        <v>434.25</v>
      </c>
      <c r="O134" s="100">
        <f t="shared" si="11"/>
        <v>60.75</v>
      </c>
      <c r="P134" s="92">
        <f t="shared" si="9"/>
        <v>695</v>
      </c>
      <c r="Q134" s="92">
        <v>50</v>
      </c>
      <c r="R134" s="96"/>
      <c r="S134" s="96"/>
      <c r="T134" s="96"/>
      <c r="U134" s="96"/>
      <c r="V134" s="96"/>
      <c r="W134" s="96"/>
      <c r="X134" s="96"/>
      <c r="Y134" s="96"/>
      <c r="Z134" s="96"/>
      <c r="AA134" s="96"/>
    </row>
    <row r="135" spans="1:27" ht="15.75" x14ac:dyDescent="0.25">
      <c r="A135" s="25">
        <v>44652</v>
      </c>
      <c r="B135" s="97">
        <v>30</v>
      </c>
      <c r="C135" s="92">
        <v>141.29300000000001</v>
      </c>
      <c r="D135" s="92">
        <v>267.99299999999999</v>
      </c>
      <c r="E135" s="93">
        <v>115.01600000000001</v>
      </c>
      <c r="F135" s="92">
        <v>314.69800000000004</v>
      </c>
      <c r="G135" s="99">
        <f t="shared" si="12"/>
        <v>39.25</v>
      </c>
      <c r="H135" s="100">
        <f t="shared" si="10"/>
        <v>60.75</v>
      </c>
      <c r="I135" s="92">
        <v>300</v>
      </c>
      <c r="J135" s="92">
        <f t="shared" si="7"/>
        <v>1239</v>
      </c>
      <c r="K135" s="98"/>
      <c r="L135" s="92">
        <v>100</v>
      </c>
      <c r="M135" s="92">
        <v>200</v>
      </c>
      <c r="N135" s="99">
        <f t="shared" si="8"/>
        <v>434.25</v>
      </c>
      <c r="O135" s="100">
        <f t="shared" si="11"/>
        <v>60.75</v>
      </c>
      <c r="P135" s="92">
        <f t="shared" si="9"/>
        <v>695</v>
      </c>
      <c r="Q135" s="92">
        <v>50</v>
      </c>
      <c r="R135" s="96"/>
      <c r="S135" s="96"/>
      <c r="T135" s="96"/>
      <c r="U135" s="96"/>
      <c r="V135" s="96"/>
      <c r="W135" s="96"/>
      <c r="X135" s="96"/>
      <c r="Y135" s="96"/>
      <c r="Z135" s="96"/>
      <c r="AA135" s="96"/>
    </row>
    <row r="136" spans="1:27" ht="15.75" x14ac:dyDescent="0.25">
      <c r="A136" s="25">
        <v>44682</v>
      </c>
      <c r="B136" s="97">
        <v>31</v>
      </c>
      <c r="C136" s="92">
        <v>194.20499999999998</v>
      </c>
      <c r="D136" s="92">
        <v>267.46600000000001</v>
      </c>
      <c r="E136" s="93">
        <v>133.845</v>
      </c>
      <c r="F136" s="92">
        <v>278.48399999999998</v>
      </c>
      <c r="G136" s="99">
        <f t="shared" si="12"/>
        <v>39.25</v>
      </c>
      <c r="H136" s="100">
        <f t="shared" si="10"/>
        <v>60.75</v>
      </c>
      <c r="I136" s="92">
        <v>300</v>
      </c>
      <c r="J136" s="92">
        <f t="shared" si="7"/>
        <v>1274</v>
      </c>
      <c r="K136" s="98"/>
      <c r="L136" s="92">
        <v>75</v>
      </c>
      <c r="M136" s="92">
        <v>200</v>
      </c>
      <c r="N136" s="99">
        <f t="shared" si="8"/>
        <v>434.25</v>
      </c>
      <c r="O136" s="100">
        <f t="shared" si="11"/>
        <v>60.75</v>
      </c>
      <c r="P136" s="92">
        <f t="shared" si="9"/>
        <v>695</v>
      </c>
      <c r="Q136" s="92">
        <v>50</v>
      </c>
      <c r="R136" s="96"/>
      <c r="S136" s="96"/>
      <c r="T136" s="96"/>
      <c r="U136" s="96"/>
      <c r="V136" s="96"/>
      <c r="W136" s="96"/>
      <c r="X136" s="96"/>
      <c r="Y136" s="96"/>
      <c r="Z136" s="96"/>
      <c r="AA136" s="96"/>
    </row>
    <row r="137" spans="1:27" ht="15.75" x14ac:dyDescent="0.25">
      <c r="A137" s="25">
        <v>44713</v>
      </c>
      <c r="B137" s="97">
        <v>30</v>
      </c>
      <c r="C137" s="92">
        <v>194.20499999999998</v>
      </c>
      <c r="D137" s="92">
        <v>267.46600000000001</v>
      </c>
      <c r="E137" s="93">
        <v>133.845</v>
      </c>
      <c r="F137" s="92">
        <v>278.48399999999998</v>
      </c>
      <c r="G137" s="99">
        <f t="shared" si="12"/>
        <v>39.25</v>
      </c>
      <c r="H137" s="100">
        <f t="shared" si="10"/>
        <v>60.75</v>
      </c>
      <c r="I137" s="92">
        <v>300</v>
      </c>
      <c r="J137" s="92">
        <f t="shared" si="7"/>
        <v>1274</v>
      </c>
      <c r="K137" s="98"/>
      <c r="L137" s="92">
        <v>30</v>
      </c>
      <c r="M137" s="92">
        <v>200</v>
      </c>
      <c r="N137" s="99">
        <f t="shared" si="8"/>
        <v>434.25</v>
      </c>
      <c r="O137" s="100">
        <f t="shared" si="11"/>
        <v>60.75</v>
      </c>
      <c r="P137" s="92">
        <f t="shared" si="9"/>
        <v>695</v>
      </c>
      <c r="Q137" s="92">
        <v>0</v>
      </c>
      <c r="R137" s="96"/>
      <c r="S137" s="96"/>
      <c r="T137" s="96"/>
      <c r="U137" s="96"/>
      <c r="V137" s="96"/>
      <c r="W137" s="96"/>
      <c r="X137" s="96"/>
      <c r="Y137" s="96"/>
      <c r="Z137" s="96"/>
      <c r="AA137" s="96"/>
    </row>
    <row r="138" spans="1:27" ht="15.75" x14ac:dyDescent="0.25">
      <c r="A138" s="25">
        <v>44743</v>
      </c>
      <c r="B138" s="97">
        <v>31</v>
      </c>
      <c r="C138" s="92">
        <v>194.20499999999998</v>
      </c>
      <c r="D138" s="92">
        <v>267.46600000000001</v>
      </c>
      <c r="E138" s="93">
        <v>133.845</v>
      </c>
      <c r="F138" s="92">
        <v>278.48399999999998</v>
      </c>
      <c r="G138" s="99">
        <f t="shared" si="12"/>
        <v>39.25</v>
      </c>
      <c r="H138" s="100">
        <f t="shared" si="10"/>
        <v>60.75</v>
      </c>
      <c r="I138" s="92">
        <v>300</v>
      </c>
      <c r="J138" s="92">
        <f t="shared" si="7"/>
        <v>1274</v>
      </c>
      <c r="K138" s="98"/>
      <c r="L138" s="92">
        <v>30</v>
      </c>
      <c r="M138" s="92">
        <v>200</v>
      </c>
      <c r="N138" s="99">
        <f t="shared" si="8"/>
        <v>434.25</v>
      </c>
      <c r="O138" s="100">
        <f t="shared" si="11"/>
        <v>60.75</v>
      </c>
      <c r="P138" s="92">
        <f t="shared" si="9"/>
        <v>695</v>
      </c>
      <c r="Q138" s="92">
        <v>0</v>
      </c>
      <c r="R138" s="96"/>
      <c r="S138" s="96"/>
      <c r="T138" s="96"/>
      <c r="U138" s="96"/>
      <c r="V138" s="96"/>
      <c r="W138" s="96"/>
      <c r="X138" s="96"/>
      <c r="Y138" s="96"/>
      <c r="Z138" s="96"/>
      <c r="AA138" s="96"/>
    </row>
    <row r="139" spans="1:27" ht="15.75" x14ac:dyDescent="0.25">
      <c r="A139" s="25">
        <v>44774</v>
      </c>
      <c r="B139" s="97">
        <v>31</v>
      </c>
      <c r="C139" s="92">
        <v>194.20499999999998</v>
      </c>
      <c r="D139" s="92">
        <v>267.46600000000001</v>
      </c>
      <c r="E139" s="93">
        <v>133.845</v>
      </c>
      <c r="F139" s="92">
        <v>278.48399999999998</v>
      </c>
      <c r="G139" s="99">
        <f t="shared" si="12"/>
        <v>39.25</v>
      </c>
      <c r="H139" s="100">
        <f t="shared" si="10"/>
        <v>60.75</v>
      </c>
      <c r="I139" s="92">
        <v>300</v>
      </c>
      <c r="J139" s="92">
        <f t="shared" si="7"/>
        <v>1274</v>
      </c>
      <c r="K139" s="98"/>
      <c r="L139" s="92">
        <v>30</v>
      </c>
      <c r="M139" s="92">
        <v>200</v>
      </c>
      <c r="N139" s="99">
        <f t="shared" si="8"/>
        <v>434.25</v>
      </c>
      <c r="O139" s="100">
        <f t="shared" si="11"/>
        <v>60.75</v>
      </c>
      <c r="P139" s="92">
        <f t="shared" si="9"/>
        <v>695</v>
      </c>
      <c r="Q139" s="92">
        <v>0</v>
      </c>
      <c r="R139" s="96"/>
      <c r="S139" s="96"/>
      <c r="T139" s="96"/>
      <c r="U139" s="96"/>
      <c r="V139" s="96"/>
      <c r="W139" s="96"/>
      <c r="X139" s="96"/>
      <c r="Y139" s="96"/>
      <c r="Z139" s="96"/>
      <c r="AA139" s="96"/>
    </row>
    <row r="140" spans="1:27" ht="15.75" x14ac:dyDescent="0.25">
      <c r="A140" s="25">
        <v>44805</v>
      </c>
      <c r="B140" s="97">
        <v>30</v>
      </c>
      <c r="C140" s="92">
        <v>194.20499999999998</v>
      </c>
      <c r="D140" s="92">
        <v>267.46600000000001</v>
      </c>
      <c r="E140" s="93">
        <v>133.845</v>
      </c>
      <c r="F140" s="92">
        <v>278.48399999999998</v>
      </c>
      <c r="G140" s="99">
        <f t="shared" si="12"/>
        <v>39.25</v>
      </c>
      <c r="H140" s="100">
        <f t="shared" si="10"/>
        <v>60.75</v>
      </c>
      <c r="I140" s="92">
        <v>300</v>
      </c>
      <c r="J140" s="92">
        <f t="shared" si="7"/>
        <v>1274</v>
      </c>
      <c r="K140" s="98"/>
      <c r="L140" s="92">
        <v>30</v>
      </c>
      <c r="M140" s="92">
        <v>200</v>
      </c>
      <c r="N140" s="99">
        <f t="shared" si="8"/>
        <v>434.25</v>
      </c>
      <c r="O140" s="100">
        <f t="shared" si="11"/>
        <v>60.75</v>
      </c>
      <c r="P140" s="92">
        <f t="shared" si="9"/>
        <v>695</v>
      </c>
      <c r="Q140" s="92">
        <v>0</v>
      </c>
      <c r="R140" s="96"/>
      <c r="S140" s="96"/>
      <c r="T140" s="96"/>
      <c r="U140" s="96"/>
      <c r="V140" s="96"/>
      <c r="W140" s="96"/>
      <c r="X140" s="96"/>
      <c r="Y140" s="96"/>
      <c r="Z140" s="96"/>
      <c r="AA140" s="96"/>
    </row>
    <row r="141" spans="1:27" ht="15.75" x14ac:dyDescent="0.25">
      <c r="A141" s="25">
        <v>44835</v>
      </c>
      <c r="B141" s="97">
        <v>31</v>
      </c>
      <c r="C141" s="92">
        <v>131.881</v>
      </c>
      <c r="D141" s="92">
        <v>277.16699999999997</v>
      </c>
      <c r="E141" s="93">
        <v>79.08</v>
      </c>
      <c r="F141" s="92">
        <v>350.87199999999996</v>
      </c>
      <c r="G141" s="99">
        <f t="shared" si="12"/>
        <v>39.25</v>
      </c>
      <c r="H141" s="100">
        <f t="shared" si="10"/>
        <v>60.75</v>
      </c>
      <c r="I141" s="92">
        <v>300</v>
      </c>
      <c r="J141" s="92">
        <f t="shared" si="7"/>
        <v>1239</v>
      </c>
      <c r="K141" s="98"/>
      <c r="L141" s="92">
        <v>75</v>
      </c>
      <c r="M141" s="92">
        <v>200</v>
      </c>
      <c r="N141" s="99">
        <f t="shared" si="8"/>
        <v>434.25</v>
      </c>
      <c r="O141" s="100">
        <f t="shared" si="11"/>
        <v>60.75</v>
      </c>
      <c r="P141" s="92">
        <f t="shared" si="9"/>
        <v>695</v>
      </c>
      <c r="Q141" s="92">
        <v>50</v>
      </c>
      <c r="R141" s="96"/>
      <c r="S141" s="96"/>
      <c r="T141" s="96"/>
      <c r="U141" s="96"/>
      <c r="V141" s="96"/>
      <c r="W141" s="96"/>
      <c r="X141" s="96"/>
      <c r="Y141" s="96"/>
      <c r="Z141" s="96"/>
      <c r="AA141" s="96"/>
    </row>
    <row r="142" spans="1:27" ht="15.75" x14ac:dyDescent="0.25">
      <c r="A142" s="25">
        <v>44866</v>
      </c>
      <c r="B142" s="97">
        <v>30</v>
      </c>
      <c r="C142" s="92">
        <v>122.58</v>
      </c>
      <c r="D142" s="92">
        <v>297.94100000000003</v>
      </c>
      <c r="E142" s="93">
        <v>89.177000000000007</v>
      </c>
      <c r="F142" s="92">
        <v>240.30199999999999</v>
      </c>
      <c r="G142" s="99">
        <f t="shared" si="12"/>
        <v>39.25</v>
      </c>
      <c r="H142" s="100">
        <f t="shared" si="10"/>
        <v>60.75</v>
      </c>
      <c r="I142" s="92">
        <v>300</v>
      </c>
      <c r="J142" s="92">
        <f t="shared" ref="J142:J205" si="13">SUM(C142:I142)</f>
        <v>1150</v>
      </c>
      <c r="K142" s="98"/>
      <c r="L142" s="92">
        <v>100</v>
      </c>
      <c r="M142" s="92">
        <v>200</v>
      </c>
      <c r="N142" s="99">
        <f t="shared" ref="N142:N205" si="14">695-O142-M142</f>
        <v>434.25</v>
      </c>
      <c r="O142" s="100">
        <f t="shared" si="11"/>
        <v>60.75</v>
      </c>
      <c r="P142" s="92">
        <f t="shared" ref="P142:P205" si="15">SUM(M142:O142)</f>
        <v>695</v>
      </c>
      <c r="Q142" s="92">
        <v>50</v>
      </c>
      <c r="R142" s="96"/>
      <c r="S142" s="96"/>
      <c r="T142" s="96"/>
      <c r="U142" s="96"/>
      <c r="V142" s="96"/>
      <c r="W142" s="96"/>
      <c r="X142" s="96"/>
      <c r="Y142" s="96"/>
      <c r="Z142" s="96"/>
      <c r="AA142" s="96"/>
    </row>
    <row r="143" spans="1:27" ht="15.75" x14ac:dyDescent="0.25">
      <c r="A143" s="25">
        <v>44896</v>
      </c>
      <c r="B143" s="97">
        <v>31</v>
      </c>
      <c r="C143" s="92">
        <v>122.58</v>
      </c>
      <c r="D143" s="92">
        <v>297.94100000000003</v>
      </c>
      <c r="E143" s="93">
        <v>89.177000000000007</v>
      </c>
      <c r="F143" s="92">
        <v>240.30199999999999</v>
      </c>
      <c r="G143" s="99">
        <f t="shared" si="12"/>
        <v>39.25</v>
      </c>
      <c r="H143" s="100">
        <f t="shared" si="10"/>
        <v>60.75</v>
      </c>
      <c r="I143" s="92">
        <v>300</v>
      </c>
      <c r="J143" s="92">
        <f t="shared" si="13"/>
        <v>1150</v>
      </c>
      <c r="K143" s="98"/>
      <c r="L143" s="92">
        <v>100</v>
      </c>
      <c r="M143" s="92">
        <v>200</v>
      </c>
      <c r="N143" s="99">
        <f t="shared" si="14"/>
        <v>434.25</v>
      </c>
      <c r="O143" s="100">
        <f t="shared" si="11"/>
        <v>60.75</v>
      </c>
      <c r="P143" s="92">
        <f t="shared" si="15"/>
        <v>695</v>
      </c>
      <c r="Q143" s="92">
        <v>50</v>
      </c>
      <c r="R143" s="96"/>
      <c r="S143" s="96"/>
      <c r="T143" s="96"/>
      <c r="U143" s="96"/>
      <c r="V143" s="96"/>
      <c r="W143" s="96"/>
      <c r="X143" s="96"/>
      <c r="Y143" s="96"/>
      <c r="Z143" s="96"/>
      <c r="AA143" s="96"/>
    </row>
    <row r="144" spans="1:27" ht="15.75" x14ac:dyDescent="0.25">
      <c r="A144" s="25">
        <v>44927</v>
      </c>
      <c r="B144" s="97">
        <v>31</v>
      </c>
      <c r="C144" s="92">
        <v>122.58</v>
      </c>
      <c r="D144" s="92">
        <v>297.94100000000003</v>
      </c>
      <c r="E144" s="93">
        <v>89.177000000000007</v>
      </c>
      <c r="F144" s="92">
        <v>240.30199999999999</v>
      </c>
      <c r="G144" s="99">
        <f t="shared" si="12"/>
        <v>39.25</v>
      </c>
      <c r="H144" s="100">
        <f t="shared" si="10"/>
        <v>60.75</v>
      </c>
      <c r="I144" s="92">
        <v>300</v>
      </c>
      <c r="J144" s="92">
        <f t="shared" si="13"/>
        <v>1150</v>
      </c>
      <c r="K144" s="98"/>
      <c r="L144" s="92">
        <v>100</v>
      </c>
      <c r="M144" s="92">
        <v>200</v>
      </c>
      <c r="N144" s="99">
        <f t="shared" si="14"/>
        <v>434.25</v>
      </c>
      <c r="O144" s="100">
        <f t="shared" si="11"/>
        <v>60.75</v>
      </c>
      <c r="P144" s="92">
        <f t="shared" si="15"/>
        <v>695</v>
      </c>
      <c r="Q144" s="92">
        <v>50</v>
      </c>
      <c r="R144" s="96"/>
      <c r="S144" s="96"/>
      <c r="T144" s="96"/>
      <c r="U144" s="96"/>
      <c r="V144" s="96"/>
      <c r="W144" s="96"/>
      <c r="X144" s="96"/>
      <c r="Y144" s="96"/>
      <c r="Z144" s="96"/>
      <c r="AA144" s="96"/>
    </row>
    <row r="145" spans="1:27" ht="15.75" x14ac:dyDescent="0.25">
      <c r="A145" s="25">
        <v>44958</v>
      </c>
      <c r="B145" s="97">
        <v>28</v>
      </c>
      <c r="C145" s="92">
        <v>122.58</v>
      </c>
      <c r="D145" s="92">
        <v>297.94100000000003</v>
      </c>
      <c r="E145" s="93">
        <v>89.177000000000007</v>
      </c>
      <c r="F145" s="92">
        <v>240.30199999999999</v>
      </c>
      <c r="G145" s="99">
        <f t="shared" si="12"/>
        <v>39.25</v>
      </c>
      <c r="H145" s="100">
        <f t="shared" si="10"/>
        <v>60.75</v>
      </c>
      <c r="I145" s="92">
        <v>300</v>
      </c>
      <c r="J145" s="92">
        <f t="shared" si="13"/>
        <v>1150</v>
      </c>
      <c r="K145" s="98"/>
      <c r="L145" s="92">
        <v>100</v>
      </c>
      <c r="M145" s="92">
        <v>200</v>
      </c>
      <c r="N145" s="99">
        <f t="shared" si="14"/>
        <v>434.25</v>
      </c>
      <c r="O145" s="100">
        <f t="shared" si="11"/>
        <v>60.75</v>
      </c>
      <c r="P145" s="92">
        <f t="shared" si="15"/>
        <v>695</v>
      </c>
      <c r="Q145" s="92">
        <v>50</v>
      </c>
      <c r="R145" s="96"/>
      <c r="S145" s="96"/>
      <c r="T145" s="96"/>
      <c r="U145" s="96"/>
      <c r="V145" s="96"/>
      <c r="W145" s="96"/>
      <c r="X145" s="96"/>
      <c r="Y145" s="96"/>
      <c r="Z145" s="96"/>
      <c r="AA145" s="96"/>
    </row>
    <row r="146" spans="1:27" ht="15.75" x14ac:dyDescent="0.25">
      <c r="A146" s="25">
        <v>44986</v>
      </c>
      <c r="B146" s="97">
        <v>31</v>
      </c>
      <c r="C146" s="92">
        <v>122.58</v>
      </c>
      <c r="D146" s="92">
        <v>297.94100000000003</v>
      </c>
      <c r="E146" s="93">
        <v>89.177000000000007</v>
      </c>
      <c r="F146" s="92">
        <v>240.30199999999999</v>
      </c>
      <c r="G146" s="99">
        <f t="shared" si="12"/>
        <v>39.25</v>
      </c>
      <c r="H146" s="100">
        <f t="shared" si="10"/>
        <v>60.75</v>
      </c>
      <c r="I146" s="92">
        <v>300</v>
      </c>
      <c r="J146" s="92">
        <f t="shared" si="13"/>
        <v>1150</v>
      </c>
      <c r="K146" s="98"/>
      <c r="L146" s="92">
        <v>100</v>
      </c>
      <c r="M146" s="92">
        <v>200</v>
      </c>
      <c r="N146" s="99">
        <f t="shared" si="14"/>
        <v>434.25</v>
      </c>
      <c r="O146" s="100">
        <f t="shared" si="11"/>
        <v>60.75</v>
      </c>
      <c r="P146" s="92">
        <f t="shared" si="15"/>
        <v>695</v>
      </c>
      <c r="Q146" s="92">
        <v>50</v>
      </c>
      <c r="R146" s="96"/>
      <c r="S146" s="96"/>
      <c r="T146" s="96"/>
      <c r="U146" s="96"/>
      <c r="V146" s="96"/>
      <c r="W146" s="96"/>
      <c r="X146" s="96"/>
      <c r="Y146" s="96"/>
      <c r="Z146" s="96"/>
      <c r="AA146" s="96"/>
    </row>
    <row r="147" spans="1:27" ht="15.75" x14ac:dyDescent="0.25">
      <c r="A147" s="25">
        <v>45017</v>
      </c>
      <c r="B147" s="97">
        <v>30</v>
      </c>
      <c r="C147" s="92">
        <v>141.29300000000001</v>
      </c>
      <c r="D147" s="92">
        <v>267.99299999999999</v>
      </c>
      <c r="E147" s="93">
        <v>115.01600000000001</v>
      </c>
      <c r="F147" s="92">
        <v>314.69800000000004</v>
      </c>
      <c r="G147" s="99">
        <f t="shared" si="12"/>
        <v>39.25</v>
      </c>
      <c r="H147" s="100">
        <f t="shared" si="10"/>
        <v>60.75</v>
      </c>
      <c r="I147" s="92">
        <v>300</v>
      </c>
      <c r="J147" s="92">
        <f t="shared" si="13"/>
        <v>1239</v>
      </c>
      <c r="K147" s="98"/>
      <c r="L147" s="92">
        <v>100</v>
      </c>
      <c r="M147" s="92">
        <v>200</v>
      </c>
      <c r="N147" s="99">
        <f t="shared" si="14"/>
        <v>434.25</v>
      </c>
      <c r="O147" s="100">
        <f t="shared" si="11"/>
        <v>60.75</v>
      </c>
      <c r="P147" s="92">
        <f t="shared" si="15"/>
        <v>695</v>
      </c>
      <c r="Q147" s="92">
        <v>50</v>
      </c>
      <c r="R147" s="96"/>
      <c r="S147" s="96"/>
      <c r="T147" s="96"/>
      <c r="U147" s="96"/>
      <c r="V147" s="96"/>
      <c r="W147" s="96"/>
      <c r="X147" s="96"/>
      <c r="Y147" s="96"/>
      <c r="Z147" s="96"/>
      <c r="AA147" s="96"/>
    </row>
    <row r="148" spans="1:27" ht="15.75" x14ac:dyDescent="0.25">
      <c r="A148" s="25">
        <v>45047</v>
      </c>
      <c r="B148" s="97">
        <v>31</v>
      </c>
      <c r="C148" s="92">
        <v>194.20499999999998</v>
      </c>
      <c r="D148" s="92">
        <v>267.46600000000001</v>
      </c>
      <c r="E148" s="93">
        <v>133.845</v>
      </c>
      <c r="F148" s="92">
        <v>278.48399999999998</v>
      </c>
      <c r="G148" s="99">
        <f t="shared" si="12"/>
        <v>39.25</v>
      </c>
      <c r="H148" s="100">
        <f t="shared" si="10"/>
        <v>60.75</v>
      </c>
      <c r="I148" s="92">
        <v>300</v>
      </c>
      <c r="J148" s="92">
        <f t="shared" si="13"/>
        <v>1274</v>
      </c>
      <c r="K148" s="98"/>
      <c r="L148" s="92">
        <v>75</v>
      </c>
      <c r="M148" s="92">
        <v>200</v>
      </c>
      <c r="N148" s="99">
        <f t="shared" si="14"/>
        <v>434.25</v>
      </c>
      <c r="O148" s="100">
        <f t="shared" si="11"/>
        <v>60.75</v>
      </c>
      <c r="P148" s="92">
        <f t="shared" si="15"/>
        <v>695</v>
      </c>
      <c r="Q148" s="92">
        <v>50</v>
      </c>
      <c r="R148" s="96"/>
      <c r="S148" s="96"/>
      <c r="T148" s="96"/>
      <c r="U148" s="96"/>
      <c r="V148" s="96"/>
      <c r="W148" s="96"/>
      <c r="X148" s="96"/>
      <c r="Y148" s="96"/>
      <c r="Z148" s="96"/>
      <c r="AA148" s="96"/>
    </row>
    <row r="149" spans="1:27" ht="15.75" x14ac:dyDescent="0.25">
      <c r="A149" s="25">
        <v>45078</v>
      </c>
      <c r="B149" s="97">
        <v>30</v>
      </c>
      <c r="C149" s="92">
        <v>194.20499999999998</v>
      </c>
      <c r="D149" s="92">
        <v>267.46600000000001</v>
      </c>
      <c r="E149" s="93">
        <v>133.845</v>
      </c>
      <c r="F149" s="92">
        <v>278.48399999999998</v>
      </c>
      <c r="G149" s="99">
        <f t="shared" si="12"/>
        <v>39.25</v>
      </c>
      <c r="H149" s="100">
        <f t="shared" ref="H149:H212" si="16">121.5/2</f>
        <v>60.75</v>
      </c>
      <c r="I149" s="92">
        <v>300</v>
      </c>
      <c r="J149" s="92">
        <f t="shared" si="13"/>
        <v>1274</v>
      </c>
      <c r="K149" s="98"/>
      <c r="L149" s="92">
        <v>30</v>
      </c>
      <c r="M149" s="92">
        <v>200</v>
      </c>
      <c r="N149" s="99">
        <f t="shared" si="14"/>
        <v>434.25</v>
      </c>
      <c r="O149" s="100">
        <f t="shared" ref="O149:O212" si="17">121.5/2</f>
        <v>60.75</v>
      </c>
      <c r="P149" s="92">
        <f t="shared" si="15"/>
        <v>695</v>
      </c>
      <c r="Q149" s="92">
        <v>0</v>
      </c>
      <c r="R149" s="96"/>
      <c r="S149" s="96"/>
      <c r="T149" s="96"/>
      <c r="U149" s="96"/>
      <c r="V149" s="96"/>
      <c r="W149" s="96"/>
      <c r="X149" s="96"/>
      <c r="Y149" s="96"/>
      <c r="Z149" s="96"/>
      <c r="AA149" s="96"/>
    </row>
    <row r="150" spans="1:27" ht="15.75" x14ac:dyDescent="0.25">
      <c r="A150" s="25">
        <v>45108</v>
      </c>
      <c r="B150" s="97">
        <v>31</v>
      </c>
      <c r="C150" s="92">
        <v>194.20499999999998</v>
      </c>
      <c r="D150" s="92">
        <v>267.46600000000001</v>
      </c>
      <c r="E150" s="93">
        <v>133.845</v>
      </c>
      <c r="F150" s="92">
        <v>278.48399999999998</v>
      </c>
      <c r="G150" s="99">
        <f t="shared" si="12"/>
        <v>39.25</v>
      </c>
      <c r="H150" s="100">
        <f t="shared" si="16"/>
        <v>60.75</v>
      </c>
      <c r="I150" s="92">
        <v>300</v>
      </c>
      <c r="J150" s="92">
        <f t="shared" si="13"/>
        <v>1274</v>
      </c>
      <c r="K150" s="98"/>
      <c r="L150" s="92">
        <v>30</v>
      </c>
      <c r="M150" s="92">
        <v>200</v>
      </c>
      <c r="N150" s="99">
        <f t="shared" si="14"/>
        <v>434.25</v>
      </c>
      <c r="O150" s="100">
        <f t="shared" si="17"/>
        <v>60.75</v>
      </c>
      <c r="P150" s="92">
        <f t="shared" si="15"/>
        <v>695</v>
      </c>
      <c r="Q150" s="92">
        <v>0</v>
      </c>
      <c r="R150" s="96"/>
      <c r="S150" s="96"/>
      <c r="T150" s="96"/>
      <c r="U150" s="96"/>
      <c r="V150" s="96"/>
      <c r="W150" s="96"/>
      <c r="X150" s="96"/>
      <c r="Y150" s="96"/>
      <c r="Z150" s="96"/>
      <c r="AA150" s="96"/>
    </row>
    <row r="151" spans="1:27" ht="15.75" x14ac:dyDescent="0.25">
      <c r="A151" s="25">
        <v>45139</v>
      </c>
      <c r="B151" s="97">
        <v>31</v>
      </c>
      <c r="C151" s="92">
        <v>194.20499999999998</v>
      </c>
      <c r="D151" s="92">
        <v>267.46600000000001</v>
      </c>
      <c r="E151" s="93">
        <v>133.845</v>
      </c>
      <c r="F151" s="92">
        <v>278.48399999999998</v>
      </c>
      <c r="G151" s="99">
        <f t="shared" si="12"/>
        <v>39.25</v>
      </c>
      <c r="H151" s="100">
        <f t="shared" si="16"/>
        <v>60.75</v>
      </c>
      <c r="I151" s="92">
        <v>300</v>
      </c>
      <c r="J151" s="92">
        <f t="shared" si="13"/>
        <v>1274</v>
      </c>
      <c r="K151" s="98"/>
      <c r="L151" s="92">
        <v>30</v>
      </c>
      <c r="M151" s="92">
        <v>200</v>
      </c>
      <c r="N151" s="99">
        <f t="shared" si="14"/>
        <v>434.25</v>
      </c>
      <c r="O151" s="100">
        <f t="shared" si="17"/>
        <v>60.75</v>
      </c>
      <c r="P151" s="92">
        <f t="shared" si="15"/>
        <v>695</v>
      </c>
      <c r="Q151" s="92">
        <v>0</v>
      </c>
      <c r="R151" s="96"/>
      <c r="S151" s="96"/>
      <c r="T151" s="96"/>
      <c r="U151" s="96"/>
      <c r="V151" s="96"/>
      <c r="W151" s="96"/>
      <c r="X151" s="96"/>
      <c r="Y151" s="96"/>
      <c r="Z151" s="96"/>
      <c r="AA151" s="96"/>
    </row>
    <row r="152" spans="1:27" ht="15.75" x14ac:dyDescent="0.25">
      <c r="A152" s="25">
        <v>45170</v>
      </c>
      <c r="B152" s="97">
        <v>30</v>
      </c>
      <c r="C152" s="92">
        <v>194.20499999999998</v>
      </c>
      <c r="D152" s="92">
        <v>267.46600000000001</v>
      </c>
      <c r="E152" s="93">
        <v>133.845</v>
      </c>
      <c r="F152" s="92">
        <v>278.48399999999998</v>
      </c>
      <c r="G152" s="99">
        <f t="shared" si="12"/>
        <v>39.25</v>
      </c>
      <c r="H152" s="100">
        <f t="shared" si="16"/>
        <v>60.75</v>
      </c>
      <c r="I152" s="92">
        <v>300</v>
      </c>
      <c r="J152" s="92">
        <f t="shared" si="13"/>
        <v>1274</v>
      </c>
      <c r="K152" s="98"/>
      <c r="L152" s="92">
        <v>30</v>
      </c>
      <c r="M152" s="92">
        <v>200</v>
      </c>
      <c r="N152" s="99">
        <f t="shared" si="14"/>
        <v>434.25</v>
      </c>
      <c r="O152" s="100">
        <f t="shared" si="17"/>
        <v>60.75</v>
      </c>
      <c r="P152" s="92">
        <f t="shared" si="15"/>
        <v>695</v>
      </c>
      <c r="Q152" s="92">
        <v>0</v>
      </c>
      <c r="R152" s="96"/>
      <c r="S152" s="96"/>
      <c r="T152" s="96"/>
      <c r="U152" s="96"/>
      <c r="V152" s="96"/>
      <c r="W152" s="96"/>
      <c r="X152" s="96"/>
      <c r="Y152" s="96"/>
      <c r="Z152" s="96"/>
      <c r="AA152" s="96"/>
    </row>
    <row r="153" spans="1:27" ht="15.75" x14ac:dyDescent="0.25">
      <c r="A153" s="25">
        <v>45200</v>
      </c>
      <c r="B153" s="97">
        <v>31</v>
      </c>
      <c r="C153" s="92">
        <v>131.881</v>
      </c>
      <c r="D153" s="92">
        <v>277.16699999999997</v>
      </c>
      <c r="E153" s="93">
        <v>79.08</v>
      </c>
      <c r="F153" s="92">
        <v>350.87199999999996</v>
      </c>
      <c r="G153" s="99">
        <f t="shared" si="12"/>
        <v>39.25</v>
      </c>
      <c r="H153" s="100">
        <f t="shared" si="16"/>
        <v>60.75</v>
      </c>
      <c r="I153" s="92">
        <v>300</v>
      </c>
      <c r="J153" s="92">
        <f t="shared" si="13"/>
        <v>1239</v>
      </c>
      <c r="K153" s="98"/>
      <c r="L153" s="92">
        <v>75</v>
      </c>
      <c r="M153" s="92">
        <v>200</v>
      </c>
      <c r="N153" s="99">
        <f t="shared" si="14"/>
        <v>434.25</v>
      </c>
      <c r="O153" s="100">
        <f t="shared" si="17"/>
        <v>60.75</v>
      </c>
      <c r="P153" s="92">
        <f t="shared" si="15"/>
        <v>695</v>
      </c>
      <c r="Q153" s="92">
        <v>50</v>
      </c>
      <c r="R153" s="96"/>
      <c r="S153" s="96"/>
      <c r="T153" s="96"/>
      <c r="U153" s="96"/>
      <c r="V153" s="96"/>
      <c r="W153" s="96"/>
      <c r="X153" s="96"/>
      <c r="Y153" s="96"/>
      <c r="Z153" s="96"/>
      <c r="AA153" s="96"/>
    </row>
    <row r="154" spans="1:27" ht="15.75" x14ac:dyDescent="0.25">
      <c r="A154" s="25">
        <v>45231</v>
      </c>
      <c r="B154" s="97">
        <v>30</v>
      </c>
      <c r="C154" s="92">
        <v>122.58</v>
      </c>
      <c r="D154" s="92">
        <v>297.94100000000003</v>
      </c>
      <c r="E154" s="93">
        <v>89.177000000000007</v>
      </c>
      <c r="F154" s="92">
        <v>240.30199999999999</v>
      </c>
      <c r="G154" s="99">
        <f t="shared" si="12"/>
        <v>39.25</v>
      </c>
      <c r="H154" s="100">
        <f t="shared" si="16"/>
        <v>60.75</v>
      </c>
      <c r="I154" s="92">
        <v>300</v>
      </c>
      <c r="J154" s="92">
        <f t="shared" si="13"/>
        <v>1150</v>
      </c>
      <c r="K154" s="98"/>
      <c r="L154" s="92">
        <v>100</v>
      </c>
      <c r="M154" s="92">
        <v>200</v>
      </c>
      <c r="N154" s="99">
        <f t="shared" si="14"/>
        <v>434.25</v>
      </c>
      <c r="O154" s="100">
        <f t="shared" si="17"/>
        <v>60.75</v>
      </c>
      <c r="P154" s="92">
        <f t="shared" si="15"/>
        <v>695</v>
      </c>
      <c r="Q154" s="92">
        <v>50</v>
      </c>
      <c r="R154" s="96"/>
      <c r="S154" s="96"/>
      <c r="T154" s="96"/>
      <c r="U154" s="96"/>
      <c r="V154" s="96"/>
      <c r="W154" s="96"/>
      <c r="X154" s="96"/>
      <c r="Y154" s="96"/>
      <c r="Z154" s="96"/>
      <c r="AA154" s="96"/>
    </row>
    <row r="155" spans="1:27" ht="15.75" x14ac:dyDescent="0.25">
      <c r="A155" s="25">
        <v>45261</v>
      </c>
      <c r="B155" s="97">
        <v>31</v>
      </c>
      <c r="C155" s="92">
        <v>122.58</v>
      </c>
      <c r="D155" s="92">
        <v>297.94100000000003</v>
      </c>
      <c r="E155" s="93">
        <v>89.177000000000007</v>
      </c>
      <c r="F155" s="92">
        <v>240.30199999999999</v>
      </c>
      <c r="G155" s="99">
        <f t="shared" si="12"/>
        <v>39.25</v>
      </c>
      <c r="H155" s="100">
        <f t="shared" si="16"/>
        <v>60.75</v>
      </c>
      <c r="I155" s="92">
        <v>300</v>
      </c>
      <c r="J155" s="92">
        <f t="shared" si="13"/>
        <v>1150</v>
      </c>
      <c r="K155" s="98"/>
      <c r="L155" s="92">
        <v>100</v>
      </c>
      <c r="M155" s="92">
        <v>200</v>
      </c>
      <c r="N155" s="99">
        <f t="shared" si="14"/>
        <v>434.25</v>
      </c>
      <c r="O155" s="100">
        <f t="shared" si="17"/>
        <v>60.75</v>
      </c>
      <c r="P155" s="92">
        <f t="shared" si="15"/>
        <v>695</v>
      </c>
      <c r="Q155" s="92">
        <v>50</v>
      </c>
      <c r="R155" s="96"/>
      <c r="S155" s="96"/>
      <c r="T155" s="96"/>
      <c r="U155" s="96"/>
      <c r="V155" s="96"/>
      <c r="W155" s="96"/>
      <c r="X155" s="96"/>
      <c r="Y155" s="96"/>
      <c r="Z155" s="96"/>
      <c r="AA155" s="96"/>
    </row>
    <row r="156" spans="1:27" ht="15.75" x14ac:dyDescent="0.25">
      <c r="A156" s="25">
        <v>45292</v>
      </c>
      <c r="B156" s="97">
        <v>31</v>
      </c>
      <c r="C156" s="92">
        <v>122.58</v>
      </c>
      <c r="D156" s="92">
        <v>297.94100000000003</v>
      </c>
      <c r="E156" s="93">
        <v>89.177000000000007</v>
      </c>
      <c r="F156" s="92">
        <v>240.30199999999999</v>
      </c>
      <c r="G156" s="99">
        <f t="shared" si="12"/>
        <v>39.25</v>
      </c>
      <c r="H156" s="100">
        <f t="shared" si="16"/>
        <v>60.75</v>
      </c>
      <c r="I156" s="92">
        <v>300</v>
      </c>
      <c r="J156" s="92">
        <f t="shared" si="13"/>
        <v>1150</v>
      </c>
      <c r="K156" s="98"/>
      <c r="L156" s="92">
        <v>100</v>
      </c>
      <c r="M156" s="92">
        <v>200</v>
      </c>
      <c r="N156" s="99">
        <f t="shared" si="14"/>
        <v>434.25</v>
      </c>
      <c r="O156" s="100">
        <f t="shared" si="17"/>
        <v>60.75</v>
      </c>
      <c r="P156" s="92">
        <f t="shared" si="15"/>
        <v>695</v>
      </c>
      <c r="Q156" s="92">
        <v>50</v>
      </c>
      <c r="R156" s="96"/>
      <c r="S156" s="96"/>
      <c r="T156" s="96"/>
      <c r="U156" s="96"/>
      <c r="V156" s="96"/>
      <c r="W156" s="96"/>
      <c r="X156" s="96"/>
      <c r="Y156" s="96"/>
      <c r="Z156" s="96"/>
      <c r="AA156" s="96"/>
    </row>
    <row r="157" spans="1:27" ht="15.75" x14ac:dyDescent="0.25">
      <c r="A157" s="25">
        <v>45323</v>
      </c>
      <c r="B157" s="97">
        <v>29</v>
      </c>
      <c r="C157" s="92">
        <v>122.58</v>
      </c>
      <c r="D157" s="92">
        <v>297.94100000000003</v>
      </c>
      <c r="E157" s="93">
        <v>89.177000000000007</v>
      </c>
      <c r="F157" s="92">
        <v>240.30199999999999</v>
      </c>
      <c r="G157" s="99">
        <f t="shared" si="12"/>
        <v>39.25</v>
      </c>
      <c r="H157" s="100">
        <f t="shared" si="16"/>
        <v>60.75</v>
      </c>
      <c r="I157" s="92">
        <v>300</v>
      </c>
      <c r="J157" s="92">
        <f t="shared" si="13"/>
        <v>1150</v>
      </c>
      <c r="K157" s="98"/>
      <c r="L157" s="92">
        <v>100</v>
      </c>
      <c r="M157" s="92">
        <v>200</v>
      </c>
      <c r="N157" s="99">
        <f t="shared" si="14"/>
        <v>434.25</v>
      </c>
      <c r="O157" s="100">
        <f t="shared" si="17"/>
        <v>60.75</v>
      </c>
      <c r="P157" s="92">
        <f t="shared" si="15"/>
        <v>695</v>
      </c>
      <c r="Q157" s="92">
        <v>50</v>
      </c>
      <c r="R157" s="96"/>
      <c r="S157" s="96"/>
      <c r="T157" s="96"/>
      <c r="U157" s="96"/>
      <c r="V157" s="96"/>
      <c r="W157" s="96"/>
      <c r="X157" s="96"/>
      <c r="Y157" s="96"/>
      <c r="Z157" s="96"/>
      <c r="AA157" s="96"/>
    </row>
    <row r="158" spans="1:27" ht="15.75" x14ac:dyDescent="0.25">
      <c r="A158" s="25">
        <v>45352</v>
      </c>
      <c r="B158" s="97">
        <v>31</v>
      </c>
      <c r="C158" s="92">
        <v>122.58</v>
      </c>
      <c r="D158" s="92">
        <v>297.94100000000003</v>
      </c>
      <c r="E158" s="93">
        <v>89.177000000000007</v>
      </c>
      <c r="F158" s="92">
        <v>240.30199999999999</v>
      </c>
      <c r="G158" s="99">
        <f t="shared" si="12"/>
        <v>39.25</v>
      </c>
      <c r="H158" s="100">
        <f t="shared" si="16"/>
        <v>60.75</v>
      </c>
      <c r="I158" s="92">
        <v>300</v>
      </c>
      <c r="J158" s="92">
        <f t="shared" si="13"/>
        <v>1150</v>
      </c>
      <c r="K158" s="98"/>
      <c r="L158" s="92">
        <v>100</v>
      </c>
      <c r="M158" s="92">
        <v>200</v>
      </c>
      <c r="N158" s="99">
        <f t="shared" si="14"/>
        <v>434.25</v>
      </c>
      <c r="O158" s="100">
        <f t="shared" si="17"/>
        <v>60.75</v>
      </c>
      <c r="P158" s="92">
        <f t="shared" si="15"/>
        <v>695</v>
      </c>
      <c r="Q158" s="92">
        <v>50</v>
      </c>
      <c r="R158" s="96"/>
      <c r="S158" s="96"/>
      <c r="T158" s="96"/>
      <c r="U158" s="96"/>
      <c r="V158" s="96"/>
      <c r="W158" s="96"/>
      <c r="X158" s="96"/>
      <c r="Y158" s="96"/>
      <c r="Z158" s="96"/>
      <c r="AA158" s="96"/>
    </row>
    <row r="159" spans="1:27" ht="15.75" x14ac:dyDescent="0.25">
      <c r="A159" s="25">
        <v>45383</v>
      </c>
      <c r="B159" s="97">
        <v>30</v>
      </c>
      <c r="C159" s="92">
        <v>141.29300000000001</v>
      </c>
      <c r="D159" s="92">
        <v>267.99299999999999</v>
      </c>
      <c r="E159" s="93">
        <v>115.01600000000001</v>
      </c>
      <c r="F159" s="92">
        <v>314.69800000000004</v>
      </c>
      <c r="G159" s="99">
        <f t="shared" si="12"/>
        <v>39.25</v>
      </c>
      <c r="H159" s="100">
        <f t="shared" si="16"/>
        <v>60.75</v>
      </c>
      <c r="I159" s="92">
        <v>300</v>
      </c>
      <c r="J159" s="92">
        <f t="shared" si="13"/>
        <v>1239</v>
      </c>
      <c r="K159" s="98"/>
      <c r="L159" s="92">
        <v>100</v>
      </c>
      <c r="M159" s="92">
        <v>200</v>
      </c>
      <c r="N159" s="99">
        <f t="shared" si="14"/>
        <v>434.25</v>
      </c>
      <c r="O159" s="100">
        <f t="shared" si="17"/>
        <v>60.75</v>
      </c>
      <c r="P159" s="92">
        <f t="shared" si="15"/>
        <v>695</v>
      </c>
      <c r="Q159" s="92">
        <v>50</v>
      </c>
      <c r="R159" s="96"/>
      <c r="S159" s="96"/>
      <c r="T159" s="96"/>
      <c r="U159" s="96"/>
      <c r="V159" s="96"/>
      <c r="W159" s="96"/>
      <c r="X159" s="96"/>
      <c r="Y159" s="96"/>
      <c r="Z159" s="96"/>
      <c r="AA159" s="96"/>
    </row>
    <row r="160" spans="1:27" ht="15.75" x14ac:dyDescent="0.25">
      <c r="A160" s="25">
        <v>45413</v>
      </c>
      <c r="B160" s="97">
        <v>31</v>
      </c>
      <c r="C160" s="92">
        <v>194.20499999999998</v>
      </c>
      <c r="D160" s="92">
        <v>267.46600000000001</v>
      </c>
      <c r="E160" s="93">
        <v>133.845</v>
      </c>
      <c r="F160" s="92">
        <v>278.48399999999998</v>
      </c>
      <c r="G160" s="99">
        <f t="shared" si="12"/>
        <v>39.25</v>
      </c>
      <c r="H160" s="100">
        <f t="shared" si="16"/>
        <v>60.75</v>
      </c>
      <c r="I160" s="92">
        <v>300</v>
      </c>
      <c r="J160" s="92">
        <f t="shared" si="13"/>
        <v>1274</v>
      </c>
      <c r="K160" s="98"/>
      <c r="L160" s="92">
        <v>75</v>
      </c>
      <c r="M160" s="92">
        <v>200</v>
      </c>
      <c r="N160" s="99">
        <f t="shared" si="14"/>
        <v>434.25</v>
      </c>
      <c r="O160" s="100">
        <f t="shared" si="17"/>
        <v>60.75</v>
      </c>
      <c r="P160" s="92">
        <f t="shared" si="15"/>
        <v>695</v>
      </c>
      <c r="Q160" s="92">
        <v>50</v>
      </c>
      <c r="R160" s="96"/>
      <c r="S160" s="96"/>
      <c r="T160" s="96"/>
      <c r="U160" s="96"/>
      <c r="V160" s="96"/>
      <c r="W160" s="96"/>
      <c r="X160" s="96"/>
      <c r="Y160" s="96"/>
      <c r="Z160" s="96"/>
      <c r="AA160" s="96"/>
    </row>
    <row r="161" spans="1:27" ht="15.75" x14ac:dyDescent="0.25">
      <c r="A161" s="25">
        <v>45444</v>
      </c>
      <c r="B161" s="97">
        <v>30</v>
      </c>
      <c r="C161" s="92">
        <v>194.20499999999998</v>
      </c>
      <c r="D161" s="92">
        <v>267.46600000000001</v>
      </c>
      <c r="E161" s="93">
        <v>133.845</v>
      </c>
      <c r="F161" s="92">
        <v>278.48399999999998</v>
      </c>
      <c r="G161" s="99">
        <f t="shared" si="12"/>
        <v>39.25</v>
      </c>
      <c r="H161" s="100">
        <f t="shared" si="16"/>
        <v>60.75</v>
      </c>
      <c r="I161" s="92">
        <v>300</v>
      </c>
      <c r="J161" s="92">
        <f t="shared" si="13"/>
        <v>1274</v>
      </c>
      <c r="K161" s="98"/>
      <c r="L161" s="92">
        <v>30</v>
      </c>
      <c r="M161" s="92">
        <v>200</v>
      </c>
      <c r="N161" s="99">
        <f t="shared" si="14"/>
        <v>434.25</v>
      </c>
      <c r="O161" s="100">
        <f t="shared" si="17"/>
        <v>60.75</v>
      </c>
      <c r="P161" s="92">
        <f t="shared" si="15"/>
        <v>695</v>
      </c>
      <c r="Q161" s="92">
        <v>0</v>
      </c>
      <c r="R161" s="96"/>
      <c r="S161" s="96"/>
      <c r="T161" s="96"/>
      <c r="U161" s="96"/>
      <c r="V161" s="96"/>
      <c r="W161" s="96"/>
      <c r="X161" s="96"/>
      <c r="Y161" s="96"/>
      <c r="Z161" s="96"/>
      <c r="AA161" s="96"/>
    </row>
    <row r="162" spans="1:27" ht="15.75" x14ac:dyDescent="0.25">
      <c r="A162" s="25">
        <v>45474</v>
      </c>
      <c r="B162" s="97">
        <v>31</v>
      </c>
      <c r="C162" s="92">
        <v>194.20499999999998</v>
      </c>
      <c r="D162" s="92">
        <v>267.46600000000001</v>
      </c>
      <c r="E162" s="93">
        <v>133.845</v>
      </c>
      <c r="F162" s="92">
        <v>278.48399999999998</v>
      </c>
      <c r="G162" s="99">
        <f t="shared" si="12"/>
        <v>39.25</v>
      </c>
      <c r="H162" s="100">
        <f t="shared" si="16"/>
        <v>60.75</v>
      </c>
      <c r="I162" s="92">
        <v>300</v>
      </c>
      <c r="J162" s="92">
        <f t="shared" si="13"/>
        <v>1274</v>
      </c>
      <c r="K162" s="98"/>
      <c r="L162" s="92">
        <v>30</v>
      </c>
      <c r="M162" s="92">
        <v>200</v>
      </c>
      <c r="N162" s="99">
        <f t="shared" si="14"/>
        <v>434.25</v>
      </c>
      <c r="O162" s="100">
        <f t="shared" si="17"/>
        <v>60.75</v>
      </c>
      <c r="P162" s="92">
        <f t="shared" si="15"/>
        <v>695</v>
      </c>
      <c r="Q162" s="92">
        <v>0</v>
      </c>
      <c r="R162" s="96"/>
      <c r="S162" s="96"/>
      <c r="T162" s="96"/>
      <c r="U162" s="96"/>
      <c r="V162" s="96"/>
      <c r="W162" s="96"/>
      <c r="X162" s="96"/>
      <c r="Y162" s="96"/>
      <c r="Z162" s="96"/>
      <c r="AA162" s="96"/>
    </row>
    <row r="163" spans="1:27" ht="15.75" x14ac:dyDescent="0.25">
      <c r="A163" s="25">
        <v>45505</v>
      </c>
      <c r="B163" s="97">
        <v>31</v>
      </c>
      <c r="C163" s="92">
        <v>194.20499999999998</v>
      </c>
      <c r="D163" s="92">
        <v>267.46600000000001</v>
      </c>
      <c r="E163" s="93">
        <v>133.845</v>
      </c>
      <c r="F163" s="92">
        <v>278.48399999999998</v>
      </c>
      <c r="G163" s="99">
        <f t="shared" si="12"/>
        <v>39.25</v>
      </c>
      <c r="H163" s="100">
        <f t="shared" si="16"/>
        <v>60.75</v>
      </c>
      <c r="I163" s="92">
        <v>300</v>
      </c>
      <c r="J163" s="92">
        <f t="shared" si="13"/>
        <v>1274</v>
      </c>
      <c r="K163" s="98"/>
      <c r="L163" s="92">
        <v>30</v>
      </c>
      <c r="M163" s="92">
        <v>200</v>
      </c>
      <c r="N163" s="99">
        <f t="shared" si="14"/>
        <v>434.25</v>
      </c>
      <c r="O163" s="100">
        <f t="shared" si="17"/>
        <v>60.75</v>
      </c>
      <c r="P163" s="92">
        <f t="shared" si="15"/>
        <v>695</v>
      </c>
      <c r="Q163" s="92">
        <v>0</v>
      </c>
      <c r="R163" s="96"/>
      <c r="S163" s="96"/>
      <c r="T163" s="96"/>
      <c r="U163" s="96"/>
      <c r="V163" s="96"/>
      <c r="W163" s="96"/>
      <c r="X163" s="96"/>
      <c r="Y163" s="96"/>
      <c r="Z163" s="96"/>
      <c r="AA163" s="96"/>
    </row>
    <row r="164" spans="1:27" ht="15.75" x14ac:dyDescent="0.25">
      <c r="A164" s="25">
        <v>45536</v>
      </c>
      <c r="B164" s="97">
        <v>30</v>
      </c>
      <c r="C164" s="92">
        <v>194.20499999999998</v>
      </c>
      <c r="D164" s="92">
        <v>267.46600000000001</v>
      </c>
      <c r="E164" s="93">
        <v>133.845</v>
      </c>
      <c r="F164" s="92">
        <v>278.48399999999998</v>
      </c>
      <c r="G164" s="99">
        <f t="shared" si="12"/>
        <v>39.25</v>
      </c>
      <c r="H164" s="100">
        <f t="shared" si="16"/>
        <v>60.75</v>
      </c>
      <c r="I164" s="92">
        <v>300</v>
      </c>
      <c r="J164" s="92">
        <f t="shared" si="13"/>
        <v>1274</v>
      </c>
      <c r="K164" s="98"/>
      <c r="L164" s="92">
        <v>30</v>
      </c>
      <c r="M164" s="92">
        <v>200</v>
      </c>
      <c r="N164" s="99">
        <f t="shared" si="14"/>
        <v>434.25</v>
      </c>
      <c r="O164" s="100">
        <f t="shared" si="17"/>
        <v>60.75</v>
      </c>
      <c r="P164" s="92">
        <f t="shared" si="15"/>
        <v>695</v>
      </c>
      <c r="Q164" s="92">
        <v>0</v>
      </c>
      <c r="R164" s="96"/>
      <c r="S164" s="96"/>
      <c r="T164" s="96"/>
      <c r="U164" s="96"/>
      <c r="V164" s="96"/>
      <c r="W164" s="96"/>
      <c r="X164" s="96"/>
      <c r="Y164" s="96"/>
      <c r="Z164" s="96"/>
      <c r="AA164" s="96"/>
    </row>
    <row r="165" spans="1:27" ht="15.75" x14ac:dyDescent="0.25">
      <c r="A165" s="25">
        <v>45566</v>
      </c>
      <c r="B165" s="97">
        <v>31</v>
      </c>
      <c r="C165" s="92">
        <v>131.881</v>
      </c>
      <c r="D165" s="92">
        <v>277.16699999999997</v>
      </c>
      <c r="E165" s="93">
        <v>79.08</v>
      </c>
      <c r="F165" s="92">
        <v>350.87199999999996</v>
      </c>
      <c r="G165" s="99">
        <f t="shared" si="12"/>
        <v>39.25</v>
      </c>
      <c r="H165" s="100">
        <f t="shared" si="16"/>
        <v>60.75</v>
      </c>
      <c r="I165" s="92">
        <v>300</v>
      </c>
      <c r="J165" s="92">
        <f t="shared" si="13"/>
        <v>1239</v>
      </c>
      <c r="K165" s="98"/>
      <c r="L165" s="92">
        <v>75</v>
      </c>
      <c r="M165" s="92">
        <v>200</v>
      </c>
      <c r="N165" s="99">
        <f t="shared" si="14"/>
        <v>434.25</v>
      </c>
      <c r="O165" s="100">
        <f t="shared" si="17"/>
        <v>60.75</v>
      </c>
      <c r="P165" s="92">
        <f t="shared" si="15"/>
        <v>695</v>
      </c>
      <c r="Q165" s="92">
        <v>50</v>
      </c>
      <c r="R165" s="96"/>
      <c r="S165" s="96"/>
      <c r="T165" s="96"/>
      <c r="U165" s="96"/>
      <c r="V165" s="96"/>
      <c r="W165" s="96"/>
      <c r="X165" s="96"/>
      <c r="Y165" s="96"/>
      <c r="Z165" s="96"/>
      <c r="AA165" s="96"/>
    </row>
    <row r="166" spans="1:27" ht="15.75" x14ac:dyDescent="0.25">
      <c r="A166" s="25">
        <v>45597</v>
      </c>
      <c r="B166" s="97">
        <v>30</v>
      </c>
      <c r="C166" s="92">
        <v>122.58</v>
      </c>
      <c r="D166" s="92">
        <v>297.94100000000003</v>
      </c>
      <c r="E166" s="93">
        <v>89.177000000000007</v>
      </c>
      <c r="F166" s="92">
        <v>240.30199999999999</v>
      </c>
      <c r="G166" s="99">
        <f t="shared" si="12"/>
        <v>39.25</v>
      </c>
      <c r="H166" s="100">
        <f t="shared" si="16"/>
        <v>60.75</v>
      </c>
      <c r="I166" s="92">
        <v>300</v>
      </c>
      <c r="J166" s="92">
        <f t="shared" si="13"/>
        <v>1150</v>
      </c>
      <c r="K166" s="98"/>
      <c r="L166" s="92">
        <v>100</v>
      </c>
      <c r="M166" s="92">
        <v>200</v>
      </c>
      <c r="N166" s="99">
        <f t="shared" si="14"/>
        <v>434.25</v>
      </c>
      <c r="O166" s="100">
        <f t="shared" si="17"/>
        <v>60.75</v>
      </c>
      <c r="P166" s="92">
        <f t="shared" si="15"/>
        <v>695</v>
      </c>
      <c r="Q166" s="92">
        <v>50</v>
      </c>
      <c r="R166" s="96"/>
      <c r="S166" s="96"/>
      <c r="T166" s="96"/>
      <c r="U166" s="96"/>
      <c r="V166" s="96"/>
      <c r="W166" s="96"/>
      <c r="X166" s="96"/>
      <c r="Y166" s="96"/>
      <c r="Z166" s="96"/>
      <c r="AA166" s="96"/>
    </row>
    <row r="167" spans="1:27" ht="15.75" x14ac:dyDescent="0.25">
      <c r="A167" s="25">
        <v>45627</v>
      </c>
      <c r="B167" s="97">
        <v>31</v>
      </c>
      <c r="C167" s="92">
        <v>122.58</v>
      </c>
      <c r="D167" s="92">
        <v>297.94100000000003</v>
      </c>
      <c r="E167" s="93">
        <v>89.177000000000007</v>
      </c>
      <c r="F167" s="92">
        <v>240.30199999999999</v>
      </c>
      <c r="G167" s="99">
        <f t="shared" si="12"/>
        <v>39.25</v>
      </c>
      <c r="H167" s="100">
        <f t="shared" si="16"/>
        <v>60.75</v>
      </c>
      <c r="I167" s="92">
        <v>300</v>
      </c>
      <c r="J167" s="92">
        <f t="shared" si="13"/>
        <v>1150</v>
      </c>
      <c r="K167" s="98"/>
      <c r="L167" s="92">
        <v>100</v>
      </c>
      <c r="M167" s="92">
        <v>200</v>
      </c>
      <c r="N167" s="99">
        <f t="shared" si="14"/>
        <v>434.25</v>
      </c>
      <c r="O167" s="100">
        <f t="shared" si="17"/>
        <v>60.75</v>
      </c>
      <c r="P167" s="92">
        <f t="shared" si="15"/>
        <v>695</v>
      </c>
      <c r="Q167" s="92">
        <v>50</v>
      </c>
      <c r="R167" s="96"/>
      <c r="S167" s="96"/>
      <c r="T167" s="96"/>
      <c r="U167" s="96"/>
      <c r="V167" s="96"/>
      <c r="W167" s="96"/>
      <c r="X167" s="96"/>
      <c r="Y167" s="96"/>
      <c r="Z167" s="96"/>
      <c r="AA167" s="96"/>
    </row>
    <row r="168" spans="1:27" ht="15.75" x14ac:dyDescent="0.25">
      <c r="A168" s="25">
        <v>45658</v>
      </c>
      <c r="B168" s="97">
        <v>31</v>
      </c>
      <c r="C168" s="92">
        <v>122.58</v>
      </c>
      <c r="D168" s="92">
        <v>297.94100000000003</v>
      </c>
      <c r="E168" s="93">
        <v>89.177000000000007</v>
      </c>
      <c r="F168" s="92">
        <v>240.30199999999999</v>
      </c>
      <c r="G168" s="99">
        <f t="shared" si="12"/>
        <v>39.25</v>
      </c>
      <c r="H168" s="100">
        <f t="shared" si="16"/>
        <v>60.75</v>
      </c>
      <c r="I168" s="92">
        <v>300</v>
      </c>
      <c r="J168" s="92">
        <f t="shared" si="13"/>
        <v>1150</v>
      </c>
      <c r="K168" s="98"/>
      <c r="L168" s="92">
        <v>100</v>
      </c>
      <c r="M168" s="92">
        <v>200</v>
      </c>
      <c r="N168" s="99">
        <f t="shared" si="14"/>
        <v>434.25</v>
      </c>
      <c r="O168" s="100">
        <f t="shared" si="17"/>
        <v>60.75</v>
      </c>
      <c r="P168" s="92">
        <f t="shared" si="15"/>
        <v>695</v>
      </c>
      <c r="Q168" s="92">
        <v>50</v>
      </c>
      <c r="R168" s="96"/>
      <c r="S168" s="96"/>
      <c r="T168" s="96"/>
      <c r="U168" s="96"/>
      <c r="V168" s="96"/>
      <c r="W168" s="96"/>
      <c r="X168" s="96"/>
      <c r="Y168" s="96"/>
      <c r="Z168" s="96"/>
      <c r="AA168" s="96"/>
    </row>
    <row r="169" spans="1:27" ht="15.75" x14ac:dyDescent="0.25">
      <c r="A169" s="25">
        <v>45689</v>
      </c>
      <c r="B169" s="97">
        <v>28</v>
      </c>
      <c r="C169" s="92">
        <v>122.58</v>
      </c>
      <c r="D169" s="92">
        <v>297.94100000000003</v>
      </c>
      <c r="E169" s="93">
        <v>89.177000000000007</v>
      </c>
      <c r="F169" s="92">
        <v>240.30199999999999</v>
      </c>
      <c r="G169" s="99">
        <f t="shared" si="12"/>
        <v>39.25</v>
      </c>
      <c r="H169" s="100">
        <f t="shared" si="16"/>
        <v>60.75</v>
      </c>
      <c r="I169" s="92">
        <v>300</v>
      </c>
      <c r="J169" s="92">
        <f t="shared" si="13"/>
        <v>1150</v>
      </c>
      <c r="K169" s="98"/>
      <c r="L169" s="92">
        <v>100</v>
      </c>
      <c r="M169" s="92">
        <v>200</v>
      </c>
      <c r="N169" s="99">
        <f t="shared" si="14"/>
        <v>434.25</v>
      </c>
      <c r="O169" s="100">
        <f t="shared" si="17"/>
        <v>60.75</v>
      </c>
      <c r="P169" s="92">
        <f t="shared" si="15"/>
        <v>695</v>
      </c>
      <c r="Q169" s="92">
        <v>50</v>
      </c>
      <c r="R169" s="96"/>
      <c r="S169" s="96"/>
      <c r="T169" s="96"/>
      <c r="U169" s="96"/>
      <c r="V169" s="96"/>
      <c r="W169" s="96"/>
      <c r="X169" s="96"/>
      <c r="Y169" s="96"/>
      <c r="Z169" s="96"/>
      <c r="AA169" s="96"/>
    </row>
    <row r="170" spans="1:27" ht="15.75" x14ac:dyDescent="0.25">
      <c r="A170" s="25">
        <v>45717</v>
      </c>
      <c r="B170" s="97">
        <v>31</v>
      </c>
      <c r="C170" s="92">
        <v>122.58</v>
      </c>
      <c r="D170" s="92">
        <v>297.94100000000003</v>
      </c>
      <c r="E170" s="93">
        <v>89.177000000000007</v>
      </c>
      <c r="F170" s="92">
        <v>240.30199999999999</v>
      </c>
      <c r="G170" s="99">
        <f t="shared" si="12"/>
        <v>39.25</v>
      </c>
      <c r="H170" s="100">
        <f t="shared" si="16"/>
        <v>60.75</v>
      </c>
      <c r="I170" s="92">
        <v>300</v>
      </c>
      <c r="J170" s="92">
        <f t="shared" si="13"/>
        <v>1150</v>
      </c>
      <c r="K170" s="98"/>
      <c r="L170" s="92">
        <v>100</v>
      </c>
      <c r="M170" s="92">
        <v>200</v>
      </c>
      <c r="N170" s="99">
        <f t="shared" si="14"/>
        <v>434.25</v>
      </c>
      <c r="O170" s="100">
        <f t="shared" si="17"/>
        <v>60.75</v>
      </c>
      <c r="P170" s="92">
        <f t="shared" si="15"/>
        <v>695</v>
      </c>
      <c r="Q170" s="92">
        <v>50</v>
      </c>
      <c r="R170" s="96"/>
      <c r="S170" s="96"/>
      <c r="T170" s="96"/>
      <c r="U170" s="96"/>
      <c r="V170" s="96"/>
      <c r="W170" s="96"/>
      <c r="X170" s="96"/>
      <c r="Y170" s="96"/>
      <c r="Z170" s="96"/>
      <c r="AA170" s="96"/>
    </row>
    <row r="171" spans="1:27" ht="15.75" x14ac:dyDescent="0.25">
      <c r="A171" s="25">
        <v>45748</v>
      </c>
      <c r="B171" s="97">
        <v>30</v>
      </c>
      <c r="C171" s="92">
        <v>141.29300000000001</v>
      </c>
      <c r="D171" s="92">
        <v>267.99299999999999</v>
      </c>
      <c r="E171" s="93">
        <v>115.01600000000001</v>
      </c>
      <c r="F171" s="92">
        <v>314.69800000000004</v>
      </c>
      <c r="G171" s="99">
        <f t="shared" si="12"/>
        <v>39.25</v>
      </c>
      <c r="H171" s="100">
        <f t="shared" si="16"/>
        <v>60.75</v>
      </c>
      <c r="I171" s="92">
        <v>300</v>
      </c>
      <c r="J171" s="92">
        <f t="shared" si="13"/>
        <v>1239</v>
      </c>
      <c r="K171" s="98"/>
      <c r="L171" s="92">
        <v>100</v>
      </c>
      <c r="M171" s="92">
        <v>200</v>
      </c>
      <c r="N171" s="99">
        <f t="shared" si="14"/>
        <v>434.25</v>
      </c>
      <c r="O171" s="100">
        <f t="shared" si="17"/>
        <v>60.75</v>
      </c>
      <c r="P171" s="92">
        <f t="shared" si="15"/>
        <v>695</v>
      </c>
      <c r="Q171" s="92">
        <v>50</v>
      </c>
      <c r="R171" s="96"/>
      <c r="S171" s="96"/>
      <c r="T171" s="96"/>
      <c r="U171" s="96"/>
      <c r="V171" s="96"/>
      <c r="W171" s="96"/>
      <c r="X171" s="96"/>
      <c r="Y171" s="96"/>
      <c r="Z171" s="96"/>
      <c r="AA171" s="96"/>
    </row>
    <row r="172" spans="1:27" ht="15.75" x14ac:dyDescent="0.25">
      <c r="A172" s="25">
        <v>45778</v>
      </c>
      <c r="B172" s="97">
        <v>31</v>
      </c>
      <c r="C172" s="92">
        <v>194.20499999999998</v>
      </c>
      <c r="D172" s="92">
        <v>267.46600000000001</v>
      </c>
      <c r="E172" s="93">
        <v>133.845</v>
      </c>
      <c r="F172" s="92">
        <v>278.48399999999998</v>
      </c>
      <c r="G172" s="99">
        <f t="shared" si="12"/>
        <v>39.25</v>
      </c>
      <c r="H172" s="100">
        <f t="shared" si="16"/>
        <v>60.75</v>
      </c>
      <c r="I172" s="92">
        <v>300</v>
      </c>
      <c r="J172" s="92">
        <f t="shared" si="13"/>
        <v>1274</v>
      </c>
      <c r="K172" s="98"/>
      <c r="L172" s="92">
        <v>75</v>
      </c>
      <c r="M172" s="92">
        <v>200</v>
      </c>
      <c r="N172" s="99">
        <f t="shared" si="14"/>
        <v>434.25</v>
      </c>
      <c r="O172" s="100">
        <f t="shared" si="17"/>
        <v>60.75</v>
      </c>
      <c r="P172" s="92">
        <f t="shared" si="15"/>
        <v>695</v>
      </c>
      <c r="Q172" s="92">
        <v>50</v>
      </c>
      <c r="R172" s="96"/>
      <c r="S172" s="96"/>
      <c r="T172" s="96"/>
      <c r="U172" s="96"/>
      <c r="V172" s="96"/>
      <c r="W172" s="96"/>
      <c r="X172" s="96"/>
      <c r="Y172" s="96"/>
      <c r="Z172" s="96"/>
      <c r="AA172" s="96"/>
    </row>
    <row r="173" spans="1:27" ht="15.75" x14ac:dyDescent="0.25">
      <c r="A173" s="25">
        <v>45809</v>
      </c>
      <c r="B173" s="97">
        <v>30</v>
      </c>
      <c r="C173" s="92">
        <v>194.20499999999998</v>
      </c>
      <c r="D173" s="92">
        <v>267.46600000000001</v>
      </c>
      <c r="E173" s="93">
        <v>133.845</v>
      </c>
      <c r="F173" s="92">
        <v>278.48399999999998</v>
      </c>
      <c r="G173" s="99">
        <f t="shared" si="12"/>
        <v>39.25</v>
      </c>
      <c r="H173" s="100">
        <f t="shared" si="16"/>
        <v>60.75</v>
      </c>
      <c r="I173" s="92">
        <v>300</v>
      </c>
      <c r="J173" s="92">
        <f t="shared" si="13"/>
        <v>1274</v>
      </c>
      <c r="K173" s="98"/>
      <c r="L173" s="92">
        <v>30</v>
      </c>
      <c r="M173" s="92">
        <v>200</v>
      </c>
      <c r="N173" s="99">
        <f t="shared" si="14"/>
        <v>434.25</v>
      </c>
      <c r="O173" s="100">
        <f t="shared" si="17"/>
        <v>60.75</v>
      </c>
      <c r="P173" s="92">
        <f t="shared" si="15"/>
        <v>695</v>
      </c>
      <c r="Q173" s="92">
        <v>0</v>
      </c>
      <c r="R173" s="96"/>
      <c r="S173" s="96"/>
      <c r="T173" s="96"/>
      <c r="U173" s="96"/>
      <c r="V173" s="96"/>
      <c r="W173" s="96"/>
      <c r="X173" s="96"/>
      <c r="Y173" s="96"/>
      <c r="Z173" s="96"/>
      <c r="AA173" s="96"/>
    </row>
    <row r="174" spans="1:27" ht="15.75" x14ac:dyDescent="0.25">
      <c r="A174" s="25">
        <v>45839</v>
      </c>
      <c r="B174" s="97">
        <v>31</v>
      </c>
      <c r="C174" s="92">
        <v>194.20499999999998</v>
      </c>
      <c r="D174" s="92">
        <v>267.46600000000001</v>
      </c>
      <c r="E174" s="93">
        <v>133.845</v>
      </c>
      <c r="F174" s="92">
        <v>278.48399999999998</v>
      </c>
      <c r="G174" s="99">
        <f t="shared" si="12"/>
        <v>39.25</v>
      </c>
      <c r="H174" s="100">
        <f t="shared" si="16"/>
        <v>60.75</v>
      </c>
      <c r="I174" s="92">
        <v>300</v>
      </c>
      <c r="J174" s="92">
        <f t="shared" si="13"/>
        <v>1274</v>
      </c>
      <c r="K174" s="98"/>
      <c r="L174" s="92">
        <v>30</v>
      </c>
      <c r="M174" s="92">
        <v>200</v>
      </c>
      <c r="N174" s="99">
        <f t="shared" si="14"/>
        <v>434.25</v>
      </c>
      <c r="O174" s="100">
        <f t="shared" si="17"/>
        <v>60.75</v>
      </c>
      <c r="P174" s="92">
        <f t="shared" si="15"/>
        <v>695</v>
      </c>
      <c r="Q174" s="92">
        <v>0</v>
      </c>
      <c r="R174" s="96"/>
      <c r="S174" s="96"/>
      <c r="T174" s="96"/>
      <c r="U174" s="96"/>
      <c r="V174" s="96"/>
      <c r="W174" s="96"/>
      <c r="X174" s="96"/>
      <c r="Y174" s="96"/>
      <c r="Z174" s="96"/>
      <c r="AA174" s="96"/>
    </row>
    <row r="175" spans="1:27" ht="15.75" x14ac:dyDescent="0.25">
      <c r="A175" s="25">
        <v>45870</v>
      </c>
      <c r="B175" s="97">
        <v>31</v>
      </c>
      <c r="C175" s="92">
        <v>194.20499999999998</v>
      </c>
      <c r="D175" s="92">
        <v>267.46600000000001</v>
      </c>
      <c r="E175" s="93">
        <v>133.845</v>
      </c>
      <c r="F175" s="92">
        <v>278.48399999999998</v>
      </c>
      <c r="G175" s="99">
        <f t="shared" si="12"/>
        <v>39.25</v>
      </c>
      <c r="H175" s="100">
        <f t="shared" si="16"/>
        <v>60.75</v>
      </c>
      <c r="I175" s="92">
        <v>300</v>
      </c>
      <c r="J175" s="92">
        <f t="shared" si="13"/>
        <v>1274</v>
      </c>
      <c r="K175" s="98"/>
      <c r="L175" s="92">
        <v>30</v>
      </c>
      <c r="M175" s="92">
        <v>200</v>
      </c>
      <c r="N175" s="99">
        <f t="shared" si="14"/>
        <v>434.25</v>
      </c>
      <c r="O175" s="100">
        <f t="shared" si="17"/>
        <v>60.75</v>
      </c>
      <c r="P175" s="92">
        <f t="shared" si="15"/>
        <v>695</v>
      </c>
      <c r="Q175" s="92">
        <v>0</v>
      </c>
      <c r="R175" s="96"/>
      <c r="S175" s="96"/>
      <c r="T175" s="96"/>
      <c r="U175" s="96"/>
      <c r="V175" s="96"/>
      <c r="W175" s="96"/>
      <c r="X175" s="96"/>
      <c r="Y175" s="96"/>
      <c r="Z175" s="96"/>
      <c r="AA175" s="96"/>
    </row>
    <row r="176" spans="1:27" ht="15.75" x14ac:dyDescent="0.25">
      <c r="A176" s="25">
        <v>45901</v>
      </c>
      <c r="B176" s="97">
        <v>30</v>
      </c>
      <c r="C176" s="92">
        <v>194.20499999999998</v>
      </c>
      <c r="D176" s="92">
        <v>267.46600000000001</v>
      </c>
      <c r="E176" s="93">
        <v>133.845</v>
      </c>
      <c r="F176" s="92">
        <v>278.48399999999998</v>
      </c>
      <c r="G176" s="99">
        <f t="shared" si="12"/>
        <v>39.25</v>
      </c>
      <c r="H176" s="100">
        <f t="shared" si="16"/>
        <v>60.75</v>
      </c>
      <c r="I176" s="92">
        <v>300</v>
      </c>
      <c r="J176" s="92">
        <f t="shared" si="13"/>
        <v>1274</v>
      </c>
      <c r="K176" s="98"/>
      <c r="L176" s="92">
        <v>30</v>
      </c>
      <c r="M176" s="92">
        <v>200</v>
      </c>
      <c r="N176" s="99">
        <f t="shared" si="14"/>
        <v>434.25</v>
      </c>
      <c r="O176" s="100">
        <f t="shared" si="17"/>
        <v>60.75</v>
      </c>
      <c r="P176" s="92">
        <f t="shared" si="15"/>
        <v>695</v>
      </c>
      <c r="Q176" s="92">
        <v>0</v>
      </c>
      <c r="R176" s="96"/>
      <c r="S176" s="96"/>
      <c r="T176" s="96"/>
      <c r="U176" s="96"/>
      <c r="V176" s="96"/>
      <c r="W176" s="96"/>
      <c r="X176" s="96"/>
      <c r="Y176" s="96"/>
      <c r="Z176" s="96"/>
      <c r="AA176" s="96"/>
    </row>
    <row r="177" spans="1:27" ht="15.75" x14ac:dyDescent="0.25">
      <c r="A177" s="25">
        <v>45931</v>
      </c>
      <c r="B177" s="97">
        <v>31</v>
      </c>
      <c r="C177" s="92">
        <v>131.881</v>
      </c>
      <c r="D177" s="92">
        <v>277.16699999999997</v>
      </c>
      <c r="E177" s="93">
        <v>79.08</v>
      </c>
      <c r="F177" s="92">
        <v>350.87199999999996</v>
      </c>
      <c r="G177" s="99">
        <f t="shared" si="12"/>
        <v>39.25</v>
      </c>
      <c r="H177" s="100">
        <f t="shared" si="16"/>
        <v>60.75</v>
      </c>
      <c r="I177" s="92">
        <v>300</v>
      </c>
      <c r="J177" s="92">
        <f t="shared" si="13"/>
        <v>1239</v>
      </c>
      <c r="K177" s="98"/>
      <c r="L177" s="92">
        <v>75</v>
      </c>
      <c r="M177" s="92">
        <v>200</v>
      </c>
      <c r="N177" s="99">
        <f t="shared" si="14"/>
        <v>434.25</v>
      </c>
      <c r="O177" s="100">
        <f t="shared" si="17"/>
        <v>60.75</v>
      </c>
      <c r="P177" s="92">
        <f t="shared" si="15"/>
        <v>695</v>
      </c>
      <c r="Q177" s="92">
        <v>50</v>
      </c>
      <c r="R177" s="96"/>
      <c r="S177" s="96"/>
      <c r="T177" s="96"/>
      <c r="U177" s="96"/>
      <c r="V177" s="96"/>
      <c r="W177" s="96"/>
      <c r="X177" s="96"/>
      <c r="Y177" s="96"/>
      <c r="Z177" s="96"/>
      <c r="AA177" s="96"/>
    </row>
    <row r="178" spans="1:27" ht="15.75" x14ac:dyDescent="0.25">
      <c r="A178" s="25">
        <v>45962</v>
      </c>
      <c r="B178" s="97">
        <v>30</v>
      </c>
      <c r="C178" s="92">
        <v>122.58</v>
      </c>
      <c r="D178" s="92">
        <v>297.94100000000003</v>
      </c>
      <c r="E178" s="93">
        <v>89.177000000000007</v>
      </c>
      <c r="F178" s="92">
        <v>240.30199999999999</v>
      </c>
      <c r="G178" s="99">
        <f t="shared" si="12"/>
        <v>39.25</v>
      </c>
      <c r="H178" s="100">
        <f t="shared" si="16"/>
        <v>60.75</v>
      </c>
      <c r="I178" s="92">
        <v>300</v>
      </c>
      <c r="J178" s="92">
        <f t="shared" si="13"/>
        <v>1150</v>
      </c>
      <c r="K178" s="98"/>
      <c r="L178" s="92">
        <v>100</v>
      </c>
      <c r="M178" s="92">
        <v>200</v>
      </c>
      <c r="N178" s="99">
        <f t="shared" si="14"/>
        <v>434.25</v>
      </c>
      <c r="O178" s="100">
        <f t="shared" si="17"/>
        <v>60.75</v>
      </c>
      <c r="P178" s="92">
        <f t="shared" si="15"/>
        <v>695</v>
      </c>
      <c r="Q178" s="92">
        <v>50</v>
      </c>
      <c r="R178" s="96"/>
      <c r="S178" s="96"/>
      <c r="T178" s="96"/>
      <c r="U178" s="96"/>
      <c r="V178" s="96"/>
      <c r="W178" s="96"/>
      <c r="X178" s="96"/>
      <c r="Y178" s="96"/>
      <c r="Z178" s="96"/>
      <c r="AA178" s="96"/>
    </row>
    <row r="179" spans="1:27" ht="15.75" x14ac:dyDescent="0.25">
      <c r="A179" s="25">
        <v>45992</v>
      </c>
      <c r="B179" s="97">
        <v>31</v>
      </c>
      <c r="C179" s="92">
        <v>122.58</v>
      </c>
      <c r="D179" s="92">
        <v>297.94100000000003</v>
      </c>
      <c r="E179" s="93">
        <v>89.177000000000007</v>
      </c>
      <c r="F179" s="92">
        <v>240.30199999999999</v>
      </c>
      <c r="G179" s="99">
        <f t="shared" si="12"/>
        <v>39.25</v>
      </c>
      <c r="H179" s="100">
        <f t="shared" si="16"/>
        <v>60.75</v>
      </c>
      <c r="I179" s="92">
        <v>300</v>
      </c>
      <c r="J179" s="92">
        <f t="shared" si="13"/>
        <v>1150</v>
      </c>
      <c r="K179" s="98"/>
      <c r="L179" s="92">
        <v>100</v>
      </c>
      <c r="M179" s="92">
        <v>200</v>
      </c>
      <c r="N179" s="99">
        <f t="shared" si="14"/>
        <v>434.25</v>
      </c>
      <c r="O179" s="100">
        <f t="shared" si="17"/>
        <v>60.75</v>
      </c>
      <c r="P179" s="92">
        <f t="shared" si="15"/>
        <v>695</v>
      </c>
      <c r="Q179" s="92">
        <v>50</v>
      </c>
      <c r="R179" s="96"/>
      <c r="S179" s="96"/>
      <c r="T179" s="96"/>
      <c r="U179" s="96"/>
      <c r="V179" s="96"/>
      <c r="W179" s="96"/>
      <c r="X179" s="96"/>
      <c r="Y179" s="96"/>
      <c r="Z179" s="96"/>
      <c r="AA179" s="96"/>
    </row>
    <row r="180" spans="1:27" ht="15.75" x14ac:dyDescent="0.25">
      <c r="A180" s="25">
        <v>46023</v>
      </c>
      <c r="B180" s="97">
        <v>31</v>
      </c>
      <c r="C180" s="92">
        <v>122.58</v>
      </c>
      <c r="D180" s="92">
        <v>297.94100000000003</v>
      </c>
      <c r="E180" s="93">
        <v>89.177000000000007</v>
      </c>
      <c r="F180" s="92">
        <v>240.30199999999999</v>
      </c>
      <c r="G180" s="99">
        <f t="shared" si="12"/>
        <v>39.25</v>
      </c>
      <c r="H180" s="100">
        <f t="shared" si="16"/>
        <v>60.75</v>
      </c>
      <c r="I180" s="92">
        <v>300</v>
      </c>
      <c r="J180" s="92">
        <f t="shared" si="13"/>
        <v>1150</v>
      </c>
      <c r="K180" s="98"/>
      <c r="L180" s="92">
        <v>100</v>
      </c>
      <c r="M180" s="92">
        <v>200</v>
      </c>
      <c r="N180" s="99">
        <f t="shared" si="14"/>
        <v>434.25</v>
      </c>
      <c r="O180" s="100">
        <f t="shared" si="17"/>
        <v>60.75</v>
      </c>
      <c r="P180" s="92">
        <f t="shared" si="15"/>
        <v>695</v>
      </c>
      <c r="Q180" s="92">
        <v>50</v>
      </c>
      <c r="R180" s="96"/>
      <c r="S180" s="96"/>
      <c r="T180" s="96"/>
      <c r="U180" s="96"/>
      <c r="V180" s="96"/>
      <c r="W180" s="96"/>
      <c r="X180" s="96"/>
      <c r="Y180" s="96"/>
      <c r="Z180" s="96"/>
      <c r="AA180" s="96"/>
    </row>
    <row r="181" spans="1:27" ht="15.75" x14ac:dyDescent="0.25">
      <c r="A181" s="25">
        <v>46054</v>
      </c>
      <c r="B181" s="97">
        <v>28</v>
      </c>
      <c r="C181" s="92">
        <v>122.58</v>
      </c>
      <c r="D181" s="92">
        <v>297.94100000000003</v>
      </c>
      <c r="E181" s="93">
        <v>89.177000000000007</v>
      </c>
      <c r="F181" s="92">
        <v>240.30199999999999</v>
      </c>
      <c r="G181" s="99">
        <f t="shared" si="12"/>
        <v>39.25</v>
      </c>
      <c r="H181" s="100">
        <f t="shared" si="16"/>
        <v>60.75</v>
      </c>
      <c r="I181" s="92">
        <v>300</v>
      </c>
      <c r="J181" s="92">
        <f t="shared" si="13"/>
        <v>1150</v>
      </c>
      <c r="K181" s="98"/>
      <c r="L181" s="92">
        <v>100</v>
      </c>
      <c r="M181" s="92">
        <v>200</v>
      </c>
      <c r="N181" s="99">
        <f t="shared" si="14"/>
        <v>434.25</v>
      </c>
      <c r="O181" s="100">
        <f t="shared" si="17"/>
        <v>60.75</v>
      </c>
      <c r="P181" s="92">
        <f t="shared" si="15"/>
        <v>695</v>
      </c>
      <c r="Q181" s="92">
        <v>50</v>
      </c>
      <c r="R181" s="96"/>
      <c r="S181" s="96"/>
      <c r="T181" s="96"/>
      <c r="U181" s="96"/>
      <c r="V181" s="96"/>
      <c r="W181" s="96"/>
      <c r="X181" s="96"/>
      <c r="Y181" s="96"/>
      <c r="Z181" s="96"/>
      <c r="AA181" s="96"/>
    </row>
    <row r="182" spans="1:27" ht="15.75" x14ac:dyDescent="0.25">
      <c r="A182" s="25">
        <v>46082</v>
      </c>
      <c r="B182" s="97">
        <v>31</v>
      </c>
      <c r="C182" s="92">
        <v>122.58</v>
      </c>
      <c r="D182" s="92">
        <v>297.94100000000003</v>
      </c>
      <c r="E182" s="93">
        <v>89.177000000000007</v>
      </c>
      <c r="F182" s="92">
        <v>240.30199999999999</v>
      </c>
      <c r="G182" s="99">
        <f t="shared" si="12"/>
        <v>39.25</v>
      </c>
      <c r="H182" s="100">
        <f t="shared" si="16"/>
        <v>60.75</v>
      </c>
      <c r="I182" s="92">
        <v>300</v>
      </c>
      <c r="J182" s="92">
        <f t="shared" si="13"/>
        <v>1150</v>
      </c>
      <c r="K182" s="98"/>
      <c r="L182" s="92">
        <v>100</v>
      </c>
      <c r="M182" s="92">
        <v>200</v>
      </c>
      <c r="N182" s="99">
        <f t="shared" si="14"/>
        <v>434.25</v>
      </c>
      <c r="O182" s="100">
        <f t="shared" si="17"/>
        <v>60.75</v>
      </c>
      <c r="P182" s="92">
        <f t="shared" si="15"/>
        <v>695</v>
      </c>
      <c r="Q182" s="92">
        <v>50</v>
      </c>
      <c r="R182" s="96"/>
      <c r="S182" s="96"/>
      <c r="T182" s="96"/>
      <c r="U182" s="96"/>
      <c r="V182" s="96"/>
      <c r="W182" s="96"/>
      <c r="X182" s="96"/>
      <c r="Y182" s="96"/>
      <c r="Z182" s="96"/>
      <c r="AA182" s="96"/>
    </row>
    <row r="183" spans="1:27" ht="15.75" x14ac:dyDescent="0.25">
      <c r="A183" s="25">
        <v>46113</v>
      </c>
      <c r="B183" s="97">
        <v>30</v>
      </c>
      <c r="C183" s="92">
        <v>141.29300000000001</v>
      </c>
      <c r="D183" s="92">
        <v>267.99299999999999</v>
      </c>
      <c r="E183" s="93">
        <v>115.01600000000001</v>
      </c>
      <c r="F183" s="92">
        <v>314.69800000000004</v>
      </c>
      <c r="G183" s="99">
        <f t="shared" si="12"/>
        <v>39.25</v>
      </c>
      <c r="H183" s="100">
        <f t="shared" si="16"/>
        <v>60.75</v>
      </c>
      <c r="I183" s="92">
        <v>300</v>
      </c>
      <c r="J183" s="92">
        <f t="shared" si="13"/>
        <v>1239</v>
      </c>
      <c r="K183" s="98"/>
      <c r="L183" s="92">
        <v>100</v>
      </c>
      <c r="M183" s="92">
        <v>200</v>
      </c>
      <c r="N183" s="99">
        <f t="shared" si="14"/>
        <v>434.25</v>
      </c>
      <c r="O183" s="100">
        <f t="shared" si="17"/>
        <v>60.75</v>
      </c>
      <c r="P183" s="92">
        <f t="shared" si="15"/>
        <v>695</v>
      </c>
      <c r="Q183" s="92">
        <v>50</v>
      </c>
      <c r="R183" s="96"/>
      <c r="S183" s="96"/>
      <c r="T183" s="96"/>
      <c r="U183" s="96"/>
      <c r="V183" s="96"/>
      <c r="W183" s="96"/>
      <c r="X183" s="96"/>
      <c r="Y183" s="96"/>
      <c r="Z183" s="96"/>
      <c r="AA183" s="96"/>
    </row>
    <row r="184" spans="1:27" ht="15.75" x14ac:dyDescent="0.25">
      <c r="A184" s="25">
        <v>46143</v>
      </c>
      <c r="B184" s="97">
        <v>31</v>
      </c>
      <c r="C184" s="92">
        <v>194.20499999999998</v>
      </c>
      <c r="D184" s="92">
        <v>267.46600000000001</v>
      </c>
      <c r="E184" s="93">
        <v>133.845</v>
      </c>
      <c r="F184" s="92">
        <v>278.48399999999998</v>
      </c>
      <c r="G184" s="99">
        <f t="shared" si="12"/>
        <v>39.25</v>
      </c>
      <c r="H184" s="100">
        <f t="shared" si="16"/>
        <v>60.75</v>
      </c>
      <c r="I184" s="92">
        <v>300</v>
      </c>
      <c r="J184" s="92">
        <f t="shared" si="13"/>
        <v>1274</v>
      </c>
      <c r="K184" s="98"/>
      <c r="L184" s="92">
        <v>75</v>
      </c>
      <c r="M184" s="92">
        <v>200</v>
      </c>
      <c r="N184" s="99">
        <f t="shared" si="14"/>
        <v>434.25</v>
      </c>
      <c r="O184" s="100">
        <f t="shared" si="17"/>
        <v>60.75</v>
      </c>
      <c r="P184" s="92">
        <f t="shared" si="15"/>
        <v>695</v>
      </c>
      <c r="Q184" s="92">
        <v>50</v>
      </c>
      <c r="R184" s="96"/>
      <c r="S184" s="96"/>
      <c r="T184" s="96"/>
      <c r="U184" s="96"/>
      <c r="V184" s="96"/>
      <c r="W184" s="96"/>
      <c r="X184" s="96"/>
      <c r="Y184" s="96"/>
      <c r="Z184" s="96"/>
      <c r="AA184" s="96"/>
    </row>
    <row r="185" spans="1:27" ht="15.75" x14ac:dyDescent="0.25">
      <c r="A185" s="25">
        <v>46174</v>
      </c>
      <c r="B185" s="97">
        <v>30</v>
      </c>
      <c r="C185" s="92">
        <v>194.20499999999998</v>
      </c>
      <c r="D185" s="92">
        <v>267.46600000000001</v>
      </c>
      <c r="E185" s="93">
        <v>133.845</v>
      </c>
      <c r="F185" s="92">
        <v>278.48399999999998</v>
      </c>
      <c r="G185" s="99">
        <f t="shared" si="12"/>
        <v>39.25</v>
      </c>
      <c r="H185" s="100">
        <f t="shared" si="16"/>
        <v>60.75</v>
      </c>
      <c r="I185" s="92">
        <v>300</v>
      </c>
      <c r="J185" s="92">
        <f t="shared" si="13"/>
        <v>1274</v>
      </c>
      <c r="K185" s="98"/>
      <c r="L185" s="92">
        <v>30</v>
      </c>
      <c r="M185" s="92">
        <v>200</v>
      </c>
      <c r="N185" s="99">
        <f t="shared" si="14"/>
        <v>434.25</v>
      </c>
      <c r="O185" s="100">
        <f t="shared" si="17"/>
        <v>60.75</v>
      </c>
      <c r="P185" s="92">
        <f t="shared" si="15"/>
        <v>695</v>
      </c>
      <c r="Q185" s="92">
        <v>0</v>
      </c>
      <c r="R185" s="96"/>
      <c r="S185" s="96"/>
      <c r="T185" s="96"/>
      <c r="U185" s="96"/>
      <c r="V185" s="96"/>
      <c r="W185" s="96"/>
      <c r="X185" s="96"/>
      <c r="Y185" s="96"/>
      <c r="Z185" s="96"/>
      <c r="AA185" s="96"/>
    </row>
    <row r="186" spans="1:27" ht="15.75" x14ac:dyDescent="0.25">
      <c r="A186" s="25">
        <v>46204</v>
      </c>
      <c r="B186" s="97">
        <v>31</v>
      </c>
      <c r="C186" s="92">
        <v>194.20499999999998</v>
      </c>
      <c r="D186" s="92">
        <v>267.46600000000001</v>
      </c>
      <c r="E186" s="93">
        <v>133.845</v>
      </c>
      <c r="F186" s="92">
        <v>278.48399999999998</v>
      </c>
      <c r="G186" s="99">
        <f t="shared" si="12"/>
        <v>39.25</v>
      </c>
      <c r="H186" s="100">
        <f t="shared" si="16"/>
        <v>60.75</v>
      </c>
      <c r="I186" s="92">
        <v>300</v>
      </c>
      <c r="J186" s="92">
        <f t="shared" si="13"/>
        <v>1274</v>
      </c>
      <c r="K186" s="98"/>
      <c r="L186" s="92">
        <v>30</v>
      </c>
      <c r="M186" s="92">
        <v>200</v>
      </c>
      <c r="N186" s="99">
        <f t="shared" si="14"/>
        <v>434.25</v>
      </c>
      <c r="O186" s="100">
        <f t="shared" si="17"/>
        <v>60.75</v>
      </c>
      <c r="P186" s="92">
        <f t="shared" si="15"/>
        <v>695</v>
      </c>
      <c r="Q186" s="92">
        <v>0</v>
      </c>
      <c r="R186" s="96"/>
      <c r="S186" s="96"/>
      <c r="T186" s="96"/>
      <c r="U186" s="96"/>
      <c r="V186" s="96"/>
      <c r="W186" s="96"/>
      <c r="X186" s="96"/>
      <c r="Y186" s="96"/>
      <c r="Z186" s="96"/>
      <c r="AA186" s="96"/>
    </row>
    <row r="187" spans="1:27" ht="15.75" x14ac:dyDescent="0.25">
      <c r="A187" s="25">
        <v>46235</v>
      </c>
      <c r="B187" s="97">
        <v>31</v>
      </c>
      <c r="C187" s="92">
        <v>194.20499999999998</v>
      </c>
      <c r="D187" s="92">
        <v>267.46600000000001</v>
      </c>
      <c r="E187" s="93">
        <v>133.845</v>
      </c>
      <c r="F187" s="92">
        <v>278.48399999999998</v>
      </c>
      <c r="G187" s="99">
        <f t="shared" si="12"/>
        <v>39.25</v>
      </c>
      <c r="H187" s="100">
        <f t="shared" si="16"/>
        <v>60.75</v>
      </c>
      <c r="I187" s="92">
        <v>300</v>
      </c>
      <c r="J187" s="92">
        <f t="shared" si="13"/>
        <v>1274</v>
      </c>
      <c r="K187" s="98"/>
      <c r="L187" s="92">
        <v>30</v>
      </c>
      <c r="M187" s="92">
        <v>200</v>
      </c>
      <c r="N187" s="99">
        <f t="shared" si="14"/>
        <v>434.25</v>
      </c>
      <c r="O187" s="100">
        <f t="shared" si="17"/>
        <v>60.75</v>
      </c>
      <c r="P187" s="92">
        <f t="shared" si="15"/>
        <v>695</v>
      </c>
      <c r="Q187" s="92">
        <v>0</v>
      </c>
      <c r="R187" s="96"/>
      <c r="S187" s="96"/>
      <c r="T187" s="96"/>
      <c r="U187" s="96"/>
      <c r="V187" s="96"/>
      <c r="W187" s="96"/>
      <c r="X187" s="96"/>
      <c r="Y187" s="96"/>
      <c r="Z187" s="96"/>
      <c r="AA187" s="96"/>
    </row>
    <row r="188" spans="1:27" ht="15.75" x14ac:dyDescent="0.25">
      <c r="A188" s="25">
        <v>46266</v>
      </c>
      <c r="B188" s="97">
        <v>30</v>
      </c>
      <c r="C188" s="92">
        <v>194.20499999999998</v>
      </c>
      <c r="D188" s="92">
        <v>267.46600000000001</v>
      </c>
      <c r="E188" s="93">
        <v>133.845</v>
      </c>
      <c r="F188" s="92">
        <v>278.48399999999998</v>
      </c>
      <c r="G188" s="99">
        <f t="shared" si="12"/>
        <v>39.25</v>
      </c>
      <c r="H188" s="100">
        <f t="shared" si="16"/>
        <v>60.75</v>
      </c>
      <c r="I188" s="92">
        <v>300</v>
      </c>
      <c r="J188" s="92">
        <f t="shared" si="13"/>
        <v>1274</v>
      </c>
      <c r="K188" s="98"/>
      <c r="L188" s="92">
        <v>30</v>
      </c>
      <c r="M188" s="92">
        <v>200</v>
      </c>
      <c r="N188" s="99">
        <f t="shared" si="14"/>
        <v>434.25</v>
      </c>
      <c r="O188" s="100">
        <f t="shared" si="17"/>
        <v>60.75</v>
      </c>
      <c r="P188" s="92">
        <f t="shared" si="15"/>
        <v>695</v>
      </c>
      <c r="Q188" s="92">
        <v>0</v>
      </c>
      <c r="R188" s="96"/>
      <c r="S188" s="96"/>
      <c r="T188" s="96"/>
      <c r="U188" s="96"/>
      <c r="V188" s="96"/>
      <c r="W188" s="96"/>
      <c r="X188" s="96"/>
      <c r="Y188" s="96"/>
      <c r="Z188" s="96"/>
      <c r="AA188" s="96"/>
    </row>
    <row r="189" spans="1:27" ht="15.75" x14ac:dyDescent="0.25">
      <c r="A189" s="25">
        <v>46296</v>
      </c>
      <c r="B189" s="97">
        <v>31</v>
      </c>
      <c r="C189" s="92">
        <v>131.881</v>
      </c>
      <c r="D189" s="92">
        <v>277.16699999999997</v>
      </c>
      <c r="E189" s="93">
        <v>79.08</v>
      </c>
      <c r="F189" s="92">
        <v>350.87199999999996</v>
      </c>
      <c r="G189" s="99">
        <f t="shared" si="12"/>
        <v>39.25</v>
      </c>
      <c r="H189" s="100">
        <f t="shared" si="16"/>
        <v>60.75</v>
      </c>
      <c r="I189" s="92">
        <v>300</v>
      </c>
      <c r="J189" s="92">
        <f t="shared" si="13"/>
        <v>1239</v>
      </c>
      <c r="K189" s="98"/>
      <c r="L189" s="92">
        <v>75</v>
      </c>
      <c r="M189" s="92">
        <v>200</v>
      </c>
      <c r="N189" s="99">
        <f t="shared" si="14"/>
        <v>434.25</v>
      </c>
      <c r="O189" s="100">
        <f t="shared" si="17"/>
        <v>60.75</v>
      </c>
      <c r="P189" s="92">
        <f t="shared" si="15"/>
        <v>695</v>
      </c>
      <c r="Q189" s="92">
        <v>50</v>
      </c>
      <c r="R189" s="96"/>
      <c r="S189" s="96"/>
      <c r="T189" s="96"/>
      <c r="U189" s="96"/>
      <c r="V189" s="96"/>
      <c r="W189" s="96"/>
      <c r="X189" s="96"/>
      <c r="Y189" s="96"/>
      <c r="Z189" s="96"/>
      <c r="AA189" s="96"/>
    </row>
    <row r="190" spans="1:27" ht="15.75" x14ac:dyDescent="0.25">
      <c r="A190" s="25">
        <v>46327</v>
      </c>
      <c r="B190" s="97">
        <v>30</v>
      </c>
      <c r="C190" s="92">
        <v>122.58</v>
      </c>
      <c r="D190" s="92">
        <v>297.94100000000003</v>
      </c>
      <c r="E190" s="93">
        <v>89.177000000000007</v>
      </c>
      <c r="F190" s="92">
        <v>240.30199999999999</v>
      </c>
      <c r="G190" s="99">
        <f t="shared" si="12"/>
        <v>39.25</v>
      </c>
      <c r="H190" s="101">
        <f t="shared" si="16"/>
        <v>60.75</v>
      </c>
      <c r="I190" s="92">
        <v>300</v>
      </c>
      <c r="J190" s="92">
        <f t="shared" si="13"/>
        <v>1150</v>
      </c>
      <c r="K190" s="98"/>
      <c r="L190" s="92">
        <v>100</v>
      </c>
      <c r="M190" s="92">
        <v>200</v>
      </c>
      <c r="N190" s="99">
        <f t="shared" si="14"/>
        <v>434.25</v>
      </c>
      <c r="O190" s="101">
        <f t="shared" si="17"/>
        <v>60.75</v>
      </c>
      <c r="P190" s="92">
        <f t="shared" si="15"/>
        <v>695</v>
      </c>
      <c r="Q190" s="92">
        <v>50</v>
      </c>
      <c r="R190" s="96"/>
      <c r="S190" s="96"/>
      <c r="T190" s="96"/>
      <c r="U190" s="96"/>
      <c r="V190" s="96"/>
      <c r="W190" s="96"/>
      <c r="X190" s="96"/>
      <c r="Y190" s="96"/>
      <c r="Z190" s="96"/>
      <c r="AA190" s="96"/>
    </row>
    <row r="191" spans="1:27" ht="15.75" x14ac:dyDescent="0.25">
      <c r="A191" s="25">
        <v>46357</v>
      </c>
      <c r="B191" s="97">
        <v>31</v>
      </c>
      <c r="C191" s="92">
        <v>122.58</v>
      </c>
      <c r="D191" s="92">
        <v>297.94100000000003</v>
      </c>
      <c r="E191" s="93">
        <v>89.177000000000007</v>
      </c>
      <c r="F191" s="92">
        <v>240.30199999999999</v>
      </c>
      <c r="G191" s="99">
        <f t="shared" si="12"/>
        <v>39.25</v>
      </c>
      <c r="H191" s="101">
        <f t="shared" si="16"/>
        <v>60.75</v>
      </c>
      <c r="I191" s="92">
        <v>300</v>
      </c>
      <c r="J191" s="92">
        <f t="shared" si="13"/>
        <v>1150</v>
      </c>
      <c r="K191" s="98"/>
      <c r="L191" s="92">
        <v>100</v>
      </c>
      <c r="M191" s="92">
        <v>200</v>
      </c>
      <c r="N191" s="99">
        <f t="shared" si="14"/>
        <v>434.25</v>
      </c>
      <c r="O191" s="101">
        <f t="shared" si="17"/>
        <v>60.75</v>
      </c>
      <c r="P191" s="92">
        <f t="shared" si="15"/>
        <v>695</v>
      </c>
      <c r="Q191" s="92">
        <v>50</v>
      </c>
      <c r="R191" s="96"/>
      <c r="S191" s="96"/>
      <c r="T191" s="96"/>
      <c r="U191" s="96"/>
      <c r="V191" s="96"/>
      <c r="W191" s="96"/>
      <c r="X191" s="96"/>
      <c r="Y191" s="96"/>
      <c r="Z191" s="96"/>
      <c r="AA191" s="96"/>
    </row>
    <row r="192" spans="1:27" ht="15.75" x14ac:dyDescent="0.25">
      <c r="A192" s="25">
        <v>46388</v>
      </c>
      <c r="B192" s="97">
        <v>31</v>
      </c>
      <c r="C192" s="92">
        <v>122.58</v>
      </c>
      <c r="D192" s="92">
        <v>297.94100000000003</v>
      </c>
      <c r="E192" s="93">
        <v>89.177000000000007</v>
      </c>
      <c r="F192" s="92">
        <v>240.30199999999999</v>
      </c>
      <c r="G192" s="99">
        <f t="shared" ref="G192:G255" si="18">400-H192-I192</f>
        <v>39.25</v>
      </c>
      <c r="H192" s="101">
        <f t="shared" si="16"/>
        <v>60.75</v>
      </c>
      <c r="I192" s="92">
        <v>300</v>
      </c>
      <c r="J192" s="92">
        <f t="shared" si="13"/>
        <v>1150</v>
      </c>
      <c r="K192" s="102"/>
      <c r="L192" s="92">
        <v>100</v>
      </c>
      <c r="M192" s="92">
        <v>200</v>
      </c>
      <c r="N192" s="99">
        <f t="shared" si="14"/>
        <v>434.25</v>
      </c>
      <c r="O192" s="101">
        <f t="shared" si="17"/>
        <v>60.75</v>
      </c>
      <c r="P192" s="92">
        <f t="shared" si="15"/>
        <v>695</v>
      </c>
      <c r="Q192" s="92">
        <v>50</v>
      </c>
      <c r="R192" s="96"/>
      <c r="S192" s="96"/>
      <c r="T192" s="96"/>
      <c r="U192" s="96"/>
      <c r="V192" s="96"/>
      <c r="W192" s="96"/>
      <c r="X192" s="96"/>
      <c r="Y192" s="96"/>
      <c r="Z192" s="96"/>
      <c r="AA192" s="96"/>
    </row>
    <row r="193" spans="1:27" ht="15.75" x14ac:dyDescent="0.25">
      <c r="A193" s="25">
        <v>46419</v>
      </c>
      <c r="B193" s="97">
        <v>28</v>
      </c>
      <c r="C193" s="92">
        <v>122.58</v>
      </c>
      <c r="D193" s="92">
        <v>297.94100000000003</v>
      </c>
      <c r="E193" s="93">
        <v>89.177000000000007</v>
      </c>
      <c r="F193" s="92">
        <v>240.30199999999999</v>
      </c>
      <c r="G193" s="99">
        <f t="shared" si="18"/>
        <v>39.25</v>
      </c>
      <c r="H193" s="101">
        <f t="shared" si="16"/>
        <v>60.75</v>
      </c>
      <c r="I193" s="92">
        <v>300</v>
      </c>
      <c r="J193" s="92">
        <f t="shared" si="13"/>
        <v>1150</v>
      </c>
      <c r="K193" s="102"/>
      <c r="L193" s="92">
        <v>100</v>
      </c>
      <c r="M193" s="92">
        <v>200</v>
      </c>
      <c r="N193" s="99">
        <f t="shared" si="14"/>
        <v>434.25</v>
      </c>
      <c r="O193" s="101">
        <f t="shared" si="17"/>
        <v>60.75</v>
      </c>
      <c r="P193" s="92">
        <f t="shared" si="15"/>
        <v>695</v>
      </c>
      <c r="Q193" s="92">
        <v>50</v>
      </c>
      <c r="R193" s="96"/>
      <c r="S193" s="96"/>
      <c r="T193" s="96"/>
      <c r="U193" s="96"/>
      <c r="V193" s="96"/>
      <c r="W193" s="96"/>
      <c r="X193" s="96"/>
      <c r="Y193" s="96"/>
      <c r="Z193" s="96"/>
      <c r="AA193" s="96"/>
    </row>
    <row r="194" spans="1:27" ht="15.75" x14ac:dyDescent="0.25">
      <c r="A194" s="25">
        <v>46447</v>
      </c>
      <c r="B194" s="97">
        <v>31</v>
      </c>
      <c r="C194" s="92">
        <v>122.58</v>
      </c>
      <c r="D194" s="92">
        <v>297.94100000000003</v>
      </c>
      <c r="E194" s="93">
        <v>89.177000000000007</v>
      </c>
      <c r="F194" s="92">
        <v>240.30199999999999</v>
      </c>
      <c r="G194" s="99">
        <f t="shared" si="18"/>
        <v>39.25</v>
      </c>
      <c r="H194" s="101">
        <f t="shared" si="16"/>
        <v>60.75</v>
      </c>
      <c r="I194" s="92">
        <v>300</v>
      </c>
      <c r="J194" s="92">
        <f t="shared" si="13"/>
        <v>1150</v>
      </c>
      <c r="K194" s="102"/>
      <c r="L194" s="92">
        <v>100</v>
      </c>
      <c r="M194" s="92">
        <v>200</v>
      </c>
      <c r="N194" s="99">
        <f t="shared" si="14"/>
        <v>434.25</v>
      </c>
      <c r="O194" s="101">
        <f t="shared" si="17"/>
        <v>60.75</v>
      </c>
      <c r="P194" s="92">
        <f t="shared" si="15"/>
        <v>695</v>
      </c>
      <c r="Q194" s="92">
        <v>50</v>
      </c>
      <c r="R194" s="96"/>
      <c r="S194" s="96"/>
      <c r="T194" s="96"/>
      <c r="U194" s="96"/>
      <c r="V194" s="96"/>
      <c r="W194" s="96"/>
      <c r="X194" s="96"/>
      <c r="Y194" s="96"/>
      <c r="Z194" s="96"/>
      <c r="AA194" s="96"/>
    </row>
    <row r="195" spans="1:27" ht="15.75" x14ac:dyDescent="0.25">
      <c r="A195" s="25">
        <v>46478</v>
      </c>
      <c r="B195" s="97">
        <v>30</v>
      </c>
      <c r="C195" s="92">
        <v>141.29300000000001</v>
      </c>
      <c r="D195" s="92">
        <v>267.99299999999999</v>
      </c>
      <c r="E195" s="93">
        <v>115.01600000000001</v>
      </c>
      <c r="F195" s="92">
        <v>314.69800000000004</v>
      </c>
      <c r="G195" s="99">
        <f t="shared" si="18"/>
        <v>39.25</v>
      </c>
      <c r="H195" s="101">
        <f t="shared" si="16"/>
        <v>60.75</v>
      </c>
      <c r="I195" s="92">
        <v>300</v>
      </c>
      <c r="J195" s="92">
        <f t="shared" si="13"/>
        <v>1239</v>
      </c>
      <c r="K195" s="102"/>
      <c r="L195" s="92">
        <v>100</v>
      </c>
      <c r="M195" s="92">
        <v>200</v>
      </c>
      <c r="N195" s="99">
        <f t="shared" si="14"/>
        <v>434.25</v>
      </c>
      <c r="O195" s="101">
        <f t="shared" si="17"/>
        <v>60.75</v>
      </c>
      <c r="P195" s="92">
        <f t="shared" si="15"/>
        <v>695</v>
      </c>
      <c r="Q195" s="92">
        <v>50</v>
      </c>
      <c r="R195" s="96"/>
      <c r="S195" s="96"/>
      <c r="T195" s="96"/>
      <c r="U195" s="96"/>
      <c r="V195" s="96"/>
      <c r="W195" s="96"/>
      <c r="X195" s="96"/>
      <c r="Y195" s="96"/>
      <c r="Z195" s="96"/>
      <c r="AA195" s="96"/>
    </row>
    <row r="196" spans="1:27" ht="15.75" x14ac:dyDescent="0.25">
      <c r="A196" s="25">
        <v>46508</v>
      </c>
      <c r="B196" s="97">
        <v>31</v>
      </c>
      <c r="C196" s="92">
        <v>194.20499999999998</v>
      </c>
      <c r="D196" s="92">
        <v>267.46600000000001</v>
      </c>
      <c r="E196" s="93">
        <v>133.845</v>
      </c>
      <c r="F196" s="92">
        <v>278.48399999999998</v>
      </c>
      <c r="G196" s="99">
        <f t="shared" si="18"/>
        <v>39.25</v>
      </c>
      <c r="H196" s="101">
        <f t="shared" si="16"/>
        <v>60.75</v>
      </c>
      <c r="I196" s="92">
        <v>300</v>
      </c>
      <c r="J196" s="92">
        <f t="shared" si="13"/>
        <v>1274</v>
      </c>
      <c r="K196" s="102"/>
      <c r="L196" s="92">
        <v>75</v>
      </c>
      <c r="M196" s="92">
        <v>200</v>
      </c>
      <c r="N196" s="99">
        <f t="shared" si="14"/>
        <v>434.25</v>
      </c>
      <c r="O196" s="101">
        <f t="shared" si="17"/>
        <v>60.75</v>
      </c>
      <c r="P196" s="92">
        <f t="shared" si="15"/>
        <v>695</v>
      </c>
      <c r="Q196" s="92">
        <v>50</v>
      </c>
      <c r="R196" s="96"/>
      <c r="S196" s="96"/>
      <c r="T196" s="96"/>
      <c r="U196" s="96"/>
      <c r="V196" s="96"/>
      <c r="W196" s="96"/>
      <c r="X196" s="96"/>
      <c r="Y196" s="96"/>
      <c r="Z196" s="96"/>
      <c r="AA196" s="96"/>
    </row>
    <row r="197" spans="1:27" ht="15.75" x14ac:dyDescent="0.25">
      <c r="A197" s="25">
        <v>46539</v>
      </c>
      <c r="B197" s="97">
        <v>30</v>
      </c>
      <c r="C197" s="92">
        <v>194.20499999999998</v>
      </c>
      <c r="D197" s="92">
        <v>267.46600000000001</v>
      </c>
      <c r="E197" s="93">
        <v>133.845</v>
      </c>
      <c r="F197" s="92">
        <v>278.48399999999998</v>
      </c>
      <c r="G197" s="99">
        <f t="shared" si="18"/>
        <v>39.25</v>
      </c>
      <c r="H197" s="101">
        <f t="shared" si="16"/>
        <v>60.75</v>
      </c>
      <c r="I197" s="92">
        <v>300</v>
      </c>
      <c r="J197" s="92">
        <f t="shared" si="13"/>
        <v>1274</v>
      </c>
      <c r="K197" s="102"/>
      <c r="L197" s="92">
        <v>30</v>
      </c>
      <c r="M197" s="92">
        <v>200</v>
      </c>
      <c r="N197" s="99">
        <f t="shared" si="14"/>
        <v>434.25</v>
      </c>
      <c r="O197" s="101">
        <f t="shared" si="17"/>
        <v>60.75</v>
      </c>
      <c r="P197" s="92">
        <f t="shared" si="15"/>
        <v>695</v>
      </c>
      <c r="Q197" s="92">
        <v>0</v>
      </c>
      <c r="R197" s="96"/>
      <c r="S197" s="96"/>
      <c r="T197" s="96"/>
      <c r="U197" s="96"/>
      <c r="V197" s="96"/>
      <c r="W197" s="96"/>
      <c r="X197" s="96"/>
      <c r="Y197" s="96"/>
      <c r="Z197" s="96"/>
      <c r="AA197" s="96"/>
    </row>
    <row r="198" spans="1:27" ht="15.75" x14ac:dyDescent="0.25">
      <c r="A198" s="25">
        <v>46569</v>
      </c>
      <c r="B198" s="97">
        <v>31</v>
      </c>
      <c r="C198" s="92">
        <v>194.20499999999998</v>
      </c>
      <c r="D198" s="92">
        <v>267.46600000000001</v>
      </c>
      <c r="E198" s="93">
        <v>133.845</v>
      </c>
      <c r="F198" s="92">
        <v>278.48399999999998</v>
      </c>
      <c r="G198" s="99">
        <f t="shared" si="18"/>
        <v>39.25</v>
      </c>
      <c r="H198" s="101">
        <f t="shared" si="16"/>
        <v>60.75</v>
      </c>
      <c r="I198" s="92">
        <v>300</v>
      </c>
      <c r="J198" s="92">
        <f t="shared" si="13"/>
        <v>1274</v>
      </c>
      <c r="K198" s="102"/>
      <c r="L198" s="92">
        <v>30</v>
      </c>
      <c r="M198" s="92">
        <v>200</v>
      </c>
      <c r="N198" s="99">
        <f t="shared" si="14"/>
        <v>434.25</v>
      </c>
      <c r="O198" s="101">
        <f t="shared" si="17"/>
        <v>60.75</v>
      </c>
      <c r="P198" s="92">
        <f t="shared" si="15"/>
        <v>695</v>
      </c>
      <c r="Q198" s="92">
        <v>0</v>
      </c>
      <c r="R198" s="96"/>
      <c r="S198" s="96"/>
      <c r="T198" s="96"/>
      <c r="U198" s="96"/>
      <c r="V198" s="96"/>
      <c r="W198" s="96"/>
      <c r="X198" s="96"/>
      <c r="Y198" s="96"/>
      <c r="Z198" s="96"/>
      <c r="AA198" s="96"/>
    </row>
    <row r="199" spans="1:27" ht="15.75" x14ac:dyDescent="0.25">
      <c r="A199" s="25">
        <v>46600</v>
      </c>
      <c r="B199" s="97">
        <v>31</v>
      </c>
      <c r="C199" s="92">
        <v>194.20499999999998</v>
      </c>
      <c r="D199" s="92">
        <v>267.46600000000001</v>
      </c>
      <c r="E199" s="93">
        <v>133.845</v>
      </c>
      <c r="F199" s="92">
        <v>278.48399999999998</v>
      </c>
      <c r="G199" s="99">
        <f t="shared" si="18"/>
        <v>39.25</v>
      </c>
      <c r="H199" s="101">
        <f t="shared" si="16"/>
        <v>60.75</v>
      </c>
      <c r="I199" s="92">
        <v>300</v>
      </c>
      <c r="J199" s="92">
        <f t="shared" si="13"/>
        <v>1274</v>
      </c>
      <c r="K199" s="102"/>
      <c r="L199" s="92">
        <v>30</v>
      </c>
      <c r="M199" s="92">
        <v>200</v>
      </c>
      <c r="N199" s="99">
        <f t="shared" si="14"/>
        <v>434.25</v>
      </c>
      <c r="O199" s="101">
        <f t="shared" si="17"/>
        <v>60.75</v>
      </c>
      <c r="P199" s="92">
        <f t="shared" si="15"/>
        <v>695</v>
      </c>
      <c r="Q199" s="92">
        <v>0</v>
      </c>
      <c r="R199" s="96"/>
      <c r="S199" s="96"/>
      <c r="T199" s="96"/>
      <c r="U199" s="96"/>
      <c r="V199" s="96"/>
      <c r="W199" s="96"/>
      <c r="X199" s="96"/>
      <c r="Y199" s="96"/>
      <c r="Z199" s="96"/>
      <c r="AA199" s="96"/>
    </row>
    <row r="200" spans="1:27" ht="15.75" x14ac:dyDescent="0.25">
      <c r="A200" s="25">
        <v>46631</v>
      </c>
      <c r="B200" s="97">
        <v>30</v>
      </c>
      <c r="C200" s="92">
        <v>194.20499999999998</v>
      </c>
      <c r="D200" s="92">
        <v>267.46600000000001</v>
      </c>
      <c r="E200" s="93">
        <v>133.845</v>
      </c>
      <c r="F200" s="92">
        <v>278.48399999999998</v>
      </c>
      <c r="G200" s="99">
        <f t="shared" si="18"/>
        <v>39.25</v>
      </c>
      <c r="H200" s="101">
        <f t="shared" si="16"/>
        <v>60.75</v>
      </c>
      <c r="I200" s="92">
        <v>300</v>
      </c>
      <c r="J200" s="92">
        <f t="shared" si="13"/>
        <v>1274</v>
      </c>
      <c r="K200" s="102"/>
      <c r="L200" s="92">
        <v>30</v>
      </c>
      <c r="M200" s="92">
        <v>200</v>
      </c>
      <c r="N200" s="99">
        <f t="shared" si="14"/>
        <v>434.25</v>
      </c>
      <c r="O200" s="101">
        <f t="shared" si="17"/>
        <v>60.75</v>
      </c>
      <c r="P200" s="92">
        <f t="shared" si="15"/>
        <v>695</v>
      </c>
      <c r="Q200" s="92">
        <v>0</v>
      </c>
      <c r="R200" s="96"/>
      <c r="S200" s="96"/>
      <c r="T200" s="96"/>
      <c r="U200" s="96"/>
      <c r="V200" s="96"/>
      <c r="W200" s="96"/>
      <c r="X200" s="96"/>
      <c r="Y200" s="96"/>
      <c r="Z200" s="96"/>
      <c r="AA200" s="96"/>
    </row>
    <row r="201" spans="1:27" ht="15.75" x14ac:dyDescent="0.25">
      <c r="A201" s="25">
        <v>46661</v>
      </c>
      <c r="B201" s="97">
        <v>31</v>
      </c>
      <c r="C201" s="92">
        <v>131.881</v>
      </c>
      <c r="D201" s="92">
        <v>277.16699999999997</v>
      </c>
      <c r="E201" s="93">
        <v>79.08</v>
      </c>
      <c r="F201" s="92">
        <v>350.87199999999996</v>
      </c>
      <c r="G201" s="99">
        <f t="shared" si="18"/>
        <v>39.25</v>
      </c>
      <c r="H201" s="101">
        <f t="shared" si="16"/>
        <v>60.75</v>
      </c>
      <c r="I201" s="92">
        <v>300</v>
      </c>
      <c r="J201" s="92">
        <f t="shared" si="13"/>
        <v>1239</v>
      </c>
      <c r="K201" s="102"/>
      <c r="L201" s="92">
        <v>75</v>
      </c>
      <c r="M201" s="92">
        <v>200</v>
      </c>
      <c r="N201" s="99">
        <f t="shared" si="14"/>
        <v>434.25</v>
      </c>
      <c r="O201" s="101">
        <f t="shared" si="17"/>
        <v>60.75</v>
      </c>
      <c r="P201" s="92">
        <f t="shared" si="15"/>
        <v>695</v>
      </c>
      <c r="Q201" s="92">
        <v>50</v>
      </c>
      <c r="R201" s="96"/>
      <c r="S201" s="96"/>
      <c r="T201" s="96"/>
      <c r="U201" s="96"/>
      <c r="V201" s="96"/>
      <c r="W201" s="96"/>
      <c r="X201" s="96"/>
      <c r="Y201" s="96"/>
      <c r="Z201" s="96"/>
      <c r="AA201" s="96"/>
    </row>
    <row r="202" spans="1:27" ht="15.75" x14ac:dyDescent="0.25">
      <c r="A202" s="25">
        <v>46692</v>
      </c>
      <c r="B202" s="97">
        <v>30</v>
      </c>
      <c r="C202" s="92">
        <v>122.58</v>
      </c>
      <c r="D202" s="92">
        <v>297.94100000000003</v>
      </c>
      <c r="E202" s="93">
        <v>89.177000000000007</v>
      </c>
      <c r="F202" s="92">
        <v>240.30199999999999</v>
      </c>
      <c r="G202" s="99">
        <f t="shared" si="18"/>
        <v>39.25</v>
      </c>
      <c r="H202" s="101">
        <f t="shared" si="16"/>
        <v>60.75</v>
      </c>
      <c r="I202" s="92">
        <v>300</v>
      </c>
      <c r="J202" s="92">
        <f t="shared" si="13"/>
        <v>1150</v>
      </c>
      <c r="K202" s="102"/>
      <c r="L202" s="92">
        <v>100</v>
      </c>
      <c r="M202" s="92">
        <v>200</v>
      </c>
      <c r="N202" s="99">
        <f t="shared" si="14"/>
        <v>434.25</v>
      </c>
      <c r="O202" s="101">
        <f t="shared" si="17"/>
        <v>60.75</v>
      </c>
      <c r="P202" s="92">
        <f t="shared" si="15"/>
        <v>695</v>
      </c>
      <c r="Q202" s="92">
        <v>50</v>
      </c>
      <c r="R202" s="96"/>
      <c r="S202" s="96"/>
      <c r="T202" s="96"/>
      <c r="U202" s="96"/>
      <c r="V202" s="96"/>
      <c r="W202" s="96"/>
      <c r="X202" s="96"/>
      <c r="Y202" s="96"/>
      <c r="Z202" s="96"/>
      <c r="AA202" s="96"/>
    </row>
    <row r="203" spans="1:27" ht="15.75" x14ac:dyDescent="0.25">
      <c r="A203" s="25">
        <v>46722</v>
      </c>
      <c r="B203" s="97">
        <v>31</v>
      </c>
      <c r="C203" s="92">
        <v>122.58</v>
      </c>
      <c r="D203" s="92">
        <v>297.94100000000003</v>
      </c>
      <c r="E203" s="93">
        <v>89.177000000000007</v>
      </c>
      <c r="F203" s="92">
        <v>240.30199999999999</v>
      </c>
      <c r="G203" s="99">
        <f t="shared" si="18"/>
        <v>39.25</v>
      </c>
      <c r="H203" s="101">
        <f t="shared" si="16"/>
        <v>60.75</v>
      </c>
      <c r="I203" s="92">
        <v>300</v>
      </c>
      <c r="J203" s="92">
        <f t="shared" si="13"/>
        <v>1150</v>
      </c>
      <c r="K203" s="102"/>
      <c r="L203" s="92">
        <v>100</v>
      </c>
      <c r="M203" s="92">
        <v>200</v>
      </c>
      <c r="N203" s="99">
        <f t="shared" si="14"/>
        <v>434.25</v>
      </c>
      <c r="O203" s="101">
        <f t="shared" si="17"/>
        <v>60.75</v>
      </c>
      <c r="P203" s="92">
        <f t="shared" si="15"/>
        <v>695</v>
      </c>
      <c r="Q203" s="92">
        <v>50</v>
      </c>
      <c r="R203" s="96"/>
      <c r="S203" s="96"/>
      <c r="T203" s="96"/>
      <c r="U203" s="96"/>
      <c r="V203" s="96"/>
      <c r="W203" s="96"/>
      <c r="X203" s="96"/>
      <c r="Y203" s="96"/>
      <c r="Z203" s="96"/>
      <c r="AA203" s="96"/>
    </row>
    <row r="204" spans="1:27" ht="15.75" x14ac:dyDescent="0.25">
      <c r="A204" s="25">
        <v>46753</v>
      </c>
      <c r="B204" s="97">
        <v>31</v>
      </c>
      <c r="C204" s="92">
        <v>122.58</v>
      </c>
      <c r="D204" s="92">
        <v>297.94100000000003</v>
      </c>
      <c r="E204" s="93">
        <v>89.177000000000007</v>
      </c>
      <c r="F204" s="92">
        <v>240.30199999999999</v>
      </c>
      <c r="G204" s="99">
        <f t="shared" si="18"/>
        <v>39.25</v>
      </c>
      <c r="H204" s="101">
        <f t="shared" si="16"/>
        <v>60.75</v>
      </c>
      <c r="I204" s="92">
        <v>300</v>
      </c>
      <c r="J204" s="92">
        <f t="shared" si="13"/>
        <v>1150</v>
      </c>
      <c r="K204" s="102"/>
      <c r="L204" s="92">
        <v>100</v>
      </c>
      <c r="M204" s="92">
        <v>200</v>
      </c>
      <c r="N204" s="99">
        <f t="shared" si="14"/>
        <v>434.25</v>
      </c>
      <c r="O204" s="101">
        <f t="shared" si="17"/>
        <v>60.75</v>
      </c>
      <c r="P204" s="92">
        <f t="shared" si="15"/>
        <v>695</v>
      </c>
      <c r="Q204" s="92">
        <v>50</v>
      </c>
      <c r="R204" s="96"/>
      <c r="S204" s="96"/>
      <c r="T204" s="96"/>
      <c r="U204" s="96"/>
      <c r="V204" s="96"/>
      <c r="W204" s="96"/>
      <c r="X204" s="96"/>
      <c r="Y204" s="96"/>
      <c r="Z204" s="96"/>
      <c r="AA204" s="96"/>
    </row>
    <row r="205" spans="1:27" ht="15.75" x14ac:dyDescent="0.25">
      <c r="A205" s="25">
        <v>46784</v>
      </c>
      <c r="B205" s="97">
        <v>29</v>
      </c>
      <c r="C205" s="92">
        <v>122.58</v>
      </c>
      <c r="D205" s="92">
        <v>297.94100000000003</v>
      </c>
      <c r="E205" s="93">
        <v>89.177000000000007</v>
      </c>
      <c r="F205" s="92">
        <v>240.30199999999999</v>
      </c>
      <c r="G205" s="99">
        <f t="shared" si="18"/>
        <v>39.25</v>
      </c>
      <c r="H205" s="101">
        <f t="shared" si="16"/>
        <v>60.75</v>
      </c>
      <c r="I205" s="92">
        <v>300</v>
      </c>
      <c r="J205" s="92">
        <f t="shared" si="13"/>
        <v>1150</v>
      </c>
      <c r="K205" s="102"/>
      <c r="L205" s="92">
        <v>100</v>
      </c>
      <c r="M205" s="92">
        <v>200</v>
      </c>
      <c r="N205" s="99">
        <f t="shared" si="14"/>
        <v>434.25</v>
      </c>
      <c r="O205" s="101">
        <f t="shared" si="17"/>
        <v>60.75</v>
      </c>
      <c r="P205" s="92">
        <f t="shared" si="15"/>
        <v>695</v>
      </c>
      <c r="Q205" s="92">
        <v>50</v>
      </c>
      <c r="R205" s="96"/>
      <c r="S205" s="96"/>
      <c r="T205" s="96"/>
      <c r="U205" s="96"/>
      <c r="V205" s="96"/>
      <c r="W205" s="96"/>
      <c r="X205" s="96"/>
      <c r="Y205" s="96"/>
      <c r="Z205" s="96"/>
      <c r="AA205" s="96"/>
    </row>
    <row r="206" spans="1:27" ht="15.75" x14ac:dyDescent="0.25">
      <c r="A206" s="25">
        <v>46813</v>
      </c>
      <c r="B206" s="97">
        <v>31</v>
      </c>
      <c r="C206" s="92">
        <v>122.58</v>
      </c>
      <c r="D206" s="92">
        <v>297.94100000000003</v>
      </c>
      <c r="E206" s="93">
        <v>89.177000000000007</v>
      </c>
      <c r="F206" s="92">
        <v>240.30199999999999</v>
      </c>
      <c r="G206" s="99">
        <f t="shared" si="18"/>
        <v>39.25</v>
      </c>
      <c r="H206" s="101">
        <f t="shared" si="16"/>
        <v>60.75</v>
      </c>
      <c r="I206" s="92">
        <v>300</v>
      </c>
      <c r="J206" s="92">
        <f t="shared" ref="J206:J269" si="19">SUM(C206:I206)</f>
        <v>1150</v>
      </c>
      <c r="K206" s="102"/>
      <c r="L206" s="92">
        <v>100</v>
      </c>
      <c r="M206" s="92">
        <v>200</v>
      </c>
      <c r="N206" s="99">
        <f t="shared" ref="N206:N269" si="20">695-O206-M206</f>
        <v>434.25</v>
      </c>
      <c r="O206" s="101">
        <f t="shared" si="17"/>
        <v>60.75</v>
      </c>
      <c r="P206" s="92">
        <f t="shared" ref="P206:P269" si="21">SUM(M206:O206)</f>
        <v>695</v>
      </c>
      <c r="Q206" s="92">
        <v>50</v>
      </c>
      <c r="R206" s="96"/>
      <c r="S206" s="96"/>
      <c r="T206" s="96"/>
      <c r="U206" s="96"/>
      <c r="V206" s="96"/>
      <c r="W206" s="96"/>
      <c r="X206" s="96"/>
      <c r="Y206" s="96"/>
      <c r="Z206" s="96"/>
      <c r="AA206" s="96"/>
    </row>
    <row r="207" spans="1:27" ht="15.75" x14ac:dyDescent="0.25">
      <c r="A207" s="25">
        <v>46844</v>
      </c>
      <c r="B207" s="97">
        <v>30</v>
      </c>
      <c r="C207" s="92">
        <v>141.29300000000001</v>
      </c>
      <c r="D207" s="92">
        <v>267.99299999999999</v>
      </c>
      <c r="E207" s="93">
        <v>115.01600000000001</v>
      </c>
      <c r="F207" s="92">
        <v>314.69800000000004</v>
      </c>
      <c r="G207" s="99">
        <f t="shared" si="18"/>
        <v>39.25</v>
      </c>
      <c r="H207" s="101">
        <f t="shared" si="16"/>
        <v>60.75</v>
      </c>
      <c r="I207" s="92">
        <v>300</v>
      </c>
      <c r="J207" s="92">
        <f t="shared" si="19"/>
        <v>1239</v>
      </c>
      <c r="K207" s="102"/>
      <c r="L207" s="92">
        <v>100</v>
      </c>
      <c r="M207" s="92">
        <v>200</v>
      </c>
      <c r="N207" s="99">
        <f t="shared" si="20"/>
        <v>434.25</v>
      </c>
      <c r="O207" s="101">
        <f t="shared" si="17"/>
        <v>60.75</v>
      </c>
      <c r="P207" s="92">
        <f t="shared" si="21"/>
        <v>695</v>
      </c>
      <c r="Q207" s="92">
        <v>50</v>
      </c>
      <c r="R207" s="96"/>
      <c r="S207" s="96"/>
      <c r="T207" s="96"/>
      <c r="U207" s="96"/>
      <c r="V207" s="96"/>
      <c r="W207" s="96"/>
      <c r="X207" s="96"/>
      <c r="Y207" s="96"/>
      <c r="Z207" s="96"/>
      <c r="AA207" s="96"/>
    </row>
    <row r="208" spans="1:27" ht="15.75" x14ac:dyDescent="0.25">
      <c r="A208" s="25">
        <v>46874</v>
      </c>
      <c r="B208" s="97">
        <v>31</v>
      </c>
      <c r="C208" s="92">
        <v>194.20499999999998</v>
      </c>
      <c r="D208" s="92">
        <v>267.46600000000001</v>
      </c>
      <c r="E208" s="93">
        <v>133.845</v>
      </c>
      <c r="F208" s="92">
        <v>278.48399999999998</v>
      </c>
      <c r="G208" s="99">
        <f t="shared" si="18"/>
        <v>39.25</v>
      </c>
      <c r="H208" s="101">
        <f t="shared" si="16"/>
        <v>60.75</v>
      </c>
      <c r="I208" s="92">
        <v>300</v>
      </c>
      <c r="J208" s="92">
        <f t="shared" si="19"/>
        <v>1274</v>
      </c>
      <c r="K208" s="102"/>
      <c r="L208" s="92">
        <v>75</v>
      </c>
      <c r="M208" s="92">
        <v>200</v>
      </c>
      <c r="N208" s="99">
        <f t="shared" si="20"/>
        <v>434.25</v>
      </c>
      <c r="O208" s="101">
        <f t="shared" si="17"/>
        <v>60.75</v>
      </c>
      <c r="P208" s="92">
        <f t="shared" si="21"/>
        <v>695</v>
      </c>
      <c r="Q208" s="92">
        <v>50</v>
      </c>
      <c r="R208" s="96"/>
      <c r="S208" s="96"/>
      <c r="T208" s="96"/>
      <c r="U208" s="96"/>
      <c r="V208" s="96"/>
      <c r="W208" s="96"/>
      <c r="X208" s="96"/>
      <c r="Y208" s="96"/>
      <c r="Z208" s="96"/>
      <c r="AA208" s="96"/>
    </row>
    <row r="209" spans="1:27" ht="15.75" x14ac:dyDescent="0.25">
      <c r="A209" s="25">
        <v>46905</v>
      </c>
      <c r="B209" s="97">
        <v>30</v>
      </c>
      <c r="C209" s="92">
        <v>194.20499999999998</v>
      </c>
      <c r="D209" s="92">
        <v>267.46600000000001</v>
      </c>
      <c r="E209" s="93">
        <v>133.845</v>
      </c>
      <c r="F209" s="92">
        <v>278.48399999999998</v>
      </c>
      <c r="G209" s="99">
        <f t="shared" si="18"/>
        <v>39.25</v>
      </c>
      <c r="H209" s="101">
        <f t="shared" si="16"/>
        <v>60.75</v>
      </c>
      <c r="I209" s="92">
        <v>300</v>
      </c>
      <c r="J209" s="92">
        <f t="shared" si="19"/>
        <v>1274</v>
      </c>
      <c r="K209" s="102"/>
      <c r="L209" s="92">
        <v>30</v>
      </c>
      <c r="M209" s="92">
        <v>200</v>
      </c>
      <c r="N209" s="99">
        <f t="shared" si="20"/>
        <v>434.25</v>
      </c>
      <c r="O209" s="101">
        <f t="shared" si="17"/>
        <v>60.75</v>
      </c>
      <c r="P209" s="92">
        <f t="shared" si="21"/>
        <v>695</v>
      </c>
      <c r="Q209" s="92">
        <v>0</v>
      </c>
      <c r="R209" s="96"/>
      <c r="S209" s="96"/>
      <c r="T209" s="96"/>
      <c r="U209" s="96"/>
      <c r="V209" s="96"/>
      <c r="W209" s="96"/>
      <c r="X209" s="96"/>
      <c r="Y209" s="96"/>
      <c r="Z209" s="96"/>
      <c r="AA209" s="96"/>
    </row>
    <row r="210" spans="1:27" ht="15.75" x14ac:dyDescent="0.25">
      <c r="A210" s="25">
        <v>46935</v>
      </c>
      <c r="B210" s="97">
        <v>31</v>
      </c>
      <c r="C210" s="92">
        <v>194.20499999999998</v>
      </c>
      <c r="D210" s="92">
        <v>267.46600000000001</v>
      </c>
      <c r="E210" s="93">
        <v>133.845</v>
      </c>
      <c r="F210" s="92">
        <v>278.48399999999998</v>
      </c>
      <c r="G210" s="99">
        <f t="shared" si="18"/>
        <v>39.25</v>
      </c>
      <c r="H210" s="101">
        <f t="shared" si="16"/>
        <v>60.75</v>
      </c>
      <c r="I210" s="92">
        <v>300</v>
      </c>
      <c r="J210" s="92">
        <f t="shared" si="19"/>
        <v>1274</v>
      </c>
      <c r="K210" s="102"/>
      <c r="L210" s="92">
        <v>30</v>
      </c>
      <c r="M210" s="92">
        <v>200</v>
      </c>
      <c r="N210" s="99">
        <f t="shared" si="20"/>
        <v>434.25</v>
      </c>
      <c r="O210" s="101">
        <f t="shared" si="17"/>
        <v>60.75</v>
      </c>
      <c r="P210" s="92">
        <f t="shared" si="21"/>
        <v>695</v>
      </c>
      <c r="Q210" s="92">
        <v>0</v>
      </c>
      <c r="R210" s="96"/>
      <c r="S210" s="96"/>
      <c r="T210" s="96"/>
      <c r="U210" s="96"/>
      <c r="V210" s="96"/>
      <c r="W210" s="96"/>
      <c r="X210" s="96"/>
      <c r="Y210" s="96"/>
      <c r="Z210" s="96"/>
      <c r="AA210" s="96"/>
    </row>
    <row r="211" spans="1:27" ht="15.75" x14ac:dyDescent="0.25">
      <c r="A211" s="25">
        <v>46966</v>
      </c>
      <c r="B211" s="97">
        <v>31</v>
      </c>
      <c r="C211" s="92">
        <v>194.20499999999998</v>
      </c>
      <c r="D211" s="92">
        <v>267.46600000000001</v>
      </c>
      <c r="E211" s="93">
        <v>133.845</v>
      </c>
      <c r="F211" s="92">
        <v>278.48399999999998</v>
      </c>
      <c r="G211" s="99">
        <f t="shared" si="18"/>
        <v>39.25</v>
      </c>
      <c r="H211" s="101">
        <f t="shared" si="16"/>
        <v>60.75</v>
      </c>
      <c r="I211" s="92">
        <v>300</v>
      </c>
      <c r="J211" s="92">
        <f t="shared" si="19"/>
        <v>1274</v>
      </c>
      <c r="K211" s="102"/>
      <c r="L211" s="92">
        <v>30</v>
      </c>
      <c r="M211" s="92">
        <v>200</v>
      </c>
      <c r="N211" s="99">
        <f t="shared" si="20"/>
        <v>434.25</v>
      </c>
      <c r="O211" s="101">
        <f t="shared" si="17"/>
        <v>60.75</v>
      </c>
      <c r="P211" s="92">
        <f t="shared" si="21"/>
        <v>695</v>
      </c>
      <c r="Q211" s="92">
        <v>0</v>
      </c>
      <c r="R211" s="96"/>
      <c r="S211" s="96"/>
      <c r="T211" s="96"/>
      <c r="U211" s="96"/>
      <c r="V211" s="96"/>
      <c r="W211" s="96"/>
      <c r="X211" s="96"/>
      <c r="Y211" s="96"/>
      <c r="Z211" s="96"/>
      <c r="AA211" s="96"/>
    </row>
    <row r="212" spans="1:27" ht="15.75" x14ac:dyDescent="0.25">
      <c r="A212" s="25">
        <v>46997</v>
      </c>
      <c r="B212" s="97">
        <v>30</v>
      </c>
      <c r="C212" s="92">
        <v>194.20499999999998</v>
      </c>
      <c r="D212" s="92">
        <v>267.46600000000001</v>
      </c>
      <c r="E212" s="93">
        <v>133.845</v>
      </c>
      <c r="F212" s="92">
        <v>278.48399999999998</v>
      </c>
      <c r="G212" s="99">
        <f t="shared" si="18"/>
        <v>39.25</v>
      </c>
      <c r="H212" s="101">
        <f t="shared" si="16"/>
        <v>60.75</v>
      </c>
      <c r="I212" s="92">
        <v>300</v>
      </c>
      <c r="J212" s="92">
        <f t="shared" si="19"/>
        <v>1274</v>
      </c>
      <c r="K212" s="102"/>
      <c r="L212" s="92">
        <v>30</v>
      </c>
      <c r="M212" s="92">
        <v>200</v>
      </c>
      <c r="N212" s="99">
        <f t="shared" si="20"/>
        <v>434.25</v>
      </c>
      <c r="O212" s="101">
        <f t="shared" si="17"/>
        <v>60.75</v>
      </c>
      <c r="P212" s="92">
        <f t="shared" si="21"/>
        <v>695</v>
      </c>
      <c r="Q212" s="92">
        <v>0</v>
      </c>
      <c r="R212" s="96"/>
      <c r="S212" s="96"/>
      <c r="T212" s="96"/>
      <c r="U212" s="96"/>
      <c r="V212" s="96"/>
      <c r="W212" s="96"/>
      <c r="X212" s="96"/>
      <c r="Y212" s="96"/>
      <c r="Z212" s="96"/>
      <c r="AA212" s="96"/>
    </row>
    <row r="213" spans="1:27" ht="15.75" x14ac:dyDescent="0.25">
      <c r="A213" s="25">
        <v>47027</v>
      </c>
      <c r="B213" s="97">
        <v>31</v>
      </c>
      <c r="C213" s="92">
        <v>131.881</v>
      </c>
      <c r="D213" s="92">
        <v>277.16699999999997</v>
      </c>
      <c r="E213" s="93">
        <v>79.08</v>
      </c>
      <c r="F213" s="92">
        <v>350.87199999999996</v>
      </c>
      <c r="G213" s="99">
        <f t="shared" si="18"/>
        <v>39.25</v>
      </c>
      <c r="H213" s="101">
        <f t="shared" ref="H213:H276" si="22">121.5/2</f>
        <v>60.75</v>
      </c>
      <c r="I213" s="92">
        <v>300</v>
      </c>
      <c r="J213" s="92">
        <f t="shared" si="19"/>
        <v>1239</v>
      </c>
      <c r="K213" s="102"/>
      <c r="L213" s="92">
        <v>75</v>
      </c>
      <c r="M213" s="92">
        <v>200</v>
      </c>
      <c r="N213" s="99">
        <f t="shared" si="20"/>
        <v>434.25</v>
      </c>
      <c r="O213" s="101">
        <f t="shared" ref="O213:O276" si="23">121.5/2</f>
        <v>60.75</v>
      </c>
      <c r="P213" s="92">
        <f t="shared" si="21"/>
        <v>695</v>
      </c>
      <c r="Q213" s="92">
        <v>50</v>
      </c>
      <c r="R213" s="96"/>
      <c r="S213" s="96"/>
      <c r="T213" s="96"/>
      <c r="U213" s="96"/>
      <c r="V213" s="96"/>
      <c r="W213" s="96"/>
      <c r="X213" s="96"/>
      <c r="Y213" s="96"/>
      <c r="Z213" s="96"/>
      <c r="AA213" s="96"/>
    </row>
    <row r="214" spans="1:27" ht="15.75" x14ac:dyDescent="0.25">
      <c r="A214" s="25">
        <v>47058</v>
      </c>
      <c r="B214" s="97">
        <v>30</v>
      </c>
      <c r="C214" s="92">
        <v>122.58</v>
      </c>
      <c r="D214" s="92">
        <v>297.94100000000003</v>
      </c>
      <c r="E214" s="93">
        <v>89.177000000000007</v>
      </c>
      <c r="F214" s="92">
        <v>240.30199999999999</v>
      </c>
      <c r="G214" s="99">
        <f t="shared" si="18"/>
        <v>39.25</v>
      </c>
      <c r="H214" s="101">
        <f t="shared" si="22"/>
        <v>60.75</v>
      </c>
      <c r="I214" s="92">
        <v>300</v>
      </c>
      <c r="J214" s="92">
        <f t="shared" si="19"/>
        <v>1150</v>
      </c>
      <c r="K214" s="102"/>
      <c r="L214" s="92">
        <v>100</v>
      </c>
      <c r="M214" s="92">
        <v>200</v>
      </c>
      <c r="N214" s="99">
        <f t="shared" si="20"/>
        <v>434.25</v>
      </c>
      <c r="O214" s="101">
        <f t="shared" si="23"/>
        <v>60.75</v>
      </c>
      <c r="P214" s="92">
        <f t="shared" si="21"/>
        <v>695</v>
      </c>
      <c r="Q214" s="92">
        <v>50</v>
      </c>
      <c r="R214" s="96"/>
      <c r="S214" s="96"/>
      <c r="T214" s="96"/>
      <c r="U214" s="96"/>
      <c r="V214" s="96"/>
      <c r="W214" s="96"/>
      <c r="X214" s="96"/>
      <c r="Y214" s="96"/>
      <c r="Z214" s="96"/>
      <c r="AA214" s="96"/>
    </row>
    <row r="215" spans="1:27" ht="15.75" x14ac:dyDescent="0.25">
      <c r="A215" s="25">
        <v>47088</v>
      </c>
      <c r="B215" s="97">
        <v>31</v>
      </c>
      <c r="C215" s="92">
        <v>122.58</v>
      </c>
      <c r="D215" s="92">
        <v>297.94100000000003</v>
      </c>
      <c r="E215" s="93">
        <v>89.177000000000007</v>
      </c>
      <c r="F215" s="92">
        <v>240.30199999999999</v>
      </c>
      <c r="G215" s="99">
        <f t="shared" si="18"/>
        <v>39.25</v>
      </c>
      <c r="H215" s="101">
        <f t="shared" si="22"/>
        <v>60.75</v>
      </c>
      <c r="I215" s="92">
        <v>300</v>
      </c>
      <c r="J215" s="92">
        <f t="shared" si="19"/>
        <v>1150</v>
      </c>
      <c r="K215" s="102"/>
      <c r="L215" s="92">
        <v>100</v>
      </c>
      <c r="M215" s="92">
        <v>200</v>
      </c>
      <c r="N215" s="99">
        <f t="shared" si="20"/>
        <v>434.25</v>
      </c>
      <c r="O215" s="101">
        <f t="shared" si="23"/>
        <v>60.75</v>
      </c>
      <c r="P215" s="92">
        <f t="shared" si="21"/>
        <v>695</v>
      </c>
      <c r="Q215" s="92">
        <v>50</v>
      </c>
      <c r="R215" s="96"/>
      <c r="S215" s="96"/>
      <c r="T215" s="96"/>
      <c r="U215" s="96"/>
      <c r="V215" s="96"/>
      <c r="W215" s="96"/>
      <c r="X215" s="96"/>
      <c r="Y215" s="96"/>
      <c r="Z215" s="96"/>
      <c r="AA215" s="96"/>
    </row>
    <row r="216" spans="1:27" ht="15.75" x14ac:dyDescent="0.25">
      <c r="A216" s="25">
        <v>47119</v>
      </c>
      <c r="B216" s="97">
        <v>31</v>
      </c>
      <c r="C216" s="92">
        <v>122.58</v>
      </c>
      <c r="D216" s="92">
        <v>297.94100000000003</v>
      </c>
      <c r="E216" s="93">
        <v>89.177000000000007</v>
      </c>
      <c r="F216" s="92">
        <v>240.30199999999999</v>
      </c>
      <c r="G216" s="99">
        <f t="shared" si="18"/>
        <v>39.25</v>
      </c>
      <c r="H216" s="101">
        <f t="shared" si="22"/>
        <v>60.75</v>
      </c>
      <c r="I216" s="92">
        <v>300</v>
      </c>
      <c r="J216" s="92">
        <f t="shared" si="19"/>
        <v>1150</v>
      </c>
      <c r="K216" s="102"/>
      <c r="L216" s="92">
        <v>100</v>
      </c>
      <c r="M216" s="92">
        <v>200</v>
      </c>
      <c r="N216" s="99">
        <f t="shared" si="20"/>
        <v>434.25</v>
      </c>
      <c r="O216" s="101">
        <f t="shared" si="23"/>
        <v>60.75</v>
      </c>
      <c r="P216" s="92">
        <f t="shared" si="21"/>
        <v>695</v>
      </c>
      <c r="Q216" s="92">
        <v>50</v>
      </c>
      <c r="R216" s="96"/>
      <c r="S216" s="96"/>
      <c r="T216" s="96"/>
      <c r="U216" s="96"/>
      <c r="V216" s="96"/>
      <c r="W216" s="96"/>
      <c r="X216" s="96"/>
      <c r="Y216" s="96"/>
      <c r="Z216" s="96"/>
      <c r="AA216" s="96"/>
    </row>
    <row r="217" spans="1:27" ht="15.75" x14ac:dyDescent="0.25">
      <c r="A217" s="25">
        <v>47150</v>
      </c>
      <c r="B217" s="97">
        <v>28</v>
      </c>
      <c r="C217" s="92">
        <v>122.58</v>
      </c>
      <c r="D217" s="92">
        <v>297.94100000000003</v>
      </c>
      <c r="E217" s="93">
        <v>89.177000000000007</v>
      </c>
      <c r="F217" s="92">
        <v>240.30199999999999</v>
      </c>
      <c r="G217" s="99">
        <f t="shared" si="18"/>
        <v>39.25</v>
      </c>
      <c r="H217" s="101">
        <f t="shared" si="22"/>
        <v>60.75</v>
      </c>
      <c r="I217" s="92">
        <v>300</v>
      </c>
      <c r="J217" s="92">
        <f t="shared" si="19"/>
        <v>1150</v>
      </c>
      <c r="K217" s="102"/>
      <c r="L217" s="92">
        <v>100</v>
      </c>
      <c r="M217" s="92">
        <v>200</v>
      </c>
      <c r="N217" s="99">
        <f t="shared" si="20"/>
        <v>434.25</v>
      </c>
      <c r="O217" s="101">
        <f t="shared" si="23"/>
        <v>60.75</v>
      </c>
      <c r="P217" s="92">
        <f t="shared" si="21"/>
        <v>695</v>
      </c>
      <c r="Q217" s="92">
        <v>50</v>
      </c>
      <c r="R217" s="96"/>
      <c r="S217" s="96"/>
      <c r="T217" s="96"/>
      <c r="U217" s="96"/>
      <c r="V217" s="96"/>
      <c r="W217" s="96"/>
      <c r="X217" s="96"/>
      <c r="Y217" s="96"/>
      <c r="Z217" s="96"/>
      <c r="AA217" s="96"/>
    </row>
    <row r="218" spans="1:27" ht="15.75" x14ac:dyDescent="0.25">
      <c r="A218" s="25">
        <v>47178</v>
      </c>
      <c r="B218" s="97">
        <v>31</v>
      </c>
      <c r="C218" s="92">
        <v>122.58</v>
      </c>
      <c r="D218" s="92">
        <v>297.94100000000003</v>
      </c>
      <c r="E218" s="93">
        <v>89.177000000000007</v>
      </c>
      <c r="F218" s="92">
        <v>240.30199999999999</v>
      </c>
      <c r="G218" s="99">
        <f t="shared" si="18"/>
        <v>39.25</v>
      </c>
      <c r="H218" s="101">
        <f t="shared" si="22"/>
        <v>60.75</v>
      </c>
      <c r="I218" s="92">
        <v>300</v>
      </c>
      <c r="J218" s="92">
        <f t="shared" si="19"/>
        <v>1150</v>
      </c>
      <c r="K218" s="102"/>
      <c r="L218" s="92">
        <v>100</v>
      </c>
      <c r="M218" s="92">
        <v>200</v>
      </c>
      <c r="N218" s="99">
        <f t="shared" si="20"/>
        <v>434.25</v>
      </c>
      <c r="O218" s="101">
        <f t="shared" si="23"/>
        <v>60.75</v>
      </c>
      <c r="P218" s="92">
        <f t="shared" si="21"/>
        <v>695</v>
      </c>
      <c r="Q218" s="92">
        <v>50</v>
      </c>
      <c r="R218" s="96"/>
      <c r="S218" s="96"/>
      <c r="T218" s="96"/>
      <c r="U218" s="96"/>
      <c r="V218" s="96"/>
      <c r="W218" s="96"/>
      <c r="X218" s="96"/>
      <c r="Y218" s="96"/>
      <c r="Z218" s="96"/>
      <c r="AA218" s="96"/>
    </row>
    <row r="219" spans="1:27" ht="15.75" x14ac:dyDescent="0.25">
      <c r="A219" s="25">
        <v>47209</v>
      </c>
      <c r="B219" s="97">
        <v>30</v>
      </c>
      <c r="C219" s="92">
        <v>141.29300000000001</v>
      </c>
      <c r="D219" s="92">
        <v>267.99299999999999</v>
      </c>
      <c r="E219" s="93">
        <v>115.01600000000001</v>
      </c>
      <c r="F219" s="92">
        <v>314.69800000000004</v>
      </c>
      <c r="G219" s="99">
        <f t="shared" si="18"/>
        <v>39.25</v>
      </c>
      <c r="H219" s="101">
        <f t="shared" si="22"/>
        <v>60.75</v>
      </c>
      <c r="I219" s="92">
        <v>300</v>
      </c>
      <c r="J219" s="92">
        <f t="shared" si="19"/>
        <v>1239</v>
      </c>
      <c r="K219" s="102"/>
      <c r="L219" s="92">
        <v>100</v>
      </c>
      <c r="M219" s="92">
        <v>200</v>
      </c>
      <c r="N219" s="99">
        <f t="shared" si="20"/>
        <v>434.25</v>
      </c>
      <c r="O219" s="101">
        <f t="shared" si="23"/>
        <v>60.75</v>
      </c>
      <c r="P219" s="92">
        <f t="shared" si="21"/>
        <v>695</v>
      </c>
      <c r="Q219" s="92">
        <v>50</v>
      </c>
      <c r="R219" s="96"/>
      <c r="S219" s="96"/>
      <c r="T219" s="96"/>
      <c r="U219" s="96"/>
      <c r="V219" s="96"/>
      <c r="W219" s="96"/>
      <c r="X219" s="96"/>
      <c r="Y219" s="96"/>
      <c r="Z219" s="96"/>
      <c r="AA219" s="96"/>
    </row>
    <row r="220" spans="1:27" ht="15.75" x14ac:dyDescent="0.25">
      <c r="A220" s="25">
        <v>47239</v>
      </c>
      <c r="B220" s="97">
        <v>31</v>
      </c>
      <c r="C220" s="92">
        <v>194.20499999999998</v>
      </c>
      <c r="D220" s="92">
        <v>267.46600000000001</v>
      </c>
      <c r="E220" s="93">
        <v>133.845</v>
      </c>
      <c r="F220" s="92">
        <v>278.48399999999998</v>
      </c>
      <c r="G220" s="99">
        <f t="shared" si="18"/>
        <v>39.25</v>
      </c>
      <c r="H220" s="101">
        <f t="shared" si="22"/>
        <v>60.75</v>
      </c>
      <c r="I220" s="92">
        <v>300</v>
      </c>
      <c r="J220" s="92">
        <f t="shared" si="19"/>
        <v>1274</v>
      </c>
      <c r="K220" s="102"/>
      <c r="L220" s="92">
        <v>75</v>
      </c>
      <c r="M220" s="92">
        <v>200</v>
      </c>
      <c r="N220" s="99">
        <f t="shared" si="20"/>
        <v>434.25</v>
      </c>
      <c r="O220" s="101">
        <f t="shared" si="23"/>
        <v>60.75</v>
      </c>
      <c r="P220" s="92">
        <f t="shared" si="21"/>
        <v>695</v>
      </c>
      <c r="Q220" s="92">
        <v>50</v>
      </c>
      <c r="R220" s="96"/>
      <c r="S220" s="96"/>
      <c r="T220" s="96"/>
      <c r="U220" s="96"/>
      <c r="V220" s="96"/>
      <c r="W220" s="96"/>
      <c r="X220" s="96"/>
      <c r="Y220" s="96"/>
      <c r="Z220" s="96"/>
      <c r="AA220" s="96"/>
    </row>
    <row r="221" spans="1:27" ht="15.75" x14ac:dyDescent="0.25">
      <c r="A221" s="25">
        <v>47270</v>
      </c>
      <c r="B221" s="97">
        <v>30</v>
      </c>
      <c r="C221" s="92">
        <v>194.20499999999998</v>
      </c>
      <c r="D221" s="92">
        <v>267.46600000000001</v>
      </c>
      <c r="E221" s="93">
        <v>133.845</v>
      </c>
      <c r="F221" s="92">
        <v>278.48399999999998</v>
      </c>
      <c r="G221" s="99">
        <f t="shared" si="18"/>
        <v>39.25</v>
      </c>
      <c r="H221" s="101">
        <f t="shared" si="22"/>
        <v>60.75</v>
      </c>
      <c r="I221" s="92">
        <v>300</v>
      </c>
      <c r="J221" s="92">
        <f t="shared" si="19"/>
        <v>1274</v>
      </c>
      <c r="K221" s="102"/>
      <c r="L221" s="92">
        <v>30</v>
      </c>
      <c r="M221" s="92">
        <v>200</v>
      </c>
      <c r="N221" s="99">
        <f t="shared" si="20"/>
        <v>434.25</v>
      </c>
      <c r="O221" s="101">
        <f t="shared" si="23"/>
        <v>60.75</v>
      </c>
      <c r="P221" s="92">
        <f t="shared" si="21"/>
        <v>695</v>
      </c>
      <c r="Q221" s="92">
        <v>0</v>
      </c>
      <c r="R221" s="96"/>
      <c r="S221" s="96"/>
      <c r="T221" s="96"/>
      <c r="U221" s="96"/>
      <c r="V221" s="96"/>
      <c r="W221" s="96"/>
      <c r="X221" s="96"/>
      <c r="Y221" s="96"/>
      <c r="Z221" s="96"/>
      <c r="AA221" s="96"/>
    </row>
    <row r="222" spans="1:27" ht="15.75" x14ac:dyDescent="0.25">
      <c r="A222" s="25">
        <v>47300</v>
      </c>
      <c r="B222" s="97">
        <v>31</v>
      </c>
      <c r="C222" s="92">
        <v>194.20499999999998</v>
      </c>
      <c r="D222" s="92">
        <v>267.46600000000001</v>
      </c>
      <c r="E222" s="93">
        <v>133.845</v>
      </c>
      <c r="F222" s="92">
        <v>278.48399999999998</v>
      </c>
      <c r="G222" s="99">
        <f t="shared" si="18"/>
        <v>39.25</v>
      </c>
      <c r="H222" s="101">
        <f t="shared" si="22"/>
        <v>60.75</v>
      </c>
      <c r="I222" s="92">
        <v>300</v>
      </c>
      <c r="J222" s="92">
        <f t="shared" si="19"/>
        <v>1274</v>
      </c>
      <c r="K222" s="102"/>
      <c r="L222" s="92">
        <v>30</v>
      </c>
      <c r="M222" s="92">
        <v>200</v>
      </c>
      <c r="N222" s="99">
        <f t="shared" si="20"/>
        <v>434.25</v>
      </c>
      <c r="O222" s="101">
        <f t="shared" si="23"/>
        <v>60.75</v>
      </c>
      <c r="P222" s="92">
        <f t="shared" si="21"/>
        <v>695</v>
      </c>
      <c r="Q222" s="92">
        <v>0</v>
      </c>
      <c r="R222" s="96"/>
      <c r="S222" s="96"/>
      <c r="T222" s="96"/>
      <c r="U222" s="96"/>
      <c r="V222" s="96"/>
      <c r="W222" s="96"/>
      <c r="X222" s="96"/>
      <c r="Y222" s="96"/>
      <c r="Z222" s="96"/>
      <c r="AA222" s="96"/>
    </row>
    <row r="223" spans="1:27" ht="15.75" x14ac:dyDescent="0.25">
      <c r="A223" s="25">
        <v>47331</v>
      </c>
      <c r="B223" s="97">
        <v>31</v>
      </c>
      <c r="C223" s="92">
        <v>194.20499999999998</v>
      </c>
      <c r="D223" s="92">
        <v>267.46600000000001</v>
      </c>
      <c r="E223" s="93">
        <v>133.845</v>
      </c>
      <c r="F223" s="92">
        <v>278.48399999999998</v>
      </c>
      <c r="G223" s="99">
        <f t="shared" si="18"/>
        <v>39.25</v>
      </c>
      <c r="H223" s="101">
        <f t="shared" si="22"/>
        <v>60.75</v>
      </c>
      <c r="I223" s="92">
        <v>300</v>
      </c>
      <c r="J223" s="92">
        <f t="shared" si="19"/>
        <v>1274</v>
      </c>
      <c r="K223" s="102"/>
      <c r="L223" s="92">
        <v>30</v>
      </c>
      <c r="M223" s="92">
        <v>200</v>
      </c>
      <c r="N223" s="99">
        <f t="shared" si="20"/>
        <v>434.25</v>
      </c>
      <c r="O223" s="101">
        <f t="shared" si="23"/>
        <v>60.75</v>
      </c>
      <c r="P223" s="92">
        <f t="shared" si="21"/>
        <v>695</v>
      </c>
      <c r="Q223" s="92">
        <v>0</v>
      </c>
      <c r="R223" s="96"/>
      <c r="S223" s="96"/>
      <c r="T223" s="96"/>
      <c r="U223" s="96"/>
      <c r="V223" s="96"/>
      <c r="W223" s="96"/>
      <c r="X223" s="96"/>
      <c r="Y223" s="96"/>
      <c r="Z223" s="96"/>
      <c r="AA223" s="96"/>
    </row>
    <row r="224" spans="1:27" ht="15.75" x14ac:dyDescent="0.25">
      <c r="A224" s="25">
        <v>47362</v>
      </c>
      <c r="B224" s="97">
        <v>30</v>
      </c>
      <c r="C224" s="92">
        <v>194.20499999999998</v>
      </c>
      <c r="D224" s="92">
        <v>267.46600000000001</v>
      </c>
      <c r="E224" s="93">
        <v>133.845</v>
      </c>
      <c r="F224" s="92">
        <v>278.48399999999998</v>
      </c>
      <c r="G224" s="99">
        <f t="shared" si="18"/>
        <v>39.25</v>
      </c>
      <c r="H224" s="101">
        <f t="shared" si="22"/>
        <v>60.75</v>
      </c>
      <c r="I224" s="92">
        <v>300</v>
      </c>
      <c r="J224" s="92">
        <f t="shared" si="19"/>
        <v>1274</v>
      </c>
      <c r="K224" s="102"/>
      <c r="L224" s="92">
        <v>30</v>
      </c>
      <c r="M224" s="92">
        <v>200</v>
      </c>
      <c r="N224" s="99">
        <f t="shared" si="20"/>
        <v>434.25</v>
      </c>
      <c r="O224" s="101">
        <f t="shared" si="23"/>
        <v>60.75</v>
      </c>
      <c r="P224" s="92">
        <f t="shared" si="21"/>
        <v>695</v>
      </c>
      <c r="Q224" s="92">
        <v>0</v>
      </c>
      <c r="R224" s="96"/>
      <c r="S224" s="96"/>
      <c r="T224" s="96"/>
      <c r="U224" s="96"/>
      <c r="V224" s="96"/>
      <c r="W224" s="96"/>
      <c r="X224" s="96"/>
      <c r="Y224" s="96"/>
      <c r="Z224" s="96"/>
      <c r="AA224" s="96"/>
    </row>
    <row r="225" spans="1:27" ht="15.75" x14ac:dyDescent="0.25">
      <c r="A225" s="25">
        <v>47392</v>
      </c>
      <c r="B225" s="97">
        <v>31</v>
      </c>
      <c r="C225" s="92">
        <v>131.881</v>
      </c>
      <c r="D225" s="92">
        <v>277.16699999999997</v>
      </c>
      <c r="E225" s="93">
        <v>79.08</v>
      </c>
      <c r="F225" s="92">
        <v>350.87199999999996</v>
      </c>
      <c r="G225" s="99">
        <f t="shared" si="18"/>
        <v>39.25</v>
      </c>
      <c r="H225" s="101">
        <f t="shared" si="22"/>
        <v>60.75</v>
      </c>
      <c r="I225" s="92">
        <v>300</v>
      </c>
      <c r="J225" s="92">
        <f t="shared" si="19"/>
        <v>1239</v>
      </c>
      <c r="K225" s="102"/>
      <c r="L225" s="92">
        <v>75</v>
      </c>
      <c r="M225" s="92">
        <v>200</v>
      </c>
      <c r="N225" s="99">
        <f t="shared" si="20"/>
        <v>434.25</v>
      </c>
      <c r="O225" s="101">
        <f t="shared" si="23"/>
        <v>60.75</v>
      </c>
      <c r="P225" s="92">
        <f t="shared" si="21"/>
        <v>695</v>
      </c>
      <c r="Q225" s="92">
        <v>50</v>
      </c>
      <c r="R225" s="96"/>
      <c r="S225" s="96"/>
      <c r="T225" s="96"/>
      <c r="U225" s="96"/>
      <c r="V225" s="96"/>
      <c r="W225" s="96"/>
      <c r="X225" s="96"/>
      <c r="Y225" s="96"/>
      <c r="Z225" s="96"/>
      <c r="AA225" s="96"/>
    </row>
    <row r="226" spans="1:27" ht="15.75" x14ac:dyDescent="0.25">
      <c r="A226" s="25">
        <v>47423</v>
      </c>
      <c r="B226" s="97">
        <v>30</v>
      </c>
      <c r="C226" s="92">
        <v>122.58</v>
      </c>
      <c r="D226" s="92">
        <v>297.94100000000003</v>
      </c>
      <c r="E226" s="93">
        <v>89.177000000000007</v>
      </c>
      <c r="F226" s="92">
        <v>240.30199999999999</v>
      </c>
      <c r="G226" s="99">
        <f t="shared" si="18"/>
        <v>39.25</v>
      </c>
      <c r="H226" s="101">
        <f t="shared" si="22"/>
        <v>60.75</v>
      </c>
      <c r="I226" s="92">
        <v>300</v>
      </c>
      <c r="J226" s="92">
        <f t="shared" si="19"/>
        <v>1150</v>
      </c>
      <c r="K226" s="102"/>
      <c r="L226" s="92">
        <v>100</v>
      </c>
      <c r="M226" s="92">
        <v>200</v>
      </c>
      <c r="N226" s="99">
        <f t="shared" si="20"/>
        <v>434.25</v>
      </c>
      <c r="O226" s="101">
        <f t="shared" si="23"/>
        <v>60.75</v>
      </c>
      <c r="P226" s="92">
        <f t="shared" si="21"/>
        <v>695</v>
      </c>
      <c r="Q226" s="92">
        <v>50</v>
      </c>
      <c r="R226" s="96"/>
      <c r="S226" s="96"/>
      <c r="T226" s="96"/>
      <c r="U226" s="96"/>
      <c r="V226" s="96"/>
      <c r="W226" s="96"/>
      <c r="X226" s="96"/>
      <c r="Y226" s="96"/>
      <c r="Z226" s="96"/>
      <c r="AA226" s="96"/>
    </row>
    <row r="227" spans="1:27" ht="15.75" x14ac:dyDescent="0.25">
      <c r="A227" s="25">
        <v>47453</v>
      </c>
      <c r="B227" s="97">
        <v>31</v>
      </c>
      <c r="C227" s="92">
        <v>122.58</v>
      </c>
      <c r="D227" s="92">
        <v>297.94100000000003</v>
      </c>
      <c r="E227" s="93">
        <v>89.177000000000007</v>
      </c>
      <c r="F227" s="92">
        <v>240.30199999999999</v>
      </c>
      <c r="G227" s="99">
        <f t="shared" si="18"/>
        <v>39.25</v>
      </c>
      <c r="H227" s="101">
        <f t="shared" si="22"/>
        <v>60.75</v>
      </c>
      <c r="I227" s="92">
        <v>300</v>
      </c>
      <c r="J227" s="92">
        <f t="shared" si="19"/>
        <v>1150</v>
      </c>
      <c r="K227" s="102"/>
      <c r="L227" s="92">
        <v>100</v>
      </c>
      <c r="M227" s="92">
        <v>200</v>
      </c>
      <c r="N227" s="99">
        <f t="shared" si="20"/>
        <v>434.25</v>
      </c>
      <c r="O227" s="101">
        <f t="shared" si="23"/>
        <v>60.75</v>
      </c>
      <c r="P227" s="92">
        <f t="shared" si="21"/>
        <v>695</v>
      </c>
      <c r="Q227" s="92">
        <v>50</v>
      </c>
      <c r="R227" s="96"/>
      <c r="S227" s="96"/>
      <c r="T227" s="96"/>
      <c r="U227" s="96"/>
      <c r="V227" s="96"/>
      <c r="W227" s="96"/>
      <c r="X227" s="96"/>
      <c r="Y227" s="96"/>
      <c r="Z227" s="96"/>
      <c r="AA227" s="96"/>
    </row>
    <row r="228" spans="1:27" ht="15.75" x14ac:dyDescent="0.25">
      <c r="A228" s="25">
        <v>47484</v>
      </c>
      <c r="B228" s="97">
        <v>31</v>
      </c>
      <c r="C228" s="92">
        <v>122.58</v>
      </c>
      <c r="D228" s="92">
        <v>297.94100000000003</v>
      </c>
      <c r="E228" s="93">
        <v>89.177000000000007</v>
      </c>
      <c r="F228" s="92">
        <v>240.30199999999999</v>
      </c>
      <c r="G228" s="99">
        <f t="shared" si="18"/>
        <v>39.25</v>
      </c>
      <c r="H228" s="101">
        <f t="shared" si="22"/>
        <v>60.75</v>
      </c>
      <c r="I228" s="92">
        <v>300</v>
      </c>
      <c r="J228" s="92">
        <f t="shared" si="19"/>
        <v>1150</v>
      </c>
      <c r="K228" s="102"/>
      <c r="L228" s="92">
        <v>100</v>
      </c>
      <c r="M228" s="92">
        <v>200</v>
      </c>
      <c r="N228" s="99">
        <f t="shared" si="20"/>
        <v>434.25</v>
      </c>
      <c r="O228" s="101">
        <f t="shared" si="23"/>
        <v>60.75</v>
      </c>
      <c r="P228" s="92">
        <f t="shared" si="21"/>
        <v>695</v>
      </c>
      <c r="Q228" s="92">
        <v>50</v>
      </c>
      <c r="R228" s="96"/>
      <c r="S228" s="96"/>
      <c r="T228" s="96"/>
      <c r="U228" s="96"/>
      <c r="V228" s="96"/>
      <c r="W228" s="96"/>
      <c r="X228" s="96"/>
      <c r="Y228" s="96"/>
      <c r="Z228" s="96"/>
      <c r="AA228" s="96"/>
    </row>
    <row r="229" spans="1:27" ht="15.75" x14ac:dyDescent="0.25">
      <c r="A229" s="25">
        <v>47515</v>
      </c>
      <c r="B229" s="97">
        <v>28</v>
      </c>
      <c r="C229" s="92">
        <v>122.58</v>
      </c>
      <c r="D229" s="92">
        <v>297.94100000000003</v>
      </c>
      <c r="E229" s="93">
        <v>89.177000000000007</v>
      </c>
      <c r="F229" s="92">
        <v>240.30199999999999</v>
      </c>
      <c r="G229" s="99">
        <f t="shared" si="18"/>
        <v>39.25</v>
      </c>
      <c r="H229" s="101">
        <f t="shared" si="22"/>
        <v>60.75</v>
      </c>
      <c r="I229" s="92">
        <v>300</v>
      </c>
      <c r="J229" s="92">
        <f t="shared" si="19"/>
        <v>1150</v>
      </c>
      <c r="K229" s="102"/>
      <c r="L229" s="92">
        <v>100</v>
      </c>
      <c r="M229" s="92">
        <v>200</v>
      </c>
      <c r="N229" s="99">
        <f t="shared" si="20"/>
        <v>434.25</v>
      </c>
      <c r="O229" s="101">
        <f t="shared" si="23"/>
        <v>60.75</v>
      </c>
      <c r="P229" s="92">
        <f t="shared" si="21"/>
        <v>695</v>
      </c>
      <c r="Q229" s="92">
        <v>50</v>
      </c>
      <c r="R229" s="96"/>
      <c r="S229" s="96"/>
      <c r="T229" s="96"/>
      <c r="U229" s="96"/>
      <c r="V229" s="96"/>
      <c r="W229" s="96"/>
      <c r="X229" s="96"/>
      <c r="Y229" s="96"/>
      <c r="Z229" s="96"/>
      <c r="AA229" s="96"/>
    </row>
    <row r="230" spans="1:27" ht="15.75" x14ac:dyDescent="0.25">
      <c r="A230" s="25">
        <v>47543</v>
      </c>
      <c r="B230" s="97">
        <v>31</v>
      </c>
      <c r="C230" s="92">
        <v>122.58</v>
      </c>
      <c r="D230" s="92">
        <v>297.94100000000003</v>
      </c>
      <c r="E230" s="93">
        <v>89.177000000000007</v>
      </c>
      <c r="F230" s="92">
        <v>240.30199999999999</v>
      </c>
      <c r="G230" s="99">
        <f t="shared" si="18"/>
        <v>39.25</v>
      </c>
      <c r="H230" s="101">
        <f t="shared" si="22"/>
        <v>60.75</v>
      </c>
      <c r="I230" s="92">
        <v>300</v>
      </c>
      <c r="J230" s="92">
        <f t="shared" si="19"/>
        <v>1150</v>
      </c>
      <c r="K230" s="102"/>
      <c r="L230" s="92">
        <v>100</v>
      </c>
      <c r="M230" s="92">
        <v>200</v>
      </c>
      <c r="N230" s="99">
        <f t="shared" si="20"/>
        <v>434.25</v>
      </c>
      <c r="O230" s="101">
        <f t="shared" si="23"/>
        <v>60.75</v>
      </c>
      <c r="P230" s="92">
        <f t="shared" si="21"/>
        <v>695</v>
      </c>
      <c r="Q230" s="92">
        <v>50</v>
      </c>
      <c r="R230" s="96"/>
      <c r="S230" s="96"/>
      <c r="T230" s="96"/>
      <c r="U230" s="96"/>
      <c r="V230" s="96"/>
      <c r="W230" s="96"/>
      <c r="X230" s="96"/>
      <c r="Y230" s="96"/>
      <c r="Z230" s="96"/>
      <c r="AA230" s="96"/>
    </row>
    <row r="231" spans="1:27" ht="15.75" x14ac:dyDescent="0.25">
      <c r="A231" s="25">
        <v>47574</v>
      </c>
      <c r="B231" s="97">
        <v>30</v>
      </c>
      <c r="C231" s="92">
        <v>141.29300000000001</v>
      </c>
      <c r="D231" s="92">
        <v>267.99299999999999</v>
      </c>
      <c r="E231" s="93">
        <v>115.01600000000001</v>
      </c>
      <c r="F231" s="92">
        <v>314.69800000000004</v>
      </c>
      <c r="G231" s="99">
        <f t="shared" si="18"/>
        <v>39.25</v>
      </c>
      <c r="H231" s="101">
        <f t="shared" si="22"/>
        <v>60.75</v>
      </c>
      <c r="I231" s="92">
        <v>300</v>
      </c>
      <c r="J231" s="92">
        <f t="shared" si="19"/>
        <v>1239</v>
      </c>
      <c r="K231" s="102"/>
      <c r="L231" s="92">
        <v>100</v>
      </c>
      <c r="M231" s="92">
        <v>200</v>
      </c>
      <c r="N231" s="99">
        <f t="shared" si="20"/>
        <v>434.25</v>
      </c>
      <c r="O231" s="101">
        <f t="shared" si="23"/>
        <v>60.75</v>
      </c>
      <c r="P231" s="92">
        <f t="shared" si="21"/>
        <v>695</v>
      </c>
      <c r="Q231" s="92">
        <v>50</v>
      </c>
      <c r="R231" s="96"/>
      <c r="S231" s="96"/>
      <c r="T231" s="96"/>
      <c r="U231" s="96"/>
      <c r="V231" s="96"/>
      <c r="W231" s="96"/>
      <c r="X231" s="96"/>
      <c r="Y231" s="96"/>
      <c r="Z231" s="96"/>
      <c r="AA231" s="96"/>
    </row>
    <row r="232" spans="1:27" ht="15.75" x14ac:dyDescent="0.25">
      <c r="A232" s="25">
        <v>47604</v>
      </c>
      <c r="B232" s="97">
        <v>31</v>
      </c>
      <c r="C232" s="92">
        <v>194.20499999999998</v>
      </c>
      <c r="D232" s="92">
        <v>267.46600000000001</v>
      </c>
      <c r="E232" s="93">
        <v>133.845</v>
      </c>
      <c r="F232" s="92">
        <v>278.48399999999998</v>
      </c>
      <c r="G232" s="99">
        <f t="shared" si="18"/>
        <v>39.25</v>
      </c>
      <c r="H232" s="101">
        <f t="shared" si="22"/>
        <v>60.75</v>
      </c>
      <c r="I232" s="92">
        <v>300</v>
      </c>
      <c r="J232" s="92">
        <f t="shared" si="19"/>
        <v>1274</v>
      </c>
      <c r="K232" s="102"/>
      <c r="L232" s="92">
        <v>75</v>
      </c>
      <c r="M232" s="92">
        <v>200</v>
      </c>
      <c r="N232" s="99">
        <f t="shared" si="20"/>
        <v>434.25</v>
      </c>
      <c r="O232" s="101">
        <f t="shared" si="23"/>
        <v>60.75</v>
      </c>
      <c r="P232" s="92">
        <f t="shared" si="21"/>
        <v>695</v>
      </c>
      <c r="Q232" s="92">
        <v>50</v>
      </c>
      <c r="R232" s="96"/>
      <c r="S232" s="96"/>
      <c r="T232" s="96"/>
      <c r="U232" s="96"/>
      <c r="V232" s="96"/>
      <c r="W232" s="96"/>
      <c r="X232" s="96"/>
      <c r="Y232" s="96"/>
      <c r="Z232" s="96"/>
      <c r="AA232" s="96"/>
    </row>
    <row r="233" spans="1:27" ht="15.75" x14ac:dyDescent="0.25">
      <c r="A233" s="25">
        <v>47635</v>
      </c>
      <c r="B233" s="97">
        <v>30</v>
      </c>
      <c r="C233" s="92">
        <v>194.20499999999998</v>
      </c>
      <c r="D233" s="92">
        <v>267.46600000000001</v>
      </c>
      <c r="E233" s="93">
        <v>133.845</v>
      </c>
      <c r="F233" s="92">
        <v>278.48399999999998</v>
      </c>
      <c r="G233" s="99">
        <f t="shared" si="18"/>
        <v>39.25</v>
      </c>
      <c r="H233" s="101">
        <f t="shared" si="22"/>
        <v>60.75</v>
      </c>
      <c r="I233" s="92">
        <v>300</v>
      </c>
      <c r="J233" s="92">
        <f t="shared" si="19"/>
        <v>1274</v>
      </c>
      <c r="K233" s="102"/>
      <c r="L233" s="92">
        <v>30</v>
      </c>
      <c r="M233" s="92">
        <v>200</v>
      </c>
      <c r="N233" s="99">
        <f t="shared" si="20"/>
        <v>434.25</v>
      </c>
      <c r="O233" s="101">
        <f t="shared" si="23"/>
        <v>60.75</v>
      </c>
      <c r="P233" s="92">
        <f t="shared" si="21"/>
        <v>695</v>
      </c>
      <c r="Q233" s="92">
        <v>0</v>
      </c>
      <c r="R233" s="96"/>
      <c r="S233" s="96"/>
      <c r="T233" s="96"/>
      <c r="U233" s="96"/>
      <c r="V233" s="96"/>
      <c r="W233" s="96"/>
      <c r="X233" s="96"/>
      <c r="Y233" s="96"/>
      <c r="Z233" s="96"/>
      <c r="AA233" s="96"/>
    </row>
    <row r="234" spans="1:27" ht="15.75" x14ac:dyDescent="0.25">
      <c r="A234" s="25">
        <v>47665</v>
      </c>
      <c r="B234" s="97">
        <v>31</v>
      </c>
      <c r="C234" s="92">
        <v>194.20499999999998</v>
      </c>
      <c r="D234" s="92">
        <v>267.46600000000001</v>
      </c>
      <c r="E234" s="93">
        <v>133.845</v>
      </c>
      <c r="F234" s="92">
        <v>278.48399999999998</v>
      </c>
      <c r="G234" s="99">
        <f t="shared" si="18"/>
        <v>39.25</v>
      </c>
      <c r="H234" s="101">
        <f t="shared" si="22"/>
        <v>60.75</v>
      </c>
      <c r="I234" s="92">
        <v>300</v>
      </c>
      <c r="J234" s="92">
        <f t="shared" si="19"/>
        <v>1274</v>
      </c>
      <c r="K234" s="102"/>
      <c r="L234" s="92">
        <v>30</v>
      </c>
      <c r="M234" s="92">
        <v>200</v>
      </c>
      <c r="N234" s="99">
        <f t="shared" si="20"/>
        <v>434.25</v>
      </c>
      <c r="O234" s="101">
        <f t="shared" si="23"/>
        <v>60.75</v>
      </c>
      <c r="P234" s="92">
        <f t="shared" si="21"/>
        <v>695</v>
      </c>
      <c r="Q234" s="92">
        <v>0</v>
      </c>
      <c r="R234" s="96"/>
      <c r="S234" s="96"/>
      <c r="T234" s="96"/>
      <c r="U234" s="96"/>
      <c r="V234" s="96"/>
      <c r="W234" s="96"/>
      <c r="X234" s="96"/>
      <c r="Y234" s="96"/>
      <c r="Z234" s="96"/>
      <c r="AA234" s="96"/>
    </row>
    <row r="235" spans="1:27" ht="15.75" x14ac:dyDescent="0.25">
      <c r="A235" s="25">
        <v>47696</v>
      </c>
      <c r="B235" s="97">
        <v>31</v>
      </c>
      <c r="C235" s="92">
        <v>194.20499999999998</v>
      </c>
      <c r="D235" s="92">
        <v>267.46600000000001</v>
      </c>
      <c r="E235" s="93">
        <v>133.845</v>
      </c>
      <c r="F235" s="92">
        <v>278.48399999999998</v>
      </c>
      <c r="G235" s="99">
        <f t="shared" si="18"/>
        <v>39.25</v>
      </c>
      <c r="H235" s="101">
        <f t="shared" si="22"/>
        <v>60.75</v>
      </c>
      <c r="I235" s="92">
        <v>300</v>
      </c>
      <c r="J235" s="92">
        <f t="shared" si="19"/>
        <v>1274</v>
      </c>
      <c r="K235" s="102"/>
      <c r="L235" s="92">
        <v>30</v>
      </c>
      <c r="M235" s="92">
        <v>200</v>
      </c>
      <c r="N235" s="99">
        <f t="shared" si="20"/>
        <v>434.25</v>
      </c>
      <c r="O235" s="101">
        <f t="shared" si="23"/>
        <v>60.75</v>
      </c>
      <c r="P235" s="92">
        <f t="shared" si="21"/>
        <v>695</v>
      </c>
      <c r="Q235" s="92">
        <v>0</v>
      </c>
      <c r="R235" s="96"/>
      <c r="S235" s="96"/>
      <c r="T235" s="96"/>
      <c r="U235" s="96"/>
      <c r="V235" s="96"/>
      <c r="W235" s="96"/>
      <c r="X235" s="96"/>
      <c r="Y235" s="96"/>
      <c r="Z235" s="96"/>
      <c r="AA235" s="96"/>
    </row>
    <row r="236" spans="1:27" ht="15.75" x14ac:dyDescent="0.25">
      <c r="A236" s="25">
        <v>47727</v>
      </c>
      <c r="B236" s="97">
        <v>30</v>
      </c>
      <c r="C236" s="92">
        <v>194.20499999999998</v>
      </c>
      <c r="D236" s="92">
        <v>267.46600000000001</v>
      </c>
      <c r="E236" s="93">
        <v>133.845</v>
      </c>
      <c r="F236" s="92">
        <v>278.48399999999998</v>
      </c>
      <c r="G236" s="99">
        <f t="shared" si="18"/>
        <v>39.25</v>
      </c>
      <c r="H236" s="101">
        <f t="shared" si="22"/>
        <v>60.75</v>
      </c>
      <c r="I236" s="92">
        <v>300</v>
      </c>
      <c r="J236" s="92">
        <f t="shared" si="19"/>
        <v>1274</v>
      </c>
      <c r="K236" s="102"/>
      <c r="L236" s="92">
        <v>30</v>
      </c>
      <c r="M236" s="92">
        <v>200</v>
      </c>
      <c r="N236" s="99">
        <f t="shared" si="20"/>
        <v>434.25</v>
      </c>
      <c r="O236" s="101">
        <f t="shared" si="23"/>
        <v>60.75</v>
      </c>
      <c r="P236" s="92">
        <f t="shared" si="21"/>
        <v>695</v>
      </c>
      <c r="Q236" s="92">
        <v>0</v>
      </c>
      <c r="R236" s="96"/>
      <c r="S236" s="96"/>
      <c r="T236" s="96"/>
      <c r="U236" s="96"/>
      <c r="V236" s="96"/>
      <c r="W236" s="96"/>
      <c r="X236" s="96"/>
      <c r="Y236" s="96"/>
      <c r="Z236" s="96"/>
      <c r="AA236" s="96"/>
    </row>
    <row r="237" spans="1:27" ht="15.75" x14ac:dyDescent="0.25">
      <c r="A237" s="25">
        <v>47757</v>
      </c>
      <c r="B237" s="97">
        <v>31</v>
      </c>
      <c r="C237" s="92">
        <v>131.881</v>
      </c>
      <c r="D237" s="92">
        <v>277.16699999999997</v>
      </c>
      <c r="E237" s="93">
        <v>79.08</v>
      </c>
      <c r="F237" s="92">
        <v>350.87199999999996</v>
      </c>
      <c r="G237" s="99">
        <f t="shared" si="18"/>
        <v>39.25</v>
      </c>
      <c r="H237" s="101">
        <f t="shared" si="22"/>
        <v>60.75</v>
      </c>
      <c r="I237" s="92">
        <v>300</v>
      </c>
      <c r="J237" s="92">
        <f t="shared" si="19"/>
        <v>1239</v>
      </c>
      <c r="K237" s="102"/>
      <c r="L237" s="92">
        <v>75</v>
      </c>
      <c r="M237" s="92">
        <v>200</v>
      </c>
      <c r="N237" s="99">
        <f t="shared" si="20"/>
        <v>434.25</v>
      </c>
      <c r="O237" s="101">
        <f t="shared" si="23"/>
        <v>60.75</v>
      </c>
      <c r="P237" s="92">
        <f t="shared" si="21"/>
        <v>695</v>
      </c>
      <c r="Q237" s="92">
        <v>50</v>
      </c>
      <c r="R237" s="96"/>
      <c r="S237" s="96"/>
      <c r="T237" s="96"/>
      <c r="U237" s="96"/>
      <c r="V237" s="96"/>
      <c r="W237" s="96"/>
      <c r="X237" s="96"/>
      <c r="Y237" s="96"/>
      <c r="Z237" s="96"/>
      <c r="AA237" s="96"/>
    </row>
    <row r="238" spans="1:27" ht="15.75" x14ac:dyDescent="0.25">
      <c r="A238" s="25">
        <v>47788</v>
      </c>
      <c r="B238" s="97">
        <v>30</v>
      </c>
      <c r="C238" s="92">
        <v>122.58</v>
      </c>
      <c r="D238" s="92">
        <v>297.94100000000003</v>
      </c>
      <c r="E238" s="93">
        <v>89.177000000000007</v>
      </c>
      <c r="F238" s="92">
        <v>240.30199999999999</v>
      </c>
      <c r="G238" s="99">
        <f t="shared" si="18"/>
        <v>39.25</v>
      </c>
      <c r="H238" s="101">
        <f t="shared" si="22"/>
        <v>60.75</v>
      </c>
      <c r="I238" s="92">
        <v>300</v>
      </c>
      <c r="J238" s="92">
        <f t="shared" si="19"/>
        <v>1150</v>
      </c>
      <c r="K238" s="102"/>
      <c r="L238" s="92">
        <v>100</v>
      </c>
      <c r="M238" s="92">
        <v>200</v>
      </c>
      <c r="N238" s="99">
        <f t="shared" si="20"/>
        <v>434.25</v>
      </c>
      <c r="O238" s="101">
        <f t="shared" si="23"/>
        <v>60.75</v>
      </c>
      <c r="P238" s="92">
        <f t="shared" si="21"/>
        <v>695</v>
      </c>
      <c r="Q238" s="92">
        <v>50</v>
      </c>
      <c r="R238" s="96"/>
      <c r="S238" s="96"/>
      <c r="T238" s="96"/>
      <c r="U238" s="96"/>
      <c r="V238" s="96"/>
      <c r="W238" s="96"/>
      <c r="X238" s="96"/>
      <c r="Y238" s="96"/>
      <c r="Z238" s="96"/>
      <c r="AA238" s="96"/>
    </row>
    <row r="239" spans="1:27" ht="15.75" x14ac:dyDescent="0.25">
      <c r="A239" s="25">
        <v>47818</v>
      </c>
      <c r="B239" s="97">
        <v>31</v>
      </c>
      <c r="C239" s="92">
        <v>122.58</v>
      </c>
      <c r="D239" s="92">
        <v>297.94100000000003</v>
      </c>
      <c r="E239" s="93">
        <v>89.177000000000007</v>
      </c>
      <c r="F239" s="92">
        <v>240.30199999999999</v>
      </c>
      <c r="G239" s="99">
        <f t="shared" si="18"/>
        <v>39.25</v>
      </c>
      <c r="H239" s="101">
        <f t="shared" si="22"/>
        <v>60.75</v>
      </c>
      <c r="I239" s="92">
        <v>300</v>
      </c>
      <c r="J239" s="92">
        <f t="shared" si="19"/>
        <v>1150</v>
      </c>
      <c r="K239" s="102"/>
      <c r="L239" s="92">
        <v>100</v>
      </c>
      <c r="M239" s="92">
        <v>200</v>
      </c>
      <c r="N239" s="99">
        <f t="shared" si="20"/>
        <v>434.25</v>
      </c>
      <c r="O239" s="101">
        <f t="shared" si="23"/>
        <v>60.75</v>
      </c>
      <c r="P239" s="92">
        <f t="shared" si="21"/>
        <v>695</v>
      </c>
      <c r="Q239" s="92">
        <v>50</v>
      </c>
      <c r="R239" s="96"/>
      <c r="S239" s="96"/>
      <c r="T239" s="96"/>
      <c r="U239" s="96"/>
      <c r="V239" s="96"/>
      <c r="W239" s="96"/>
      <c r="X239" s="96"/>
      <c r="Y239" s="96"/>
      <c r="Z239" s="96"/>
      <c r="AA239" s="96"/>
    </row>
    <row r="240" spans="1:27" ht="15.75" x14ac:dyDescent="0.25">
      <c r="A240" s="25">
        <v>47849</v>
      </c>
      <c r="B240" s="97">
        <v>31</v>
      </c>
      <c r="C240" s="92">
        <v>122.58</v>
      </c>
      <c r="D240" s="92">
        <v>297.94100000000003</v>
      </c>
      <c r="E240" s="93">
        <v>89.177000000000007</v>
      </c>
      <c r="F240" s="92">
        <v>240.30199999999999</v>
      </c>
      <c r="G240" s="99">
        <f t="shared" si="18"/>
        <v>39.25</v>
      </c>
      <c r="H240" s="101">
        <f t="shared" si="22"/>
        <v>60.75</v>
      </c>
      <c r="I240" s="92">
        <v>300</v>
      </c>
      <c r="J240" s="92">
        <f t="shared" si="19"/>
        <v>1150</v>
      </c>
      <c r="K240" s="102"/>
      <c r="L240" s="92">
        <v>100</v>
      </c>
      <c r="M240" s="92">
        <v>200</v>
      </c>
      <c r="N240" s="99">
        <f t="shared" si="20"/>
        <v>434.25</v>
      </c>
      <c r="O240" s="101">
        <f t="shared" si="23"/>
        <v>60.75</v>
      </c>
      <c r="P240" s="92">
        <f t="shared" si="21"/>
        <v>695</v>
      </c>
      <c r="Q240" s="92">
        <v>50</v>
      </c>
      <c r="R240" s="96"/>
      <c r="S240" s="96"/>
      <c r="T240" s="96"/>
      <c r="U240" s="96"/>
      <c r="V240" s="96"/>
      <c r="W240" s="96"/>
      <c r="X240" s="96"/>
      <c r="Y240" s="96"/>
      <c r="Z240" s="96"/>
      <c r="AA240" s="96"/>
    </row>
    <row r="241" spans="1:27" ht="15.75" x14ac:dyDescent="0.25">
      <c r="A241" s="25">
        <v>47880</v>
      </c>
      <c r="B241" s="97">
        <v>28</v>
      </c>
      <c r="C241" s="92">
        <v>122.58</v>
      </c>
      <c r="D241" s="92">
        <v>297.94100000000003</v>
      </c>
      <c r="E241" s="93">
        <v>89.177000000000007</v>
      </c>
      <c r="F241" s="92">
        <v>240.30199999999999</v>
      </c>
      <c r="G241" s="99">
        <f t="shared" si="18"/>
        <v>39.25</v>
      </c>
      <c r="H241" s="101">
        <f t="shared" si="22"/>
        <v>60.75</v>
      </c>
      <c r="I241" s="92">
        <v>300</v>
      </c>
      <c r="J241" s="92">
        <f t="shared" si="19"/>
        <v>1150</v>
      </c>
      <c r="K241" s="102"/>
      <c r="L241" s="92">
        <v>100</v>
      </c>
      <c r="M241" s="92">
        <v>200</v>
      </c>
      <c r="N241" s="99">
        <f t="shared" si="20"/>
        <v>434.25</v>
      </c>
      <c r="O241" s="101">
        <f t="shared" si="23"/>
        <v>60.75</v>
      </c>
      <c r="P241" s="92">
        <f t="shared" si="21"/>
        <v>695</v>
      </c>
      <c r="Q241" s="92">
        <v>50</v>
      </c>
      <c r="R241" s="96"/>
      <c r="S241" s="96"/>
      <c r="T241" s="96"/>
      <c r="U241" s="96"/>
      <c r="V241" s="96"/>
      <c r="W241" s="96"/>
      <c r="X241" s="96"/>
      <c r="Y241" s="96"/>
      <c r="Z241" s="96"/>
      <c r="AA241" s="96"/>
    </row>
    <row r="242" spans="1:27" ht="15.75" x14ac:dyDescent="0.25">
      <c r="A242" s="25">
        <v>47908</v>
      </c>
      <c r="B242" s="97">
        <v>31</v>
      </c>
      <c r="C242" s="92">
        <v>122.58</v>
      </c>
      <c r="D242" s="92">
        <v>297.94100000000003</v>
      </c>
      <c r="E242" s="93">
        <v>89.177000000000007</v>
      </c>
      <c r="F242" s="92">
        <v>240.30199999999999</v>
      </c>
      <c r="G242" s="99">
        <f t="shared" si="18"/>
        <v>39.25</v>
      </c>
      <c r="H242" s="101">
        <f t="shared" si="22"/>
        <v>60.75</v>
      </c>
      <c r="I242" s="92">
        <v>300</v>
      </c>
      <c r="J242" s="92">
        <f t="shared" si="19"/>
        <v>1150</v>
      </c>
      <c r="K242" s="102"/>
      <c r="L242" s="92">
        <v>100</v>
      </c>
      <c r="M242" s="92">
        <v>200</v>
      </c>
      <c r="N242" s="99">
        <f t="shared" si="20"/>
        <v>434.25</v>
      </c>
      <c r="O242" s="101">
        <f t="shared" si="23"/>
        <v>60.75</v>
      </c>
      <c r="P242" s="92">
        <f t="shared" si="21"/>
        <v>695</v>
      </c>
      <c r="Q242" s="92">
        <v>50</v>
      </c>
      <c r="R242" s="96"/>
      <c r="S242" s="96"/>
      <c r="T242" s="96"/>
      <c r="U242" s="96"/>
      <c r="V242" s="96"/>
      <c r="W242" s="96"/>
      <c r="X242" s="96"/>
      <c r="Y242" s="96"/>
      <c r="Z242" s="96"/>
      <c r="AA242" s="96"/>
    </row>
    <row r="243" spans="1:27" ht="15.75" x14ac:dyDescent="0.25">
      <c r="A243" s="25">
        <v>47939</v>
      </c>
      <c r="B243" s="97">
        <v>30</v>
      </c>
      <c r="C243" s="92">
        <v>141.29300000000001</v>
      </c>
      <c r="D243" s="92">
        <v>267.99299999999999</v>
      </c>
      <c r="E243" s="93">
        <v>115.01600000000001</v>
      </c>
      <c r="F243" s="92">
        <v>314.69800000000004</v>
      </c>
      <c r="G243" s="99">
        <f t="shared" si="18"/>
        <v>39.25</v>
      </c>
      <c r="H243" s="101">
        <f t="shared" si="22"/>
        <v>60.75</v>
      </c>
      <c r="I243" s="92">
        <v>300</v>
      </c>
      <c r="J243" s="92">
        <f t="shared" si="19"/>
        <v>1239</v>
      </c>
      <c r="K243" s="102"/>
      <c r="L243" s="92">
        <v>100</v>
      </c>
      <c r="M243" s="92">
        <v>200</v>
      </c>
      <c r="N243" s="99">
        <f t="shared" si="20"/>
        <v>434.25</v>
      </c>
      <c r="O243" s="101">
        <f t="shared" si="23"/>
        <v>60.75</v>
      </c>
      <c r="P243" s="92">
        <f t="shared" si="21"/>
        <v>695</v>
      </c>
      <c r="Q243" s="92">
        <v>50</v>
      </c>
      <c r="R243" s="96"/>
      <c r="S243" s="96"/>
      <c r="T243" s="96"/>
      <c r="U243" s="96"/>
      <c r="V243" s="96"/>
      <c r="W243" s="96"/>
      <c r="X243" s="96"/>
      <c r="Y243" s="96"/>
      <c r="Z243" s="96"/>
      <c r="AA243" s="96"/>
    </row>
    <row r="244" spans="1:27" ht="15.75" x14ac:dyDescent="0.25">
      <c r="A244" s="25">
        <v>47969</v>
      </c>
      <c r="B244" s="97">
        <v>31</v>
      </c>
      <c r="C244" s="92">
        <v>194.20499999999998</v>
      </c>
      <c r="D244" s="92">
        <v>267.46600000000001</v>
      </c>
      <c r="E244" s="93">
        <v>133.845</v>
      </c>
      <c r="F244" s="92">
        <v>278.48399999999998</v>
      </c>
      <c r="G244" s="99">
        <f t="shared" si="18"/>
        <v>39.25</v>
      </c>
      <c r="H244" s="101">
        <f t="shared" si="22"/>
        <v>60.75</v>
      </c>
      <c r="I244" s="92">
        <v>300</v>
      </c>
      <c r="J244" s="92">
        <f t="shared" si="19"/>
        <v>1274</v>
      </c>
      <c r="K244" s="102"/>
      <c r="L244" s="92">
        <v>75</v>
      </c>
      <c r="M244" s="92">
        <v>200</v>
      </c>
      <c r="N244" s="99">
        <f t="shared" si="20"/>
        <v>434.25</v>
      </c>
      <c r="O244" s="101">
        <f t="shared" si="23"/>
        <v>60.75</v>
      </c>
      <c r="P244" s="92">
        <f t="shared" si="21"/>
        <v>695</v>
      </c>
      <c r="Q244" s="92">
        <v>50</v>
      </c>
      <c r="R244" s="96"/>
      <c r="S244" s="96"/>
      <c r="T244" s="96"/>
      <c r="U244" s="96"/>
      <c r="V244" s="96"/>
      <c r="W244" s="96"/>
      <c r="X244" s="96"/>
      <c r="Y244" s="96"/>
      <c r="Z244" s="96"/>
      <c r="AA244" s="96"/>
    </row>
    <row r="245" spans="1:27" ht="15.75" x14ac:dyDescent="0.25">
      <c r="A245" s="25">
        <v>48000</v>
      </c>
      <c r="B245" s="97">
        <v>30</v>
      </c>
      <c r="C245" s="92">
        <v>194.20499999999998</v>
      </c>
      <c r="D245" s="92">
        <v>267.46600000000001</v>
      </c>
      <c r="E245" s="93">
        <v>133.845</v>
      </c>
      <c r="F245" s="92">
        <v>278.48399999999998</v>
      </c>
      <c r="G245" s="99">
        <f t="shared" si="18"/>
        <v>39.25</v>
      </c>
      <c r="H245" s="101">
        <f t="shared" si="22"/>
        <v>60.75</v>
      </c>
      <c r="I245" s="92">
        <v>300</v>
      </c>
      <c r="J245" s="92">
        <f t="shared" si="19"/>
        <v>1274</v>
      </c>
      <c r="K245" s="102"/>
      <c r="L245" s="92">
        <v>30</v>
      </c>
      <c r="M245" s="92">
        <v>200</v>
      </c>
      <c r="N245" s="99">
        <f t="shared" si="20"/>
        <v>434.25</v>
      </c>
      <c r="O245" s="101">
        <f t="shared" si="23"/>
        <v>60.75</v>
      </c>
      <c r="P245" s="92">
        <f t="shared" si="21"/>
        <v>695</v>
      </c>
      <c r="Q245" s="92">
        <v>0</v>
      </c>
      <c r="R245" s="96"/>
      <c r="S245" s="96"/>
      <c r="T245" s="96"/>
      <c r="U245" s="96"/>
      <c r="V245" s="96"/>
      <c r="W245" s="96"/>
      <c r="X245" s="96"/>
      <c r="Y245" s="96"/>
      <c r="Z245" s="96"/>
      <c r="AA245" s="96"/>
    </row>
    <row r="246" spans="1:27" ht="15.75" x14ac:dyDescent="0.25">
      <c r="A246" s="25">
        <v>48030</v>
      </c>
      <c r="B246" s="97">
        <v>31</v>
      </c>
      <c r="C246" s="92">
        <v>194.20499999999998</v>
      </c>
      <c r="D246" s="92">
        <v>267.46600000000001</v>
      </c>
      <c r="E246" s="93">
        <v>133.845</v>
      </c>
      <c r="F246" s="92">
        <v>278.48399999999998</v>
      </c>
      <c r="G246" s="99">
        <f t="shared" si="18"/>
        <v>39.25</v>
      </c>
      <c r="H246" s="101">
        <f t="shared" si="22"/>
        <v>60.75</v>
      </c>
      <c r="I246" s="92">
        <v>300</v>
      </c>
      <c r="J246" s="92">
        <f t="shared" si="19"/>
        <v>1274</v>
      </c>
      <c r="K246" s="102"/>
      <c r="L246" s="92">
        <v>30</v>
      </c>
      <c r="M246" s="92">
        <v>200</v>
      </c>
      <c r="N246" s="99">
        <f t="shared" si="20"/>
        <v>434.25</v>
      </c>
      <c r="O246" s="101">
        <f t="shared" si="23"/>
        <v>60.75</v>
      </c>
      <c r="P246" s="92">
        <f t="shared" si="21"/>
        <v>695</v>
      </c>
      <c r="Q246" s="92">
        <v>0</v>
      </c>
      <c r="R246" s="96"/>
      <c r="S246" s="96"/>
      <c r="T246" s="96"/>
      <c r="U246" s="96"/>
      <c r="V246" s="96"/>
      <c r="W246" s="96"/>
      <c r="X246" s="96"/>
      <c r="Y246" s="96"/>
      <c r="Z246" s="96"/>
      <c r="AA246" s="96"/>
    </row>
    <row r="247" spans="1:27" ht="15.75" x14ac:dyDescent="0.25">
      <c r="A247" s="25">
        <v>48061</v>
      </c>
      <c r="B247" s="97">
        <v>31</v>
      </c>
      <c r="C247" s="92">
        <v>194.20499999999998</v>
      </c>
      <c r="D247" s="92">
        <v>267.46600000000001</v>
      </c>
      <c r="E247" s="93">
        <v>133.845</v>
      </c>
      <c r="F247" s="92">
        <v>278.48399999999998</v>
      </c>
      <c r="G247" s="99">
        <f t="shared" si="18"/>
        <v>39.25</v>
      </c>
      <c r="H247" s="101">
        <f t="shared" si="22"/>
        <v>60.75</v>
      </c>
      <c r="I247" s="92">
        <v>300</v>
      </c>
      <c r="J247" s="92">
        <f t="shared" si="19"/>
        <v>1274</v>
      </c>
      <c r="K247" s="102"/>
      <c r="L247" s="92">
        <v>30</v>
      </c>
      <c r="M247" s="92">
        <v>200</v>
      </c>
      <c r="N247" s="99">
        <f t="shared" si="20"/>
        <v>434.25</v>
      </c>
      <c r="O247" s="101">
        <f t="shared" si="23"/>
        <v>60.75</v>
      </c>
      <c r="P247" s="92">
        <f t="shared" si="21"/>
        <v>695</v>
      </c>
      <c r="Q247" s="92">
        <v>0</v>
      </c>
      <c r="R247" s="96"/>
      <c r="S247" s="96"/>
      <c r="T247" s="96"/>
      <c r="U247" s="96"/>
      <c r="V247" s="96"/>
      <c r="W247" s="96"/>
      <c r="X247" s="96"/>
      <c r="Y247" s="96"/>
      <c r="Z247" s="96"/>
      <c r="AA247" s="96"/>
    </row>
    <row r="248" spans="1:27" ht="15.75" x14ac:dyDescent="0.25">
      <c r="A248" s="25">
        <v>48092</v>
      </c>
      <c r="B248" s="97">
        <v>30</v>
      </c>
      <c r="C248" s="92">
        <v>194.20499999999998</v>
      </c>
      <c r="D248" s="92">
        <v>267.46600000000001</v>
      </c>
      <c r="E248" s="93">
        <v>133.845</v>
      </c>
      <c r="F248" s="92">
        <v>278.48399999999998</v>
      </c>
      <c r="G248" s="99">
        <f t="shared" si="18"/>
        <v>39.25</v>
      </c>
      <c r="H248" s="101">
        <f t="shared" si="22"/>
        <v>60.75</v>
      </c>
      <c r="I248" s="92">
        <v>300</v>
      </c>
      <c r="J248" s="92">
        <f t="shared" si="19"/>
        <v>1274</v>
      </c>
      <c r="K248" s="102"/>
      <c r="L248" s="92">
        <v>30</v>
      </c>
      <c r="M248" s="92">
        <v>200</v>
      </c>
      <c r="N248" s="99">
        <f t="shared" si="20"/>
        <v>434.25</v>
      </c>
      <c r="O248" s="101">
        <f t="shared" si="23"/>
        <v>60.75</v>
      </c>
      <c r="P248" s="92">
        <f t="shared" si="21"/>
        <v>695</v>
      </c>
      <c r="Q248" s="92">
        <v>0</v>
      </c>
      <c r="R248" s="96"/>
      <c r="S248" s="96"/>
      <c r="T248" s="96"/>
      <c r="U248" s="96"/>
      <c r="V248" s="96"/>
      <c r="W248" s="96"/>
      <c r="X248" s="96"/>
      <c r="Y248" s="96"/>
      <c r="Z248" s="96"/>
      <c r="AA248" s="96"/>
    </row>
    <row r="249" spans="1:27" ht="15.75" x14ac:dyDescent="0.25">
      <c r="A249" s="25">
        <v>48122</v>
      </c>
      <c r="B249" s="97">
        <v>31</v>
      </c>
      <c r="C249" s="92">
        <v>131.881</v>
      </c>
      <c r="D249" s="92">
        <v>277.16699999999997</v>
      </c>
      <c r="E249" s="93">
        <v>79.08</v>
      </c>
      <c r="F249" s="92">
        <v>350.87199999999996</v>
      </c>
      <c r="G249" s="99">
        <f t="shared" si="18"/>
        <v>39.25</v>
      </c>
      <c r="H249" s="101">
        <f t="shared" si="22"/>
        <v>60.75</v>
      </c>
      <c r="I249" s="92">
        <v>300</v>
      </c>
      <c r="J249" s="92">
        <f t="shared" si="19"/>
        <v>1239</v>
      </c>
      <c r="K249" s="102"/>
      <c r="L249" s="92">
        <v>75</v>
      </c>
      <c r="M249" s="92">
        <v>200</v>
      </c>
      <c r="N249" s="99">
        <f t="shared" si="20"/>
        <v>434.25</v>
      </c>
      <c r="O249" s="101">
        <f t="shared" si="23"/>
        <v>60.75</v>
      </c>
      <c r="P249" s="92">
        <f t="shared" si="21"/>
        <v>695</v>
      </c>
      <c r="Q249" s="92">
        <v>50</v>
      </c>
      <c r="R249" s="96"/>
      <c r="S249" s="96"/>
      <c r="T249" s="96"/>
      <c r="U249" s="96"/>
      <c r="V249" s="96"/>
      <c r="W249" s="96"/>
      <c r="X249" s="96"/>
      <c r="Y249" s="96"/>
      <c r="Z249" s="96"/>
      <c r="AA249" s="96"/>
    </row>
    <row r="250" spans="1:27" ht="15.75" x14ac:dyDescent="0.25">
      <c r="A250" s="25">
        <v>48153</v>
      </c>
      <c r="B250" s="97">
        <v>30</v>
      </c>
      <c r="C250" s="92">
        <v>122.58</v>
      </c>
      <c r="D250" s="92">
        <v>297.94100000000003</v>
      </c>
      <c r="E250" s="93">
        <v>89.177000000000007</v>
      </c>
      <c r="F250" s="92">
        <v>240.30199999999999</v>
      </c>
      <c r="G250" s="99">
        <f t="shared" si="18"/>
        <v>39.25</v>
      </c>
      <c r="H250" s="101">
        <f t="shared" si="22"/>
        <v>60.75</v>
      </c>
      <c r="I250" s="92">
        <v>300</v>
      </c>
      <c r="J250" s="92">
        <f t="shared" si="19"/>
        <v>1150</v>
      </c>
      <c r="K250" s="102"/>
      <c r="L250" s="92">
        <v>100</v>
      </c>
      <c r="M250" s="92">
        <v>200</v>
      </c>
      <c r="N250" s="99">
        <f t="shared" si="20"/>
        <v>434.25</v>
      </c>
      <c r="O250" s="101">
        <f t="shared" si="23"/>
        <v>60.75</v>
      </c>
      <c r="P250" s="92">
        <f t="shared" si="21"/>
        <v>695</v>
      </c>
      <c r="Q250" s="92">
        <v>50</v>
      </c>
      <c r="R250" s="96"/>
      <c r="S250" s="96"/>
      <c r="T250" s="96"/>
      <c r="U250" s="96"/>
      <c r="V250" s="96"/>
      <c r="W250" s="96"/>
      <c r="X250" s="96"/>
      <c r="Y250" s="96"/>
      <c r="Z250" s="96"/>
      <c r="AA250" s="96"/>
    </row>
    <row r="251" spans="1:27" ht="15.75" x14ac:dyDescent="0.25">
      <c r="A251" s="25">
        <v>48183</v>
      </c>
      <c r="B251" s="97">
        <v>31</v>
      </c>
      <c r="C251" s="92">
        <v>122.58</v>
      </c>
      <c r="D251" s="92">
        <v>297.94100000000003</v>
      </c>
      <c r="E251" s="93">
        <v>89.177000000000007</v>
      </c>
      <c r="F251" s="92">
        <v>240.30199999999999</v>
      </c>
      <c r="G251" s="99">
        <f t="shared" si="18"/>
        <v>39.25</v>
      </c>
      <c r="H251" s="101">
        <f t="shared" si="22"/>
        <v>60.75</v>
      </c>
      <c r="I251" s="92">
        <v>300</v>
      </c>
      <c r="J251" s="92">
        <f t="shared" si="19"/>
        <v>1150</v>
      </c>
      <c r="K251" s="102"/>
      <c r="L251" s="92">
        <v>100</v>
      </c>
      <c r="M251" s="92">
        <v>200</v>
      </c>
      <c r="N251" s="99">
        <f t="shared" si="20"/>
        <v>434.25</v>
      </c>
      <c r="O251" s="101">
        <f t="shared" si="23"/>
        <v>60.75</v>
      </c>
      <c r="P251" s="92">
        <f t="shared" si="21"/>
        <v>695</v>
      </c>
      <c r="Q251" s="92">
        <v>50</v>
      </c>
      <c r="R251" s="96"/>
      <c r="S251" s="96"/>
      <c r="T251" s="96"/>
      <c r="U251" s="96"/>
      <c r="V251" s="96"/>
      <c r="W251" s="96"/>
      <c r="X251" s="96"/>
      <c r="Y251" s="96"/>
      <c r="Z251" s="96"/>
      <c r="AA251" s="96"/>
    </row>
    <row r="252" spans="1:27" ht="15.75" x14ac:dyDescent="0.25">
      <c r="A252" s="25">
        <v>48214</v>
      </c>
      <c r="B252" s="97">
        <v>31</v>
      </c>
      <c r="C252" s="92">
        <v>122.58</v>
      </c>
      <c r="D252" s="92">
        <v>297.94100000000003</v>
      </c>
      <c r="E252" s="93">
        <v>89.177000000000007</v>
      </c>
      <c r="F252" s="92">
        <v>240.30199999999999</v>
      </c>
      <c r="G252" s="99">
        <f t="shared" si="18"/>
        <v>39.25</v>
      </c>
      <c r="H252" s="101">
        <f t="shared" si="22"/>
        <v>60.75</v>
      </c>
      <c r="I252" s="92">
        <v>300</v>
      </c>
      <c r="J252" s="92">
        <f t="shared" si="19"/>
        <v>1150</v>
      </c>
      <c r="K252" s="102"/>
      <c r="L252" s="92">
        <v>100</v>
      </c>
      <c r="M252" s="92">
        <v>200</v>
      </c>
      <c r="N252" s="99">
        <f t="shared" si="20"/>
        <v>434.25</v>
      </c>
      <c r="O252" s="101">
        <f t="shared" si="23"/>
        <v>60.75</v>
      </c>
      <c r="P252" s="92">
        <f t="shared" si="21"/>
        <v>695</v>
      </c>
      <c r="Q252" s="92">
        <v>50</v>
      </c>
      <c r="R252" s="96"/>
      <c r="S252" s="96"/>
      <c r="T252" s="96"/>
      <c r="U252" s="96"/>
      <c r="V252" s="96"/>
      <c r="W252" s="96"/>
      <c r="X252" s="96"/>
      <c r="Y252" s="96"/>
      <c r="Z252" s="96"/>
      <c r="AA252" s="96"/>
    </row>
    <row r="253" spans="1:27" ht="15.75" x14ac:dyDescent="0.25">
      <c r="A253" s="25">
        <v>48245</v>
      </c>
      <c r="B253" s="97">
        <v>29</v>
      </c>
      <c r="C253" s="92">
        <v>122.58</v>
      </c>
      <c r="D253" s="92">
        <v>297.94100000000003</v>
      </c>
      <c r="E253" s="93">
        <v>89.177000000000007</v>
      </c>
      <c r="F253" s="92">
        <v>240.30199999999999</v>
      </c>
      <c r="G253" s="99">
        <f t="shared" si="18"/>
        <v>39.25</v>
      </c>
      <c r="H253" s="101">
        <f t="shared" si="22"/>
        <v>60.75</v>
      </c>
      <c r="I253" s="92">
        <v>300</v>
      </c>
      <c r="J253" s="92">
        <f t="shared" si="19"/>
        <v>1150</v>
      </c>
      <c r="K253" s="102"/>
      <c r="L253" s="92">
        <v>100</v>
      </c>
      <c r="M253" s="92">
        <v>200</v>
      </c>
      <c r="N253" s="99">
        <f t="shared" si="20"/>
        <v>434.25</v>
      </c>
      <c r="O253" s="101">
        <f t="shared" si="23"/>
        <v>60.75</v>
      </c>
      <c r="P253" s="92">
        <f t="shared" si="21"/>
        <v>695</v>
      </c>
      <c r="Q253" s="92">
        <v>50</v>
      </c>
      <c r="R253" s="96"/>
      <c r="S253" s="96"/>
      <c r="T253" s="96"/>
      <c r="U253" s="96"/>
      <c r="V253" s="96"/>
      <c r="W253" s="96"/>
      <c r="X253" s="96"/>
      <c r="Y253" s="96"/>
      <c r="Z253" s="96"/>
      <c r="AA253" s="96"/>
    </row>
    <row r="254" spans="1:27" ht="15.75" x14ac:dyDescent="0.25">
      <c r="A254" s="25">
        <v>48274</v>
      </c>
      <c r="B254" s="97">
        <v>31</v>
      </c>
      <c r="C254" s="92">
        <v>122.58</v>
      </c>
      <c r="D254" s="92">
        <v>297.94100000000003</v>
      </c>
      <c r="E254" s="93">
        <v>89.177000000000007</v>
      </c>
      <c r="F254" s="92">
        <v>240.30199999999999</v>
      </c>
      <c r="G254" s="99">
        <f t="shared" si="18"/>
        <v>39.25</v>
      </c>
      <c r="H254" s="101">
        <f t="shared" si="22"/>
        <v>60.75</v>
      </c>
      <c r="I254" s="92">
        <v>300</v>
      </c>
      <c r="J254" s="92">
        <f t="shared" si="19"/>
        <v>1150</v>
      </c>
      <c r="K254" s="102"/>
      <c r="L254" s="92">
        <v>100</v>
      </c>
      <c r="M254" s="92">
        <v>200</v>
      </c>
      <c r="N254" s="99">
        <f t="shared" si="20"/>
        <v>434.25</v>
      </c>
      <c r="O254" s="101">
        <f t="shared" si="23"/>
        <v>60.75</v>
      </c>
      <c r="P254" s="92">
        <f t="shared" si="21"/>
        <v>695</v>
      </c>
      <c r="Q254" s="92">
        <v>50</v>
      </c>
      <c r="R254" s="96"/>
      <c r="S254" s="96"/>
      <c r="T254" s="96"/>
      <c r="U254" s="96"/>
      <c r="V254" s="96"/>
      <c r="W254" s="96"/>
      <c r="X254" s="96"/>
      <c r="Y254" s="96"/>
      <c r="Z254" s="96"/>
      <c r="AA254" s="96"/>
    </row>
    <row r="255" spans="1:27" ht="15.75" x14ac:dyDescent="0.25">
      <c r="A255" s="25">
        <v>48305</v>
      </c>
      <c r="B255" s="97">
        <v>30</v>
      </c>
      <c r="C255" s="92">
        <v>141.29300000000001</v>
      </c>
      <c r="D255" s="92">
        <v>267.99299999999999</v>
      </c>
      <c r="E255" s="93">
        <v>115.01600000000001</v>
      </c>
      <c r="F255" s="92">
        <v>314.69800000000004</v>
      </c>
      <c r="G255" s="99">
        <f t="shared" si="18"/>
        <v>39.25</v>
      </c>
      <c r="H255" s="101">
        <f t="shared" si="22"/>
        <v>60.75</v>
      </c>
      <c r="I255" s="92">
        <v>300</v>
      </c>
      <c r="J255" s="92">
        <f t="shared" si="19"/>
        <v>1239</v>
      </c>
      <c r="K255" s="102"/>
      <c r="L255" s="92">
        <v>100</v>
      </c>
      <c r="M255" s="92">
        <v>200</v>
      </c>
      <c r="N255" s="99">
        <f t="shared" si="20"/>
        <v>434.25</v>
      </c>
      <c r="O255" s="101">
        <f t="shared" si="23"/>
        <v>60.75</v>
      </c>
      <c r="P255" s="92">
        <f t="shared" si="21"/>
        <v>695</v>
      </c>
      <c r="Q255" s="92">
        <v>50</v>
      </c>
      <c r="R255" s="96"/>
      <c r="S255" s="96"/>
      <c r="T255" s="96"/>
      <c r="U255" s="96"/>
      <c r="V255" s="96"/>
      <c r="W255" s="96"/>
      <c r="X255" s="96"/>
      <c r="Y255" s="96"/>
      <c r="Z255" s="96"/>
      <c r="AA255" s="96"/>
    </row>
    <row r="256" spans="1:27" ht="15.75" x14ac:dyDescent="0.25">
      <c r="A256" s="25">
        <v>48335</v>
      </c>
      <c r="B256" s="97">
        <v>31</v>
      </c>
      <c r="C256" s="92">
        <v>194.20499999999998</v>
      </c>
      <c r="D256" s="92">
        <v>267.46600000000001</v>
      </c>
      <c r="E256" s="93">
        <v>133.845</v>
      </c>
      <c r="F256" s="92">
        <v>278.48399999999998</v>
      </c>
      <c r="G256" s="99">
        <f t="shared" ref="G256:G319" si="24">400-H256-I256</f>
        <v>39.25</v>
      </c>
      <c r="H256" s="101">
        <f t="shared" si="22"/>
        <v>60.75</v>
      </c>
      <c r="I256" s="92">
        <v>300</v>
      </c>
      <c r="J256" s="92">
        <f t="shared" si="19"/>
        <v>1274</v>
      </c>
      <c r="K256" s="102"/>
      <c r="L256" s="92">
        <v>75</v>
      </c>
      <c r="M256" s="92">
        <v>200</v>
      </c>
      <c r="N256" s="99">
        <f t="shared" si="20"/>
        <v>434.25</v>
      </c>
      <c r="O256" s="101">
        <f t="shared" si="23"/>
        <v>60.75</v>
      </c>
      <c r="P256" s="92">
        <f t="shared" si="21"/>
        <v>695</v>
      </c>
      <c r="Q256" s="92">
        <v>50</v>
      </c>
      <c r="R256" s="96"/>
      <c r="S256" s="96"/>
      <c r="T256" s="96"/>
      <c r="U256" s="96"/>
      <c r="V256" s="96"/>
      <c r="W256" s="96"/>
      <c r="X256" s="96"/>
      <c r="Y256" s="96"/>
      <c r="Z256" s="96"/>
      <c r="AA256" s="96"/>
    </row>
    <row r="257" spans="1:27" ht="15.75" x14ac:dyDescent="0.25">
      <c r="A257" s="25">
        <v>48366</v>
      </c>
      <c r="B257" s="97">
        <v>30</v>
      </c>
      <c r="C257" s="92">
        <v>194.20499999999998</v>
      </c>
      <c r="D257" s="92">
        <v>267.46600000000001</v>
      </c>
      <c r="E257" s="93">
        <v>133.845</v>
      </c>
      <c r="F257" s="92">
        <v>278.48399999999998</v>
      </c>
      <c r="G257" s="99">
        <f t="shared" si="24"/>
        <v>39.25</v>
      </c>
      <c r="H257" s="101">
        <f t="shared" si="22"/>
        <v>60.75</v>
      </c>
      <c r="I257" s="92">
        <v>300</v>
      </c>
      <c r="J257" s="92">
        <f t="shared" si="19"/>
        <v>1274</v>
      </c>
      <c r="K257" s="102"/>
      <c r="L257" s="92">
        <v>30</v>
      </c>
      <c r="M257" s="92">
        <v>200</v>
      </c>
      <c r="N257" s="99">
        <f t="shared" si="20"/>
        <v>434.25</v>
      </c>
      <c r="O257" s="101">
        <f t="shared" si="23"/>
        <v>60.75</v>
      </c>
      <c r="P257" s="92">
        <f t="shared" si="21"/>
        <v>695</v>
      </c>
      <c r="Q257" s="92">
        <v>0</v>
      </c>
      <c r="R257" s="96"/>
      <c r="S257" s="96"/>
      <c r="T257" s="96"/>
      <c r="U257" s="96"/>
      <c r="V257" s="96"/>
      <c r="W257" s="96"/>
      <c r="X257" s="96"/>
      <c r="Y257" s="96"/>
      <c r="Z257" s="96"/>
      <c r="AA257" s="96"/>
    </row>
    <row r="258" spans="1:27" ht="15.75" x14ac:dyDescent="0.25">
      <c r="A258" s="25">
        <v>48396</v>
      </c>
      <c r="B258" s="97">
        <v>31</v>
      </c>
      <c r="C258" s="92">
        <v>194.20499999999998</v>
      </c>
      <c r="D258" s="92">
        <v>267.46600000000001</v>
      </c>
      <c r="E258" s="93">
        <v>133.845</v>
      </c>
      <c r="F258" s="92">
        <v>278.48399999999998</v>
      </c>
      <c r="G258" s="99">
        <f t="shared" si="24"/>
        <v>39.25</v>
      </c>
      <c r="H258" s="101">
        <f t="shared" si="22"/>
        <v>60.75</v>
      </c>
      <c r="I258" s="92">
        <v>300</v>
      </c>
      <c r="J258" s="92">
        <f t="shared" si="19"/>
        <v>1274</v>
      </c>
      <c r="K258" s="102"/>
      <c r="L258" s="92">
        <v>30</v>
      </c>
      <c r="M258" s="92">
        <v>200</v>
      </c>
      <c r="N258" s="99">
        <f t="shared" si="20"/>
        <v>434.25</v>
      </c>
      <c r="O258" s="101">
        <f t="shared" si="23"/>
        <v>60.75</v>
      </c>
      <c r="P258" s="92">
        <f t="shared" si="21"/>
        <v>695</v>
      </c>
      <c r="Q258" s="92">
        <v>0</v>
      </c>
      <c r="R258" s="96"/>
      <c r="S258" s="96"/>
      <c r="T258" s="96"/>
      <c r="U258" s="96"/>
      <c r="V258" s="96"/>
      <c r="W258" s="96"/>
      <c r="X258" s="96"/>
      <c r="Y258" s="96"/>
      <c r="Z258" s="96"/>
      <c r="AA258" s="96"/>
    </row>
    <row r="259" spans="1:27" ht="15.75" x14ac:dyDescent="0.25">
      <c r="A259" s="25">
        <v>48427</v>
      </c>
      <c r="B259" s="97">
        <v>31</v>
      </c>
      <c r="C259" s="92">
        <v>194.20499999999998</v>
      </c>
      <c r="D259" s="92">
        <v>267.46600000000001</v>
      </c>
      <c r="E259" s="93">
        <v>133.845</v>
      </c>
      <c r="F259" s="92">
        <v>278.48399999999998</v>
      </c>
      <c r="G259" s="99">
        <f t="shared" si="24"/>
        <v>39.25</v>
      </c>
      <c r="H259" s="101">
        <f t="shared" si="22"/>
        <v>60.75</v>
      </c>
      <c r="I259" s="92">
        <v>300</v>
      </c>
      <c r="J259" s="92">
        <f t="shared" si="19"/>
        <v>1274</v>
      </c>
      <c r="K259" s="102"/>
      <c r="L259" s="92">
        <v>30</v>
      </c>
      <c r="M259" s="92">
        <v>200</v>
      </c>
      <c r="N259" s="99">
        <f t="shared" si="20"/>
        <v>434.25</v>
      </c>
      <c r="O259" s="101">
        <f t="shared" si="23"/>
        <v>60.75</v>
      </c>
      <c r="P259" s="92">
        <f t="shared" si="21"/>
        <v>695</v>
      </c>
      <c r="Q259" s="92">
        <v>0</v>
      </c>
      <c r="R259" s="96"/>
      <c r="S259" s="96"/>
      <c r="T259" s="96"/>
      <c r="U259" s="96"/>
      <c r="V259" s="96"/>
      <c r="W259" s="96"/>
      <c r="X259" s="96"/>
      <c r="Y259" s="96"/>
      <c r="Z259" s="96"/>
      <c r="AA259" s="96"/>
    </row>
    <row r="260" spans="1:27" ht="15.75" x14ac:dyDescent="0.25">
      <c r="A260" s="25">
        <v>48458</v>
      </c>
      <c r="B260" s="97">
        <v>30</v>
      </c>
      <c r="C260" s="92">
        <v>194.20499999999998</v>
      </c>
      <c r="D260" s="92">
        <v>267.46600000000001</v>
      </c>
      <c r="E260" s="93">
        <v>133.845</v>
      </c>
      <c r="F260" s="92">
        <v>278.48399999999998</v>
      </c>
      <c r="G260" s="99">
        <f t="shared" si="24"/>
        <v>39.25</v>
      </c>
      <c r="H260" s="101">
        <f t="shared" si="22"/>
        <v>60.75</v>
      </c>
      <c r="I260" s="92">
        <v>300</v>
      </c>
      <c r="J260" s="92">
        <f t="shared" si="19"/>
        <v>1274</v>
      </c>
      <c r="K260" s="102"/>
      <c r="L260" s="92">
        <v>30</v>
      </c>
      <c r="M260" s="92">
        <v>200</v>
      </c>
      <c r="N260" s="99">
        <f t="shared" si="20"/>
        <v>434.25</v>
      </c>
      <c r="O260" s="101">
        <f t="shared" si="23"/>
        <v>60.75</v>
      </c>
      <c r="P260" s="92">
        <f t="shared" si="21"/>
        <v>695</v>
      </c>
      <c r="Q260" s="92">
        <v>0</v>
      </c>
      <c r="R260" s="96"/>
      <c r="S260" s="96"/>
      <c r="T260" s="96"/>
      <c r="U260" s="96"/>
      <c r="V260" s="96"/>
      <c r="W260" s="96"/>
      <c r="X260" s="96"/>
      <c r="Y260" s="96"/>
      <c r="Z260" s="96"/>
      <c r="AA260" s="96"/>
    </row>
    <row r="261" spans="1:27" ht="15.75" x14ac:dyDescent="0.25">
      <c r="A261" s="25">
        <v>48488</v>
      </c>
      <c r="B261" s="97">
        <v>31</v>
      </c>
      <c r="C261" s="92">
        <v>131.881</v>
      </c>
      <c r="D261" s="92">
        <v>277.16699999999997</v>
      </c>
      <c r="E261" s="93">
        <v>79.08</v>
      </c>
      <c r="F261" s="92">
        <v>350.87199999999996</v>
      </c>
      <c r="G261" s="99">
        <f t="shared" si="24"/>
        <v>39.25</v>
      </c>
      <c r="H261" s="101">
        <f t="shared" si="22"/>
        <v>60.75</v>
      </c>
      <c r="I261" s="92">
        <v>300</v>
      </c>
      <c r="J261" s="92">
        <f t="shared" si="19"/>
        <v>1239</v>
      </c>
      <c r="K261" s="102"/>
      <c r="L261" s="92">
        <v>75</v>
      </c>
      <c r="M261" s="92">
        <v>200</v>
      </c>
      <c r="N261" s="99">
        <f t="shared" si="20"/>
        <v>434.25</v>
      </c>
      <c r="O261" s="101">
        <f t="shared" si="23"/>
        <v>60.75</v>
      </c>
      <c r="P261" s="92">
        <f t="shared" si="21"/>
        <v>695</v>
      </c>
      <c r="Q261" s="92">
        <v>50</v>
      </c>
      <c r="R261" s="96"/>
      <c r="S261" s="96"/>
      <c r="T261" s="96"/>
      <c r="U261" s="96"/>
      <c r="V261" s="96"/>
      <c r="W261" s="96"/>
      <c r="X261" s="96"/>
      <c r="Y261" s="96"/>
      <c r="Z261" s="96"/>
      <c r="AA261" s="96"/>
    </row>
    <row r="262" spans="1:27" ht="15.75" x14ac:dyDescent="0.25">
      <c r="A262" s="25">
        <v>48519</v>
      </c>
      <c r="B262" s="97">
        <v>30</v>
      </c>
      <c r="C262" s="92">
        <v>122.58</v>
      </c>
      <c r="D262" s="92">
        <v>297.94100000000003</v>
      </c>
      <c r="E262" s="93">
        <v>89.177000000000007</v>
      </c>
      <c r="F262" s="92">
        <v>240.30199999999999</v>
      </c>
      <c r="G262" s="99">
        <f t="shared" si="24"/>
        <v>39.25</v>
      </c>
      <c r="H262" s="101">
        <f t="shared" si="22"/>
        <v>60.75</v>
      </c>
      <c r="I262" s="92">
        <v>300</v>
      </c>
      <c r="J262" s="92">
        <f t="shared" si="19"/>
        <v>1150</v>
      </c>
      <c r="K262" s="102"/>
      <c r="L262" s="92">
        <v>100</v>
      </c>
      <c r="M262" s="92">
        <v>200</v>
      </c>
      <c r="N262" s="99">
        <f t="shared" si="20"/>
        <v>434.25</v>
      </c>
      <c r="O262" s="101">
        <f t="shared" si="23"/>
        <v>60.75</v>
      </c>
      <c r="P262" s="92">
        <f t="shared" si="21"/>
        <v>695</v>
      </c>
      <c r="Q262" s="92">
        <v>50</v>
      </c>
      <c r="R262" s="96"/>
      <c r="S262" s="96"/>
      <c r="T262" s="96"/>
      <c r="U262" s="96"/>
      <c r="V262" s="96"/>
      <c r="W262" s="96"/>
      <c r="X262" s="96"/>
      <c r="Y262" s="96"/>
      <c r="Z262" s="96"/>
      <c r="AA262" s="96"/>
    </row>
    <row r="263" spans="1:27" ht="15.75" x14ac:dyDescent="0.25">
      <c r="A263" s="25">
        <v>48549</v>
      </c>
      <c r="B263" s="97">
        <v>31</v>
      </c>
      <c r="C263" s="92">
        <v>122.58</v>
      </c>
      <c r="D263" s="92">
        <v>297.94100000000003</v>
      </c>
      <c r="E263" s="93">
        <v>89.177000000000007</v>
      </c>
      <c r="F263" s="92">
        <v>240.30199999999999</v>
      </c>
      <c r="G263" s="99">
        <f t="shared" si="24"/>
        <v>39.25</v>
      </c>
      <c r="H263" s="101">
        <f t="shared" si="22"/>
        <v>60.75</v>
      </c>
      <c r="I263" s="92">
        <v>300</v>
      </c>
      <c r="J263" s="92">
        <f t="shared" si="19"/>
        <v>1150</v>
      </c>
      <c r="K263" s="102"/>
      <c r="L263" s="92">
        <v>100</v>
      </c>
      <c r="M263" s="92">
        <v>200</v>
      </c>
      <c r="N263" s="99">
        <f t="shared" si="20"/>
        <v>434.25</v>
      </c>
      <c r="O263" s="101">
        <f t="shared" si="23"/>
        <v>60.75</v>
      </c>
      <c r="P263" s="92">
        <f t="shared" si="21"/>
        <v>695</v>
      </c>
      <c r="Q263" s="92">
        <v>50</v>
      </c>
      <c r="R263" s="96"/>
      <c r="S263" s="96"/>
      <c r="T263" s="96"/>
      <c r="U263" s="96"/>
      <c r="V263" s="96"/>
      <c r="W263" s="96"/>
      <c r="X263" s="96"/>
      <c r="Y263" s="96"/>
      <c r="Z263" s="96"/>
      <c r="AA263" s="96"/>
    </row>
    <row r="264" spans="1:27" ht="15.75" x14ac:dyDescent="0.25">
      <c r="A264" s="25">
        <v>48580</v>
      </c>
      <c r="B264" s="97">
        <v>31</v>
      </c>
      <c r="C264" s="92">
        <v>122.58</v>
      </c>
      <c r="D264" s="92">
        <v>297.94100000000003</v>
      </c>
      <c r="E264" s="93">
        <v>89.177000000000007</v>
      </c>
      <c r="F264" s="92">
        <v>240.30199999999999</v>
      </c>
      <c r="G264" s="99">
        <f t="shared" si="24"/>
        <v>39.25</v>
      </c>
      <c r="H264" s="101">
        <f t="shared" si="22"/>
        <v>60.75</v>
      </c>
      <c r="I264" s="92">
        <v>300</v>
      </c>
      <c r="J264" s="92">
        <f t="shared" si="19"/>
        <v>1150</v>
      </c>
      <c r="K264" s="102"/>
      <c r="L264" s="92">
        <v>100</v>
      </c>
      <c r="M264" s="92">
        <v>200</v>
      </c>
      <c r="N264" s="99">
        <f t="shared" si="20"/>
        <v>434.25</v>
      </c>
      <c r="O264" s="101">
        <f t="shared" si="23"/>
        <v>60.75</v>
      </c>
      <c r="P264" s="92">
        <f t="shared" si="21"/>
        <v>695</v>
      </c>
      <c r="Q264" s="92">
        <v>50</v>
      </c>
      <c r="R264" s="96"/>
      <c r="S264" s="96"/>
      <c r="T264" s="96"/>
      <c r="U264" s="96"/>
      <c r="V264" s="96"/>
      <c r="W264" s="96"/>
      <c r="X264" s="96"/>
      <c r="Y264" s="96"/>
      <c r="Z264" s="96"/>
      <c r="AA264" s="96"/>
    </row>
    <row r="265" spans="1:27" ht="15.75" x14ac:dyDescent="0.25">
      <c r="A265" s="25">
        <v>48611</v>
      </c>
      <c r="B265" s="97">
        <v>28</v>
      </c>
      <c r="C265" s="92">
        <v>122.58</v>
      </c>
      <c r="D265" s="92">
        <v>297.94100000000003</v>
      </c>
      <c r="E265" s="93">
        <v>89.177000000000007</v>
      </c>
      <c r="F265" s="92">
        <v>240.30199999999999</v>
      </c>
      <c r="G265" s="99">
        <f t="shared" si="24"/>
        <v>39.25</v>
      </c>
      <c r="H265" s="101">
        <f t="shared" si="22"/>
        <v>60.75</v>
      </c>
      <c r="I265" s="92">
        <v>300</v>
      </c>
      <c r="J265" s="92">
        <f t="shared" si="19"/>
        <v>1150</v>
      </c>
      <c r="K265" s="102"/>
      <c r="L265" s="92">
        <v>100</v>
      </c>
      <c r="M265" s="92">
        <v>200</v>
      </c>
      <c r="N265" s="99">
        <f t="shared" si="20"/>
        <v>434.25</v>
      </c>
      <c r="O265" s="101">
        <f t="shared" si="23"/>
        <v>60.75</v>
      </c>
      <c r="P265" s="92">
        <f t="shared" si="21"/>
        <v>695</v>
      </c>
      <c r="Q265" s="92">
        <v>50</v>
      </c>
      <c r="R265" s="96"/>
      <c r="S265" s="96"/>
      <c r="T265" s="96"/>
      <c r="U265" s="96"/>
      <c r="V265" s="96"/>
      <c r="W265" s="96"/>
      <c r="X265" s="96"/>
      <c r="Y265" s="96"/>
      <c r="Z265" s="96"/>
      <c r="AA265" s="96"/>
    </row>
    <row r="266" spans="1:27" ht="15.75" x14ac:dyDescent="0.25">
      <c r="A266" s="25">
        <v>48639</v>
      </c>
      <c r="B266" s="97">
        <v>31</v>
      </c>
      <c r="C266" s="92">
        <v>122.58</v>
      </c>
      <c r="D266" s="92">
        <v>297.94100000000003</v>
      </c>
      <c r="E266" s="93">
        <v>89.177000000000007</v>
      </c>
      <c r="F266" s="92">
        <v>240.30199999999999</v>
      </c>
      <c r="G266" s="99">
        <f t="shared" si="24"/>
        <v>39.25</v>
      </c>
      <c r="H266" s="101">
        <f t="shared" si="22"/>
        <v>60.75</v>
      </c>
      <c r="I266" s="92">
        <v>300</v>
      </c>
      <c r="J266" s="92">
        <f t="shared" si="19"/>
        <v>1150</v>
      </c>
      <c r="K266" s="102"/>
      <c r="L266" s="92">
        <v>100</v>
      </c>
      <c r="M266" s="92">
        <v>200</v>
      </c>
      <c r="N266" s="99">
        <f t="shared" si="20"/>
        <v>434.25</v>
      </c>
      <c r="O266" s="101">
        <f t="shared" si="23"/>
        <v>60.75</v>
      </c>
      <c r="P266" s="92">
        <f t="shared" si="21"/>
        <v>695</v>
      </c>
      <c r="Q266" s="92">
        <v>50</v>
      </c>
      <c r="R266" s="96"/>
      <c r="S266" s="96"/>
      <c r="T266" s="96"/>
      <c r="U266" s="96"/>
      <c r="V266" s="96"/>
      <c r="W266" s="96"/>
      <c r="X266" s="96"/>
      <c r="Y266" s="96"/>
      <c r="Z266" s="96"/>
      <c r="AA266" s="96"/>
    </row>
    <row r="267" spans="1:27" ht="15.75" x14ac:dyDescent="0.25">
      <c r="A267" s="25">
        <v>48670</v>
      </c>
      <c r="B267" s="97">
        <v>30</v>
      </c>
      <c r="C267" s="92">
        <v>141.29300000000001</v>
      </c>
      <c r="D267" s="92">
        <v>267.99299999999999</v>
      </c>
      <c r="E267" s="93">
        <v>115.01600000000001</v>
      </c>
      <c r="F267" s="92">
        <v>314.69800000000004</v>
      </c>
      <c r="G267" s="99">
        <f t="shared" si="24"/>
        <v>39.25</v>
      </c>
      <c r="H267" s="101">
        <f t="shared" si="22"/>
        <v>60.75</v>
      </c>
      <c r="I267" s="92">
        <v>300</v>
      </c>
      <c r="J267" s="92">
        <f t="shared" si="19"/>
        <v>1239</v>
      </c>
      <c r="K267" s="102"/>
      <c r="L267" s="92">
        <v>100</v>
      </c>
      <c r="M267" s="92">
        <v>200</v>
      </c>
      <c r="N267" s="99">
        <f t="shared" si="20"/>
        <v>434.25</v>
      </c>
      <c r="O267" s="101">
        <f t="shared" si="23"/>
        <v>60.75</v>
      </c>
      <c r="P267" s="92">
        <f t="shared" si="21"/>
        <v>695</v>
      </c>
      <c r="Q267" s="92">
        <v>50</v>
      </c>
      <c r="R267" s="96"/>
      <c r="S267" s="96"/>
      <c r="T267" s="96"/>
      <c r="U267" s="96"/>
      <c r="V267" s="96"/>
      <c r="W267" s="96"/>
      <c r="X267" s="96"/>
      <c r="Y267" s="96"/>
      <c r="Z267" s="96"/>
      <c r="AA267" s="96"/>
    </row>
    <row r="268" spans="1:27" ht="15.75" x14ac:dyDescent="0.25">
      <c r="A268" s="25">
        <v>48700</v>
      </c>
      <c r="B268" s="97">
        <v>31</v>
      </c>
      <c r="C268" s="92">
        <v>194.20499999999998</v>
      </c>
      <c r="D268" s="92">
        <v>267.46600000000001</v>
      </c>
      <c r="E268" s="93">
        <v>133.845</v>
      </c>
      <c r="F268" s="92">
        <v>278.48399999999998</v>
      </c>
      <c r="G268" s="99">
        <f t="shared" si="24"/>
        <v>39.25</v>
      </c>
      <c r="H268" s="101">
        <f t="shared" si="22"/>
        <v>60.75</v>
      </c>
      <c r="I268" s="92">
        <v>300</v>
      </c>
      <c r="J268" s="92">
        <f t="shared" si="19"/>
        <v>1274</v>
      </c>
      <c r="K268" s="102"/>
      <c r="L268" s="92">
        <v>75</v>
      </c>
      <c r="M268" s="92">
        <v>200</v>
      </c>
      <c r="N268" s="99">
        <f t="shared" si="20"/>
        <v>434.25</v>
      </c>
      <c r="O268" s="101">
        <f t="shared" si="23"/>
        <v>60.75</v>
      </c>
      <c r="P268" s="92">
        <f t="shared" si="21"/>
        <v>695</v>
      </c>
      <c r="Q268" s="92">
        <v>50</v>
      </c>
      <c r="R268" s="96"/>
      <c r="S268" s="96"/>
      <c r="T268" s="96"/>
      <c r="U268" s="96"/>
      <c r="V268" s="96"/>
      <c r="W268" s="96"/>
      <c r="X268" s="96"/>
      <c r="Y268" s="96"/>
      <c r="Z268" s="96"/>
      <c r="AA268" s="96"/>
    </row>
    <row r="269" spans="1:27" ht="15.75" x14ac:dyDescent="0.25">
      <c r="A269" s="25">
        <v>48731</v>
      </c>
      <c r="B269" s="97">
        <v>30</v>
      </c>
      <c r="C269" s="92">
        <v>194.20499999999998</v>
      </c>
      <c r="D269" s="92">
        <v>267.46600000000001</v>
      </c>
      <c r="E269" s="93">
        <v>133.845</v>
      </c>
      <c r="F269" s="92">
        <v>278.48399999999998</v>
      </c>
      <c r="G269" s="99">
        <f t="shared" si="24"/>
        <v>39.25</v>
      </c>
      <c r="H269" s="101">
        <f t="shared" si="22"/>
        <v>60.75</v>
      </c>
      <c r="I269" s="92">
        <v>300</v>
      </c>
      <c r="J269" s="92">
        <f t="shared" si="19"/>
        <v>1274</v>
      </c>
      <c r="K269" s="102"/>
      <c r="L269" s="92">
        <v>30</v>
      </c>
      <c r="M269" s="92">
        <v>200</v>
      </c>
      <c r="N269" s="99">
        <f t="shared" si="20"/>
        <v>434.25</v>
      </c>
      <c r="O269" s="101">
        <f t="shared" si="23"/>
        <v>60.75</v>
      </c>
      <c r="P269" s="92">
        <f t="shared" si="21"/>
        <v>695</v>
      </c>
      <c r="Q269" s="92">
        <v>0</v>
      </c>
      <c r="R269" s="96"/>
      <c r="S269" s="96"/>
      <c r="T269" s="96"/>
      <c r="U269" s="96"/>
      <c r="V269" s="96"/>
      <c r="W269" s="96"/>
      <c r="X269" s="96"/>
      <c r="Y269" s="96"/>
      <c r="Z269" s="96"/>
      <c r="AA269" s="96"/>
    </row>
    <row r="270" spans="1:27" ht="15.75" x14ac:dyDescent="0.25">
      <c r="A270" s="25">
        <v>48761</v>
      </c>
      <c r="B270" s="97">
        <v>31</v>
      </c>
      <c r="C270" s="92">
        <v>194.20499999999998</v>
      </c>
      <c r="D270" s="92">
        <v>267.46600000000001</v>
      </c>
      <c r="E270" s="93">
        <v>133.845</v>
      </c>
      <c r="F270" s="92">
        <v>278.48399999999998</v>
      </c>
      <c r="G270" s="99">
        <f t="shared" si="24"/>
        <v>39.25</v>
      </c>
      <c r="H270" s="101">
        <f t="shared" si="22"/>
        <v>60.75</v>
      </c>
      <c r="I270" s="92">
        <v>300</v>
      </c>
      <c r="J270" s="92">
        <f t="shared" ref="J270:J333" si="25">SUM(C270:I270)</f>
        <v>1274</v>
      </c>
      <c r="K270" s="102"/>
      <c r="L270" s="92">
        <v>30</v>
      </c>
      <c r="M270" s="92">
        <v>200</v>
      </c>
      <c r="N270" s="99">
        <f t="shared" ref="N270:N333" si="26">695-O270-M270</f>
        <v>434.25</v>
      </c>
      <c r="O270" s="101">
        <f t="shared" si="23"/>
        <v>60.75</v>
      </c>
      <c r="P270" s="92">
        <f t="shared" ref="P270:P333" si="27">SUM(M270:O270)</f>
        <v>695</v>
      </c>
      <c r="Q270" s="92">
        <v>0</v>
      </c>
      <c r="R270" s="96"/>
      <c r="S270" s="96"/>
      <c r="T270" s="96"/>
      <c r="U270" s="96"/>
      <c r="V270" s="96"/>
      <c r="W270" s="96"/>
      <c r="X270" s="96"/>
      <c r="Y270" s="96"/>
      <c r="Z270" s="96"/>
      <c r="AA270" s="96"/>
    </row>
    <row r="271" spans="1:27" ht="15.75" x14ac:dyDescent="0.25">
      <c r="A271" s="25">
        <v>48792</v>
      </c>
      <c r="B271" s="97">
        <v>31</v>
      </c>
      <c r="C271" s="92">
        <v>194.20499999999998</v>
      </c>
      <c r="D271" s="92">
        <v>267.46600000000001</v>
      </c>
      <c r="E271" s="93">
        <v>133.845</v>
      </c>
      <c r="F271" s="92">
        <v>278.48399999999998</v>
      </c>
      <c r="G271" s="99">
        <f t="shared" si="24"/>
        <v>39.25</v>
      </c>
      <c r="H271" s="101">
        <f t="shared" si="22"/>
        <v>60.75</v>
      </c>
      <c r="I271" s="92">
        <v>300</v>
      </c>
      <c r="J271" s="92">
        <f t="shared" si="25"/>
        <v>1274</v>
      </c>
      <c r="K271" s="102"/>
      <c r="L271" s="92">
        <v>30</v>
      </c>
      <c r="M271" s="92">
        <v>200</v>
      </c>
      <c r="N271" s="99">
        <f t="shared" si="26"/>
        <v>434.25</v>
      </c>
      <c r="O271" s="101">
        <f t="shared" si="23"/>
        <v>60.75</v>
      </c>
      <c r="P271" s="92">
        <f t="shared" si="27"/>
        <v>695</v>
      </c>
      <c r="Q271" s="92">
        <v>0</v>
      </c>
      <c r="R271" s="96"/>
      <c r="S271" s="96"/>
      <c r="T271" s="96"/>
      <c r="U271" s="96"/>
      <c r="V271" s="96"/>
      <c r="W271" s="96"/>
      <c r="X271" s="96"/>
      <c r="Y271" s="96"/>
      <c r="Z271" s="96"/>
      <c r="AA271" s="96"/>
    </row>
    <row r="272" spans="1:27" ht="15.75" x14ac:dyDescent="0.25">
      <c r="A272" s="25">
        <v>48823</v>
      </c>
      <c r="B272" s="97">
        <v>30</v>
      </c>
      <c r="C272" s="92">
        <v>194.20499999999998</v>
      </c>
      <c r="D272" s="92">
        <v>267.46600000000001</v>
      </c>
      <c r="E272" s="93">
        <v>133.845</v>
      </c>
      <c r="F272" s="92">
        <v>278.48399999999998</v>
      </c>
      <c r="G272" s="99">
        <f t="shared" si="24"/>
        <v>39.25</v>
      </c>
      <c r="H272" s="101">
        <f t="shared" si="22"/>
        <v>60.75</v>
      </c>
      <c r="I272" s="92">
        <v>300</v>
      </c>
      <c r="J272" s="92">
        <f t="shared" si="25"/>
        <v>1274</v>
      </c>
      <c r="K272" s="102"/>
      <c r="L272" s="92">
        <v>30</v>
      </c>
      <c r="M272" s="92">
        <v>200</v>
      </c>
      <c r="N272" s="99">
        <f t="shared" si="26"/>
        <v>434.25</v>
      </c>
      <c r="O272" s="101">
        <f t="shared" si="23"/>
        <v>60.75</v>
      </c>
      <c r="P272" s="92">
        <f t="shared" si="27"/>
        <v>695</v>
      </c>
      <c r="Q272" s="92">
        <v>0</v>
      </c>
      <c r="R272" s="96"/>
      <c r="S272" s="96"/>
      <c r="T272" s="96"/>
      <c r="U272" s="96"/>
      <c r="V272" s="96"/>
      <c r="W272" s="96"/>
      <c r="X272" s="96"/>
      <c r="Y272" s="96"/>
      <c r="Z272" s="96"/>
      <c r="AA272" s="96"/>
    </row>
    <row r="273" spans="1:27" ht="15.75" x14ac:dyDescent="0.25">
      <c r="A273" s="25">
        <v>48853</v>
      </c>
      <c r="B273" s="97">
        <v>31</v>
      </c>
      <c r="C273" s="92">
        <v>131.881</v>
      </c>
      <c r="D273" s="92">
        <v>277.16699999999997</v>
      </c>
      <c r="E273" s="93">
        <v>79.08</v>
      </c>
      <c r="F273" s="92">
        <v>350.87199999999996</v>
      </c>
      <c r="G273" s="99">
        <f t="shared" si="24"/>
        <v>39.25</v>
      </c>
      <c r="H273" s="101">
        <f t="shared" si="22"/>
        <v>60.75</v>
      </c>
      <c r="I273" s="92">
        <v>300</v>
      </c>
      <c r="J273" s="92">
        <f t="shared" si="25"/>
        <v>1239</v>
      </c>
      <c r="K273" s="102"/>
      <c r="L273" s="92">
        <v>75</v>
      </c>
      <c r="M273" s="92">
        <v>200</v>
      </c>
      <c r="N273" s="99">
        <f t="shared" si="26"/>
        <v>434.25</v>
      </c>
      <c r="O273" s="101">
        <f t="shared" si="23"/>
        <v>60.75</v>
      </c>
      <c r="P273" s="92">
        <f t="shared" si="27"/>
        <v>695</v>
      </c>
      <c r="Q273" s="92">
        <v>50</v>
      </c>
      <c r="R273" s="96"/>
      <c r="S273" s="96"/>
      <c r="T273" s="96"/>
      <c r="U273" s="96"/>
      <c r="V273" s="96"/>
      <c r="W273" s="96"/>
      <c r="X273" s="96"/>
      <c r="Y273" s="96"/>
      <c r="Z273" s="96"/>
      <c r="AA273" s="96"/>
    </row>
    <row r="274" spans="1:27" ht="15.75" x14ac:dyDescent="0.25">
      <c r="A274" s="25">
        <v>48884</v>
      </c>
      <c r="B274" s="97">
        <v>30</v>
      </c>
      <c r="C274" s="92">
        <v>122.58</v>
      </c>
      <c r="D274" s="92">
        <v>297.94100000000003</v>
      </c>
      <c r="E274" s="93">
        <v>89.177000000000007</v>
      </c>
      <c r="F274" s="92">
        <v>240.30199999999999</v>
      </c>
      <c r="G274" s="99">
        <f t="shared" si="24"/>
        <v>39.25</v>
      </c>
      <c r="H274" s="101">
        <f t="shared" si="22"/>
        <v>60.75</v>
      </c>
      <c r="I274" s="92">
        <v>300</v>
      </c>
      <c r="J274" s="92">
        <f t="shared" si="25"/>
        <v>1150</v>
      </c>
      <c r="K274" s="102"/>
      <c r="L274" s="92">
        <v>100</v>
      </c>
      <c r="M274" s="92">
        <v>200</v>
      </c>
      <c r="N274" s="99">
        <f t="shared" si="26"/>
        <v>434.25</v>
      </c>
      <c r="O274" s="101">
        <f t="shared" si="23"/>
        <v>60.75</v>
      </c>
      <c r="P274" s="92">
        <f t="shared" si="27"/>
        <v>695</v>
      </c>
      <c r="Q274" s="92">
        <v>50</v>
      </c>
      <c r="R274" s="96"/>
      <c r="S274" s="96"/>
      <c r="T274" s="96"/>
      <c r="U274" s="96"/>
      <c r="V274" s="96"/>
      <c r="W274" s="96"/>
      <c r="X274" s="96"/>
      <c r="Y274" s="96"/>
      <c r="Z274" s="96"/>
      <c r="AA274" s="96"/>
    </row>
    <row r="275" spans="1:27" ht="15.75" x14ac:dyDescent="0.25">
      <c r="A275" s="25">
        <v>48914</v>
      </c>
      <c r="B275" s="97">
        <v>31</v>
      </c>
      <c r="C275" s="92">
        <v>122.58</v>
      </c>
      <c r="D275" s="92">
        <v>297.94100000000003</v>
      </c>
      <c r="E275" s="93">
        <v>89.177000000000007</v>
      </c>
      <c r="F275" s="92">
        <v>240.30199999999999</v>
      </c>
      <c r="G275" s="99">
        <f t="shared" si="24"/>
        <v>39.25</v>
      </c>
      <c r="H275" s="101">
        <f t="shared" si="22"/>
        <v>60.75</v>
      </c>
      <c r="I275" s="92">
        <v>300</v>
      </c>
      <c r="J275" s="92">
        <f t="shared" si="25"/>
        <v>1150</v>
      </c>
      <c r="K275" s="102"/>
      <c r="L275" s="92">
        <v>100</v>
      </c>
      <c r="M275" s="92">
        <v>200</v>
      </c>
      <c r="N275" s="99">
        <f t="shared" si="26"/>
        <v>434.25</v>
      </c>
      <c r="O275" s="101">
        <f t="shared" si="23"/>
        <v>60.75</v>
      </c>
      <c r="P275" s="92">
        <f t="shared" si="27"/>
        <v>695</v>
      </c>
      <c r="Q275" s="92">
        <v>50</v>
      </c>
      <c r="R275" s="96"/>
      <c r="S275" s="96"/>
      <c r="T275" s="96"/>
      <c r="U275" s="96"/>
      <c r="V275" s="96"/>
      <c r="W275" s="96"/>
      <c r="X275" s="96"/>
      <c r="Y275" s="96"/>
      <c r="Z275" s="96"/>
      <c r="AA275" s="96"/>
    </row>
    <row r="276" spans="1:27" ht="15.75" x14ac:dyDescent="0.25">
      <c r="A276" s="25">
        <v>48945</v>
      </c>
      <c r="B276" s="97">
        <v>31</v>
      </c>
      <c r="C276" s="92">
        <v>122.58</v>
      </c>
      <c r="D276" s="92">
        <v>297.94100000000003</v>
      </c>
      <c r="E276" s="93">
        <v>89.177000000000007</v>
      </c>
      <c r="F276" s="92">
        <v>240.30199999999999</v>
      </c>
      <c r="G276" s="99">
        <f t="shared" si="24"/>
        <v>39.25</v>
      </c>
      <c r="H276" s="101">
        <f t="shared" si="22"/>
        <v>60.75</v>
      </c>
      <c r="I276" s="92">
        <v>300</v>
      </c>
      <c r="J276" s="92">
        <f t="shared" si="25"/>
        <v>1150</v>
      </c>
      <c r="K276" s="102"/>
      <c r="L276" s="92">
        <v>100</v>
      </c>
      <c r="M276" s="92">
        <v>200</v>
      </c>
      <c r="N276" s="99">
        <f t="shared" si="26"/>
        <v>434.25</v>
      </c>
      <c r="O276" s="101">
        <f t="shared" si="23"/>
        <v>60.75</v>
      </c>
      <c r="P276" s="92">
        <f t="shared" si="27"/>
        <v>695</v>
      </c>
      <c r="Q276" s="92">
        <v>50</v>
      </c>
      <c r="R276" s="96"/>
      <c r="S276" s="96"/>
      <c r="T276" s="96"/>
      <c r="U276" s="96"/>
      <c r="V276" s="96"/>
      <c r="W276" s="96"/>
      <c r="X276" s="96"/>
      <c r="Y276" s="96"/>
      <c r="Z276" s="96"/>
      <c r="AA276" s="96"/>
    </row>
    <row r="277" spans="1:27" ht="15.75" x14ac:dyDescent="0.25">
      <c r="A277" s="25">
        <v>48976</v>
      </c>
      <c r="B277" s="97">
        <v>28</v>
      </c>
      <c r="C277" s="92">
        <v>122.58</v>
      </c>
      <c r="D277" s="92">
        <v>297.94100000000003</v>
      </c>
      <c r="E277" s="93">
        <v>89.177000000000007</v>
      </c>
      <c r="F277" s="92">
        <v>240.30199999999999</v>
      </c>
      <c r="G277" s="99">
        <f t="shared" si="24"/>
        <v>39.25</v>
      </c>
      <c r="H277" s="101">
        <f t="shared" ref="H277:H340" si="28">121.5/2</f>
        <v>60.75</v>
      </c>
      <c r="I277" s="92">
        <v>300</v>
      </c>
      <c r="J277" s="92">
        <f t="shared" si="25"/>
        <v>1150</v>
      </c>
      <c r="K277" s="102"/>
      <c r="L277" s="92">
        <v>100</v>
      </c>
      <c r="M277" s="92">
        <v>200</v>
      </c>
      <c r="N277" s="99">
        <f t="shared" si="26"/>
        <v>434.25</v>
      </c>
      <c r="O277" s="101">
        <f t="shared" ref="O277:O340" si="29">121.5/2</f>
        <v>60.75</v>
      </c>
      <c r="P277" s="92">
        <f t="shared" si="27"/>
        <v>695</v>
      </c>
      <c r="Q277" s="92">
        <v>50</v>
      </c>
      <c r="R277" s="96"/>
      <c r="S277" s="96"/>
      <c r="T277" s="96"/>
      <c r="U277" s="96"/>
      <c r="V277" s="96"/>
      <c r="W277" s="96"/>
      <c r="X277" s="96"/>
      <c r="Y277" s="96"/>
      <c r="Z277" s="96"/>
      <c r="AA277" s="96"/>
    </row>
    <row r="278" spans="1:27" ht="15.75" x14ac:dyDescent="0.25">
      <c r="A278" s="25">
        <v>49004</v>
      </c>
      <c r="B278" s="97">
        <v>31</v>
      </c>
      <c r="C278" s="92">
        <v>122.58</v>
      </c>
      <c r="D278" s="92">
        <v>297.94100000000003</v>
      </c>
      <c r="E278" s="93">
        <v>89.177000000000007</v>
      </c>
      <c r="F278" s="92">
        <v>240.30199999999999</v>
      </c>
      <c r="G278" s="99">
        <f t="shared" si="24"/>
        <v>39.25</v>
      </c>
      <c r="H278" s="101">
        <f t="shared" si="28"/>
        <v>60.75</v>
      </c>
      <c r="I278" s="92">
        <v>300</v>
      </c>
      <c r="J278" s="92">
        <f t="shared" si="25"/>
        <v>1150</v>
      </c>
      <c r="K278" s="102"/>
      <c r="L278" s="92">
        <v>100</v>
      </c>
      <c r="M278" s="92">
        <v>200</v>
      </c>
      <c r="N278" s="99">
        <f t="shared" si="26"/>
        <v>434.25</v>
      </c>
      <c r="O278" s="101">
        <f t="shared" si="29"/>
        <v>60.75</v>
      </c>
      <c r="P278" s="92">
        <f t="shared" si="27"/>
        <v>695</v>
      </c>
      <c r="Q278" s="92">
        <v>50</v>
      </c>
      <c r="R278" s="96"/>
      <c r="S278" s="96"/>
      <c r="T278" s="96"/>
      <c r="U278" s="96"/>
      <c r="V278" s="96"/>
      <c r="W278" s="96"/>
      <c r="X278" s="96"/>
      <c r="Y278" s="96"/>
      <c r="Z278" s="96"/>
      <c r="AA278" s="96"/>
    </row>
    <row r="279" spans="1:27" ht="15.75" x14ac:dyDescent="0.25">
      <c r="A279" s="25">
        <v>49035</v>
      </c>
      <c r="B279" s="97">
        <v>30</v>
      </c>
      <c r="C279" s="92">
        <v>141.29300000000001</v>
      </c>
      <c r="D279" s="92">
        <v>267.99299999999999</v>
      </c>
      <c r="E279" s="93">
        <v>115.01600000000001</v>
      </c>
      <c r="F279" s="92">
        <v>314.69800000000004</v>
      </c>
      <c r="G279" s="99">
        <f t="shared" si="24"/>
        <v>39.25</v>
      </c>
      <c r="H279" s="101">
        <f t="shared" si="28"/>
        <v>60.75</v>
      </c>
      <c r="I279" s="92">
        <v>300</v>
      </c>
      <c r="J279" s="92">
        <f t="shared" si="25"/>
        <v>1239</v>
      </c>
      <c r="K279" s="102"/>
      <c r="L279" s="92">
        <v>100</v>
      </c>
      <c r="M279" s="92">
        <v>200</v>
      </c>
      <c r="N279" s="99">
        <f t="shared" si="26"/>
        <v>434.25</v>
      </c>
      <c r="O279" s="101">
        <f t="shared" si="29"/>
        <v>60.75</v>
      </c>
      <c r="P279" s="92">
        <f t="shared" si="27"/>
        <v>695</v>
      </c>
      <c r="Q279" s="92">
        <v>50</v>
      </c>
      <c r="R279" s="96"/>
      <c r="S279" s="96"/>
      <c r="T279" s="96"/>
      <c r="U279" s="96"/>
      <c r="V279" s="96"/>
      <c r="W279" s="96"/>
      <c r="X279" s="96"/>
      <c r="Y279" s="96"/>
      <c r="Z279" s="96"/>
      <c r="AA279" s="96"/>
    </row>
    <row r="280" spans="1:27" ht="15.75" x14ac:dyDescent="0.25">
      <c r="A280" s="25">
        <v>49065</v>
      </c>
      <c r="B280" s="97">
        <v>31</v>
      </c>
      <c r="C280" s="92">
        <v>194.20499999999998</v>
      </c>
      <c r="D280" s="92">
        <v>267.46600000000001</v>
      </c>
      <c r="E280" s="93">
        <v>133.845</v>
      </c>
      <c r="F280" s="92">
        <v>278.48399999999998</v>
      </c>
      <c r="G280" s="99">
        <f t="shared" si="24"/>
        <v>39.25</v>
      </c>
      <c r="H280" s="101">
        <f t="shared" si="28"/>
        <v>60.75</v>
      </c>
      <c r="I280" s="92">
        <v>300</v>
      </c>
      <c r="J280" s="92">
        <f t="shared" si="25"/>
        <v>1274</v>
      </c>
      <c r="K280" s="102"/>
      <c r="L280" s="92">
        <v>75</v>
      </c>
      <c r="M280" s="92">
        <v>200</v>
      </c>
      <c r="N280" s="99">
        <f t="shared" si="26"/>
        <v>434.25</v>
      </c>
      <c r="O280" s="101">
        <f t="shared" si="29"/>
        <v>60.75</v>
      </c>
      <c r="P280" s="92">
        <f t="shared" si="27"/>
        <v>695</v>
      </c>
      <c r="Q280" s="92">
        <v>50</v>
      </c>
      <c r="R280" s="96"/>
      <c r="S280" s="96"/>
      <c r="T280" s="96"/>
      <c r="U280" s="96"/>
      <c r="V280" s="96"/>
      <c r="W280" s="96"/>
      <c r="X280" s="96"/>
      <c r="Y280" s="96"/>
      <c r="Z280" s="96"/>
      <c r="AA280" s="96"/>
    </row>
    <row r="281" spans="1:27" ht="15.75" x14ac:dyDescent="0.25">
      <c r="A281" s="25">
        <v>49096</v>
      </c>
      <c r="B281" s="97">
        <v>30</v>
      </c>
      <c r="C281" s="92">
        <v>194.20499999999998</v>
      </c>
      <c r="D281" s="92">
        <v>267.46600000000001</v>
      </c>
      <c r="E281" s="93">
        <v>133.845</v>
      </c>
      <c r="F281" s="92">
        <v>278.48399999999998</v>
      </c>
      <c r="G281" s="99">
        <f t="shared" si="24"/>
        <v>39.25</v>
      </c>
      <c r="H281" s="101">
        <f t="shared" si="28"/>
        <v>60.75</v>
      </c>
      <c r="I281" s="92">
        <v>300</v>
      </c>
      <c r="J281" s="92">
        <f t="shared" si="25"/>
        <v>1274</v>
      </c>
      <c r="K281" s="102"/>
      <c r="L281" s="92">
        <v>30</v>
      </c>
      <c r="M281" s="92">
        <v>200</v>
      </c>
      <c r="N281" s="99">
        <f t="shared" si="26"/>
        <v>434.25</v>
      </c>
      <c r="O281" s="101">
        <f t="shared" si="29"/>
        <v>60.75</v>
      </c>
      <c r="P281" s="92">
        <f t="shared" si="27"/>
        <v>695</v>
      </c>
      <c r="Q281" s="92">
        <v>0</v>
      </c>
      <c r="R281" s="96"/>
      <c r="S281" s="96"/>
      <c r="T281" s="96"/>
      <c r="U281" s="96"/>
      <c r="V281" s="96"/>
      <c r="W281" s="96"/>
      <c r="X281" s="96"/>
      <c r="Y281" s="96"/>
      <c r="Z281" s="96"/>
      <c r="AA281" s="96"/>
    </row>
    <row r="282" spans="1:27" ht="15.75" x14ac:dyDescent="0.25">
      <c r="A282" s="25">
        <v>49126</v>
      </c>
      <c r="B282" s="97">
        <v>31</v>
      </c>
      <c r="C282" s="92">
        <v>194.20499999999998</v>
      </c>
      <c r="D282" s="92">
        <v>267.46600000000001</v>
      </c>
      <c r="E282" s="93">
        <v>133.845</v>
      </c>
      <c r="F282" s="92">
        <v>278.48399999999998</v>
      </c>
      <c r="G282" s="99">
        <f t="shared" si="24"/>
        <v>39.25</v>
      </c>
      <c r="H282" s="101">
        <f t="shared" si="28"/>
        <v>60.75</v>
      </c>
      <c r="I282" s="92">
        <v>300</v>
      </c>
      <c r="J282" s="92">
        <f t="shared" si="25"/>
        <v>1274</v>
      </c>
      <c r="K282" s="102"/>
      <c r="L282" s="92">
        <v>30</v>
      </c>
      <c r="M282" s="92">
        <v>200</v>
      </c>
      <c r="N282" s="99">
        <f t="shared" si="26"/>
        <v>434.25</v>
      </c>
      <c r="O282" s="101">
        <f t="shared" si="29"/>
        <v>60.75</v>
      </c>
      <c r="P282" s="92">
        <f t="shared" si="27"/>
        <v>695</v>
      </c>
      <c r="Q282" s="92">
        <v>0</v>
      </c>
      <c r="R282" s="96"/>
      <c r="S282" s="96"/>
      <c r="T282" s="96"/>
      <c r="U282" s="96"/>
      <c r="V282" s="96"/>
      <c r="W282" s="96"/>
      <c r="X282" s="96"/>
      <c r="Y282" s="96"/>
      <c r="Z282" s="96"/>
      <c r="AA282" s="96"/>
    </row>
    <row r="283" spans="1:27" ht="15.75" x14ac:dyDescent="0.25">
      <c r="A283" s="25">
        <v>49157</v>
      </c>
      <c r="B283" s="97">
        <v>31</v>
      </c>
      <c r="C283" s="92">
        <v>194.20499999999998</v>
      </c>
      <c r="D283" s="92">
        <v>267.46600000000001</v>
      </c>
      <c r="E283" s="93">
        <v>133.845</v>
      </c>
      <c r="F283" s="92">
        <v>278.48399999999998</v>
      </c>
      <c r="G283" s="99">
        <f t="shared" si="24"/>
        <v>39.25</v>
      </c>
      <c r="H283" s="101">
        <f t="shared" si="28"/>
        <v>60.75</v>
      </c>
      <c r="I283" s="92">
        <v>300</v>
      </c>
      <c r="J283" s="92">
        <f t="shared" si="25"/>
        <v>1274</v>
      </c>
      <c r="K283" s="102"/>
      <c r="L283" s="92">
        <v>30</v>
      </c>
      <c r="M283" s="92">
        <v>200</v>
      </c>
      <c r="N283" s="99">
        <f t="shared" si="26"/>
        <v>434.25</v>
      </c>
      <c r="O283" s="101">
        <f t="shared" si="29"/>
        <v>60.75</v>
      </c>
      <c r="P283" s="92">
        <f t="shared" si="27"/>
        <v>695</v>
      </c>
      <c r="Q283" s="92">
        <v>0</v>
      </c>
      <c r="R283" s="96"/>
      <c r="S283" s="96"/>
      <c r="T283" s="96"/>
      <c r="U283" s="96"/>
      <c r="V283" s="96"/>
      <c r="W283" s="96"/>
      <c r="X283" s="96"/>
      <c r="Y283" s="96"/>
      <c r="Z283" s="96"/>
      <c r="AA283" s="96"/>
    </row>
    <row r="284" spans="1:27" ht="15.75" x14ac:dyDescent="0.25">
      <c r="A284" s="25">
        <v>49188</v>
      </c>
      <c r="B284" s="97">
        <v>30</v>
      </c>
      <c r="C284" s="92">
        <v>194.20499999999998</v>
      </c>
      <c r="D284" s="92">
        <v>267.46600000000001</v>
      </c>
      <c r="E284" s="93">
        <v>133.845</v>
      </c>
      <c r="F284" s="92">
        <v>278.48399999999998</v>
      </c>
      <c r="G284" s="99">
        <f t="shared" si="24"/>
        <v>39.25</v>
      </c>
      <c r="H284" s="101">
        <f t="shared" si="28"/>
        <v>60.75</v>
      </c>
      <c r="I284" s="92">
        <v>300</v>
      </c>
      <c r="J284" s="92">
        <f t="shared" si="25"/>
        <v>1274</v>
      </c>
      <c r="K284" s="102"/>
      <c r="L284" s="92">
        <v>30</v>
      </c>
      <c r="M284" s="92">
        <v>200</v>
      </c>
      <c r="N284" s="99">
        <f t="shared" si="26"/>
        <v>434.25</v>
      </c>
      <c r="O284" s="101">
        <f t="shared" si="29"/>
        <v>60.75</v>
      </c>
      <c r="P284" s="92">
        <f t="shared" si="27"/>
        <v>695</v>
      </c>
      <c r="Q284" s="92">
        <v>0</v>
      </c>
      <c r="R284" s="96"/>
      <c r="S284" s="96"/>
      <c r="T284" s="96"/>
      <c r="U284" s="96"/>
      <c r="V284" s="96"/>
      <c r="W284" s="96"/>
      <c r="X284" s="96"/>
      <c r="Y284" s="96"/>
      <c r="Z284" s="96"/>
      <c r="AA284" s="96"/>
    </row>
    <row r="285" spans="1:27" ht="15.75" x14ac:dyDescent="0.25">
      <c r="A285" s="25">
        <v>49218</v>
      </c>
      <c r="B285" s="97">
        <v>31</v>
      </c>
      <c r="C285" s="92">
        <v>131.881</v>
      </c>
      <c r="D285" s="92">
        <v>277.16699999999997</v>
      </c>
      <c r="E285" s="93">
        <v>79.08</v>
      </c>
      <c r="F285" s="92">
        <v>350.87199999999996</v>
      </c>
      <c r="G285" s="99">
        <f t="shared" si="24"/>
        <v>39.25</v>
      </c>
      <c r="H285" s="101">
        <f t="shared" si="28"/>
        <v>60.75</v>
      </c>
      <c r="I285" s="92">
        <v>300</v>
      </c>
      <c r="J285" s="92">
        <f t="shared" si="25"/>
        <v>1239</v>
      </c>
      <c r="K285" s="102"/>
      <c r="L285" s="92">
        <v>75</v>
      </c>
      <c r="M285" s="92">
        <v>200</v>
      </c>
      <c r="N285" s="99">
        <f t="shared" si="26"/>
        <v>434.25</v>
      </c>
      <c r="O285" s="101">
        <f t="shared" si="29"/>
        <v>60.75</v>
      </c>
      <c r="P285" s="92">
        <f t="shared" si="27"/>
        <v>695</v>
      </c>
      <c r="Q285" s="92">
        <v>50</v>
      </c>
      <c r="R285" s="96"/>
      <c r="S285" s="96"/>
      <c r="T285" s="96"/>
      <c r="U285" s="96"/>
      <c r="V285" s="96"/>
      <c r="W285" s="96"/>
      <c r="X285" s="96"/>
      <c r="Y285" s="96"/>
      <c r="Z285" s="96"/>
      <c r="AA285" s="96"/>
    </row>
    <row r="286" spans="1:27" ht="15.75" x14ac:dyDescent="0.25">
      <c r="A286" s="25">
        <v>49249</v>
      </c>
      <c r="B286" s="97">
        <v>30</v>
      </c>
      <c r="C286" s="92">
        <v>122.58</v>
      </c>
      <c r="D286" s="92">
        <v>297.94100000000003</v>
      </c>
      <c r="E286" s="93">
        <v>89.177000000000007</v>
      </c>
      <c r="F286" s="92">
        <v>240.30199999999999</v>
      </c>
      <c r="G286" s="99">
        <f t="shared" si="24"/>
        <v>39.25</v>
      </c>
      <c r="H286" s="101">
        <f t="shared" si="28"/>
        <v>60.75</v>
      </c>
      <c r="I286" s="92">
        <v>300</v>
      </c>
      <c r="J286" s="92">
        <f t="shared" si="25"/>
        <v>1150</v>
      </c>
      <c r="K286" s="102"/>
      <c r="L286" s="92">
        <v>100</v>
      </c>
      <c r="M286" s="92">
        <v>200</v>
      </c>
      <c r="N286" s="99">
        <f t="shared" si="26"/>
        <v>434.25</v>
      </c>
      <c r="O286" s="101">
        <f t="shared" si="29"/>
        <v>60.75</v>
      </c>
      <c r="P286" s="92">
        <f t="shared" si="27"/>
        <v>695</v>
      </c>
      <c r="Q286" s="92">
        <v>50</v>
      </c>
      <c r="R286" s="96"/>
      <c r="S286" s="96"/>
      <c r="T286" s="96"/>
      <c r="U286" s="96"/>
      <c r="V286" s="96"/>
      <c r="W286" s="96"/>
      <c r="X286" s="96"/>
      <c r="Y286" s="96"/>
      <c r="Z286" s="96"/>
      <c r="AA286" s="96"/>
    </row>
    <row r="287" spans="1:27" ht="15.75" x14ac:dyDescent="0.25">
      <c r="A287" s="25">
        <v>49279</v>
      </c>
      <c r="B287" s="97">
        <v>31</v>
      </c>
      <c r="C287" s="92">
        <v>122.58</v>
      </c>
      <c r="D287" s="92">
        <v>297.94100000000003</v>
      </c>
      <c r="E287" s="93">
        <v>89.177000000000007</v>
      </c>
      <c r="F287" s="92">
        <v>240.30199999999999</v>
      </c>
      <c r="G287" s="99">
        <f t="shared" si="24"/>
        <v>39.25</v>
      </c>
      <c r="H287" s="101">
        <f t="shared" si="28"/>
        <v>60.75</v>
      </c>
      <c r="I287" s="92">
        <v>300</v>
      </c>
      <c r="J287" s="92">
        <f t="shared" si="25"/>
        <v>1150</v>
      </c>
      <c r="K287" s="102"/>
      <c r="L287" s="92">
        <v>100</v>
      </c>
      <c r="M287" s="92">
        <v>200</v>
      </c>
      <c r="N287" s="99">
        <f t="shared" si="26"/>
        <v>434.25</v>
      </c>
      <c r="O287" s="101">
        <f t="shared" si="29"/>
        <v>60.75</v>
      </c>
      <c r="P287" s="92">
        <f t="shared" si="27"/>
        <v>695</v>
      </c>
      <c r="Q287" s="92">
        <v>50</v>
      </c>
      <c r="R287" s="96"/>
      <c r="S287" s="96"/>
      <c r="T287" s="96"/>
      <c r="U287" s="96"/>
      <c r="V287" s="96"/>
      <c r="W287" s="96"/>
      <c r="X287" s="96"/>
      <c r="Y287" s="96"/>
      <c r="Z287" s="96"/>
      <c r="AA287" s="96"/>
    </row>
    <row r="288" spans="1:27" ht="15.75" x14ac:dyDescent="0.25">
      <c r="A288" s="25">
        <v>49310</v>
      </c>
      <c r="B288" s="97">
        <v>31</v>
      </c>
      <c r="C288" s="92">
        <v>122.58</v>
      </c>
      <c r="D288" s="92">
        <v>297.94100000000003</v>
      </c>
      <c r="E288" s="93">
        <v>89.177000000000007</v>
      </c>
      <c r="F288" s="92">
        <v>240.30199999999999</v>
      </c>
      <c r="G288" s="99">
        <f t="shared" si="24"/>
        <v>39.25</v>
      </c>
      <c r="H288" s="101">
        <f t="shared" si="28"/>
        <v>60.75</v>
      </c>
      <c r="I288" s="92">
        <v>300</v>
      </c>
      <c r="J288" s="92">
        <f t="shared" si="25"/>
        <v>1150</v>
      </c>
      <c r="K288" s="102"/>
      <c r="L288" s="92">
        <v>100</v>
      </c>
      <c r="M288" s="92">
        <v>200</v>
      </c>
      <c r="N288" s="99">
        <f t="shared" si="26"/>
        <v>434.25</v>
      </c>
      <c r="O288" s="101">
        <f t="shared" si="29"/>
        <v>60.75</v>
      </c>
      <c r="P288" s="92">
        <f t="shared" si="27"/>
        <v>695</v>
      </c>
      <c r="Q288" s="92">
        <v>50</v>
      </c>
      <c r="R288" s="96"/>
      <c r="S288" s="96"/>
      <c r="T288" s="96"/>
      <c r="U288" s="96"/>
      <c r="V288" s="96"/>
      <c r="W288" s="96"/>
      <c r="X288" s="96"/>
      <c r="Y288" s="96"/>
      <c r="Z288" s="96"/>
      <c r="AA288" s="96"/>
    </row>
    <row r="289" spans="1:27" ht="15.75" x14ac:dyDescent="0.25">
      <c r="A289" s="25">
        <v>49341</v>
      </c>
      <c r="B289" s="97">
        <v>28</v>
      </c>
      <c r="C289" s="92">
        <v>122.58</v>
      </c>
      <c r="D289" s="92">
        <v>297.94100000000003</v>
      </c>
      <c r="E289" s="93">
        <v>89.177000000000007</v>
      </c>
      <c r="F289" s="92">
        <v>240.30199999999999</v>
      </c>
      <c r="G289" s="99">
        <f t="shared" si="24"/>
        <v>39.25</v>
      </c>
      <c r="H289" s="101">
        <f t="shared" si="28"/>
        <v>60.75</v>
      </c>
      <c r="I289" s="92">
        <v>300</v>
      </c>
      <c r="J289" s="92">
        <f t="shared" si="25"/>
        <v>1150</v>
      </c>
      <c r="K289" s="102"/>
      <c r="L289" s="92">
        <v>100</v>
      </c>
      <c r="M289" s="92">
        <v>200</v>
      </c>
      <c r="N289" s="99">
        <f t="shared" si="26"/>
        <v>434.25</v>
      </c>
      <c r="O289" s="101">
        <f t="shared" si="29"/>
        <v>60.75</v>
      </c>
      <c r="P289" s="92">
        <f t="shared" si="27"/>
        <v>695</v>
      </c>
      <c r="Q289" s="92">
        <v>50</v>
      </c>
      <c r="R289" s="96"/>
      <c r="S289" s="96"/>
      <c r="T289" s="96"/>
      <c r="U289" s="96"/>
      <c r="V289" s="96"/>
      <c r="W289" s="96"/>
      <c r="X289" s="96"/>
      <c r="Y289" s="96"/>
      <c r="Z289" s="96"/>
      <c r="AA289" s="96"/>
    </row>
    <row r="290" spans="1:27" ht="15.75" x14ac:dyDescent="0.25">
      <c r="A290" s="25">
        <v>49369</v>
      </c>
      <c r="B290" s="97">
        <v>31</v>
      </c>
      <c r="C290" s="92">
        <v>122.58</v>
      </c>
      <c r="D290" s="92">
        <v>297.94100000000003</v>
      </c>
      <c r="E290" s="93">
        <v>89.177000000000007</v>
      </c>
      <c r="F290" s="92">
        <v>240.30199999999999</v>
      </c>
      <c r="G290" s="99">
        <f t="shared" si="24"/>
        <v>39.25</v>
      </c>
      <c r="H290" s="101">
        <f t="shared" si="28"/>
        <v>60.75</v>
      </c>
      <c r="I290" s="92">
        <v>300</v>
      </c>
      <c r="J290" s="92">
        <f t="shared" si="25"/>
        <v>1150</v>
      </c>
      <c r="K290" s="102"/>
      <c r="L290" s="92">
        <v>100</v>
      </c>
      <c r="M290" s="92">
        <v>200</v>
      </c>
      <c r="N290" s="99">
        <f t="shared" si="26"/>
        <v>434.25</v>
      </c>
      <c r="O290" s="101">
        <f t="shared" si="29"/>
        <v>60.75</v>
      </c>
      <c r="P290" s="92">
        <f t="shared" si="27"/>
        <v>695</v>
      </c>
      <c r="Q290" s="92">
        <v>50</v>
      </c>
      <c r="R290" s="96"/>
      <c r="S290" s="96"/>
      <c r="T290" s="96"/>
      <c r="U290" s="96"/>
      <c r="V290" s="96"/>
      <c r="W290" s="96"/>
      <c r="X290" s="96"/>
      <c r="Y290" s="96"/>
      <c r="Z290" s="96"/>
      <c r="AA290" s="96"/>
    </row>
    <row r="291" spans="1:27" ht="15.75" x14ac:dyDescent="0.25">
      <c r="A291" s="25">
        <v>49400</v>
      </c>
      <c r="B291" s="97">
        <v>30</v>
      </c>
      <c r="C291" s="92">
        <v>141.29300000000001</v>
      </c>
      <c r="D291" s="92">
        <v>267.99299999999999</v>
      </c>
      <c r="E291" s="93">
        <v>115.01600000000001</v>
      </c>
      <c r="F291" s="92">
        <v>314.69800000000004</v>
      </c>
      <c r="G291" s="99">
        <f t="shared" si="24"/>
        <v>39.25</v>
      </c>
      <c r="H291" s="101">
        <f t="shared" si="28"/>
        <v>60.75</v>
      </c>
      <c r="I291" s="92">
        <v>300</v>
      </c>
      <c r="J291" s="92">
        <f t="shared" si="25"/>
        <v>1239</v>
      </c>
      <c r="K291" s="102"/>
      <c r="L291" s="92">
        <v>100</v>
      </c>
      <c r="M291" s="92">
        <v>200</v>
      </c>
      <c r="N291" s="99">
        <f t="shared" si="26"/>
        <v>434.25</v>
      </c>
      <c r="O291" s="101">
        <f t="shared" si="29"/>
        <v>60.75</v>
      </c>
      <c r="P291" s="92">
        <f t="shared" si="27"/>
        <v>695</v>
      </c>
      <c r="Q291" s="92">
        <v>50</v>
      </c>
      <c r="R291" s="96"/>
      <c r="S291" s="96"/>
      <c r="T291" s="96"/>
      <c r="U291" s="96"/>
      <c r="V291" s="96"/>
      <c r="W291" s="96"/>
      <c r="X291" s="96"/>
      <c r="Y291" s="96"/>
      <c r="Z291" s="96"/>
      <c r="AA291" s="96"/>
    </row>
    <row r="292" spans="1:27" ht="15.75" x14ac:dyDescent="0.25">
      <c r="A292" s="25">
        <v>49430</v>
      </c>
      <c r="B292" s="97">
        <v>31</v>
      </c>
      <c r="C292" s="92">
        <v>194.20499999999998</v>
      </c>
      <c r="D292" s="92">
        <v>267.46600000000001</v>
      </c>
      <c r="E292" s="93">
        <v>133.845</v>
      </c>
      <c r="F292" s="92">
        <v>278.48399999999998</v>
      </c>
      <c r="G292" s="99">
        <f t="shared" si="24"/>
        <v>39.25</v>
      </c>
      <c r="H292" s="101">
        <f t="shared" si="28"/>
        <v>60.75</v>
      </c>
      <c r="I292" s="92">
        <v>300</v>
      </c>
      <c r="J292" s="92">
        <f t="shared" si="25"/>
        <v>1274</v>
      </c>
      <c r="K292" s="102"/>
      <c r="L292" s="92">
        <v>75</v>
      </c>
      <c r="M292" s="92">
        <v>200</v>
      </c>
      <c r="N292" s="99">
        <f t="shared" si="26"/>
        <v>434.25</v>
      </c>
      <c r="O292" s="101">
        <f t="shared" si="29"/>
        <v>60.75</v>
      </c>
      <c r="P292" s="92">
        <f t="shared" si="27"/>
        <v>695</v>
      </c>
      <c r="Q292" s="92">
        <v>50</v>
      </c>
      <c r="R292" s="96"/>
      <c r="S292" s="96"/>
      <c r="T292" s="96"/>
      <c r="U292" s="96"/>
      <c r="V292" s="96"/>
      <c r="W292" s="96"/>
      <c r="X292" s="96"/>
      <c r="Y292" s="96"/>
      <c r="Z292" s="96"/>
      <c r="AA292" s="96"/>
    </row>
    <row r="293" spans="1:27" ht="15.75" x14ac:dyDescent="0.25">
      <c r="A293" s="29">
        <v>49461</v>
      </c>
      <c r="B293" s="97">
        <v>30</v>
      </c>
      <c r="C293" s="92">
        <v>194.20499999999998</v>
      </c>
      <c r="D293" s="92">
        <v>267.46600000000001</v>
      </c>
      <c r="E293" s="93">
        <v>133.845</v>
      </c>
      <c r="F293" s="92">
        <v>278.48399999999998</v>
      </c>
      <c r="G293" s="99">
        <f t="shared" si="24"/>
        <v>39.25</v>
      </c>
      <c r="H293" s="101">
        <f t="shared" si="28"/>
        <v>60.75</v>
      </c>
      <c r="I293" s="92">
        <v>300</v>
      </c>
      <c r="J293" s="92">
        <f t="shared" si="25"/>
        <v>1274</v>
      </c>
      <c r="K293" s="102"/>
      <c r="L293" s="92">
        <v>30</v>
      </c>
      <c r="M293" s="92">
        <v>200</v>
      </c>
      <c r="N293" s="99">
        <f t="shared" si="26"/>
        <v>434.25</v>
      </c>
      <c r="O293" s="101">
        <f t="shared" si="29"/>
        <v>60.75</v>
      </c>
      <c r="P293" s="92">
        <f t="shared" si="27"/>
        <v>695</v>
      </c>
      <c r="Q293" s="92">
        <v>0</v>
      </c>
      <c r="R293" s="96"/>
      <c r="S293" s="96"/>
      <c r="T293" s="96"/>
      <c r="U293" s="96"/>
      <c r="V293" s="96"/>
      <c r="W293" s="96"/>
      <c r="X293" s="96"/>
      <c r="Y293" s="96"/>
      <c r="Z293" s="96"/>
      <c r="AA293" s="96"/>
    </row>
    <row r="294" spans="1:27" ht="15.75" x14ac:dyDescent="0.25">
      <c r="A294" s="29">
        <v>49491</v>
      </c>
      <c r="B294" s="97">
        <v>31</v>
      </c>
      <c r="C294" s="92">
        <v>194.20499999999998</v>
      </c>
      <c r="D294" s="92">
        <v>267.46600000000001</v>
      </c>
      <c r="E294" s="93">
        <v>133.845</v>
      </c>
      <c r="F294" s="92">
        <v>278.48399999999998</v>
      </c>
      <c r="G294" s="99">
        <f t="shared" si="24"/>
        <v>39.25</v>
      </c>
      <c r="H294" s="101">
        <f t="shared" si="28"/>
        <v>60.75</v>
      </c>
      <c r="I294" s="92">
        <v>300</v>
      </c>
      <c r="J294" s="92">
        <f t="shared" si="25"/>
        <v>1274</v>
      </c>
      <c r="K294" s="102"/>
      <c r="L294" s="92">
        <v>30</v>
      </c>
      <c r="M294" s="92">
        <v>200</v>
      </c>
      <c r="N294" s="99">
        <f t="shared" si="26"/>
        <v>434.25</v>
      </c>
      <c r="O294" s="101">
        <f t="shared" si="29"/>
        <v>60.75</v>
      </c>
      <c r="P294" s="92">
        <f t="shared" si="27"/>
        <v>695</v>
      </c>
      <c r="Q294" s="92">
        <v>0</v>
      </c>
      <c r="R294" s="96"/>
      <c r="S294" s="96"/>
      <c r="T294" s="96"/>
      <c r="U294" s="96"/>
      <c r="V294" s="96"/>
      <c r="W294" s="96"/>
      <c r="X294" s="96"/>
      <c r="Y294" s="96"/>
      <c r="Z294" s="96"/>
      <c r="AA294" s="96"/>
    </row>
    <row r="295" spans="1:27" ht="15.75" x14ac:dyDescent="0.25">
      <c r="A295" s="29">
        <v>49522</v>
      </c>
      <c r="B295" s="97">
        <v>31</v>
      </c>
      <c r="C295" s="92">
        <v>194.20499999999998</v>
      </c>
      <c r="D295" s="92">
        <v>267.46600000000001</v>
      </c>
      <c r="E295" s="93">
        <v>133.845</v>
      </c>
      <c r="F295" s="92">
        <v>278.48399999999998</v>
      </c>
      <c r="G295" s="99">
        <f t="shared" si="24"/>
        <v>39.25</v>
      </c>
      <c r="H295" s="101">
        <f t="shared" si="28"/>
        <v>60.75</v>
      </c>
      <c r="I295" s="92">
        <v>300</v>
      </c>
      <c r="J295" s="92">
        <f t="shared" si="25"/>
        <v>1274</v>
      </c>
      <c r="K295" s="102"/>
      <c r="L295" s="92">
        <v>30</v>
      </c>
      <c r="M295" s="92">
        <v>200</v>
      </c>
      <c r="N295" s="99">
        <f t="shared" si="26"/>
        <v>434.25</v>
      </c>
      <c r="O295" s="101">
        <f t="shared" si="29"/>
        <v>60.75</v>
      </c>
      <c r="P295" s="92">
        <f t="shared" si="27"/>
        <v>695</v>
      </c>
      <c r="Q295" s="92">
        <v>0</v>
      </c>
      <c r="R295" s="96"/>
      <c r="S295" s="96"/>
      <c r="T295" s="96"/>
      <c r="U295" s="96"/>
      <c r="V295" s="96"/>
      <c r="W295" s="96"/>
      <c r="X295" s="96"/>
      <c r="Y295" s="96"/>
      <c r="Z295" s="96"/>
      <c r="AA295" s="96"/>
    </row>
    <row r="296" spans="1:27" ht="15.75" x14ac:dyDescent="0.25">
      <c r="A296" s="29">
        <v>49553</v>
      </c>
      <c r="B296" s="97">
        <v>30</v>
      </c>
      <c r="C296" s="92">
        <v>194.20499999999998</v>
      </c>
      <c r="D296" s="92">
        <v>267.46600000000001</v>
      </c>
      <c r="E296" s="93">
        <v>133.845</v>
      </c>
      <c r="F296" s="92">
        <v>278.48399999999998</v>
      </c>
      <c r="G296" s="99">
        <f t="shared" si="24"/>
        <v>39.25</v>
      </c>
      <c r="H296" s="101">
        <f t="shared" si="28"/>
        <v>60.75</v>
      </c>
      <c r="I296" s="92">
        <v>300</v>
      </c>
      <c r="J296" s="92">
        <f t="shared" si="25"/>
        <v>1274</v>
      </c>
      <c r="K296" s="102"/>
      <c r="L296" s="92">
        <v>30</v>
      </c>
      <c r="M296" s="92">
        <v>200</v>
      </c>
      <c r="N296" s="99">
        <f t="shared" si="26"/>
        <v>434.25</v>
      </c>
      <c r="O296" s="101">
        <f t="shared" si="29"/>
        <v>60.75</v>
      </c>
      <c r="P296" s="92">
        <f t="shared" si="27"/>
        <v>695</v>
      </c>
      <c r="Q296" s="92">
        <v>0</v>
      </c>
      <c r="R296" s="96"/>
      <c r="S296" s="96"/>
      <c r="T296" s="96"/>
      <c r="U296" s="96"/>
      <c r="V296" s="96"/>
      <c r="W296" s="96"/>
      <c r="X296" s="96"/>
      <c r="Y296" s="96"/>
      <c r="Z296" s="96"/>
      <c r="AA296" s="96"/>
    </row>
    <row r="297" spans="1:27" ht="15.75" x14ac:dyDescent="0.25">
      <c r="A297" s="29">
        <v>49583</v>
      </c>
      <c r="B297" s="97">
        <v>31</v>
      </c>
      <c r="C297" s="92">
        <v>131.881</v>
      </c>
      <c r="D297" s="92">
        <v>277.16699999999997</v>
      </c>
      <c r="E297" s="93">
        <v>79.08</v>
      </c>
      <c r="F297" s="92">
        <v>350.87199999999996</v>
      </c>
      <c r="G297" s="99">
        <f t="shared" si="24"/>
        <v>39.25</v>
      </c>
      <c r="H297" s="101">
        <f t="shared" si="28"/>
        <v>60.75</v>
      </c>
      <c r="I297" s="92">
        <v>300</v>
      </c>
      <c r="J297" s="92">
        <f t="shared" si="25"/>
        <v>1239</v>
      </c>
      <c r="K297" s="102"/>
      <c r="L297" s="92">
        <v>75</v>
      </c>
      <c r="M297" s="92">
        <v>200</v>
      </c>
      <c r="N297" s="99">
        <f t="shared" si="26"/>
        <v>434.25</v>
      </c>
      <c r="O297" s="101">
        <f t="shared" si="29"/>
        <v>60.75</v>
      </c>
      <c r="P297" s="92">
        <f t="shared" si="27"/>
        <v>695</v>
      </c>
      <c r="Q297" s="92">
        <v>50</v>
      </c>
      <c r="R297" s="96"/>
      <c r="S297" s="96"/>
      <c r="T297" s="96"/>
      <c r="U297" s="96"/>
      <c r="V297" s="96"/>
      <c r="W297" s="96"/>
      <c r="X297" s="96"/>
      <c r="Y297" s="96"/>
      <c r="Z297" s="96"/>
      <c r="AA297" s="96"/>
    </row>
    <row r="298" spans="1:27" ht="15.75" x14ac:dyDescent="0.25">
      <c r="A298" s="29">
        <v>49614</v>
      </c>
      <c r="B298" s="97">
        <v>30</v>
      </c>
      <c r="C298" s="92">
        <v>122.58</v>
      </c>
      <c r="D298" s="92">
        <v>297.94100000000003</v>
      </c>
      <c r="E298" s="93">
        <v>89.177000000000007</v>
      </c>
      <c r="F298" s="92">
        <v>240.30199999999999</v>
      </c>
      <c r="G298" s="99">
        <f t="shared" si="24"/>
        <v>39.25</v>
      </c>
      <c r="H298" s="101">
        <f t="shared" si="28"/>
        <v>60.75</v>
      </c>
      <c r="I298" s="92">
        <v>300</v>
      </c>
      <c r="J298" s="92">
        <f t="shared" si="25"/>
        <v>1150</v>
      </c>
      <c r="K298" s="102"/>
      <c r="L298" s="92">
        <v>100</v>
      </c>
      <c r="M298" s="92">
        <v>200</v>
      </c>
      <c r="N298" s="99">
        <f t="shared" si="26"/>
        <v>434.25</v>
      </c>
      <c r="O298" s="101">
        <f t="shared" si="29"/>
        <v>60.75</v>
      </c>
      <c r="P298" s="92">
        <f t="shared" si="27"/>
        <v>695</v>
      </c>
      <c r="Q298" s="92">
        <v>50</v>
      </c>
      <c r="R298" s="96"/>
      <c r="S298" s="96"/>
      <c r="T298" s="96"/>
      <c r="U298" s="96"/>
      <c r="V298" s="96"/>
      <c r="W298" s="96"/>
      <c r="X298" s="96"/>
      <c r="Y298" s="96"/>
      <c r="Z298" s="96"/>
      <c r="AA298" s="96"/>
    </row>
    <row r="299" spans="1:27" ht="15.75" x14ac:dyDescent="0.25">
      <c r="A299" s="29">
        <v>49644</v>
      </c>
      <c r="B299" s="97">
        <v>31</v>
      </c>
      <c r="C299" s="92">
        <v>122.58</v>
      </c>
      <c r="D299" s="92">
        <v>297.94100000000003</v>
      </c>
      <c r="E299" s="93">
        <v>89.177000000000007</v>
      </c>
      <c r="F299" s="92">
        <v>240.30199999999999</v>
      </c>
      <c r="G299" s="99">
        <f t="shared" si="24"/>
        <v>39.25</v>
      </c>
      <c r="H299" s="101">
        <f t="shared" si="28"/>
        <v>60.75</v>
      </c>
      <c r="I299" s="92">
        <v>300</v>
      </c>
      <c r="J299" s="92">
        <f t="shared" si="25"/>
        <v>1150</v>
      </c>
      <c r="K299" s="102"/>
      <c r="L299" s="92">
        <v>100</v>
      </c>
      <c r="M299" s="92">
        <v>200</v>
      </c>
      <c r="N299" s="99">
        <f t="shared" si="26"/>
        <v>434.25</v>
      </c>
      <c r="O299" s="101">
        <f t="shared" si="29"/>
        <v>60.75</v>
      </c>
      <c r="P299" s="92">
        <f t="shared" si="27"/>
        <v>695</v>
      </c>
      <c r="Q299" s="92">
        <v>50</v>
      </c>
      <c r="R299" s="96"/>
      <c r="S299" s="96"/>
      <c r="T299" s="96"/>
      <c r="U299" s="96"/>
      <c r="V299" s="96"/>
      <c r="W299" s="96"/>
      <c r="X299" s="96"/>
      <c r="Y299" s="96"/>
      <c r="Z299" s="96"/>
      <c r="AA299" s="96"/>
    </row>
    <row r="300" spans="1:27" ht="15.75" x14ac:dyDescent="0.25">
      <c r="A300" s="29">
        <v>49675</v>
      </c>
      <c r="B300" s="97">
        <v>31</v>
      </c>
      <c r="C300" s="92">
        <v>122.58</v>
      </c>
      <c r="D300" s="92">
        <v>297.94100000000003</v>
      </c>
      <c r="E300" s="93">
        <v>89.177000000000007</v>
      </c>
      <c r="F300" s="92">
        <v>240.30199999999999</v>
      </c>
      <c r="G300" s="99">
        <f t="shared" si="24"/>
        <v>39.25</v>
      </c>
      <c r="H300" s="101">
        <f t="shared" si="28"/>
        <v>60.75</v>
      </c>
      <c r="I300" s="92">
        <v>300</v>
      </c>
      <c r="J300" s="92">
        <f t="shared" si="25"/>
        <v>1150</v>
      </c>
      <c r="K300" s="102"/>
      <c r="L300" s="92">
        <v>100</v>
      </c>
      <c r="M300" s="92">
        <v>200</v>
      </c>
      <c r="N300" s="99">
        <f t="shared" si="26"/>
        <v>434.25</v>
      </c>
      <c r="O300" s="101">
        <f t="shared" si="29"/>
        <v>60.75</v>
      </c>
      <c r="P300" s="92">
        <f t="shared" si="27"/>
        <v>695</v>
      </c>
      <c r="Q300" s="92">
        <v>50</v>
      </c>
      <c r="R300" s="96"/>
      <c r="S300" s="96"/>
      <c r="T300" s="96"/>
      <c r="U300" s="96"/>
      <c r="V300" s="96"/>
      <c r="W300" s="96"/>
      <c r="X300" s="96"/>
      <c r="Y300" s="96"/>
      <c r="Z300" s="96"/>
      <c r="AA300" s="96"/>
    </row>
    <row r="301" spans="1:27" ht="15.75" x14ac:dyDescent="0.25">
      <c r="A301" s="29">
        <v>49706</v>
      </c>
      <c r="B301" s="97">
        <v>29</v>
      </c>
      <c r="C301" s="92">
        <v>122.58</v>
      </c>
      <c r="D301" s="92">
        <v>297.94100000000003</v>
      </c>
      <c r="E301" s="93">
        <v>89.177000000000007</v>
      </c>
      <c r="F301" s="92">
        <v>240.30199999999999</v>
      </c>
      <c r="G301" s="99">
        <f t="shared" si="24"/>
        <v>39.25</v>
      </c>
      <c r="H301" s="101">
        <f t="shared" si="28"/>
        <v>60.75</v>
      </c>
      <c r="I301" s="92">
        <v>300</v>
      </c>
      <c r="J301" s="92">
        <f t="shared" si="25"/>
        <v>1150</v>
      </c>
      <c r="K301" s="102"/>
      <c r="L301" s="92">
        <v>100</v>
      </c>
      <c r="M301" s="92">
        <v>200</v>
      </c>
      <c r="N301" s="99">
        <f t="shared" si="26"/>
        <v>434.25</v>
      </c>
      <c r="O301" s="101">
        <f t="shared" si="29"/>
        <v>60.75</v>
      </c>
      <c r="P301" s="92">
        <f t="shared" si="27"/>
        <v>695</v>
      </c>
      <c r="Q301" s="92">
        <v>50</v>
      </c>
      <c r="R301" s="96"/>
      <c r="S301" s="96"/>
      <c r="T301" s="96"/>
      <c r="U301" s="96"/>
      <c r="V301" s="96"/>
      <c r="W301" s="96"/>
      <c r="X301" s="96"/>
      <c r="Y301" s="96"/>
      <c r="Z301" s="96"/>
      <c r="AA301" s="96"/>
    </row>
    <row r="302" spans="1:27" ht="15.75" x14ac:dyDescent="0.25">
      <c r="A302" s="29">
        <v>49735</v>
      </c>
      <c r="B302" s="97">
        <v>31</v>
      </c>
      <c r="C302" s="92">
        <v>122.58</v>
      </c>
      <c r="D302" s="92">
        <v>297.94100000000003</v>
      </c>
      <c r="E302" s="93">
        <v>89.177000000000007</v>
      </c>
      <c r="F302" s="92">
        <v>240.30199999999999</v>
      </c>
      <c r="G302" s="99">
        <f t="shared" si="24"/>
        <v>39.25</v>
      </c>
      <c r="H302" s="101">
        <f t="shared" si="28"/>
        <v>60.75</v>
      </c>
      <c r="I302" s="92">
        <v>300</v>
      </c>
      <c r="J302" s="92">
        <f t="shared" si="25"/>
        <v>1150</v>
      </c>
      <c r="K302" s="102"/>
      <c r="L302" s="92">
        <v>100</v>
      </c>
      <c r="M302" s="92">
        <v>200</v>
      </c>
      <c r="N302" s="99">
        <f t="shared" si="26"/>
        <v>434.25</v>
      </c>
      <c r="O302" s="101">
        <f t="shared" si="29"/>
        <v>60.75</v>
      </c>
      <c r="P302" s="92">
        <f t="shared" si="27"/>
        <v>695</v>
      </c>
      <c r="Q302" s="92">
        <v>50</v>
      </c>
      <c r="R302" s="96"/>
      <c r="S302" s="96"/>
      <c r="T302" s="96"/>
      <c r="U302" s="96"/>
      <c r="V302" s="96"/>
      <c r="W302" s="96"/>
      <c r="X302" s="96"/>
      <c r="Y302" s="96"/>
      <c r="Z302" s="96"/>
      <c r="AA302" s="96"/>
    </row>
    <row r="303" spans="1:27" ht="15.75" x14ac:dyDescent="0.25">
      <c r="A303" s="29">
        <v>49766</v>
      </c>
      <c r="B303" s="97">
        <v>30</v>
      </c>
      <c r="C303" s="92">
        <v>141.29300000000001</v>
      </c>
      <c r="D303" s="92">
        <v>267.99299999999999</v>
      </c>
      <c r="E303" s="93">
        <v>115.01600000000001</v>
      </c>
      <c r="F303" s="92">
        <v>314.69800000000004</v>
      </c>
      <c r="G303" s="99">
        <f t="shared" si="24"/>
        <v>39.25</v>
      </c>
      <c r="H303" s="101">
        <f t="shared" si="28"/>
        <v>60.75</v>
      </c>
      <c r="I303" s="92">
        <v>300</v>
      </c>
      <c r="J303" s="92">
        <f t="shared" si="25"/>
        <v>1239</v>
      </c>
      <c r="K303" s="102"/>
      <c r="L303" s="92">
        <v>100</v>
      </c>
      <c r="M303" s="92">
        <v>200</v>
      </c>
      <c r="N303" s="99">
        <f t="shared" si="26"/>
        <v>434.25</v>
      </c>
      <c r="O303" s="101">
        <f t="shared" si="29"/>
        <v>60.75</v>
      </c>
      <c r="P303" s="92">
        <f t="shared" si="27"/>
        <v>695</v>
      </c>
      <c r="Q303" s="92">
        <v>50</v>
      </c>
      <c r="R303" s="96"/>
      <c r="S303" s="96"/>
      <c r="T303" s="96"/>
      <c r="U303" s="96"/>
      <c r="V303" s="96"/>
      <c r="W303" s="96"/>
      <c r="X303" s="96"/>
      <c r="Y303" s="96"/>
      <c r="Z303" s="96"/>
      <c r="AA303" s="96"/>
    </row>
    <row r="304" spans="1:27" ht="15.75" x14ac:dyDescent="0.25">
      <c r="A304" s="29">
        <v>49796</v>
      </c>
      <c r="B304" s="97">
        <v>31</v>
      </c>
      <c r="C304" s="92">
        <v>194.20499999999998</v>
      </c>
      <c r="D304" s="92">
        <v>267.46600000000001</v>
      </c>
      <c r="E304" s="93">
        <v>133.845</v>
      </c>
      <c r="F304" s="92">
        <v>278.48399999999998</v>
      </c>
      <c r="G304" s="99">
        <f t="shared" si="24"/>
        <v>39.25</v>
      </c>
      <c r="H304" s="101">
        <f t="shared" si="28"/>
        <v>60.75</v>
      </c>
      <c r="I304" s="92">
        <v>300</v>
      </c>
      <c r="J304" s="92">
        <f t="shared" si="25"/>
        <v>1274</v>
      </c>
      <c r="K304" s="102"/>
      <c r="L304" s="92">
        <v>75</v>
      </c>
      <c r="M304" s="92">
        <v>200</v>
      </c>
      <c r="N304" s="99">
        <f t="shared" si="26"/>
        <v>434.25</v>
      </c>
      <c r="O304" s="101">
        <f t="shared" si="29"/>
        <v>60.75</v>
      </c>
      <c r="P304" s="92">
        <f t="shared" si="27"/>
        <v>695</v>
      </c>
      <c r="Q304" s="92">
        <v>50</v>
      </c>
      <c r="R304" s="96"/>
      <c r="S304" s="96"/>
      <c r="T304" s="96"/>
      <c r="U304" s="96"/>
      <c r="V304" s="96"/>
      <c r="W304" s="96"/>
      <c r="X304" s="96"/>
      <c r="Y304" s="96"/>
      <c r="Z304" s="96"/>
      <c r="AA304" s="96"/>
    </row>
    <row r="305" spans="1:27" ht="15.75" x14ac:dyDescent="0.25">
      <c r="A305" s="29">
        <v>49827</v>
      </c>
      <c r="B305" s="97">
        <v>30</v>
      </c>
      <c r="C305" s="92">
        <v>194.20499999999998</v>
      </c>
      <c r="D305" s="92">
        <v>267.46600000000001</v>
      </c>
      <c r="E305" s="93">
        <v>133.845</v>
      </c>
      <c r="F305" s="92">
        <v>278.48399999999998</v>
      </c>
      <c r="G305" s="99">
        <f t="shared" si="24"/>
        <v>39.25</v>
      </c>
      <c r="H305" s="101">
        <f t="shared" si="28"/>
        <v>60.75</v>
      </c>
      <c r="I305" s="92">
        <v>300</v>
      </c>
      <c r="J305" s="92">
        <f t="shared" si="25"/>
        <v>1274</v>
      </c>
      <c r="K305" s="102"/>
      <c r="L305" s="92">
        <v>30</v>
      </c>
      <c r="M305" s="92">
        <v>200</v>
      </c>
      <c r="N305" s="99">
        <f t="shared" si="26"/>
        <v>434.25</v>
      </c>
      <c r="O305" s="101">
        <f t="shared" si="29"/>
        <v>60.75</v>
      </c>
      <c r="P305" s="92">
        <f t="shared" si="27"/>
        <v>695</v>
      </c>
      <c r="Q305" s="92">
        <v>0</v>
      </c>
      <c r="R305" s="96"/>
      <c r="S305" s="96"/>
      <c r="T305" s="96"/>
      <c r="U305" s="96"/>
      <c r="V305" s="96"/>
      <c r="W305" s="96"/>
      <c r="X305" s="96"/>
      <c r="Y305" s="96"/>
      <c r="Z305" s="96"/>
      <c r="AA305" s="96"/>
    </row>
    <row r="306" spans="1:27" ht="15.75" x14ac:dyDescent="0.25">
      <c r="A306" s="29">
        <v>49857</v>
      </c>
      <c r="B306" s="97">
        <v>31</v>
      </c>
      <c r="C306" s="92">
        <v>194.20499999999998</v>
      </c>
      <c r="D306" s="92">
        <v>267.46600000000001</v>
      </c>
      <c r="E306" s="93">
        <v>133.845</v>
      </c>
      <c r="F306" s="92">
        <v>278.48399999999998</v>
      </c>
      <c r="G306" s="99">
        <f t="shared" si="24"/>
        <v>39.25</v>
      </c>
      <c r="H306" s="101">
        <f t="shared" si="28"/>
        <v>60.75</v>
      </c>
      <c r="I306" s="92">
        <v>300</v>
      </c>
      <c r="J306" s="92">
        <f t="shared" si="25"/>
        <v>1274</v>
      </c>
      <c r="K306" s="102"/>
      <c r="L306" s="92">
        <v>30</v>
      </c>
      <c r="M306" s="92">
        <v>200</v>
      </c>
      <c r="N306" s="99">
        <f t="shared" si="26"/>
        <v>434.25</v>
      </c>
      <c r="O306" s="101">
        <f t="shared" si="29"/>
        <v>60.75</v>
      </c>
      <c r="P306" s="92">
        <f t="shared" si="27"/>
        <v>695</v>
      </c>
      <c r="Q306" s="92">
        <v>0</v>
      </c>
      <c r="R306" s="96"/>
      <c r="S306" s="96"/>
      <c r="T306" s="96"/>
      <c r="U306" s="96"/>
      <c r="V306" s="96"/>
      <c r="W306" s="96"/>
      <c r="X306" s="96"/>
      <c r="Y306" s="96"/>
      <c r="Z306" s="96"/>
      <c r="AA306" s="96"/>
    </row>
    <row r="307" spans="1:27" ht="15.75" x14ac:dyDescent="0.25">
      <c r="A307" s="29">
        <v>49888</v>
      </c>
      <c r="B307" s="97">
        <v>31</v>
      </c>
      <c r="C307" s="92">
        <v>194.20499999999998</v>
      </c>
      <c r="D307" s="92">
        <v>267.46600000000001</v>
      </c>
      <c r="E307" s="93">
        <v>133.845</v>
      </c>
      <c r="F307" s="92">
        <v>278.48399999999998</v>
      </c>
      <c r="G307" s="99">
        <f t="shared" si="24"/>
        <v>39.25</v>
      </c>
      <c r="H307" s="101">
        <f t="shared" si="28"/>
        <v>60.75</v>
      </c>
      <c r="I307" s="92">
        <v>300</v>
      </c>
      <c r="J307" s="92">
        <f t="shared" si="25"/>
        <v>1274</v>
      </c>
      <c r="K307" s="102"/>
      <c r="L307" s="92">
        <v>30</v>
      </c>
      <c r="M307" s="92">
        <v>200</v>
      </c>
      <c r="N307" s="99">
        <f t="shared" si="26"/>
        <v>434.25</v>
      </c>
      <c r="O307" s="101">
        <f t="shared" si="29"/>
        <v>60.75</v>
      </c>
      <c r="P307" s="92">
        <f t="shared" si="27"/>
        <v>695</v>
      </c>
      <c r="Q307" s="92">
        <v>0</v>
      </c>
      <c r="R307" s="96"/>
      <c r="S307" s="96"/>
      <c r="T307" s="96"/>
      <c r="U307" s="96"/>
      <c r="V307" s="96"/>
      <c r="W307" s="96"/>
      <c r="X307" s="96"/>
      <c r="Y307" s="96"/>
      <c r="Z307" s="96"/>
      <c r="AA307" s="96"/>
    </row>
    <row r="308" spans="1:27" ht="15.75" x14ac:dyDescent="0.25">
      <c r="A308" s="29">
        <v>49919</v>
      </c>
      <c r="B308" s="97">
        <v>30</v>
      </c>
      <c r="C308" s="92">
        <v>194.20499999999998</v>
      </c>
      <c r="D308" s="92">
        <v>267.46600000000001</v>
      </c>
      <c r="E308" s="93">
        <v>133.845</v>
      </c>
      <c r="F308" s="92">
        <v>278.48399999999998</v>
      </c>
      <c r="G308" s="99">
        <f t="shared" si="24"/>
        <v>39.25</v>
      </c>
      <c r="H308" s="101">
        <f t="shared" si="28"/>
        <v>60.75</v>
      </c>
      <c r="I308" s="92">
        <v>300</v>
      </c>
      <c r="J308" s="92">
        <f t="shared" si="25"/>
        <v>1274</v>
      </c>
      <c r="K308" s="102"/>
      <c r="L308" s="92">
        <v>30</v>
      </c>
      <c r="M308" s="92">
        <v>200</v>
      </c>
      <c r="N308" s="99">
        <f t="shared" si="26"/>
        <v>434.25</v>
      </c>
      <c r="O308" s="101">
        <f t="shared" si="29"/>
        <v>60.75</v>
      </c>
      <c r="P308" s="92">
        <f t="shared" si="27"/>
        <v>695</v>
      </c>
      <c r="Q308" s="92">
        <v>0</v>
      </c>
      <c r="R308" s="96"/>
      <c r="S308" s="96"/>
      <c r="T308" s="96"/>
      <c r="U308" s="96"/>
      <c r="V308" s="96"/>
      <c r="W308" s="96"/>
      <c r="X308" s="96"/>
      <c r="Y308" s="96"/>
      <c r="Z308" s="96"/>
      <c r="AA308" s="96"/>
    </row>
    <row r="309" spans="1:27" ht="15.75" x14ac:dyDescent="0.25">
      <c r="A309" s="29">
        <v>49949</v>
      </c>
      <c r="B309" s="97">
        <v>31</v>
      </c>
      <c r="C309" s="92">
        <v>131.881</v>
      </c>
      <c r="D309" s="92">
        <v>277.16699999999997</v>
      </c>
      <c r="E309" s="93">
        <v>79.08</v>
      </c>
      <c r="F309" s="92">
        <v>350.87199999999996</v>
      </c>
      <c r="G309" s="99">
        <f t="shared" si="24"/>
        <v>39.25</v>
      </c>
      <c r="H309" s="101">
        <f t="shared" si="28"/>
        <v>60.75</v>
      </c>
      <c r="I309" s="92">
        <v>300</v>
      </c>
      <c r="J309" s="92">
        <f t="shared" si="25"/>
        <v>1239</v>
      </c>
      <c r="K309" s="102"/>
      <c r="L309" s="92">
        <v>75</v>
      </c>
      <c r="M309" s="92">
        <v>200</v>
      </c>
      <c r="N309" s="99">
        <f t="shared" si="26"/>
        <v>434.25</v>
      </c>
      <c r="O309" s="101">
        <f t="shared" si="29"/>
        <v>60.75</v>
      </c>
      <c r="P309" s="92">
        <f t="shared" si="27"/>
        <v>695</v>
      </c>
      <c r="Q309" s="92">
        <v>50</v>
      </c>
      <c r="R309" s="96"/>
      <c r="S309" s="96"/>
      <c r="T309" s="96"/>
      <c r="U309" s="96"/>
      <c r="V309" s="96"/>
      <c r="W309" s="96"/>
      <c r="X309" s="96"/>
      <c r="Y309" s="96"/>
      <c r="Z309" s="96"/>
      <c r="AA309" s="96"/>
    </row>
    <row r="310" spans="1:27" ht="15.75" x14ac:dyDescent="0.25">
      <c r="A310" s="29">
        <v>49980</v>
      </c>
      <c r="B310" s="97">
        <v>30</v>
      </c>
      <c r="C310" s="92">
        <v>122.58</v>
      </c>
      <c r="D310" s="92">
        <v>297.94100000000003</v>
      </c>
      <c r="E310" s="93">
        <v>89.177000000000007</v>
      </c>
      <c r="F310" s="92">
        <v>240.30199999999999</v>
      </c>
      <c r="G310" s="99">
        <f t="shared" si="24"/>
        <v>39.25</v>
      </c>
      <c r="H310" s="101">
        <f t="shared" si="28"/>
        <v>60.75</v>
      </c>
      <c r="I310" s="92">
        <v>300</v>
      </c>
      <c r="J310" s="92">
        <f t="shared" si="25"/>
        <v>1150</v>
      </c>
      <c r="K310" s="102"/>
      <c r="L310" s="92">
        <v>100</v>
      </c>
      <c r="M310" s="92">
        <v>200</v>
      </c>
      <c r="N310" s="99">
        <f t="shared" si="26"/>
        <v>434.25</v>
      </c>
      <c r="O310" s="101">
        <f t="shared" si="29"/>
        <v>60.75</v>
      </c>
      <c r="P310" s="92">
        <f t="shared" si="27"/>
        <v>695</v>
      </c>
      <c r="Q310" s="92">
        <v>50</v>
      </c>
      <c r="R310" s="96"/>
      <c r="S310" s="96"/>
      <c r="T310" s="96"/>
      <c r="U310" s="96"/>
      <c r="V310" s="96"/>
      <c r="W310" s="96"/>
      <c r="X310" s="96"/>
      <c r="Y310" s="96"/>
      <c r="Z310" s="96"/>
      <c r="AA310" s="96"/>
    </row>
    <row r="311" spans="1:27" ht="15.75" x14ac:dyDescent="0.25">
      <c r="A311" s="29">
        <v>50010</v>
      </c>
      <c r="B311" s="97">
        <v>31</v>
      </c>
      <c r="C311" s="92">
        <v>122.58</v>
      </c>
      <c r="D311" s="92">
        <v>297.94100000000003</v>
      </c>
      <c r="E311" s="93">
        <v>89.177000000000007</v>
      </c>
      <c r="F311" s="92">
        <v>240.30199999999999</v>
      </c>
      <c r="G311" s="99">
        <f t="shared" si="24"/>
        <v>39.25</v>
      </c>
      <c r="H311" s="101">
        <f t="shared" si="28"/>
        <v>60.75</v>
      </c>
      <c r="I311" s="92">
        <v>300</v>
      </c>
      <c r="J311" s="92">
        <f t="shared" si="25"/>
        <v>1150</v>
      </c>
      <c r="K311" s="102"/>
      <c r="L311" s="92">
        <v>100</v>
      </c>
      <c r="M311" s="92">
        <v>200</v>
      </c>
      <c r="N311" s="99">
        <f t="shared" si="26"/>
        <v>434.25</v>
      </c>
      <c r="O311" s="101">
        <f t="shared" si="29"/>
        <v>60.75</v>
      </c>
      <c r="P311" s="92">
        <f t="shared" si="27"/>
        <v>695</v>
      </c>
      <c r="Q311" s="92">
        <v>50</v>
      </c>
      <c r="R311" s="96"/>
      <c r="S311" s="96"/>
      <c r="T311" s="96"/>
      <c r="U311" s="96"/>
      <c r="V311" s="96"/>
      <c r="W311" s="96"/>
      <c r="X311" s="96"/>
      <c r="Y311" s="96"/>
      <c r="Z311" s="96"/>
      <c r="AA311" s="96"/>
    </row>
    <row r="312" spans="1:27" ht="15.75" x14ac:dyDescent="0.25">
      <c r="A312" s="29">
        <v>50041</v>
      </c>
      <c r="B312" s="97">
        <v>31</v>
      </c>
      <c r="C312" s="92">
        <v>122.58</v>
      </c>
      <c r="D312" s="92">
        <v>297.94100000000003</v>
      </c>
      <c r="E312" s="93">
        <v>89.177000000000007</v>
      </c>
      <c r="F312" s="92">
        <v>240.30199999999999</v>
      </c>
      <c r="G312" s="99">
        <f t="shared" si="24"/>
        <v>39.25</v>
      </c>
      <c r="H312" s="101">
        <f t="shared" si="28"/>
        <v>60.75</v>
      </c>
      <c r="I312" s="92">
        <v>300</v>
      </c>
      <c r="J312" s="92">
        <f t="shared" si="25"/>
        <v>1150</v>
      </c>
      <c r="K312" s="102"/>
      <c r="L312" s="92">
        <v>100</v>
      </c>
      <c r="M312" s="92">
        <v>200</v>
      </c>
      <c r="N312" s="99">
        <f t="shared" si="26"/>
        <v>434.25</v>
      </c>
      <c r="O312" s="101">
        <f t="shared" si="29"/>
        <v>60.75</v>
      </c>
      <c r="P312" s="92">
        <f t="shared" si="27"/>
        <v>695</v>
      </c>
      <c r="Q312" s="92">
        <v>50</v>
      </c>
      <c r="R312" s="96"/>
      <c r="S312" s="96"/>
      <c r="T312" s="96"/>
      <c r="U312" s="96"/>
      <c r="V312" s="96"/>
      <c r="W312" s="96"/>
      <c r="X312" s="96"/>
      <c r="Y312" s="96"/>
      <c r="Z312" s="96"/>
      <c r="AA312" s="96"/>
    </row>
    <row r="313" spans="1:27" ht="15.75" x14ac:dyDescent="0.25">
      <c r="A313" s="29">
        <v>50072</v>
      </c>
      <c r="B313" s="97">
        <v>28</v>
      </c>
      <c r="C313" s="92">
        <v>122.58</v>
      </c>
      <c r="D313" s="92">
        <v>297.94100000000003</v>
      </c>
      <c r="E313" s="93">
        <v>89.177000000000007</v>
      </c>
      <c r="F313" s="92">
        <v>240.30199999999999</v>
      </c>
      <c r="G313" s="99">
        <f t="shared" si="24"/>
        <v>39.25</v>
      </c>
      <c r="H313" s="101">
        <f t="shared" si="28"/>
        <v>60.75</v>
      </c>
      <c r="I313" s="92">
        <v>300</v>
      </c>
      <c r="J313" s="92">
        <f t="shared" si="25"/>
        <v>1150</v>
      </c>
      <c r="K313" s="102"/>
      <c r="L313" s="92">
        <v>100</v>
      </c>
      <c r="M313" s="92">
        <v>200</v>
      </c>
      <c r="N313" s="99">
        <f t="shared" si="26"/>
        <v>434.25</v>
      </c>
      <c r="O313" s="101">
        <f t="shared" si="29"/>
        <v>60.75</v>
      </c>
      <c r="P313" s="92">
        <f t="shared" si="27"/>
        <v>695</v>
      </c>
      <c r="Q313" s="92">
        <v>50</v>
      </c>
      <c r="R313" s="96"/>
      <c r="S313" s="96"/>
      <c r="T313" s="96"/>
      <c r="U313" s="96"/>
      <c r="V313" s="96"/>
      <c r="W313" s="96"/>
      <c r="X313" s="96"/>
      <c r="Y313" s="96"/>
      <c r="Z313" s="96"/>
      <c r="AA313" s="96"/>
    </row>
    <row r="314" spans="1:27" ht="15.75" x14ac:dyDescent="0.25">
      <c r="A314" s="29">
        <v>50100</v>
      </c>
      <c r="B314" s="97">
        <v>31</v>
      </c>
      <c r="C314" s="92">
        <v>122.58</v>
      </c>
      <c r="D314" s="92">
        <v>297.94100000000003</v>
      </c>
      <c r="E314" s="93">
        <v>89.177000000000007</v>
      </c>
      <c r="F314" s="92">
        <v>240.30199999999999</v>
      </c>
      <c r="G314" s="99">
        <f t="shared" si="24"/>
        <v>39.25</v>
      </c>
      <c r="H314" s="101">
        <f t="shared" si="28"/>
        <v>60.75</v>
      </c>
      <c r="I314" s="92">
        <v>300</v>
      </c>
      <c r="J314" s="92">
        <f t="shared" si="25"/>
        <v>1150</v>
      </c>
      <c r="K314" s="102"/>
      <c r="L314" s="92">
        <v>100</v>
      </c>
      <c r="M314" s="92">
        <v>200</v>
      </c>
      <c r="N314" s="99">
        <f t="shared" si="26"/>
        <v>434.25</v>
      </c>
      <c r="O314" s="101">
        <f t="shared" si="29"/>
        <v>60.75</v>
      </c>
      <c r="P314" s="92">
        <f t="shared" si="27"/>
        <v>695</v>
      </c>
      <c r="Q314" s="92">
        <v>50</v>
      </c>
      <c r="R314" s="96"/>
      <c r="S314" s="96"/>
      <c r="T314" s="96"/>
      <c r="U314" s="96"/>
      <c r="V314" s="96"/>
      <c r="W314" s="96"/>
      <c r="X314" s="96"/>
      <c r="Y314" s="96"/>
      <c r="Z314" s="96"/>
      <c r="AA314" s="96"/>
    </row>
    <row r="315" spans="1:27" ht="15.75" x14ac:dyDescent="0.25">
      <c r="A315" s="29">
        <v>50131</v>
      </c>
      <c r="B315" s="97">
        <v>30</v>
      </c>
      <c r="C315" s="92">
        <v>141.29300000000001</v>
      </c>
      <c r="D315" s="92">
        <v>267.99299999999999</v>
      </c>
      <c r="E315" s="93">
        <v>115.01600000000001</v>
      </c>
      <c r="F315" s="92">
        <v>314.69800000000004</v>
      </c>
      <c r="G315" s="99">
        <f t="shared" si="24"/>
        <v>39.25</v>
      </c>
      <c r="H315" s="101">
        <f t="shared" si="28"/>
        <v>60.75</v>
      </c>
      <c r="I315" s="92">
        <v>300</v>
      </c>
      <c r="J315" s="92">
        <f t="shared" si="25"/>
        <v>1239</v>
      </c>
      <c r="K315" s="102"/>
      <c r="L315" s="92">
        <v>100</v>
      </c>
      <c r="M315" s="92">
        <v>200</v>
      </c>
      <c r="N315" s="99">
        <f t="shared" si="26"/>
        <v>434.25</v>
      </c>
      <c r="O315" s="101">
        <f t="shared" si="29"/>
        <v>60.75</v>
      </c>
      <c r="P315" s="92">
        <f t="shared" si="27"/>
        <v>695</v>
      </c>
      <c r="Q315" s="92">
        <v>50</v>
      </c>
      <c r="R315" s="96"/>
      <c r="S315" s="96"/>
      <c r="T315" s="96"/>
      <c r="U315" s="96"/>
      <c r="V315" s="96"/>
      <c r="W315" s="96"/>
      <c r="X315" s="96"/>
      <c r="Y315" s="96"/>
      <c r="Z315" s="96"/>
      <c r="AA315" s="96"/>
    </row>
    <row r="316" spans="1:27" ht="15.75" x14ac:dyDescent="0.25">
      <c r="A316" s="29">
        <v>50161</v>
      </c>
      <c r="B316" s="97">
        <v>31</v>
      </c>
      <c r="C316" s="92">
        <v>194.20499999999998</v>
      </c>
      <c r="D316" s="92">
        <v>267.46600000000001</v>
      </c>
      <c r="E316" s="93">
        <v>133.845</v>
      </c>
      <c r="F316" s="92">
        <v>278.48399999999998</v>
      </c>
      <c r="G316" s="99">
        <f t="shared" si="24"/>
        <v>39.25</v>
      </c>
      <c r="H316" s="101">
        <f t="shared" si="28"/>
        <v>60.75</v>
      </c>
      <c r="I316" s="92">
        <v>300</v>
      </c>
      <c r="J316" s="92">
        <f t="shared" si="25"/>
        <v>1274</v>
      </c>
      <c r="K316" s="102"/>
      <c r="L316" s="92">
        <v>75</v>
      </c>
      <c r="M316" s="92">
        <v>200</v>
      </c>
      <c r="N316" s="99">
        <f t="shared" si="26"/>
        <v>434.25</v>
      </c>
      <c r="O316" s="101">
        <f t="shared" si="29"/>
        <v>60.75</v>
      </c>
      <c r="P316" s="92">
        <f t="shared" si="27"/>
        <v>695</v>
      </c>
      <c r="Q316" s="92">
        <v>50</v>
      </c>
      <c r="R316" s="96"/>
      <c r="S316" s="96"/>
      <c r="T316" s="96"/>
      <c r="U316" s="96"/>
      <c r="V316" s="96"/>
      <c r="W316" s="96"/>
      <c r="X316" s="96"/>
      <c r="Y316" s="96"/>
      <c r="Z316" s="96"/>
      <c r="AA316" s="96"/>
    </row>
    <row r="317" spans="1:27" ht="15.75" x14ac:dyDescent="0.25">
      <c r="A317" s="29">
        <v>50192</v>
      </c>
      <c r="B317" s="97">
        <v>30</v>
      </c>
      <c r="C317" s="92">
        <v>194.20499999999998</v>
      </c>
      <c r="D317" s="92">
        <v>267.46600000000001</v>
      </c>
      <c r="E317" s="93">
        <v>133.845</v>
      </c>
      <c r="F317" s="92">
        <v>278.48399999999998</v>
      </c>
      <c r="G317" s="99">
        <f t="shared" si="24"/>
        <v>39.25</v>
      </c>
      <c r="H317" s="101">
        <f t="shared" si="28"/>
        <v>60.75</v>
      </c>
      <c r="I317" s="92">
        <v>300</v>
      </c>
      <c r="J317" s="92">
        <f t="shared" si="25"/>
        <v>1274</v>
      </c>
      <c r="K317" s="102"/>
      <c r="L317" s="92">
        <v>30</v>
      </c>
      <c r="M317" s="92">
        <v>200</v>
      </c>
      <c r="N317" s="99">
        <f t="shared" si="26"/>
        <v>434.25</v>
      </c>
      <c r="O317" s="101">
        <f t="shared" si="29"/>
        <v>60.75</v>
      </c>
      <c r="P317" s="92">
        <f t="shared" si="27"/>
        <v>695</v>
      </c>
      <c r="Q317" s="92">
        <v>0</v>
      </c>
      <c r="R317" s="96"/>
      <c r="S317" s="96"/>
      <c r="T317" s="96"/>
      <c r="U317" s="96"/>
      <c r="V317" s="96"/>
      <c r="W317" s="96"/>
      <c r="X317" s="96"/>
      <c r="Y317" s="96"/>
      <c r="Z317" s="96"/>
      <c r="AA317" s="96"/>
    </row>
    <row r="318" spans="1:27" ht="15.75" x14ac:dyDescent="0.25">
      <c r="A318" s="29">
        <v>50222</v>
      </c>
      <c r="B318" s="97">
        <v>31</v>
      </c>
      <c r="C318" s="92">
        <v>194.20499999999998</v>
      </c>
      <c r="D318" s="92">
        <v>267.46600000000001</v>
      </c>
      <c r="E318" s="93">
        <v>133.845</v>
      </c>
      <c r="F318" s="92">
        <v>278.48399999999998</v>
      </c>
      <c r="G318" s="99">
        <f t="shared" si="24"/>
        <v>39.25</v>
      </c>
      <c r="H318" s="101">
        <f t="shared" si="28"/>
        <v>60.75</v>
      </c>
      <c r="I318" s="92">
        <v>300</v>
      </c>
      <c r="J318" s="92">
        <f t="shared" si="25"/>
        <v>1274</v>
      </c>
      <c r="K318" s="102"/>
      <c r="L318" s="92">
        <v>30</v>
      </c>
      <c r="M318" s="92">
        <v>200</v>
      </c>
      <c r="N318" s="99">
        <f t="shared" si="26"/>
        <v>434.25</v>
      </c>
      <c r="O318" s="101">
        <f t="shared" si="29"/>
        <v>60.75</v>
      </c>
      <c r="P318" s="92">
        <f t="shared" si="27"/>
        <v>695</v>
      </c>
      <c r="Q318" s="92">
        <v>0</v>
      </c>
      <c r="R318" s="96"/>
      <c r="S318" s="96"/>
      <c r="T318" s="96"/>
      <c r="U318" s="96"/>
      <c r="V318" s="96"/>
      <c r="W318" s="96"/>
      <c r="X318" s="96"/>
      <c r="Y318" s="96"/>
      <c r="Z318" s="96"/>
      <c r="AA318" s="96"/>
    </row>
    <row r="319" spans="1:27" ht="15.75" x14ac:dyDescent="0.25">
      <c r="A319" s="29">
        <v>50253</v>
      </c>
      <c r="B319" s="97">
        <v>31</v>
      </c>
      <c r="C319" s="92">
        <v>194.20499999999998</v>
      </c>
      <c r="D319" s="92">
        <v>267.46600000000001</v>
      </c>
      <c r="E319" s="93">
        <v>133.845</v>
      </c>
      <c r="F319" s="92">
        <v>278.48399999999998</v>
      </c>
      <c r="G319" s="99">
        <f t="shared" si="24"/>
        <v>39.25</v>
      </c>
      <c r="H319" s="101">
        <f t="shared" si="28"/>
        <v>60.75</v>
      </c>
      <c r="I319" s="92">
        <v>300</v>
      </c>
      <c r="J319" s="92">
        <f t="shared" si="25"/>
        <v>1274</v>
      </c>
      <c r="K319" s="102"/>
      <c r="L319" s="92">
        <v>30</v>
      </c>
      <c r="M319" s="92">
        <v>200</v>
      </c>
      <c r="N319" s="99">
        <f t="shared" si="26"/>
        <v>434.25</v>
      </c>
      <c r="O319" s="101">
        <f t="shared" si="29"/>
        <v>60.75</v>
      </c>
      <c r="P319" s="92">
        <f t="shared" si="27"/>
        <v>695</v>
      </c>
      <c r="Q319" s="92">
        <v>0</v>
      </c>
      <c r="R319" s="96"/>
      <c r="S319" s="96"/>
      <c r="T319" s="96"/>
      <c r="U319" s="96"/>
      <c r="V319" s="96"/>
      <c r="W319" s="96"/>
      <c r="X319" s="96"/>
      <c r="Y319" s="96"/>
      <c r="Z319" s="96"/>
      <c r="AA319" s="96"/>
    </row>
    <row r="320" spans="1:27" ht="15.75" x14ac:dyDescent="0.25">
      <c r="A320" s="29">
        <v>50284</v>
      </c>
      <c r="B320" s="97">
        <v>30</v>
      </c>
      <c r="C320" s="92">
        <v>194.20499999999998</v>
      </c>
      <c r="D320" s="92">
        <v>267.46600000000001</v>
      </c>
      <c r="E320" s="93">
        <v>133.845</v>
      </c>
      <c r="F320" s="92">
        <v>278.48399999999998</v>
      </c>
      <c r="G320" s="99">
        <f t="shared" ref="G320:G383" si="30">400-H320-I320</f>
        <v>39.25</v>
      </c>
      <c r="H320" s="101">
        <f t="shared" si="28"/>
        <v>60.75</v>
      </c>
      <c r="I320" s="92">
        <v>300</v>
      </c>
      <c r="J320" s="92">
        <f t="shared" si="25"/>
        <v>1274</v>
      </c>
      <c r="K320" s="102"/>
      <c r="L320" s="92">
        <v>30</v>
      </c>
      <c r="M320" s="92">
        <v>200</v>
      </c>
      <c r="N320" s="99">
        <f t="shared" si="26"/>
        <v>434.25</v>
      </c>
      <c r="O320" s="101">
        <f t="shared" si="29"/>
        <v>60.75</v>
      </c>
      <c r="P320" s="92">
        <f t="shared" si="27"/>
        <v>695</v>
      </c>
      <c r="Q320" s="92">
        <v>0</v>
      </c>
      <c r="R320" s="96"/>
      <c r="S320" s="96"/>
      <c r="T320" s="96"/>
      <c r="U320" s="96"/>
      <c r="V320" s="96"/>
      <c r="W320" s="96"/>
      <c r="X320" s="96"/>
      <c r="Y320" s="96"/>
      <c r="Z320" s="96"/>
      <c r="AA320" s="96"/>
    </row>
    <row r="321" spans="1:27" ht="15.75" x14ac:dyDescent="0.25">
      <c r="A321" s="29">
        <v>50314</v>
      </c>
      <c r="B321" s="97">
        <v>31</v>
      </c>
      <c r="C321" s="92">
        <v>131.881</v>
      </c>
      <c r="D321" s="92">
        <v>277.16699999999997</v>
      </c>
      <c r="E321" s="93">
        <v>79.08</v>
      </c>
      <c r="F321" s="92">
        <v>350.87199999999996</v>
      </c>
      <c r="G321" s="99">
        <f t="shared" si="30"/>
        <v>39.25</v>
      </c>
      <c r="H321" s="101">
        <f t="shared" si="28"/>
        <v>60.75</v>
      </c>
      <c r="I321" s="92">
        <v>300</v>
      </c>
      <c r="J321" s="92">
        <f t="shared" si="25"/>
        <v>1239</v>
      </c>
      <c r="K321" s="102"/>
      <c r="L321" s="92">
        <v>75</v>
      </c>
      <c r="M321" s="92">
        <v>200</v>
      </c>
      <c r="N321" s="99">
        <f t="shared" si="26"/>
        <v>434.25</v>
      </c>
      <c r="O321" s="101">
        <f t="shared" si="29"/>
        <v>60.75</v>
      </c>
      <c r="P321" s="92">
        <f t="shared" si="27"/>
        <v>695</v>
      </c>
      <c r="Q321" s="92">
        <v>50</v>
      </c>
      <c r="R321" s="96"/>
      <c r="S321" s="96"/>
      <c r="T321" s="96"/>
      <c r="U321" s="96"/>
      <c r="V321" s="96"/>
      <c r="W321" s="96"/>
      <c r="X321" s="96"/>
      <c r="Y321" s="96"/>
      <c r="Z321" s="96"/>
      <c r="AA321" s="96"/>
    </row>
    <row r="322" spans="1:27" ht="15.75" x14ac:dyDescent="0.25">
      <c r="A322" s="29">
        <v>50345</v>
      </c>
      <c r="B322" s="97">
        <v>30</v>
      </c>
      <c r="C322" s="92">
        <v>122.58</v>
      </c>
      <c r="D322" s="92">
        <v>297.94100000000003</v>
      </c>
      <c r="E322" s="93">
        <v>89.177000000000007</v>
      </c>
      <c r="F322" s="92">
        <v>240.30199999999999</v>
      </c>
      <c r="G322" s="99">
        <f t="shared" si="30"/>
        <v>39.25</v>
      </c>
      <c r="H322" s="101">
        <f t="shared" si="28"/>
        <v>60.75</v>
      </c>
      <c r="I322" s="92">
        <v>300</v>
      </c>
      <c r="J322" s="92">
        <f t="shared" si="25"/>
        <v>1150</v>
      </c>
      <c r="K322" s="102"/>
      <c r="L322" s="92">
        <v>100</v>
      </c>
      <c r="M322" s="92">
        <v>200</v>
      </c>
      <c r="N322" s="99">
        <f t="shared" si="26"/>
        <v>434.25</v>
      </c>
      <c r="O322" s="101">
        <f t="shared" si="29"/>
        <v>60.75</v>
      </c>
      <c r="P322" s="92">
        <f t="shared" si="27"/>
        <v>695</v>
      </c>
      <c r="Q322" s="92">
        <v>50</v>
      </c>
      <c r="R322" s="96"/>
      <c r="S322" s="96"/>
      <c r="T322" s="96"/>
      <c r="U322" s="96"/>
      <c r="V322" s="96"/>
      <c r="W322" s="96"/>
      <c r="X322" s="96"/>
      <c r="Y322" s="96"/>
      <c r="Z322" s="96"/>
      <c r="AA322" s="96"/>
    </row>
    <row r="323" spans="1:27" ht="15.75" x14ac:dyDescent="0.25">
      <c r="A323" s="29">
        <v>50375</v>
      </c>
      <c r="B323" s="97">
        <v>31</v>
      </c>
      <c r="C323" s="92">
        <v>122.58</v>
      </c>
      <c r="D323" s="92">
        <v>297.94100000000003</v>
      </c>
      <c r="E323" s="93">
        <v>89.177000000000007</v>
      </c>
      <c r="F323" s="92">
        <v>240.30199999999999</v>
      </c>
      <c r="G323" s="99">
        <f t="shared" si="30"/>
        <v>39.25</v>
      </c>
      <c r="H323" s="101">
        <f t="shared" si="28"/>
        <v>60.75</v>
      </c>
      <c r="I323" s="92">
        <v>300</v>
      </c>
      <c r="J323" s="92">
        <f t="shared" si="25"/>
        <v>1150</v>
      </c>
      <c r="K323" s="102"/>
      <c r="L323" s="92">
        <v>100</v>
      </c>
      <c r="M323" s="92">
        <v>200</v>
      </c>
      <c r="N323" s="99">
        <f t="shared" si="26"/>
        <v>434.25</v>
      </c>
      <c r="O323" s="101">
        <f t="shared" si="29"/>
        <v>60.75</v>
      </c>
      <c r="P323" s="92">
        <f t="shared" si="27"/>
        <v>695</v>
      </c>
      <c r="Q323" s="92">
        <v>50</v>
      </c>
      <c r="R323" s="96"/>
      <c r="S323" s="96"/>
      <c r="T323" s="96"/>
      <c r="U323" s="96"/>
      <c r="V323" s="96"/>
      <c r="W323" s="96"/>
      <c r="X323" s="96"/>
      <c r="Y323" s="96"/>
      <c r="Z323" s="96"/>
      <c r="AA323" s="96"/>
    </row>
    <row r="324" spans="1:27" ht="15.75" x14ac:dyDescent="0.25">
      <c r="A324" s="30">
        <v>50436</v>
      </c>
      <c r="B324" s="103">
        <v>31</v>
      </c>
      <c r="C324" s="92">
        <v>122.58</v>
      </c>
      <c r="D324" s="92">
        <v>297.94100000000003</v>
      </c>
      <c r="E324" s="93">
        <v>89.177000000000007</v>
      </c>
      <c r="F324" s="92">
        <v>240.30199999999999</v>
      </c>
      <c r="G324" s="99">
        <f t="shared" si="30"/>
        <v>39.25</v>
      </c>
      <c r="H324" s="101">
        <f t="shared" si="28"/>
        <v>60.75</v>
      </c>
      <c r="I324" s="92">
        <v>300</v>
      </c>
      <c r="J324" s="92">
        <f t="shared" si="25"/>
        <v>1150</v>
      </c>
      <c r="K324" s="102"/>
      <c r="L324" s="92">
        <v>100</v>
      </c>
      <c r="M324" s="92">
        <v>200</v>
      </c>
      <c r="N324" s="99">
        <f t="shared" si="26"/>
        <v>434.25</v>
      </c>
      <c r="O324" s="101">
        <f t="shared" si="29"/>
        <v>60.75</v>
      </c>
      <c r="P324" s="92">
        <f t="shared" si="27"/>
        <v>695</v>
      </c>
      <c r="Q324" s="92">
        <v>50</v>
      </c>
      <c r="R324" s="96"/>
      <c r="S324" s="96"/>
      <c r="T324" s="96"/>
      <c r="U324" s="96"/>
      <c r="V324" s="96"/>
      <c r="W324" s="96"/>
      <c r="X324" s="96"/>
      <c r="Y324" s="96"/>
      <c r="Z324" s="96"/>
      <c r="AA324" s="96"/>
    </row>
    <row r="325" spans="1:27" ht="15.75" x14ac:dyDescent="0.25">
      <c r="A325" s="30">
        <v>50464</v>
      </c>
      <c r="B325" s="103">
        <v>28</v>
      </c>
      <c r="C325" s="92">
        <v>122.58</v>
      </c>
      <c r="D325" s="92">
        <v>297.94100000000003</v>
      </c>
      <c r="E325" s="93">
        <v>89.177000000000007</v>
      </c>
      <c r="F325" s="92">
        <v>240.30199999999999</v>
      </c>
      <c r="G325" s="99">
        <f t="shared" si="30"/>
        <v>39.25</v>
      </c>
      <c r="H325" s="101">
        <f t="shared" si="28"/>
        <v>60.75</v>
      </c>
      <c r="I325" s="92">
        <v>300</v>
      </c>
      <c r="J325" s="92">
        <f t="shared" si="25"/>
        <v>1150</v>
      </c>
      <c r="K325" s="102"/>
      <c r="L325" s="92">
        <v>100</v>
      </c>
      <c r="M325" s="92">
        <v>200</v>
      </c>
      <c r="N325" s="99">
        <f t="shared" si="26"/>
        <v>434.25</v>
      </c>
      <c r="O325" s="101">
        <f t="shared" si="29"/>
        <v>60.75</v>
      </c>
      <c r="P325" s="92">
        <f t="shared" si="27"/>
        <v>695</v>
      </c>
      <c r="Q325" s="92">
        <v>50</v>
      </c>
      <c r="R325" s="96"/>
      <c r="S325" s="96"/>
      <c r="T325" s="96"/>
      <c r="U325" s="96"/>
      <c r="V325" s="96"/>
      <c r="W325" s="96"/>
      <c r="X325" s="96"/>
      <c r="Y325" s="96"/>
      <c r="Z325" s="96"/>
      <c r="AA325" s="96"/>
    </row>
    <row r="326" spans="1:27" ht="15.75" x14ac:dyDescent="0.25">
      <c r="A326" s="30">
        <v>50495</v>
      </c>
      <c r="B326" s="103">
        <v>31</v>
      </c>
      <c r="C326" s="92">
        <v>122.58</v>
      </c>
      <c r="D326" s="92">
        <v>297.94100000000003</v>
      </c>
      <c r="E326" s="93">
        <v>89.177000000000007</v>
      </c>
      <c r="F326" s="92">
        <v>240.30199999999999</v>
      </c>
      <c r="G326" s="99">
        <f t="shared" si="30"/>
        <v>39.25</v>
      </c>
      <c r="H326" s="101">
        <f t="shared" si="28"/>
        <v>60.75</v>
      </c>
      <c r="I326" s="92">
        <v>300</v>
      </c>
      <c r="J326" s="92">
        <f t="shared" si="25"/>
        <v>1150</v>
      </c>
      <c r="K326" s="102"/>
      <c r="L326" s="92">
        <v>100</v>
      </c>
      <c r="M326" s="92">
        <v>200</v>
      </c>
      <c r="N326" s="99">
        <f t="shared" si="26"/>
        <v>434.25</v>
      </c>
      <c r="O326" s="101">
        <f t="shared" si="29"/>
        <v>60.75</v>
      </c>
      <c r="P326" s="92">
        <f t="shared" si="27"/>
        <v>695</v>
      </c>
      <c r="Q326" s="92">
        <v>50</v>
      </c>
      <c r="R326" s="96"/>
      <c r="S326" s="96"/>
      <c r="T326" s="96"/>
      <c r="U326" s="96"/>
      <c r="V326" s="96"/>
      <c r="W326" s="96"/>
      <c r="X326" s="96"/>
      <c r="Y326" s="96"/>
      <c r="Z326" s="96"/>
      <c r="AA326" s="96"/>
    </row>
    <row r="327" spans="1:27" ht="15.75" x14ac:dyDescent="0.25">
      <c r="A327" s="30">
        <v>50525</v>
      </c>
      <c r="B327" s="103">
        <v>30</v>
      </c>
      <c r="C327" s="92">
        <v>141.29300000000001</v>
      </c>
      <c r="D327" s="92">
        <v>267.99299999999999</v>
      </c>
      <c r="E327" s="93">
        <v>115.01600000000001</v>
      </c>
      <c r="F327" s="92">
        <v>314.69800000000004</v>
      </c>
      <c r="G327" s="99">
        <f t="shared" si="30"/>
        <v>39.25</v>
      </c>
      <c r="H327" s="101">
        <f t="shared" si="28"/>
        <v>60.75</v>
      </c>
      <c r="I327" s="92">
        <v>300</v>
      </c>
      <c r="J327" s="92">
        <f t="shared" si="25"/>
        <v>1239</v>
      </c>
      <c r="K327" s="102"/>
      <c r="L327" s="92">
        <v>100</v>
      </c>
      <c r="M327" s="92">
        <v>200</v>
      </c>
      <c r="N327" s="99">
        <f t="shared" si="26"/>
        <v>434.25</v>
      </c>
      <c r="O327" s="101">
        <f t="shared" si="29"/>
        <v>60.75</v>
      </c>
      <c r="P327" s="92">
        <f t="shared" si="27"/>
        <v>695</v>
      </c>
      <c r="Q327" s="92">
        <v>50</v>
      </c>
      <c r="R327" s="96"/>
      <c r="S327" s="96"/>
      <c r="T327" s="96"/>
      <c r="U327" s="96"/>
      <c r="V327" s="96"/>
      <c r="W327" s="96"/>
      <c r="X327" s="96"/>
      <c r="Y327" s="96"/>
      <c r="Z327" s="96"/>
      <c r="AA327" s="96"/>
    </row>
    <row r="328" spans="1:27" ht="15.75" x14ac:dyDescent="0.25">
      <c r="A328" s="30">
        <v>50556</v>
      </c>
      <c r="B328" s="103">
        <v>31</v>
      </c>
      <c r="C328" s="92">
        <v>194.20499999999998</v>
      </c>
      <c r="D328" s="92">
        <v>267.46600000000001</v>
      </c>
      <c r="E328" s="93">
        <v>133.845</v>
      </c>
      <c r="F328" s="92">
        <v>278.48399999999998</v>
      </c>
      <c r="G328" s="99">
        <f t="shared" si="30"/>
        <v>39.25</v>
      </c>
      <c r="H328" s="101">
        <f t="shared" si="28"/>
        <v>60.75</v>
      </c>
      <c r="I328" s="92">
        <v>300</v>
      </c>
      <c r="J328" s="92">
        <f t="shared" si="25"/>
        <v>1274</v>
      </c>
      <c r="K328" s="102"/>
      <c r="L328" s="92">
        <v>75</v>
      </c>
      <c r="M328" s="92">
        <v>200</v>
      </c>
      <c r="N328" s="99">
        <f t="shared" si="26"/>
        <v>434.25</v>
      </c>
      <c r="O328" s="101">
        <f t="shared" si="29"/>
        <v>60.75</v>
      </c>
      <c r="P328" s="92">
        <f t="shared" si="27"/>
        <v>695</v>
      </c>
      <c r="Q328" s="92">
        <v>50</v>
      </c>
      <c r="R328" s="96"/>
      <c r="S328" s="96"/>
      <c r="T328" s="96"/>
      <c r="U328" s="96"/>
      <c r="V328" s="96"/>
      <c r="W328" s="96"/>
      <c r="X328" s="96"/>
      <c r="Y328" s="96"/>
      <c r="Z328" s="96"/>
      <c r="AA328" s="96"/>
    </row>
    <row r="329" spans="1:27" ht="15.75" x14ac:dyDescent="0.25">
      <c r="A329" s="30">
        <v>50586</v>
      </c>
      <c r="B329" s="103">
        <v>30</v>
      </c>
      <c r="C329" s="92">
        <v>194.20499999999998</v>
      </c>
      <c r="D329" s="92">
        <v>267.46600000000001</v>
      </c>
      <c r="E329" s="93">
        <v>133.845</v>
      </c>
      <c r="F329" s="92">
        <v>278.48399999999998</v>
      </c>
      <c r="G329" s="99">
        <f t="shared" si="30"/>
        <v>39.25</v>
      </c>
      <c r="H329" s="101">
        <f t="shared" si="28"/>
        <v>60.75</v>
      </c>
      <c r="I329" s="92">
        <v>300</v>
      </c>
      <c r="J329" s="92">
        <f t="shared" si="25"/>
        <v>1274</v>
      </c>
      <c r="K329" s="102"/>
      <c r="L329" s="92">
        <v>30</v>
      </c>
      <c r="M329" s="92">
        <v>200</v>
      </c>
      <c r="N329" s="99">
        <f t="shared" si="26"/>
        <v>434.25</v>
      </c>
      <c r="O329" s="101">
        <f t="shared" si="29"/>
        <v>60.75</v>
      </c>
      <c r="P329" s="92">
        <f t="shared" si="27"/>
        <v>695</v>
      </c>
      <c r="Q329" s="92">
        <v>0</v>
      </c>
      <c r="R329" s="96"/>
      <c r="S329" s="96"/>
      <c r="T329" s="96"/>
      <c r="U329" s="96"/>
      <c r="V329" s="96"/>
      <c r="W329" s="96"/>
      <c r="X329" s="96"/>
      <c r="Y329" s="96"/>
      <c r="Z329" s="96"/>
      <c r="AA329" s="96"/>
    </row>
    <row r="330" spans="1:27" ht="15.75" x14ac:dyDescent="0.25">
      <c r="A330" s="30">
        <v>50617</v>
      </c>
      <c r="B330" s="103">
        <v>31</v>
      </c>
      <c r="C330" s="92">
        <v>194.20499999999998</v>
      </c>
      <c r="D330" s="92">
        <v>267.46600000000001</v>
      </c>
      <c r="E330" s="93">
        <v>133.845</v>
      </c>
      <c r="F330" s="92">
        <v>278.48399999999998</v>
      </c>
      <c r="G330" s="99">
        <f t="shared" si="30"/>
        <v>39.25</v>
      </c>
      <c r="H330" s="101">
        <f t="shared" si="28"/>
        <v>60.75</v>
      </c>
      <c r="I330" s="92">
        <v>300</v>
      </c>
      <c r="J330" s="92">
        <f t="shared" si="25"/>
        <v>1274</v>
      </c>
      <c r="K330" s="102"/>
      <c r="L330" s="92">
        <v>30</v>
      </c>
      <c r="M330" s="92">
        <v>200</v>
      </c>
      <c r="N330" s="99">
        <f t="shared" si="26"/>
        <v>434.25</v>
      </c>
      <c r="O330" s="101">
        <f t="shared" si="29"/>
        <v>60.75</v>
      </c>
      <c r="P330" s="92">
        <f t="shared" si="27"/>
        <v>695</v>
      </c>
      <c r="Q330" s="92">
        <v>0</v>
      </c>
      <c r="R330" s="96"/>
      <c r="S330" s="96"/>
      <c r="T330" s="96"/>
      <c r="U330" s="96"/>
      <c r="V330" s="96"/>
      <c r="W330" s="96"/>
      <c r="X330" s="96"/>
      <c r="Y330" s="96"/>
      <c r="Z330" s="96"/>
      <c r="AA330" s="96"/>
    </row>
    <row r="331" spans="1:27" ht="15.75" x14ac:dyDescent="0.25">
      <c r="A331" s="30">
        <v>50648</v>
      </c>
      <c r="B331" s="103">
        <v>31</v>
      </c>
      <c r="C331" s="92">
        <v>194.20499999999998</v>
      </c>
      <c r="D331" s="92">
        <v>267.46600000000001</v>
      </c>
      <c r="E331" s="93">
        <v>133.845</v>
      </c>
      <c r="F331" s="92">
        <v>278.48399999999998</v>
      </c>
      <c r="G331" s="99">
        <f t="shared" si="30"/>
        <v>39.25</v>
      </c>
      <c r="H331" s="101">
        <f t="shared" si="28"/>
        <v>60.75</v>
      </c>
      <c r="I331" s="92">
        <v>300</v>
      </c>
      <c r="J331" s="92">
        <f t="shared" si="25"/>
        <v>1274</v>
      </c>
      <c r="K331" s="102"/>
      <c r="L331" s="92">
        <v>30</v>
      </c>
      <c r="M331" s="92">
        <v>200</v>
      </c>
      <c r="N331" s="99">
        <f t="shared" si="26"/>
        <v>434.25</v>
      </c>
      <c r="O331" s="101">
        <f t="shared" si="29"/>
        <v>60.75</v>
      </c>
      <c r="P331" s="92">
        <f t="shared" si="27"/>
        <v>695</v>
      </c>
      <c r="Q331" s="92">
        <v>0</v>
      </c>
      <c r="R331" s="96"/>
      <c r="S331" s="96"/>
      <c r="T331" s="96"/>
      <c r="U331" s="96"/>
      <c r="V331" s="96"/>
      <c r="W331" s="96"/>
      <c r="X331" s="96"/>
      <c r="Y331" s="96"/>
      <c r="Z331" s="96"/>
      <c r="AA331" s="96"/>
    </row>
    <row r="332" spans="1:27" ht="15.75" x14ac:dyDescent="0.25">
      <c r="A332" s="30">
        <v>50678</v>
      </c>
      <c r="B332" s="103">
        <v>30</v>
      </c>
      <c r="C332" s="92">
        <v>194.20499999999998</v>
      </c>
      <c r="D332" s="92">
        <v>267.46600000000001</v>
      </c>
      <c r="E332" s="93">
        <v>133.845</v>
      </c>
      <c r="F332" s="92">
        <v>278.48399999999998</v>
      </c>
      <c r="G332" s="99">
        <f t="shared" si="30"/>
        <v>39.25</v>
      </c>
      <c r="H332" s="101">
        <f t="shared" si="28"/>
        <v>60.75</v>
      </c>
      <c r="I332" s="92">
        <v>300</v>
      </c>
      <c r="J332" s="92">
        <f t="shared" si="25"/>
        <v>1274</v>
      </c>
      <c r="K332" s="102"/>
      <c r="L332" s="92">
        <v>30</v>
      </c>
      <c r="M332" s="92">
        <v>200</v>
      </c>
      <c r="N332" s="99">
        <f t="shared" si="26"/>
        <v>434.25</v>
      </c>
      <c r="O332" s="101">
        <f t="shared" si="29"/>
        <v>60.75</v>
      </c>
      <c r="P332" s="92">
        <f t="shared" si="27"/>
        <v>695</v>
      </c>
      <c r="Q332" s="92">
        <v>0</v>
      </c>
      <c r="R332" s="96"/>
      <c r="S332" s="96"/>
      <c r="T332" s="96"/>
      <c r="U332" s="96"/>
      <c r="V332" s="96"/>
      <c r="W332" s="96"/>
      <c r="X332" s="96"/>
      <c r="Y332" s="96"/>
      <c r="Z332" s="96"/>
      <c r="AA332" s="96"/>
    </row>
    <row r="333" spans="1:27" ht="15.75" x14ac:dyDescent="0.25">
      <c r="A333" s="30">
        <v>50709</v>
      </c>
      <c r="B333" s="103">
        <v>31</v>
      </c>
      <c r="C333" s="92">
        <v>131.881</v>
      </c>
      <c r="D333" s="92">
        <v>277.16699999999997</v>
      </c>
      <c r="E333" s="93">
        <v>79.08</v>
      </c>
      <c r="F333" s="92">
        <v>350.87199999999996</v>
      </c>
      <c r="G333" s="99">
        <f t="shared" si="30"/>
        <v>39.25</v>
      </c>
      <c r="H333" s="101">
        <f t="shared" si="28"/>
        <v>60.75</v>
      </c>
      <c r="I333" s="92">
        <v>300</v>
      </c>
      <c r="J333" s="92">
        <f t="shared" si="25"/>
        <v>1239</v>
      </c>
      <c r="K333" s="102"/>
      <c r="L333" s="92">
        <v>75</v>
      </c>
      <c r="M333" s="92">
        <v>200</v>
      </c>
      <c r="N333" s="99">
        <f t="shared" si="26"/>
        <v>434.25</v>
      </c>
      <c r="O333" s="101">
        <f t="shared" si="29"/>
        <v>60.75</v>
      </c>
      <c r="P333" s="92">
        <f t="shared" si="27"/>
        <v>695</v>
      </c>
      <c r="Q333" s="92">
        <v>50</v>
      </c>
      <c r="R333" s="96"/>
      <c r="S333" s="96"/>
      <c r="T333" s="96"/>
      <c r="U333" s="96"/>
      <c r="V333" s="96"/>
      <c r="W333" s="96"/>
      <c r="X333" s="96"/>
      <c r="Y333" s="96"/>
      <c r="Z333" s="96"/>
      <c r="AA333" s="96"/>
    </row>
    <row r="334" spans="1:27" ht="15.75" x14ac:dyDescent="0.25">
      <c r="A334" s="30">
        <v>50739</v>
      </c>
      <c r="B334" s="103">
        <v>30</v>
      </c>
      <c r="C334" s="92">
        <v>122.58</v>
      </c>
      <c r="D334" s="92">
        <v>297.94100000000003</v>
      </c>
      <c r="E334" s="93">
        <v>89.177000000000007</v>
      </c>
      <c r="F334" s="92">
        <v>240.30199999999999</v>
      </c>
      <c r="G334" s="99">
        <f t="shared" si="30"/>
        <v>39.25</v>
      </c>
      <c r="H334" s="101">
        <f t="shared" si="28"/>
        <v>60.75</v>
      </c>
      <c r="I334" s="92">
        <v>300</v>
      </c>
      <c r="J334" s="92">
        <f t="shared" ref="J334:J397" si="31">SUM(C334:I334)</f>
        <v>1150</v>
      </c>
      <c r="K334" s="102"/>
      <c r="L334" s="92">
        <v>100</v>
      </c>
      <c r="M334" s="92">
        <v>200</v>
      </c>
      <c r="N334" s="99">
        <f t="shared" ref="N334:N397" si="32">695-O334-M334</f>
        <v>434.25</v>
      </c>
      <c r="O334" s="101">
        <f t="shared" si="29"/>
        <v>60.75</v>
      </c>
      <c r="P334" s="92">
        <f t="shared" ref="P334:P397" si="33">SUM(M334:O334)</f>
        <v>695</v>
      </c>
      <c r="Q334" s="92">
        <v>50</v>
      </c>
      <c r="R334" s="96"/>
      <c r="S334" s="96"/>
      <c r="T334" s="96"/>
      <c r="U334" s="96"/>
      <c r="V334" s="96"/>
      <c r="W334" s="96"/>
      <c r="X334" s="96"/>
      <c r="Y334" s="96"/>
      <c r="Z334" s="96"/>
      <c r="AA334" s="96"/>
    </row>
    <row r="335" spans="1:27" ht="15.75" x14ac:dyDescent="0.25">
      <c r="A335" s="30">
        <v>50770</v>
      </c>
      <c r="B335" s="103">
        <v>31</v>
      </c>
      <c r="C335" s="92">
        <v>122.58</v>
      </c>
      <c r="D335" s="92">
        <v>297.94100000000003</v>
      </c>
      <c r="E335" s="93">
        <v>89.177000000000007</v>
      </c>
      <c r="F335" s="92">
        <v>240.30199999999999</v>
      </c>
      <c r="G335" s="99">
        <f t="shared" si="30"/>
        <v>39.25</v>
      </c>
      <c r="H335" s="101">
        <f t="shared" si="28"/>
        <v>60.75</v>
      </c>
      <c r="I335" s="92">
        <v>300</v>
      </c>
      <c r="J335" s="92">
        <f t="shared" si="31"/>
        <v>1150</v>
      </c>
      <c r="K335" s="102"/>
      <c r="L335" s="92">
        <v>100</v>
      </c>
      <c r="M335" s="92">
        <v>200</v>
      </c>
      <c r="N335" s="99">
        <f t="shared" si="32"/>
        <v>434.25</v>
      </c>
      <c r="O335" s="101">
        <f t="shared" si="29"/>
        <v>60.75</v>
      </c>
      <c r="P335" s="92">
        <f t="shared" si="33"/>
        <v>695</v>
      </c>
      <c r="Q335" s="92">
        <v>50</v>
      </c>
      <c r="R335" s="96"/>
      <c r="S335" s="96"/>
      <c r="T335" s="96"/>
      <c r="U335" s="96"/>
      <c r="V335" s="96"/>
      <c r="W335" s="96"/>
      <c r="X335" s="96"/>
      <c r="Y335" s="96"/>
      <c r="Z335" s="96"/>
      <c r="AA335" s="96"/>
    </row>
    <row r="336" spans="1:27" ht="15.75" x14ac:dyDescent="0.25">
      <c r="A336" s="30">
        <v>50801</v>
      </c>
      <c r="B336" s="103">
        <v>31</v>
      </c>
      <c r="C336" s="92">
        <v>122.58</v>
      </c>
      <c r="D336" s="92">
        <v>297.94100000000003</v>
      </c>
      <c r="E336" s="93">
        <v>89.177000000000007</v>
      </c>
      <c r="F336" s="92">
        <v>240.30199999999999</v>
      </c>
      <c r="G336" s="99">
        <f t="shared" si="30"/>
        <v>39.25</v>
      </c>
      <c r="H336" s="101">
        <f t="shared" si="28"/>
        <v>60.75</v>
      </c>
      <c r="I336" s="92">
        <v>300</v>
      </c>
      <c r="J336" s="92">
        <f t="shared" si="31"/>
        <v>1150</v>
      </c>
      <c r="K336" s="102"/>
      <c r="L336" s="92">
        <v>100</v>
      </c>
      <c r="M336" s="92">
        <v>200</v>
      </c>
      <c r="N336" s="99">
        <f t="shared" si="32"/>
        <v>434.25</v>
      </c>
      <c r="O336" s="101">
        <f t="shared" si="29"/>
        <v>60.75</v>
      </c>
      <c r="P336" s="92">
        <f t="shared" si="33"/>
        <v>695</v>
      </c>
      <c r="Q336" s="92">
        <v>50</v>
      </c>
      <c r="R336" s="96"/>
      <c r="S336" s="96"/>
      <c r="T336" s="96"/>
      <c r="U336" s="96"/>
      <c r="V336" s="96"/>
      <c r="W336" s="96"/>
      <c r="X336" s="96"/>
      <c r="Y336" s="96"/>
      <c r="Z336" s="96"/>
      <c r="AA336" s="96"/>
    </row>
    <row r="337" spans="1:27" ht="15.75" x14ac:dyDescent="0.25">
      <c r="A337" s="30">
        <v>50829</v>
      </c>
      <c r="B337" s="103">
        <v>28</v>
      </c>
      <c r="C337" s="92">
        <v>122.58</v>
      </c>
      <c r="D337" s="92">
        <v>297.94100000000003</v>
      </c>
      <c r="E337" s="93">
        <v>89.177000000000007</v>
      </c>
      <c r="F337" s="92">
        <v>240.30199999999999</v>
      </c>
      <c r="G337" s="99">
        <f t="shared" si="30"/>
        <v>39.25</v>
      </c>
      <c r="H337" s="101">
        <f t="shared" si="28"/>
        <v>60.75</v>
      </c>
      <c r="I337" s="92">
        <v>300</v>
      </c>
      <c r="J337" s="92">
        <f t="shared" si="31"/>
        <v>1150</v>
      </c>
      <c r="K337" s="102"/>
      <c r="L337" s="92">
        <v>100</v>
      </c>
      <c r="M337" s="92">
        <v>200</v>
      </c>
      <c r="N337" s="99">
        <f t="shared" si="32"/>
        <v>434.25</v>
      </c>
      <c r="O337" s="101">
        <f t="shared" si="29"/>
        <v>60.75</v>
      </c>
      <c r="P337" s="92">
        <f t="shared" si="33"/>
        <v>695</v>
      </c>
      <c r="Q337" s="92">
        <v>50</v>
      </c>
      <c r="R337" s="96"/>
      <c r="S337" s="96"/>
      <c r="T337" s="96"/>
      <c r="U337" s="96"/>
      <c r="V337" s="96"/>
      <c r="W337" s="96"/>
      <c r="X337" s="96"/>
      <c r="Y337" s="96"/>
      <c r="Z337" s="96"/>
      <c r="AA337" s="96"/>
    </row>
    <row r="338" spans="1:27" ht="15.75" x14ac:dyDescent="0.25">
      <c r="A338" s="30">
        <v>50860</v>
      </c>
      <c r="B338" s="103">
        <v>31</v>
      </c>
      <c r="C338" s="92">
        <v>122.58</v>
      </c>
      <c r="D338" s="92">
        <v>297.94100000000003</v>
      </c>
      <c r="E338" s="93">
        <v>89.177000000000007</v>
      </c>
      <c r="F338" s="92">
        <v>240.30199999999999</v>
      </c>
      <c r="G338" s="99">
        <f t="shared" si="30"/>
        <v>39.25</v>
      </c>
      <c r="H338" s="101">
        <f t="shared" si="28"/>
        <v>60.75</v>
      </c>
      <c r="I338" s="92">
        <v>300</v>
      </c>
      <c r="J338" s="92">
        <f t="shared" si="31"/>
        <v>1150</v>
      </c>
      <c r="K338" s="102"/>
      <c r="L338" s="92">
        <v>100</v>
      </c>
      <c r="M338" s="92">
        <v>200</v>
      </c>
      <c r="N338" s="99">
        <f t="shared" si="32"/>
        <v>434.25</v>
      </c>
      <c r="O338" s="101">
        <f t="shared" si="29"/>
        <v>60.75</v>
      </c>
      <c r="P338" s="92">
        <f t="shared" si="33"/>
        <v>695</v>
      </c>
      <c r="Q338" s="92">
        <v>50</v>
      </c>
      <c r="R338" s="96"/>
      <c r="S338" s="96"/>
      <c r="T338" s="96"/>
      <c r="U338" s="96"/>
      <c r="V338" s="96"/>
      <c r="W338" s="96"/>
      <c r="X338" s="96"/>
      <c r="Y338" s="96"/>
      <c r="Z338" s="96"/>
      <c r="AA338" s="96"/>
    </row>
    <row r="339" spans="1:27" ht="15.75" x14ac:dyDescent="0.25">
      <c r="A339" s="30">
        <v>50890</v>
      </c>
      <c r="B339" s="103">
        <v>30</v>
      </c>
      <c r="C339" s="92">
        <v>141.29300000000001</v>
      </c>
      <c r="D339" s="92">
        <v>267.99299999999999</v>
      </c>
      <c r="E339" s="93">
        <v>115.01600000000001</v>
      </c>
      <c r="F339" s="92">
        <v>314.69800000000004</v>
      </c>
      <c r="G339" s="99">
        <f t="shared" si="30"/>
        <v>39.25</v>
      </c>
      <c r="H339" s="101">
        <f t="shared" si="28"/>
        <v>60.75</v>
      </c>
      <c r="I339" s="92">
        <v>300</v>
      </c>
      <c r="J339" s="92">
        <f t="shared" si="31"/>
        <v>1239</v>
      </c>
      <c r="K339" s="102"/>
      <c r="L339" s="92">
        <v>100</v>
      </c>
      <c r="M339" s="92">
        <v>200</v>
      </c>
      <c r="N339" s="99">
        <f t="shared" si="32"/>
        <v>434.25</v>
      </c>
      <c r="O339" s="101">
        <f t="shared" si="29"/>
        <v>60.75</v>
      </c>
      <c r="P339" s="92">
        <f t="shared" si="33"/>
        <v>695</v>
      </c>
      <c r="Q339" s="92">
        <v>50</v>
      </c>
      <c r="R339" s="96"/>
      <c r="S339" s="96"/>
      <c r="T339" s="96"/>
      <c r="U339" s="96"/>
      <c r="V339" s="96"/>
      <c r="W339" s="96"/>
      <c r="X339" s="96"/>
      <c r="Y339" s="96"/>
      <c r="Z339" s="96"/>
      <c r="AA339" s="96"/>
    </row>
    <row r="340" spans="1:27" ht="15.75" x14ac:dyDescent="0.25">
      <c r="A340" s="30">
        <v>50921</v>
      </c>
      <c r="B340" s="103">
        <v>31</v>
      </c>
      <c r="C340" s="92">
        <v>194.20499999999998</v>
      </c>
      <c r="D340" s="92">
        <v>267.46600000000001</v>
      </c>
      <c r="E340" s="93">
        <v>133.845</v>
      </c>
      <c r="F340" s="92">
        <v>278.48399999999998</v>
      </c>
      <c r="G340" s="99">
        <f t="shared" si="30"/>
        <v>39.25</v>
      </c>
      <c r="H340" s="101">
        <f t="shared" si="28"/>
        <v>60.75</v>
      </c>
      <c r="I340" s="92">
        <v>300</v>
      </c>
      <c r="J340" s="92">
        <f t="shared" si="31"/>
        <v>1274</v>
      </c>
      <c r="K340" s="102"/>
      <c r="L340" s="92">
        <v>75</v>
      </c>
      <c r="M340" s="92">
        <v>200</v>
      </c>
      <c r="N340" s="99">
        <f t="shared" si="32"/>
        <v>434.25</v>
      </c>
      <c r="O340" s="101">
        <f t="shared" si="29"/>
        <v>60.75</v>
      </c>
      <c r="P340" s="92">
        <f t="shared" si="33"/>
        <v>695</v>
      </c>
      <c r="Q340" s="92">
        <v>50</v>
      </c>
      <c r="R340" s="96"/>
      <c r="S340" s="96"/>
      <c r="T340" s="96"/>
      <c r="U340" s="96"/>
      <c r="V340" s="96"/>
      <c r="W340" s="96"/>
      <c r="X340" s="96"/>
      <c r="Y340" s="96"/>
      <c r="Z340" s="96"/>
      <c r="AA340" s="96"/>
    </row>
    <row r="341" spans="1:27" ht="15.75" x14ac:dyDescent="0.25">
      <c r="A341" s="30">
        <v>50951</v>
      </c>
      <c r="B341" s="103">
        <v>30</v>
      </c>
      <c r="C341" s="92">
        <v>194.20499999999998</v>
      </c>
      <c r="D341" s="92">
        <v>267.46600000000001</v>
      </c>
      <c r="E341" s="93">
        <v>133.845</v>
      </c>
      <c r="F341" s="92">
        <v>278.48399999999998</v>
      </c>
      <c r="G341" s="99">
        <f t="shared" si="30"/>
        <v>39.25</v>
      </c>
      <c r="H341" s="101">
        <f t="shared" ref="H341:H404" si="34">121.5/2</f>
        <v>60.75</v>
      </c>
      <c r="I341" s="92">
        <v>300</v>
      </c>
      <c r="J341" s="92">
        <f t="shared" si="31"/>
        <v>1274</v>
      </c>
      <c r="K341" s="102"/>
      <c r="L341" s="92">
        <v>30</v>
      </c>
      <c r="M341" s="92">
        <v>200</v>
      </c>
      <c r="N341" s="99">
        <f t="shared" si="32"/>
        <v>434.25</v>
      </c>
      <c r="O341" s="101">
        <f t="shared" ref="O341:O404" si="35">121.5/2</f>
        <v>60.75</v>
      </c>
      <c r="P341" s="92">
        <f t="shared" si="33"/>
        <v>695</v>
      </c>
      <c r="Q341" s="92">
        <v>0</v>
      </c>
      <c r="R341" s="96"/>
      <c r="S341" s="96"/>
      <c r="T341" s="96"/>
      <c r="U341" s="96"/>
      <c r="V341" s="96"/>
      <c r="W341" s="96"/>
      <c r="X341" s="96"/>
      <c r="Y341" s="96"/>
      <c r="Z341" s="96"/>
      <c r="AA341" s="96"/>
    </row>
    <row r="342" spans="1:27" ht="15.75" x14ac:dyDescent="0.25">
      <c r="A342" s="30">
        <v>50982</v>
      </c>
      <c r="B342" s="103">
        <v>31</v>
      </c>
      <c r="C342" s="92">
        <v>194.20499999999998</v>
      </c>
      <c r="D342" s="92">
        <v>267.46600000000001</v>
      </c>
      <c r="E342" s="93">
        <v>133.845</v>
      </c>
      <c r="F342" s="92">
        <v>278.48399999999998</v>
      </c>
      <c r="G342" s="99">
        <f t="shared" si="30"/>
        <v>39.25</v>
      </c>
      <c r="H342" s="101">
        <f t="shared" si="34"/>
        <v>60.75</v>
      </c>
      <c r="I342" s="92">
        <v>300</v>
      </c>
      <c r="J342" s="92">
        <f t="shared" si="31"/>
        <v>1274</v>
      </c>
      <c r="K342" s="102"/>
      <c r="L342" s="92">
        <v>30</v>
      </c>
      <c r="M342" s="92">
        <v>200</v>
      </c>
      <c r="N342" s="99">
        <f t="shared" si="32"/>
        <v>434.25</v>
      </c>
      <c r="O342" s="101">
        <f t="shared" si="35"/>
        <v>60.75</v>
      </c>
      <c r="P342" s="92">
        <f t="shared" si="33"/>
        <v>695</v>
      </c>
      <c r="Q342" s="92">
        <v>0</v>
      </c>
      <c r="R342" s="96"/>
      <c r="S342" s="96"/>
      <c r="T342" s="96"/>
      <c r="U342" s="96"/>
      <c r="V342" s="96"/>
      <c r="W342" s="96"/>
      <c r="X342" s="96"/>
      <c r="Y342" s="96"/>
      <c r="Z342" s="96"/>
      <c r="AA342" s="96"/>
    </row>
    <row r="343" spans="1:27" ht="15.75" x14ac:dyDescent="0.25">
      <c r="A343" s="30">
        <v>51013</v>
      </c>
      <c r="B343" s="103">
        <v>31</v>
      </c>
      <c r="C343" s="92">
        <v>194.20499999999998</v>
      </c>
      <c r="D343" s="92">
        <v>267.46600000000001</v>
      </c>
      <c r="E343" s="93">
        <v>133.845</v>
      </c>
      <c r="F343" s="92">
        <v>278.48399999999998</v>
      </c>
      <c r="G343" s="99">
        <f t="shared" si="30"/>
        <v>39.25</v>
      </c>
      <c r="H343" s="101">
        <f t="shared" si="34"/>
        <v>60.75</v>
      </c>
      <c r="I343" s="92">
        <v>300</v>
      </c>
      <c r="J343" s="92">
        <f t="shared" si="31"/>
        <v>1274</v>
      </c>
      <c r="K343" s="102"/>
      <c r="L343" s="92">
        <v>30</v>
      </c>
      <c r="M343" s="92">
        <v>200</v>
      </c>
      <c r="N343" s="99">
        <f t="shared" si="32"/>
        <v>434.25</v>
      </c>
      <c r="O343" s="101">
        <f t="shared" si="35"/>
        <v>60.75</v>
      </c>
      <c r="P343" s="92">
        <f t="shared" si="33"/>
        <v>695</v>
      </c>
      <c r="Q343" s="92">
        <v>0</v>
      </c>
      <c r="R343" s="96"/>
      <c r="S343" s="96"/>
      <c r="T343" s="96"/>
      <c r="U343" s="96"/>
      <c r="V343" s="96"/>
      <c r="W343" s="96"/>
      <c r="X343" s="96"/>
      <c r="Y343" s="96"/>
      <c r="Z343" s="96"/>
      <c r="AA343" s="96"/>
    </row>
    <row r="344" spans="1:27" ht="15.75" x14ac:dyDescent="0.25">
      <c r="A344" s="30">
        <v>51043</v>
      </c>
      <c r="B344" s="103">
        <v>30</v>
      </c>
      <c r="C344" s="92">
        <v>194.20499999999998</v>
      </c>
      <c r="D344" s="92">
        <v>267.46600000000001</v>
      </c>
      <c r="E344" s="93">
        <v>133.845</v>
      </c>
      <c r="F344" s="92">
        <v>278.48399999999998</v>
      </c>
      <c r="G344" s="99">
        <f t="shared" si="30"/>
        <v>39.25</v>
      </c>
      <c r="H344" s="101">
        <f t="shared" si="34"/>
        <v>60.75</v>
      </c>
      <c r="I344" s="92">
        <v>300</v>
      </c>
      <c r="J344" s="92">
        <f t="shared" si="31"/>
        <v>1274</v>
      </c>
      <c r="K344" s="102"/>
      <c r="L344" s="92">
        <v>30</v>
      </c>
      <c r="M344" s="92">
        <v>200</v>
      </c>
      <c r="N344" s="99">
        <f t="shared" si="32"/>
        <v>434.25</v>
      </c>
      <c r="O344" s="101">
        <f t="shared" si="35"/>
        <v>60.75</v>
      </c>
      <c r="P344" s="92">
        <f t="shared" si="33"/>
        <v>695</v>
      </c>
      <c r="Q344" s="92">
        <v>0</v>
      </c>
      <c r="R344" s="96"/>
      <c r="S344" s="96"/>
      <c r="T344" s="96"/>
      <c r="U344" s="96"/>
      <c r="V344" s="96"/>
      <c r="W344" s="96"/>
      <c r="X344" s="96"/>
      <c r="Y344" s="96"/>
      <c r="Z344" s="96"/>
      <c r="AA344" s="96"/>
    </row>
    <row r="345" spans="1:27" ht="15.75" x14ac:dyDescent="0.25">
      <c r="A345" s="30">
        <v>51074</v>
      </c>
      <c r="B345" s="103">
        <v>31</v>
      </c>
      <c r="C345" s="92">
        <v>131.881</v>
      </c>
      <c r="D345" s="92">
        <v>277.16699999999997</v>
      </c>
      <c r="E345" s="93">
        <v>79.08</v>
      </c>
      <c r="F345" s="92">
        <v>350.87199999999996</v>
      </c>
      <c r="G345" s="99">
        <f t="shared" si="30"/>
        <v>39.25</v>
      </c>
      <c r="H345" s="101">
        <f t="shared" si="34"/>
        <v>60.75</v>
      </c>
      <c r="I345" s="92">
        <v>300</v>
      </c>
      <c r="J345" s="92">
        <f t="shared" si="31"/>
        <v>1239</v>
      </c>
      <c r="K345" s="102"/>
      <c r="L345" s="92">
        <v>75</v>
      </c>
      <c r="M345" s="92">
        <v>200</v>
      </c>
      <c r="N345" s="99">
        <f t="shared" si="32"/>
        <v>434.25</v>
      </c>
      <c r="O345" s="101">
        <f t="shared" si="35"/>
        <v>60.75</v>
      </c>
      <c r="P345" s="92">
        <f t="shared" si="33"/>
        <v>695</v>
      </c>
      <c r="Q345" s="92">
        <v>50</v>
      </c>
      <c r="R345" s="96"/>
      <c r="S345" s="96"/>
      <c r="T345" s="96"/>
      <c r="U345" s="96"/>
      <c r="V345" s="96"/>
      <c r="W345" s="96"/>
      <c r="X345" s="96"/>
      <c r="Y345" s="96"/>
      <c r="Z345" s="96"/>
      <c r="AA345" s="96"/>
    </row>
    <row r="346" spans="1:27" ht="15.75" x14ac:dyDescent="0.25">
      <c r="A346" s="30">
        <v>51104</v>
      </c>
      <c r="B346" s="103">
        <v>30</v>
      </c>
      <c r="C346" s="92">
        <v>122.58</v>
      </c>
      <c r="D346" s="92">
        <v>297.94100000000003</v>
      </c>
      <c r="E346" s="93">
        <v>89.177000000000007</v>
      </c>
      <c r="F346" s="92">
        <v>240.30199999999999</v>
      </c>
      <c r="G346" s="99">
        <f t="shared" si="30"/>
        <v>39.25</v>
      </c>
      <c r="H346" s="101">
        <f t="shared" si="34"/>
        <v>60.75</v>
      </c>
      <c r="I346" s="92">
        <v>300</v>
      </c>
      <c r="J346" s="92">
        <f t="shared" si="31"/>
        <v>1150</v>
      </c>
      <c r="K346" s="102"/>
      <c r="L346" s="92">
        <v>100</v>
      </c>
      <c r="M346" s="92">
        <v>200</v>
      </c>
      <c r="N346" s="99">
        <f t="shared" si="32"/>
        <v>434.25</v>
      </c>
      <c r="O346" s="101">
        <f t="shared" si="35"/>
        <v>60.75</v>
      </c>
      <c r="P346" s="92">
        <f t="shared" si="33"/>
        <v>695</v>
      </c>
      <c r="Q346" s="92">
        <v>50</v>
      </c>
      <c r="R346" s="96"/>
      <c r="S346" s="96"/>
      <c r="T346" s="96"/>
      <c r="U346" s="96"/>
      <c r="V346" s="96"/>
      <c r="W346" s="96"/>
      <c r="X346" s="96"/>
      <c r="Y346" s="96"/>
      <c r="Z346" s="96"/>
      <c r="AA346" s="96"/>
    </row>
    <row r="347" spans="1:27" ht="15.75" x14ac:dyDescent="0.25">
      <c r="A347" s="30">
        <v>51135</v>
      </c>
      <c r="B347" s="103">
        <v>31</v>
      </c>
      <c r="C347" s="92">
        <v>122.58</v>
      </c>
      <c r="D347" s="92">
        <v>297.94100000000003</v>
      </c>
      <c r="E347" s="93">
        <v>89.177000000000007</v>
      </c>
      <c r="F347" s="92">
        <v>240.30199999999999</v>
      </c>
      <c r="G347" s="99">
        <f t="shared" si="30"/>
        <v>39.25</v>
      </c>
      <c r="H347" s="101">
        <f t="shared" si="34"/>
        <v>60.75</v>
      </c>
      <c r="I347" s="92">
        <v>300</v>
      </c>
      <c r="J347" s="92">
        <f t="shared" si="31"/>
        <v>1150</v>
      </c>
      <c r="K347" s="102"/>
      <c r="L347" s="92">
        <v>100</v>
      </c>
      <c r="M347" s="92">
        <v>200</v>
      </c>
      <c r="N347" s="99">
        <f t="shared" si="32"/>
        <v>434.25</v>
      </c>
      <c r="O347" s="101">
        <f t="shared" si="35"/>
        <v>60.75</v>
      </c>
      <c r="P347" s="92">
        <f t="shared" si="33"/>
        <v>695</v>
      </c>
      <c r="Q347" s="92">
        <v>50</v>
      </c>
      <c r="R347" s="96"/>
      <c r="S347" s="96"/>
      <c r="T347" s="96"/>
      <c r="U347" s="96"/>
      <c r="V347" s="96"/>
      <c r="W347" s="96"/>
      <c r="X347" s="96"/>
      <c r="Y347" s="96"/>
      <c r="Z347" s="96"/>
      <c r="AA347" s="96"/>
    </row>
    <row r="348" spans="1:27" ht="15.75" x14ac:dyDescent="0.25">
      <c r="A348" s="30">
        <v>51166</v>
      </c>
      <c r="B348" s="103">
        <v>31</v>
      </c>
      <c r="C348" s="92">
        <v>122.58</v>
      </c>
      <c r="D348" s="92">
        <v>297.94100000000003</v>
      </c>
      <c r="E348" s="93">
        <v>89.177000000000007</v>
      </c>
      <c r="F348" s="92">
        <v>240.30199999999999</v>
      </c>
      <c r="G348" s="99">
        <f t="shared" si="30"/>
        <v>39.25</v>
      </c>
      <c r="H348" s="101">
        <f t="shared" si="34"/>
        <v>60.75</v>
      </c>
      <c r="I348" s="92">
        <v>300</v>
      </c>
      <c r="J348" s="92">
        <f t="shared" si="31"/>
        <v>1150</v>
      </c>
      <c r="K348" s="102"/>
      <c r="L348" s="92">
        <v>100</v>
      </c>
      <c r="M348" s="92">
        <v>200</v>
      </c>
      <c r="N348" s="99">
        <f t="shared" si="32"/>
        <v>434.25</v>
      </c>
      <c r="O348" s="101">
        <f t="shared" si="35"/>
        <v>60.75</v>
      </c>
      <c r="P348" s="92">
        <f t="shared" si="33"/>
        <v>695</v>
      </c>
      <c r="Q348" s="92">
        <v>50</v>
      </c>
      <c r="R348" s="96"/>
      <c r="S348" s="96"/>
      <c r="T348" s="96"/>
      <c r="U348" s="96"/>
      <c r="V348" s="96"/>
      <c r="W348" s="96"/>
      <c r="X348" s="96"/>
      <c r="Y348" s="96"/>
      <c r="Z348" s="96"/>
      <c r="AA348" s="96"/>
    </row>
    <row r="349" spans="1:27" ht="15.75" x14ac:dyDescent="0.25">
      <c r="A349" s="30">
        <v>51194</v>
      </c>
      <c r="B349" s="103">
        <v>29</v>
      </c>
      <c r="C349" s="92">
        <v>122.58</v>
      </c>
      <c r="D349" s="92">
        <v>297.94100000000003</v>
      </c>
      <c r="E349" s="93">
        <v>89.177000000000007</v>
      </c>
      <c r="F349" s="92">
        <v>240.30199999999999</v>
      </c>
      <c r="G349" s="99">
        <f t="shared" si="30"/>
        <v>39.25</v>
      </c>
      <c r="H349" s="101">
        <f t="shared" si="34"/>
        <v>60.75</v>
      </c>
      <c r="I349" s="92">
        <v>300</v>
      </c>
      <c r="J349" s="92">
        <f t="shared" si="31"/>
        <v>1150</v>
      </c>
      <c r="K349" s="102"/>
      <c r="L349" s="92">
        <v>100</v>
      </c>
      <c r="M349" s="92">
        <v>200</v>
      </c>
      <c r="N349" s="99">
        <f t="shared" si="32"/>
        <v>434.25</v>
      </c>
      <c r="O349" s="101">
        <f t="shared" si="35"/>
        <v>60.75</v>
      </c>
      <c r="P349" s="92">
        <f t="shared" si="33"/>
        <v>695</v>
      </c>
      <c r="Q349" s="92">
        <v>50</v>
      </c>
      <c r="R349" s="96"/>
      <c r="S349" s="96"/>
      <c r="T349" s="96"/>
      <c r="U349" s="96"/>
      <c r="V349" s="96"/>
      <c r="W349" s="96"/>
      <c r="X349" s="96"/>
      <c r="Y349" s="96"/>
      <c r="Z349" s="96"/>
      <c r="AA349" s="96"/>
    </row>
    <row r="350" spans="1:27" ht="15.75" x14ac:dyDescent="0.25">
      <c r="A350" s="30">
        <v>51226</v>
      </c>
      <c r="B350" s="103">
        <v>31</v>
      </c>
      <c r="C350" s="92">
        <v>122.58</v>
      </c>
      <c r="D350" s="92">
        <v>297.94100000000003</v>
      </c>
      <c r="E350" s="93">
        <v>89.177000000000007</v>
      </c>
      <c r="F350" s="92">
        <v>240.30199999999999</v>
      </c>
      <c r="G350" s="99">
        <f t="shared" si="30"/>
        <v>39.25</v>
      </c>
      <c r="H350" s="101">
        <f t="shared" si="34"/>
        <v>60.75</v>
      </c>
      <c r="I350" s="92">
        <v>300</v>
      </c>
      <c r="J350" s="92">
        <f t="shared" si="31"/>
        <v>1150</v>
      </c>
      <c r="K350" s="102"/>
      <c r="L350" s="92">
        <v>100</v>
      </c>
      <c r="M350" s="92">
        <v>200</v>
      </c>
      <c r="N350" s="99">
        <f t="shared" si="32"/>
        <v>434.25</v>
      </c>
      <c r="O350" s="101">
        <f t="shared" si="35"/>
        <v>60.75</v>
      </c>
      <c r="P350" s="92">
        <f t="shared" si="33"/>
        <v>695</v>
      </c>
      <c r="Q350" s="92">
        <v>50</v>
      </c>
      <c r="R350" s="96"/>
      <c r="S350" s="96"/>
      <c r="T350" s="96"/>
      <c r="U350" s="96"/>
      <c r="V350" s="96"/>
      <c r="W350" s="96"/>
      <c r="X350" s="96"/>
      <c r="Y350" s="96"/>
      <c r="Z350" s="96"/>
      <c r="AA350" s="96"/>
    </row>
    <row r="351" spans="1:27" ht="15.75" x14ac:dyDescent="0.25">
      <c r="A351" s="30">
        <v>51256</v>
      </c>
      <c r="B351" s="103">
        <v>30</v>
      </c>
      <c r="C351" s="92">
        <v>141.29300000000001</v>
      </c>
      <c r="D351" s="92">
        <v>267.99299999999999</v>
      </c>
      <c r="E351" s="93">
        <v>115.01600000000001</v>
      </c>
      <c r="F351" s="92">
        <v>314.69800000000004</v>
      </c>
      <c r="G351" s="99">
        <f t="shared" si="30"/>
        <v>39.25</v>
      </c>
      <c r="H351" s="101">
        <f t="shared" si="34"/>
        <v>60.75</v>
      </c>
      <c r="I351" s="92">
        <v>300</v>
      </c>
      <c r="J351" s="92">
        <f t="shared" si="31"/>
        <v>1239</v>
      </c>
      <c r="K351" s="102"/>
      <c r="L351" s="92">
        <v>100</v>
      </c>
      <c r="M351" s="92">
        <v>200</v>
      </c>
      <c r="N351" s="99">
        <f t="shared" si="32"/>
        <v>434.25</v>
      </c>
      <c r="O351" s="101">
        <f t="shared" si="35"/>
        <v>60.75</v>
      </c>
      <c r="P351" s="92">
        <f t="shared" si="33"/>
        <v>695</v>
      </c>
      <c r="Q351" s="92">
        <v>50</v>
      </c>
      <c r="R351" s="96"/>
      <c r="S351" s="96"/>
      <c r="T351" s="96"/>
      <c r="U351" s="96"/>
      <c r="V351" s="96"/>
      <c r="W351" s="96"/>
      <c r="X351" s="96"/>
      <c r="Y351" s="96"/>
      <c r="Z351" s="96"/>
      <c r="AA351" s="96"/>
    </row>
    <row r="352" spans="1:27" ht="15.75" x14ac:dyDescent="0.25">
      <c r="A352" s="30">
        <v>51287</v>
      </c>
      <c r="B352" s="103">
        <v>31</v>
      </c>
      <c r="C352" s="92">
        <v>194.20499999999998</v>
      </c>
      <c r="D352" s="92">
        <v>267.46600000000001</v>
      </c>
      <c r="E352" s="93">
        <v>133.845</v>
      </c>
      <c r="F352" s="92">
        <v>278.48399999999998</v>
      </c>
      <c r="G352" s="99">
        <f t="shared" si="30"/>
        <v>39.25</v>
      </c>
      <c r="H352" s="101">
        <f t="shared" si="34"/>
        <v>60.75</v>
      </c>
      <c r="I352" s="92">
        <v>300</v>
      </c>
      <c r="J352" s="92">
        <f t="shared" si="31"/>
        <v>1274</v>
      </c>
      <c r="K352" s="102"/>
      <c r="L352" s="92">
        <v>75</v>
      </c>
      <c r="M352" s="92">
        <v>200</v>
      </c>
      <c r="N352" s="99">
        <f t="shared" si="32"/>
        <v>434.25</v>
      </c>
      <c r="O352" s="101">
        <f t="shared" si="35"/>
        <v>60.75</v>
      </c>
      <c r="P352" s="92">
        <f t="shared" si="33"/>
        <v>695</v>
      </c>
      <c r="Q352" s="92">
        <v>50</v>
      </c>
      <c r="R352" s="96"/>
      <c r="S352" s="96"/>
      <c r="T352" s="96"/>
      <c r="U352" s="96"/>
      <c r="V352" s="96"/>
      <c r="W352" s="96"/>
      <c r="X352" s="96"/>
      <c r="Y352" s="96"/>
      <c r="Z352" s="96"/>
      <c r="AA352" s="96"/>
    </row>
    <row r="353" spans="1:27" ht="15.75" x14ac:dyDescent="0.25">
      <c r="A353" s="30">
        <v>51317</v>
      </c>
      <c r="B353" s="103">
        <v>30</v>
      </c>
      <c r="C353" s="92">
        <v>194.20499999999998</v>
      </c>
      <c r="D353" s="92">
        <v>267.46600000000001</v>
      </c>
      <c r="E353" s="93">
        <v>133.845</v>
      </c>
      <c r="F353" s="92">
        <v>278.48399999999998</v>
      </c>
      <c r="G353" s="99">
        <f t="shared" si="30"/>
        <v>39.25</v>
      </c>
      <c r="H353" s="101">
        <f t="shared" si="34"/>
        <v>60.75</v>
      </c>
      <c r="I353" s="92">
        <v>300</v>
      </c>
      <c r="J353" s="92">
        <f t="shared" si="31"/>
        <v>1274</v>
      </c>
      <c r="K353" s="102"/>
      <c r="L353" s="92">
        <v>30</v>
      </c>
      <c r="M353" s="92">
        <v>200</v>
      </c>
      <c r="N353" s="99">
        <f t="shared" si="32"/>
        <v>434.25</v>
      </c>
      <c r="O353" s="101">
        <f t="shared" si="35"/>
        <v>60.75</v>
      </c>
      <c r="P353" s="92">
        <f t="shared" si="33"/>
        <v>695</v>
      </c>
      <c r="Q353" s="92">
        <v>0</v>
      </c>
      <c r="R353" s="96"/>
      <c r="S353" s="96"/>
      <c r="T353" s="96"/>
      <c r="U353" s="96"/>
      <c r="V353" s="96"/>
      <c r="W353" s="96"/>
      <c r="X353" s="96"/>
      <c r="Y353" s="96"/>
      <c r="Z353" s="96"/>
      <c r="AA353" s="96"/>
    </row>
    <row r="354" spans="1:27" ht="15.75" x14ac:dyDescent="0.25">
      <c r="A354" s="30">
        <v>51348</v>
      </c>
      <c r="B354" s="103">
        <v>31</v>
      </c>
      <c r="C354" s="92">
        <v>194.20499999999998</v>
      </c>
      <c r="D354" s="92">
        <v>267.46600000000001</v>
      </c>
      <c r="E354" s="93">
        <v>133.845</v>
      </c>
      <c r="F354" s="92">
        <v>278.48399999999998</v>
      </c>
      <c r="G354" s="99">
        <f t="shared" si="30"/>
        <v>39.25</v>
      </c>
      <c r="H354" s="101">
        <f t="shared" si="34"/>
        <v>60.75</v>
      </c>
      <c r="I354" s="92">
        <v>300</v>
      </c>
      <c r="J354" s="92">
        <f t="shared" si="31"/>
        <v>1274</v>
      </c>
      <c r="K354" s="102"/>
      <c r="L354" s="92">
        <v>30</v>
      </c>
      <c r="M354" s="92">
        <v>200</v>
      </c>
      <c r="N354" s="99">
        <f t="shared" si="32"/>
        <v>434.25</v>
      </c>
      <c r="O354" s="101">
        <f t="shared" si="35"/>
        <v>60.75</v>
      </c>
      <c r="P354" s="92">
        <f t="shared" si="33"/>
        <v>695</v>
      </c>
      <c r="Q354" s="92">
        <v>0</v>
      </c>
      <c r="R354" s="96"/>
      <c r="S354" s="96"/>
      <c r="T354" s="96"/>
      <c r="U354" s="96"/>
      <c r="V354" s="96"/>
      <c r="W354" s="96"/>
      <c r="X354" s="96"/>
      <c r="Y354" s="96"/>
      <c r="Z354" s="96"/>
      <c r="AA354" s="96"/>
    </row>
    <row r="355" spans="1:27" ht="15.75" x14ac:dyDescent="0.25">
      <c r="A355" s="30">
        <v>51379</v>
      </c>
      <c r="B355" s="103">
        <v>31</v>
      </c>
      <c r="C355" s="92">
        <v>194.20499999999998</v>
      </c>
      <c r="D355" s="92">
        <v>267.46600000000001</v>
      </c>
      <c r="E355" s="93">
        <v>133.845</v>
      </c>
      <c r="F355" s="92">
        <v>278.48399999999998</v>
      </c>
      <c r="G355" s="99">
        <f t="shared" si="30"/>
        <v>39.25</v>
      </c>
      <c r="H355" s="101">
        <f t="shared" si="34"/>
        <v>60.75</v>
      </c>
      <c r="I355" s="92">
        <v>300</v>
      </c>
      <c r="J355" s="92">
        <f t="shared" si="31"/>
        <v>1274</v>
      </c>
      <c r="K355" s="102"/>
      <c r="L355" s="92">
        <v>30</v>
      </c>
      <c r="M355" s="92">
        <v>200</v>
      </c>
      <c r="N355" s="99">
        <f t="shared" si="32"/>
        <v>434.25</v>
      </c>
      <c r="O355" s="101">
        <f t="shared" si="35"/>
        <v>60.75</v>
      </c>
      <c r="P355" s="92">
        <f t="shared" si="33"/>
        <v>695</v>
      </c>
      <c r="Q355" s="92">
        <v>0</v>
      </c>
      <c r="R355" s="96"/>
      <c r="S355" s="96"/>
      <c r="T355" s="96"/>
      <c r="U355" s="96"/>
      <c r="V355" s="96"/>
      <c r="W355" s="96"/>
      <c r="X355" s="96"/>
      <c r="Y355" s="96"/>
      <c r="Z355" s="96"/>
      <c r="AA355" s="96"/>
    </row>
    <row r="356" spans="1:27" ht="15.75" x14ac:dyDescent="0.25">
      <c r="A356" s="30">
        <v>51409</v>
      </c>
      <c r="B356" s="103">
        <v>30</v>
      </c>
      <c r="C356" s="92">
        <v>194.20499999999998</v>
      </c>
      <c r="D356" s="92">
        <v>267.46600000000001</v>
      </c>
      <c r="E356" s="93">
        <v>133.845</v>
      </c>
      <c r="F356" s="92">
        <v>278.48399999999998</v>
      </c>
      <c r="G356" s="99">
        <f t="shared" si="30"/>
        <v>39.25</v>
      </c>
      <c r="H356" s="101">
        <f t="shared" si="34"/>
        <v>60.75</v>
      </c>
      <c r="I356" s="92">
        <v>300</v>
      </c>
      <c r="J356" s="92">
        <f t="shared" si="31"/>
        <v>1274</v>
      </c>
      <c r="K356" s="102"/>
      <c r="L356" s="92">
        <v>30</v>
      </c>
      <c r="M356" s="92">
        <v>200</v>
      </c>
      <c r="N356" s="99">
        <f t="shared" si="32"/>
        <v>434.25</v>
      </c>
      <c r="O356" s="101">
        <f t="shared" si="35"/>
        <v>60.75</v>
      </c>
      <c r="P356" s="92">
        <f t="shared" si="33"/>
        <v>695</v>
      </c>
      <c r="Q356" s="92">
        <v>0</v>
      </c>
      <c r="R356" s="96"/>
      <c r="S356" s="96"/>
      <c r="T356" s="96"/>
      <c r="U356" s="96"/>
      <c r="V356" s="96"/>
      <c r="W356" s="96"/>
      <c r="X356" s="96"/>
      <c r="Y356" s="96"/>
      <c r="Z356" s="96"/>
      <c r="AA356" s="96"/>
    </row>
    <row r="357" spans="1:27" ht="15.75" x14ac:dyDescent="0.25">
      <c r="A357" s="30">
        <v>51440</v>
      </c>
      <c r="B357" s="103">
        <v>31</v>
      </c>
      <c r="C357" s="92">
        <v>131.881</v>
      </c>
      <c r="D357" s="92">
        <v>277.16699999999997</v>
      </c>
      <c r="E357" s="93">
        <v>79.08</v>
      </c>
      <c r="F357" s="92">
        <v>350.87199999999996</v>
      </c>
      <c r="G357" s="99">
        <f t="shared" si="30"/>
        <v>39.25</v>
      </c>
      <c r="H357" s="101">
        <f t="shared" si="34"/>
        <v>60.75</v>
      </c>
      <c r="I357" s="92">
        <v>300</v>
      </c>
      <c r="J357" s="92">
        <f t="shared" si="31"/>
        <v>1239</v>
      </c>
      <c r="K357" s="102"/>
      <c r="L357" s="92">
        <v>75</v>
      </c>
      <c r="M357" s="92">
        <v>200</v>
      </c>
      <c r="N357" s="99">
        <f t="shared" si="32"/>
        <v>434.25</v>
      </c>
      <c r="O357" s="101">
        <f t="shared" si="35"/>
        <v>60.75</v>
      </c>
      <c r="P357" s="92">
        <f t="shared" si="33"/>
        <v>695</v>
      </c>
      <c r="Q357" s="92">
        <v>50</v>
      </c>
      <c r="R357" s="96"/>
      <c r="S357" s="96"/>
      <c r="T357" s="96"/>
      <c r="U357" s="96"/>
      <c r="V357" s="96"/>
      <c r="W357" s="96"/>
      <c r="X357" s="96"/>
      <c r="Y357" s="96"/>
      <c r="Z357" s="96"/>
      <c r="AA357" s="96"/>
    </row>
    <row r="358" spans="1:27" ht="15.75" x14ac:dyDescent="0.25">
      <c r="A358" s="30">
        <v>51470</v>
      </c>
      <c r="B358" s="103">
        <v>30</v>
      </c>
      <c r="C358" s="92">
        <v>122.58</v>
      </c>
      <c r="D358" s="92">
        <v>297.94100000000003</v>
      </c>
      <c r="E358" s="93">
        <v>89.177000000000007</v>
      </c>
      <c r="F358" s="92">
        <v>240.30199999999999</v>
      </c>
      <c r="G358" s="99">
        <f t="shared" si="30"/>
        <v>39.25</v>
      </c>
      <c r="H358" s="101">
        <f t="shared" si="34"/>
        <v>60.75</v>
      </c>
      <c r="I358" s="92">
        <v>300</v>
      </c>
      <c r="J358" s="92">
        <f t="shared" si="31"/>
        <v>1150</v>
      </c>
      <c r="K358" s="102"/>
      <c r="L358" s="92">
        <v>100</v>
      </c>
      <c r="M358" s="92">
        <v>200</v>
      </c>
      <c r="N358" s="99">
        <f t="shared" si="32"/>
        <v>434.25</v>
      </c>
      <c r="O358" s="101">
        <f t="shared" si="35"/>
        <v>60.75</v>
      </c>
      <c r="P358" s="92">
        <f t="shared" si="33"/>
        <v>695</v>
      </c>
      <c r="Q358" s="92">
        <v>50</v>
      </c>
      <c r="R358" s="96"/>
      <c r="S358" s="96"/>
      <c r="T358" s="96"/>
      <c r="U358" s="96"/>
      <c r="V358" s="96"/>
      <c r="W358" s="96"/>
      <c r="X358" s="96"/>
      <c r="Y358" s="96"/>
      <c r="Z358" s="96"/>
      <c r="AA358" s="96"/>
    </row>
    <row r="359" spans="1:27" ht="15.75" x14ac:dyDescent="0.25">
      <c r="A359" s="30">
        <v>51501</v>
      </c>
      <c r="B359" s="103">
        <v>31</v>
      </c>
      <c r="C359" s="92">
        <v>122.58</v>
      </c>
      <c r="D359" s="92">
        <v>297.94100000000003</v>
      </c>
      <c r="E359" s="93">
        <v>89.177000000000007</v>
      </c>
      <c r="F359" s="92">
        <v>240.30199999999999</v>
      </c>
      <c r="G359" s="99">
        <f t="shared" si="30"/>
        <v>39.25</v>
      </c>
      <c r="H359" s="101">
        <f t="shared" si="34"/>
        <v>60.75</v>
      </c>
      <c r="I359" s="92">
        <v>300</v>
      </c>
      <c r="J359" s="92">
        <f t="shared" si="31"/>
        <v>1150</v>
      </c>
      <c r="K359" s="102"/>
      <c r="L359" s="92">
        <v>100</v>
      </c>
      <c r="M359" s="92">
        <v>200</v>
      </c>
      <c r="N359" s="99">
        <f t="shared" si="32"/>
        <v>434.25</v>
      </c>
      <c r="O359" s="101">
        <f t="shared" si="35"/>
        <v>60.75</v>
      </c>
      <c r="P359" s="92">
        <f t="shared" si="33"/>
        <v>695</v>
      </c>
      <c r="Q359" s="92">
        <v>50</v>
      </c>
      <c r="R359" s="96"/>
      <c r="S359" s="96"/>
      <c r="T359" s="96"/>
      <c r="U359" s="96"/>
      <c r="V359" s="96"/>
      <c r="W359" s="96"/>
      <c r="X359" s="96"/>
      <c r="Y359" s="96"/>
      <c r="Z359" s="96"/>
      <c r="AA359" s="96"/>
    </row>
    <row r="360" spans="1:27" ht="15.75" x14ac:dyDescent="0.25">
      <c r="A360" s="30">
        <v>51532</v>
      </c>
      <c r="B360" s="103">
        <v>31</v>
      </c>
      <c r="C360" s="92">
        <v>122.58</v>
      </c>
      <c r="D360" s="92">
        <v>297.94100000000003</v>
      </c>
      <c r="E360" s="93">
        <v>89.177000000000007</v>
      </c>
      <c r="F360" s="92">
        <v>240.30199999999999</v>
      </c>
      <c r="G360" s="99">
        <f t="shared" si="30"/>
        <v>39.25</v>
      </c>
      <c r="H360" s="101">
        <f t="shared" si="34"/>
        <v>60.75</v>
      </c>
      <c r="I360" s="92">
        <v>300</v>
      </c>
      <c r="J360" s="92">
        <f t="shared" si="31"/>
        <v>1150</v>
      </c>
      <c r="K360" s="102"/>
      <c r="L360" s="92">
        <v>100</v>
      </c>
      <c r="M360" s="92">
        <v>200</v>
      </c>
      <c r="N360" s="99">
        <f t="shared" si="32"/>
        <v>434.25</v>
      </c>
      <c r="O360" s="101">
        <f t="shared" si="35"/>
        <v>60.75</v>
      </c>
      <c r="P360" s="92">
        <f t="shared" si="33"/>
        <v>695</v>
      </c>
      <c r="Q360" s="92">
        <v>50</v>
      </c>
      <c r="R360" s="96"/>
      <c r="S360" s="96"/>
      <c r="T360" s="96"/>
      <c r="U360" s="96"/>
      <c r="V360" s="96"/>
      <c r="W360" s="96"/>
      <c r="X360" s="96"/>
      <c r="Y360" s="96"/>
      <c r="Z360" s="96"/>
      <c r="AA360" s="96"/>
    </row>
    <row r="361" spans="1:27" ht="15.75" x14ac:dyDescent="0.25">
      <c r="A361" s="30">
        <v>51560</v>
      </c>
      <c r="B361" s="103">
        <v>28</v>
      </c>
      <c r="C361" s="92">
        <v>122.58</v>
      </c>
      <c r="D361" s="92">
        <v>297.94100000000003</v>
      </c>
      <c r="E361" s="93">
        <v>89.177000000000007</v>
      </c>
      <c r="F361" s="92">
        <v>240.30199999999999</v>
      </c>
      <c r="G361" s="99">
        <f t="shared" si="30"/>
        <v>39.25</v>
      </c>
      <c r="H361" s="101">
        <f t="shared" si="34"/>
        <v>60.75</v>
      </c>
      <c r="I361" s="92">
        <v>300</v>
      </c>
      <c r="J361" s="92">
        <f t="shared" si="31"/>
        <v>1150</v>
      </c>
      <c r="K361" s="102"/>
      <c r="L361" s="92">
        <v>100</v>
      </c>
      <c r="M361" s="92">
        <v>200</v>
      </c>
      <c r="N361" s="99">
        <f t="shared" si="32"/>
        <v>434.25</v>
      </c>
      <c r="O361" s="101">
        <f t="shared" si="35"/>
        <v>60.75</v>
      </c>
      <c r="P361" s="92">
        <f t="shared" si="33"/>
        <v>695</v>
      </c>
      <c r="Q361" s="92">
        <v>50</v>
      </c>
      <c r="R361" s="96"/>
      <c r="S361" s="96"/>
      <c r="T361" s="96"/>
      <c r="U361" s="96"/>
      <c r="V361" s="96"/>
      <c r="W361" s="96"/>
      <c r="X361" s="96"/>
      <c r="Y361" s="96"/>
      <c r="Z361" s="96"/>
      <c r="AA361" s="96"/>
    </row>
    <row r="362" spans="1:27" ht="15.75" x14ac:dyDescent="0.25">
      <c r="A362" s="30">
        <v>51591</v>
      </c>
      <c r="B362" s="103">
        <v>31</v>
      </c>
      <c r="C362" s="92">
        <v>122.58</v>
      </c>
      <c r="D362" s="92">
        <v>297.94100000000003</v>
      </c>
      <c r="E362" s="93">
        <v>89.177000000000007</v>
      </c>
      <c r="F362" s="92">
        <v>240.30199999999999</v>
      </c>
      <c r="G362" s="99">
        <f t="shared" si="30"/>
        <v>39.25</v>
      </c>
      <c r="H362" s="101">
        <f t="shared" si="34"/>
        <v>60.75</v>
      </c>
      <c r="I362" s="92">
        <v>300</v>
      </c>
      <c r="J362" s="92">
        <f t="shared" si="31"/>
        <v>1150</v>
      </c>
      <c r="K362" s="102"/>
      <c r="L362" s="92">
        <v>100</v>
      </c>
      <c r="M362" s="92">
        <v>200</v>
      </c>
      <c r="N362" s="99">
        <f t="shared" si="32"/>
        <v>434.25</v>
      </c>
      <c r="O362" s="101">
        <f t="shared" si="35"/>
        <v>60.75</v>
      </c>
      <c r="P362" s="92">
        <f t="shared" si="33"/>
        <v>695</v>
      </c>
      <c r="Q362" s="92">
        <v>50</v>
      </c>
      <c r="R362" s="96"/>
      <c r="S362" s="96"/>
      <c r="T362" s="96"/>
      <c r="U362" s="96"/>
      <c r="V362" s="96"/>
      <c r="W362" s="96"/>
      <c r="X362" s="96"/>
      <c r="Y362" s="96"/>
      <c r="Z362" s="96"/>
      <c r="AA362" s="96"/>
    </row>
    <row r="363" spans="1:27" ht="15.75" x14ac:dyDescent="0.25">
      <c r="A363" s="30">
        <v>51621</v>
      </c>
      <c r="B363" s="103">
        <v>30</v>
      </c>
      <c r="C363" s="92">
        <v>141.29300000000001</v>
      </c>
      <c r="D363" s="92">
        <v>267.99299999999999</v>
      </c>
      <c r="E363" s="93">
        <v>115.01600000000001</v>
      </c>
      <c r="F363" s="92">
        <v>314.69800000000004</v>
      </c>
      <c r="G363" s="99">
        <f t="shared" si="30"/>
        <v>39.25</v>
      </c>
      <c r="H363" s="101">
        <f t="shared" si="34"/>
        <v>60.75</v>
      </c>
      <c r="I363" s="92">
        <v>300</v>
      </c>
      <c r="J363" s="92">
        <f t="shared" si="31"/>
        <v>1239</v>
      </c>
      <c r="K363" s="102"/>
      <c r="L363" s="92">
        <v>100</v>
      </c>
      <c r="M363" s="92">
        <v>200</v>
      </c>
      <c r="N363" s="99">
        <f t="shared" si="32"/>
        <v>434.25</v>
      </c>
      <c r="O363" s="101">
        <f t="shared" si="35"/>
        <v>60.75</v>
      </c>
      <c r="P363" s="92">
        <f t="shared" si="33"/>
        <v>695</v>
      </c>
      <c r="Q363" s="92">
        <v>50</v>
      </c>
      <c r="R363" s="96"/>
      <c r="S363" s="96"/>
      <c r="T363" s="96"/>
      <c r="U363" s="96"/>
      <c r="V363" s="96"/>
      <c r="W363" s="96"/>
      <c r="X363" s="96"/>
      <c r="Y363" s="96"/>
      <c r="Z363" s="96"/>
      <c r="AA363" s="96"/>
    </row>
    <row r="364" spans="1:27" ht="15.75" x14ac:dyDescent="0.25">
      <c r="A364" s="30">
        <v>51652</v>
      </c>
      <c r="B364" s="103">
        <v>31</v>
      </c>
      <c r="C364" s="92">
        <v>194.20499999999998</v>
      </c>
      <c r="D364" s="92">
        <v>267.46600000000001</v>
      </c>
      <c r="E364" s="93">
        <v>133.845</v>
      </c>
      <c r="F364" s="92">
        <v>278.48399999999998</v>
      </c>
      <c r="G364" s="99">
        <f t="shared" si="30"/>
        <v>39.25</v>
      </c>
      <c r="H364" s="101">
        <f t="shared" si="34"/>
        <v>60.75</v>
      </c>
      <c r="I364" s="92">
        <v>300</v>
      </c>
      <c r="J364" s="92">
        <f t="shared" si="31"/>
        <v>1274</v>
      </c>
      <c r="K364" s="102"/>
      <c r="L364" s="92">
        <v>75</v>
      </c>
      <c r="M364" s="92">
        <v>200</v>
      </c>
      <c r="N364" s="99">
        <f t="shared" si="32"/>
        <v>434.25</v>
      </c>
      <c r="O364" s="101">
        <f t="shared" si="35"/>
        <v>60.75</v>
      </c>
      <c r="P364" s="92">
        <f t="shared" si="33"/>
        <v>695</v>
      </c>
      <c r="Q364" s="92">
        <v>50</v>
      </c>
      <c r="R364" s="96"/>
      <c r="S364" s="96"/>
      <c r="T364" s="96"/>
      <c r="U364" s="96"/>
      <c r="V364" s="96"/>
      <c r="W364" s="96"/>
      <c r="X364" s="96"/>
      <c r="Y364" s="96"/>
      <c r="Z364" s="96"/>
      <c r="AA364" s="96"/>
    </row>
    <row r="365" spans="1:27" ht="15.75" x14ac:dyDescent="0.25">
      <c r="A365" s="30">
        <v>51682</v>
      </c>
      <c r="B365" s="103">
        <v>30</v>
      </c>
      <c r="C365" s="92">
        <v>194.20499999999998</v>
      </c>
      <c r="D365" s="92">
        <v>267.46600000000001</v>
      </c>
      <c r="E365" s="93">
        <v>133.845</v>
      </c>
      <c r="F365" s="92">
        <v>278.48399999999998</v>
      </c>
      <c r="G365" s="99">
        <f t="shared" si="30"/>
        <v>39.25</v>
      </c>
      <c r="H365" s="101">
        <f t="shared" si="34"/>
        <v>60.75</v>
      </c>
      <c r="I365" s="92">
        <v>300</v>
      </c>
      <c r="J365" s="92">
        <f t="shared" si="31"/>
        <v>1274</v>
      </c>
      <c r="K365" s="102"/>
      <c r="L365" s="92">
        <v>30</v>
      </c>
      <c r="M365" s="92">
        <v>200</v>
      </c>
      <c r="N365" s="99">
        <f t="shared" si="32"/>
        <v>434.25</v>
      </c>
      <c r="O365" s="101">
        <f t="shared" si="35"/>
        <v>60.75</v>
      </c>
      <c r="P365" s="92">
        <f t="shared" si="33"/>
        <v>695</v>
      </c>
      <c r="Q365" s="92">
        <v>0</v>
      </c>
      <c r="R365" s="96"/>
      <c r="S365" s="96"/>
      <c r="T365" s="96"/>
      <c r="U365" s="96"/>
      <c r="V365" s="96"/>
      <c r="W365" s="96"/>
      <c r="X365" s="96"/>
      <c r="Y365" s="96"/>
      <c r="Z365" s="96"/>
      <c r="AA365" s="96"/>
    </row>
    <row r="366" spans="1:27" ht="15.75" x14ac:dyDescent="0.25">
      <c r="A366" s="30">
        <v>51713</v>
      </c>
      <c r="B366" s="103">
        <v>31</v>
      </c>
      <c r="C366" s="92">
        <v>194.20499999999998</v>
      </c>
      <c r="D366" s="92">
        <v>267.46600000000001</v>
      </c>
      <c r="E366" s="93">
        <v>133.845</v>
      </c>
      <c r="F366" s="92">
        <v>278.48399999999998</v>
      </c>
      <c r="G366" s="99">
        <f t="shared" si="30"/>
        <v>39.25</v>
      </c>
      <c r="H366" s="101">
        <f t="shared" si="34"/>
        <v>60.75</v>
      </c>
      <c r="I366" s="92">
        <v>300</v>
      </c>
      <c r="J366" s="92">
        <f t="shared" si="31"/>
        <v>1274</v>
      </c>
      <c r="K366" s="102"/>
      <c r="L366" s="92">
        <v>30</v>
      </c>
      <c r="M366" s="92">
        <v>200</v>
      </c>
      <c r="N366" s="99">
        <f t="shared" si="32"/>
        <v>434.25</v>
      </c>
      <c r="O366" s="101">
        <f t="shared" si="35"/>
        <v>60.75</v>
      </c>
      <c r="P366" s="92">
        <f t="shared" si="33"/>
        <v>695</v>
      </c>
      <c r="Q366" s="92">
        <v>0</v>
      </c>
      <c r="R366" s="96"/>
      <c r="S366" s="96"/>
      <c r="T366" s="96"/>
      <c r="U366" s="96"/>
      <c r="V366" s="96"/>
      <c r="W366" s="96"/>
      <c r="X366" s="96"/>
      <c r="Y366" s="96"/>
      <c r="Z366" s="96"/>
      <c r="AA366" s="96"/>
    </row>
    <row r="367" spans="1:27" ht="15.75" x14ac:dyDescent="0.25">
      <c r="A367" s="30">
        <v>51744</v>
      </c>
      <c r="B367" s="103">
        <v>31</v>
      </c>
      <c r="C367" s="92">
        <v>194.20499999999998</v>
      </c>
      <c r="D367" s="92">
        <v>267.46600000000001</v>
      </c>
      <c r="E367" s="93">
        <v>133.845</v>
      </c>
      <c r="F367" s="92">
        <v>278.48399999999998</v>
      </c>
      <c r="G367" s="99">
        <f t="shared" si="30"/>
        <v>39.25</v>
      </c>
      <c r="H367" s="101">
        <f t="shared" si="34"/>
        <v>60.75</v>
      </c>
      <c r="I367" s="92">
        <v>300</v>
      </c>
      <c r="J367" s="92">
        <f t="shared" si="31"/>
        <v>1274</v>
      </c>
      <c r="K367" s="102"/>
      <c r="L367" s="92">
        <v>30</v>
      </c>
      <c r="M367" s="92">
        <v>200</v>
      </c>
      <c r="N367" s="99">
        <f t="shared" si="32"/>
        <v>434.25</v>
      </c>
      <c r="O367" s="101">
        <f t="shared" si="35"/>
        <v>60.75</v>
      </c>
      <c r="P367" s="92">
        <f t="shared" si="33"/>
        <v>695</v>
      </c>
      <c r="Q367" s="92">
        <v>0</v>
      </c>
      <c r="R367" s="96"/>
      <c r="S367" s="96"/>
      <c r="T367" s="96"/>
      <c r="U367" s="96"/>
      <c r="V367" s="96"/>
      <c r="W367" s="96"/>
      <c r="X367" s="96"/>
      <c r="Y367" s="96"/>
      <c r="Z367" s="96"/>
      <c r="AA367" s="96"/>
    </row>
    <row r="368" spans="1:27" ht="15.75" x14ac:dyDescent="0.25">
      <c r="A368" s="30">
        <v>51774</v>
      </c>
      <c r="B368" s="103">
        <v>30</v>
      </c>
      <c r="C368" s="92">
        <v>194.20499999999998</v>
      </c>
      <c r="D368" s="92">
        <v>267.46600000000001</v>
      </c>
      <c r="E368" s="93">
        <v>133.845</v>
      </c>
      <c r="F368" s="92">
        <v>278.48399999999998</v>
      </c>
      <c r="G368" s="99">
        <f t="shared" si="30"/>
        <v>39.25</v>
      </c>
      <c r="H368" s="101">
        <f t="shared" si="34"/>
        <v>60.75</v>
      </c>
      <c r="I368" s="92">
        <v>300</v>
      </c>
      <c r="J368" s="92">
        <f t="shared" si="31"/>
        <v>1274</v>
      </c>
      <c r="K368" s="102"/>
      <c r="L368" s="92">
        <v>30</v>
      </c>
      <c r="M368" s="92">
        <v>200</v>
      </c>
      <c r="N368" s="99">
        <f t="shared" si="32"/>
        <v>434.25</v>
      </c>
      <c r="O368" s="101">
        <f t="shared" si="35"/>
        <v>60.75</v>
      </c>
      <c r="P368" s="92">
        <f t="shared" si="33"/>
        <v>695</v>
      </c>
      <c r="Q368" s="92">
        <v>0</v>
      </c>
      <c r="R368" s="96"/>
      <c r="S368" s="96"/>
      <c r="T368" s="96"/>
      <c r="U368" s="96"/>
      <c r="V368" s="96"/>
      <c r="W368" s="96"/>
      <c r="X368" s="96"/>
      <c r="Y368" s="96"/>
      <c r="Z368" s="96"/>
      <c r="AA368" s="96"/>
    </row>
    <row r="369" spans="1:27" ht="15.75" x14ac:dyDescent="0.25">
      <c r="A369" s="30">
        <v>51805</v>
      </c>
      <c r="B369" s="103">
        <v>31</v>
      </c>
      <c r="C369" s="92">
        <v>131.881</v>
      </c>
      <c r="D369" s="92">
        <v>277.16699999999997</v>
      </c>
      <c r="E369" s="93">
        <v>79.08</v>
      </c>
      <c r="F369" s="92">
        <v>350.87199999999996</v>
      </c>
      <c r="G369" s="99">
        <f t="shared" si="30"/>
        <v>39.25</v>
      </c>
      <c r="H369" s="101">
        <f t="shared" si="34"/>
        <v>60.75</v>
      </c>
      <c r="I369" s="92">
        <v>300</v>
      </c>
      <c r="J369" s="92">
        <f t="shared" si="31"/>
        <v>1239</v>
      </c>
      <c r="K369" s="102"/>
      <c r="L369" s="92">
        <v>75</v>
      </c>
      <c r="M369" s="92">
        <v>200</v>
      </c>
      <c r="N369" s="99">
        <f t="shared" si="32"/>
        <v>434.25</v>
      </c>
      <c r="O369" s="101">
        <f t="shared" si="35"/>
        <v>60.75</v>
      </c>
      <c r="P369" s="92">
        <f t="shared" si="33"/>
        <v>695</v>
      </c>
      <c r="Q369" s="92">
        <v>50</v>
      </c>
      <c r="R369" s="96"/>
      <c r="S369" s="96"/>
      <c r="T369" s="96"/>
      <c r="U369" s="96"/>
      <c r="V369" s="96"/>
      <c r="W369" s="96"/>
      <c r="X369" s="96"/>
      <c r="Y369" s="96"/>
      <c r="Z369" s="96"/>
      <c r="AA369" s="96"/>
    </row>
    <row r="370" spans="1:27" ht="15.75" x14ac:dyDescent="0.25">
      <c r="A370" s="30">
        <v>51835</v>
      </c>
      <c r="B370" s="103">
        <v>30</v>
      </c>
      <c r="C370" s="92">
        <v>122.58</v>
      </c>
      <c r="D370" s="92">
        <v>297.94100000000003</v>
      </c>
      <c r="E370" s="93">
        <v>89.177000000000007</v>
      </c>
      <c r="F370" s="92">
        <v>240.30199999999999</v>
      </c>
      <c r="G370" s="99">
        <f t="shared" si="30"/>
        <v>39.25</v>
      </c>
      <c r="H370" s="101">
        <f t="shared" si="34"/>
        <v>60.75</v>
      </c>
      <c r="I370" s="92">
        <v>300</v>
      </c>
      <c r="J370" s="92">
        <f t="shared" si="31"/>
        <v>1150</v>
      </c>
      <c r="K370" s="102"/>
      <c r="L370" s="92">
        <v>100</v>
      </c>
      <c r="M370" s="92">
        <v>200</v>
      </c>
      <c r="N370" s="99">
        <f t="shared" si="32"/>
        <v>434.25</v>
      </c>
      <c r="O370" s="101">
        <f t="shared" si="35"/>
        <v>60.75</v>
      </c>
      <c r="P370" s="92">
        <f t="shared" si="33"/>
        <v>695</v>
      </c>
      <c r="Q370" s="92">
        <v>50</v>
      </c>
      <c r="R370" s="96"/>
      <c r="S370" s="96"/>
      <c r="T370" s="96"/>
      <c r="U370" s="96"/>
      <c r="V370" s="96"/>
      <c r="W370" s="96"/>
      <c r="X370" s="96"/>
      <c r="Y370" s="96"/>
      <c r="Z370" s="96"/>
      <c r="AA370" s="96"/>
    </row>
    <row r="371" spans="1:27" ht="15.75" x14ac:dyDescent="0.25">
      <c r="A371" s="30">
        <v>51866</v>
      </c>
      <c r="B371" s="103">
        <v>31</v>
      </c>
      <c r="C371" s="92">
        <v>122.58</v>
      </c>
      <c r="D371" s="92">
        <v>297.94100000000003</v>
      </c>
      <c r="E371" s="93">
        <v>89.177000000000007</v>
      </c>
      <c r="F371" s="92">
        <v>240.30199999999999</v>
      </c>
      <c r="G371" s="99">
        <f t="shared" si="30"/>
        <v>39.25</v>
      </c>
      <c r="H371" s="101">
        <f t="shared" si="34"/>
        <v>60.75</v>
      </c>
      <c r="I371" s="92">
        <v>300</v>
      </c>
      <c r="J371" s="92">
        <f t="shared" si="31"/>
        <v>1150</v>
      </c>
      <c r="K371" s="102"/>
      <c r="L371" s="92">
        <v>100</v>
      </c>
      <c r="M371" s="92">
        <v>200</v>
      </c>
      <c r="N371" s="99">
        <f t="shared" si="32"/>
        <v>434.25</v>
      </c>
      <c r="O371" s="101">
        <f t="shared" si="35"/>
        <v>60.75</v>
      </c>
      <c r="P371" s="92">
        <f t="shared" si="33"/>
        <v>695</v>
      </c>
      <c r="Q371" s="92">
        <v>50</v>
      </c>
      <c r="R371" s="96"/>
      <c r="S371" s="96"/>
      <c r="T371" s="96"/>
      <c r="U371" s="96"/>
      <c r="V371" s="96"/>
      <c r="W371" s="96"/>
      <c r="X371" s="96"/>
      <c r="Y371" s="96"/>
      <c r="Z371" s="96"/>
      <c r="AA371" s="96"/>
    </row>
    <row r="372" spans="1:27" ht="15.75" x14ac:dyDescent="0.25">
      <c r="A372" s="30">
        <v>51897</v>
      </c>
      <c r="B372" s="103">
        <v>31</v>
      </c>
      <c r="C372" s="92">
        <v>122.58</v>
      </c>
      <c r="D372" s="92">
        <v>297.94100000000003</v>
      </c>
      <c r="E372" s="93">
        <v>89.177000000000007</v>
      </c>
      <c r="F372" s="92">
        <v>240.30199999999999</v>
      </c>
      <c r="G372" s="99">
        <f t="shared" si="30"/>
        <v>39.25</v>
      </c>
      <c r="H372" s="101">
        <f t="shared" si="34"/>
        <v>60.75</v>
      </c>
      <c r="I372" s="92">
        <v>300</v>
      </c>
      <c r="J372" s="92">
        <f t="shared" si="31"/>
        <v>1150</v>
      </c>
      <c r="K372" s="102"/>
      <c r="L372" s="92">
        <v>100</v>
      </c>
      <c r="M372" s="92">
        <v>200</v>
      </c>
      <c r="N372" s="99">
        <f t="shared" si="32"/>
        <v>434.25</v>
      </c>
      <c r="O372" s="101">
        <f t="shared" si="35"/>
        <v>60.75</v>
      </c>
      <c r="P372" s="92">
        <f t="shared" si="33"/>
        <v>695</v>
      </c>
      <c r="Q372" s="92">
        <v>50</v>
      </c>
      <c r="R372" s="96"/>
      <c r="S372" s="96"/>
      <c r="T372" s="96"/>
      <c r="U372" s="96"/>
      <c r="V372" s="96"/>
      <c r="W372" s="96"/>
      <c r="X372" s="96"/>
      <c r="Y372" s="96"/>
      <c r="Z372" s="96"/>
      <c r="AA372" s="96"/>
    </row>
    <row r="373" spans="1:27" ht="15.75" x14ac:dyDescent="0.25">
      <c r="A373" s="30">
        <v>51925</v>
      </c>
      <c r="B373" s="103">
        <v>28</v>
      </c>
      <c r="C373" s="92">
        <v>122.58</v>
      </c>
      <c r="D373" s="92">
        <v>297.94100000000003</v>
      </c>
      <c r="E373" s="93">
        <v>89.177000000000007</v>
      </c>
      <c r="F373" s="92">
        <v>240.30199999999999</v>
      </c>
      <c r="G373" s="99">
        <f t="shared" si="30"/>
        <v>39.25</v>
      </c>
      <c r="H373" s="101">
        <f t="shared" si="34"/>
        <v>60.75</v>
      </c>
      <c r="I373" s="92">
        <v>300</v>
      </c>
      <c r="J373" s="92">
        <f t="shared" si="31"/>
        <v>1150</v>
      </c>
      <c r="K373" s="102"/>
      <c r="L373" s="92">
        <v>100</v>
      </c>
      <c r="M373" s="92">
        <v>200</v>
      </c>
      <c r="N373" s="99">
        <f t="shared" si="32"/>
        <v>434.25</v>
      </c>
      <c r="O373" s="101">
        <f t="shared" si="35"/>
        <v>60.75</v>
      </c>
      <c r="P373" s="92">
        <f t="shared" si="33"/>
        <v>695</v>
      </c>
      <c r="Q373" s="92">
        <v>50</v>
      </c>
      <c r="R373" s="96"/>
      <c r="S373" s="96"/>
      <c r="T373" s="96"/>
      <c r="U373" s="96"/>
      <c r="V373" s="96"/>
      <c r="W373" s="96"/>
      <c r="X373" s="96"/>
      <c r="Y373" s="96"/>
      <c r="Z373" s="96"/>
      <c r="AA373" s="96"/>
    </row>
    <row r="374" spans="1:27" ht="15.75" x14ac:dyDescent="0.25">
      <c r="A374" s="30">
        <v>51956</v>
      </c>
      <c r="B374" s="103">
        <v>31</v>
      </c>
      <c r="C374" s="92">
        <v>122.58</v>
      </c>
      <c r="D374" s="92">
        <v>297.94100000000003</v>
      </c>
      <c r="E374" s="93">
        <v>89.177000000000007</v>
      </c>
      <c r="F374" s="92">
        <v>240.30199999999999</v>
      </c>
      <c r="G374" s="99">
        <f t="shared" si="30"/>
        <v>39.25</v>
      </c>
      <c r="H374" s="101">
        <f t="shared" si="34"/>
        <v>60.75</v>
      </c>
      <c r="I374" s="92">
        <v>300</v>
      </c>
      <c r="J374" s="92">
        <f t="shared" si="31"/>
        <v>1150</v>
      </c>
      <c r="K374" s="102"/>
      <c r="L374" s="92">
        <v>100</v>
      </c>
      <c r="M374" s="92">
        <v>200</v>
      </c>
      <c r="N374" s="99">
        <f t="shared" si="32"/>
        <v>434.25</v>
      </c>
      <c r="O374" s="101">
        <f t="shared" si="35"/>
        <v>60.75</v>
      </c>
      <c r="P374" s="92">
        <f t="shared" si="33"/>
        <v>695</v>
      </c>
      <c r="Q374" s="92">
        <v>50</v>
      </c>
      <c r="R374" s="96"/>
      <c r="S374" s="96"/>
      <c r="T374" s="96"/>
      <c r="U374" s="96"/>
      <c r="V374" s="96"/>
      <c r="W374" s="96"/>
      <c r="X374" s="96"/>
      <c r="Y374" s="96"/>
      <c r="Z374" s="96"/>
      <c r="AA374" s="96"/>
    </row>
    <row r="375" spans="1:27" ht="15.75" x14ac:dyDescent="0.25">
      <c r="A375" s="30">
        <v>51986</v>
      </c>
      <c r="B375" s="103">
        <v>30</v>
      </c>
      <c r="C375" s="92">
        <v>141.29300000000001</v>
      </c>
      <c r="D375" s="92">
        <v>267.99299999999999</v>
      </c>
      <c r="E375" s="93">
        <v>115.01600000000001</v>
      </c>
      <c r="F375" s="92">
        <v>314.69800000000004</v>
      </c>
      <c r="G375" s="99">
        <f t="shared" si="30"/>
        <v>39.25</v>
      </c>
      <c r="H375" s="101">
        <f t="shared" si="34"/>
        <v>60.75</v>
      </c>
      <c r="I375" s="92">
        <v>300</v>
      </c>
      <c r="J375" s="92">
        <f t="shared" si="31"/>
        <v>1239</v>
      </c>
      <c r="K375" s="102"/>
      <c r="L375" s="92">
        <v>100</v>
      </c>
      <c r="M375" s="92">
        <v>200</v>
      </c>
      <c r="N375" s="99">
        <f t="shared" si="32"/>
        <v>434.25</v>
      </c>
      <c r="O375" s="101">
        <f t="shared" si="35"/>
        <v>60.75</v>
      </c>
      <c r="P375" s="92">
        <f t="shared" si="33"/>
        <v>695</v>
      </c>
      <c r="Q375" s="92">
        <v>50</v>
      </c>
      <c r="R375" s="96"/>
      <c r="S375" s="96"/>
      <c r="T375" s="96"/>
      <c r="U375" s="96"/>
      <c r="V375" s="96"/>
      <c r="W375" s="96"/>
      <c r="X375" s="96"/>
      <c r="Y375" s="96"/>
      <c r="Z375" s="96"/>
      <c r="AA375" s="96"/>
    </row>
    <row r="376" spans="1:27" ht="15.75" x14ac:dyDescent="0.25">
      <c r="A376" s="30">
        <v>52017</v>
      </c>
      <c r="B376" s="103">
        <v>31</v>
      </c>
      <c r="C376" s="92">
        <v>194.20499999999998</v>
      </c>
      <c r="D376" s="92">
        <v>267.46600000000001</v>
      </c>
      <c r="E376" s="93">
        <v>133.845</v>
      </c>
      <c r="F376" s="92">
        <v>278.48399999999998</v>
      </c>
      <c r="G376" s="99">
        <f t="shared" si="30"/>
        <v>39.25</v>
      </c>
      <c r="H376" s="101">
        <f t="shared" si="34"/>
        <v>60.75</v>
      </c>
      <c r="I376" s="92">
        <v>300</v>
      </c>
      <c r="J376" s="92">
        <f t="shared" si="31"/>
        <v>1274</v>
      </c>
      <c r="K376" s="102"/>
      <c r="L376" s="92">
        <v>75</v>
      </c>
      <c r="M376" s="92">
        <v>200</v>
      </c>
      <c r="N376" s="99">
        <f t="shared" si="32"/>
        <v>434.25</v>
      </c>
      <c r="O376" s="101">
        <f t="shared" si="35"/>
        <v>60.75</v>
      </c>
      <c r="P376" s="92">
        <f t="shared" si="33"/>
        <v>695</v>
      </c>
      <c r="Q376" s="92">
        <v>50</v>
      </c>
      <c r="R376" s="96"/>
      <c r="S376" s="96"/>
      <c r="T376" s="96"/>
      <c r="U376" s="96"/>
      <c r="V376" s="96"/>
      <c r="W376" s="96"/>
      <c r="X376" s="96"/>
      <c r="Y376" s="96"/>
      <c r="Z376" s="96"/>
      <c r="AA376" s="96"/>
    </row>
    <row r="377" spans="1:27" ht="15.75" x14ac:dyDescent="0.25">
      <c r="A377" s="30">
        <v>52047</v>
      </c>
      <c r="B377" s="103">
        <v>30</v>
      </c>
      <c r="C377" s="92">
        <v>194.20499999999998</v>
      </c>
      <c r="D377" s="92">
        <v>267.46600000000001</v>
      </c>
      <c r="E377" s="93">
        <v>133.845</v>
      </c>
      <c r="F377" s="92">
        <v>278.48399999999998</v>
      </c>
      <c r="G377" s="99">
        <f t="shared" si="30"/>
        <v>39.25</v>
      </c>
      <c r="H377" s="101">
        <f t="shared" si="34"/>
        <v>60.75</v>
      </c>
      <c r="I377" s="92">
        <v>300</v>
      </c>
      <c r="J377" s="92">
        <f t="shared" si="31"/>
        <v>1274</v>
      </c>
      <c r="K377" s="102"/>
      <c r="L377" s="92">
        <v>30</v>
      </c>
      <c r="M377" s="92">
        <v>200</v>
      </c>
      <c r="N377" s="99">
        <f t="shared" si="32"/>
        <v>434.25</v>
      </c>
      <c r="O377" s="101">
        <f t="shared" si="35"/>
        <v>60.75</v>
      </c>
      <c r="P377" s="92">
        <f t="shared" si="33"/>
        <v>695</v>
      </c>
      <c r="Q377" s="92">
        <v>0</v>
      </c>
      <c r="R377" s="96"/>
      <c r="S377" s="96"/>
      <c r="T377" s="96"/>
      <c r="U377" s="96"/>
      <c r="V377" s="96"/>
      <c r="W377" s="96"/>
      <c r="X377" s="96"/>
      <c r="Y377" s="96"/>
      <c r="Z377" s="96"/>
      <c r="AA377" s="96"/>
    </row>
    <row r="378" spans="1:27" ht="15.75" x14ac:dyDescent="0.25">
      <c r="A378" s="30">
        <v>52078</v>
      </c>
      <c r="B378" s="103">
        <v>31</v>
      </c>
      <c r="C378" s="92">
        <v>194.20499999999998</v>
      </c>
      <c r="D378" s="92">
        <v>267.46600000000001</v>
      </c>
      <c r="E378" s="93">
        <v>133.845</v>
      </c>
      <c r="F378" s="92">
        <v>278.48399999999998</v>
      </c>
      <c r="G378" s="99">
        <f t="shared" si="30"/>
        <v>39.25</v>
      </c>
      <c r="H378" s="101">
        <f t="shared" si="34"/>
        <v>60.75</v>
      </c>
      <c r="I378" s="92">
        <v>300</v>
      </c>
      <c r="J378" s="92">
        <f t="shared" si="31"/>
        <v>1274</v>
      </c>
      <c r="K378" s="102"/>
      <c r="L378" s="92">
        <v>30</v>
      </c>
      <c r="M378" s="92">
        <v>200</v>
      </c>
      <c r="N378" s="99">
        <f t="shared" si="32"/>
        <v>434.25</v>
      </c>
      <c r="O378" s="101">
        <f t="shared" si="35"/>
        <v>60.75</v>
      </c>
      <c r="P378" s="92">
        <f t="shared" si="33"/>
        <v>695</v>
      </c>
      <c r="Q378" s="92">
        <v>0</v>
      </c>
      <c r="R378" s="96"/>
      <c r="S378" s="96"/>
      <c r="T378" s="96"/>
      <c r="U378" s="96"/>
      <c r="V378" s="96"/>
      <c r="W378" s="96"/>
      <c r="X378" s="96"/>
      <c r="Y378" s="96"/>
      <c r="Z378" s="96"/>
      <c r="AA378" s="96"/>
    </row>
    <row r="379" spans="1:27" ht="15.75" x14ac:dyDescent="0.25">
      <c r="A379" s="30">
        <v>52109</v>
      </c>
      <c r="B379" s="103">
        <v>31</v>
      </c>
      <c r="C379" s="92">
        <v>194.20499999999998</v>
      </c>
      <c r="D379" s="92">
        <v>267.46600000000001</v>
      </c>
      <c r="E379" s="93">
        <v>133.845</v>
      </c>
      <c r="F379" s="92">
        <v>278.48399999999998</v>
      </c>
      <c r="G379" s="99">
        <f t="shared" si="30"/>
        <v>39.25</v>
      </c>
      <c r="H379" s="101">
        <f t="shared" si="34"/>
        <v>60.75</v>
      </c>
      <c r="I379" s="92">
        <v>300</v>
      </c>
      <c r="J379" s="92">
        <f t="shared" si="31"/>
        <v>1274</v>
      </c>
      <c r="K379" s="102"/>
      <c r="L379" s="92">
        <v>30</v>
      </c>
      <c r="M379" s="92">
        <v>200</v>
      </c>
      <c r="N379" s="99">
        <f t="shared" si="32"/>
        <v>434.25</v>
      </c>
      <c r="O379" s="101">
        <f t="shared" si="35"/>
        <v>60.75</v>
      </c>
      <c r="P379" s="92">
        <f t="shared" si="33"/>
        <v>695</v>
      </c>
      <c r="Q379" s="92">
        <v>0</v>
      </c>
      <c r="R379" s="96"/>
      <c r="S379" s="96"/>
      <c r="T379" s="96"/>
      <c r="U379" s="96"/>
      <c r="V379" s="96"/>
      <c r="W379" s="96"/>
      <c r="X379" s="96"/>
      <c r="Y379" s="96"/>
      <c r="Z379" s="96"/>
      <c r="AA379" s="96"/>
    </row>
    <row r="380" spans="1:27" ht="15.75" x14ac:dyDescent="0.25">
      <c r="A380" s="30">
        <v>52139</v>
      </c>
      <c r="B380" s="103">
        <v>30</v>
      </c>
      <c r="C380" s="92">
        <v>194.20499999999998</v>
      </c>
      <c r="D380" s="92">
        <v>267.46600000000001</v>
      </c>
      <c r="E380" s="93">
        <v>133.845</v>
      </c>
      <c r="F380" s="92">
        <v>278.48399999999998</v>
      </c>
      <c r="G380" s="99">
        <f t="shared" si="30"/>
        <v>39.25</v>
      </c>
      <c r="H380" s="101">
        <f t="shared" si="34"/>
        <v>60.75</v>
      </c>
      <c r="I380" s="92">
        <v>300</v>
      </c>
      <c r="J380" s="92">
        <f t="shared" si="31"/>
        <v>1274</v>
      </c>
      <c r="K380" s="102"/>
      <c r="L380" s="92">
        <v>30</v>
      </c>
      <c r="M380" s="92">
        <v>200</v>
      </c>
      <c r="N380" s="99">
        <f t="shared" si="32"/>
        <v>434.25</v>
      </c>
      <c r="O380" s="101">
        <f t="shared" si="35"/>
        <v>60.75</v>
      </c>
      <c r="P380" s="92">
        <f t="shared" si="33"/>
        <v>695</v>
      </c>
      <c r="Q380" s="92">
        <v>0</v>
      </c>
      <c r="R380" s="96"/>
      <c r="S380" s="96"/>
      <c r="T380" s="96"/>
      <c r="U380" s="96"/>
      <c r="V380" s="96"/>
      <c r="W380" s="96"/>
      <c r="X380" s="96"/>
      <c r="Y380" s="96"/>
      <c r="Z380" s="96"/>
      <c r="AA380" s="96"/>
    </row>
    <row r="381" spans="1:27" ht="15.75" x14ac:dyDescent="0.25">
      <c r="A381" s="30">
        <v>52170</v>
      </c>
      <c r="B381" s="103">
        <v>31</v>
      </c>
      <c r="C381" s="92">
        <v>131.881</v>
      </c>
      <c r="D381" s="92">
        <v>277.16699999999997</v>
      </c>
      <c r="E381" s="93">
        <v>79.08</v>
      </c>
      <c r="F381" s="92">
        <v>350.87199999999996</v>
      </c>
      <c r="G381" s="99">
        <f t="shared" si="30"/>
        <v>39.25</v>
      </c>
      <c r="H381" s="101">
        <f t="shared" si="34"/>
        <v>60.75</v>
      </c>
      <c r="I381" s="92">
        <v>300</v>
      </c>
      <c r="J381" s="92">
        <f t="shared" si="31"/>
        <v>1239</v>
      </c>
      <c r="K381" s="102"/>
      <c r="L381" s="92">
        <v>75</v>
      </c>
      <c r="M381" s="92">
        <v>200</v>
      </c>
      <c r="N381" s="99">
        <f t="shared" si="32"/>
        <v>434.25</v>
      </c>
      <c r="O381" s="101">
        <f t="shared" si="35"/>
        <v>60.75</v>
      </c>
      <c r="P381" s="92">
        <f t="shared" si="33"/>
        <v>695</v>
      </c>
      <c r="Q381" s="92">
        <v>50</v>
      </c>
      <c r="R381" s="96"/>
      <c r="S381" s="96"/>
      <c r="T381" s="96"/>
      <c r="U381" s="96"/>
      <c r="V381" s="96"/>
      <c r="W381" s="96"/>
      <c r="X381" s="96"/>
      <c r="Y381" s="96"/>
      <c r="Z381" s="96"/>
      <c r="AA381" s="96"/>
    </row>
    <row r="382" spans="1:27" ht="15.75" x14ac:dyDescent="0.25">
      <c r="A382" s="30">
        <v>52200</v>
      </c>
      <c r="B382" s="103">
        <v>30</v>
      </c>
      <c r="C382" s="92">
        <v>122.58</v>
      </c>
      <c r="D382" s="92">
        <v>297.94100000000003</v>
      </c>
      <c r="E382" s="93">
        <v>89.177000000000007</v>
      </c>
      <c r="F382" s="92">
        <v>240.30199999999999</v>
      </c>
      <c r="G382" s="99">
        <f t="shared" si="30"/>
        <v>39.25</v>
      </c>
      <c r="H382" s="101">
        <f t="shared" si="34"/>
        <v>60.75</v>
      </c>
      <c r="I382" s="92">
        <v>300</v>
      </c>
      <c r="J382" s="92">
        <f t="shared" si="31"/>
        <v>1150</v>
      </c>
      <c r="K382" s="102"/>
      <c r="L382" s="92">
        <v>100</v>
      </c>
      <c r="M382" s="92">
        <v>200</v>
      </c>
      <c r="N382" s="99">
        <f t="shared" si="32"/>
        <v>434.25</v>
      </c>
      <c r="O382" s="101">
        <f t="shared" si="35"/>
        <v>60.75</v>
      </c>
      <c r="P382" s="92">
        <f t="shared" si="33"/>
        <v>695</v>
      </c>
      <c r="Q382" s="92">
        <v>50</v>
      </c>
      <c r="R382" s="96"/>
      <c r="S382" s="96"/>
      <c r="T382" s="96"/>
      <c r="U382" s="96"/>
      <c r="V382" s="96"/>
      <c r="W382" s="96"/>
      <c r="X382" s="96"/>
      <c r="Y382" s="96"/>
      <c r="Z382" s="96"/>
      <c r="AA382" s="96"/>
    </row>
    <row r="383" spans="1:27" ht="15.75" x14ac:dyDescent="0.25">
      <c r="A383" s="30">
        <v>52231</v>
      </c>
      <c r="B383" s="103">
        <v>31</v>
      </c>
      <c r="C383" s="92">
        <v>122.58</v>
      </c>
      <c r="D383" s="92">
        <v>297.94100000000003</v>
      </c>
      <c r="E383" s="93">
        <v>89.177000000000007</v>
      </c>
      <c r="F383" s="92">
        <v>240.30199999999999</v>
      </c>
      <c r="G383" s="99">
        <f t="shared" si="30"/>
        <v>39.25</v>
      </c>
      <c r="H383" s="101">
        <f t="shared" si="34"/>
        <v>60.75</v>
      </c>
      <c r="I383" s="92">
        <v>300</v>
      </c>
      <c r="J383" s="92">
        <f t="shared" si="31"/>
        <v>1150</v>
      </c>
      <c r="K383" s="102"/>
      <c r="L383" s="92">
        <v>100</v>
      </c>
      <c r="M383" s="92">
        <v>200</v>
      </c>
      <c r="N383" s="99">
        <f t="shared" si="32"/>
        <v>434.25</v>
      </c>
      <c r="O383" s="101">
        <f t="shared" si="35"/>
        <v>60.75</v>
      </c>
      <c r="P383" s="92">
        <f t="shared" si="33"/>
        <v>695</v>
      </c>
      <c r="Q383" s="92">
        <v>50</v>
      </c>
      <c r="R383" s="96"/>
      <c r="S383" s="96"/>
      <c r="T383" s="96"/>
      <c r="U383" s="96"/>
      <c r="V383" s="96"/>
      <c r="W383" s="96"/>
      <c r="X383" s="96"/>
      <c r="Y383" s="96"/>
      <c r="Z383" s="96"/>
      <c r="AA383" s="96"/>
    </row>
    <row r="384" spans="1:27" ht="15.75" x14ac:dyDescent="0.25">
      <c r="A384" s="30">
        <v>52262</v>
      </c>
      <c r="B384" s="103">
        <v>31</v>
      </c>
      <c r="C384" s="92">
        <v>122.58</v>
      </c>
      <c r="D384" s="92">
        <v>297.94100000000003</v>
      </c>
      <c r="E384" s="93">
        <v>89.177000000000007</v>
      </c>
      <c r="F384" s="92">
        <v>240.30199999999999</v>
      </c>
      <c r="G384" s="99">
        <f t="shared" ref="G384:G447" si="36">400-H384-I384</f>
        <v>39.25</v>
      </c>
      <c r="H384" s="101">
        <f t="shared" si="34"/>
        <v>60.75</v>
      </c>
      <c r="I384" s="92">
        <v>300</v>
      </c>
      <c r="J384" s="92">
        <f t="shared" si="31"/>
        <v>1150</v>
      </c>
      <c r="K384" s="102"/>
      <c r="L384" s="92">
        <v>100</v>
      </c>
      <c r="M384" s="92">
        <v>200</v>
      </c>
      <c r="N384" s="99">
        <f t="shared" si="32"/>
        <v>434.25</v>
      </c>
      <c r="O384" s="101">
        <f t="shared" si="35"/>
        <v>60.75</v>
      </c>
      <c r="P384" s="92">
        <f t="shared" si="33"/>
        <v>695</v>
      </c>
      <c r="Q384" s="92">
        <v>50</v>
      </c>
      <c r="R384" s="96"/>
      <c r="S384" s="96"/>
      <c r="T384" s="96"/>
      <c r="U384" s="96"/>
      <c r="V384" s="96"/>
      <c r="W384" s="96"/>
      <c r="X384" s="96"/>
      <c r="Y384" s="96"/>
      <c r="Z384" s="96"/>
      <c r="AA384" s="96"/>
    </row>
    <row r="385" spans="1:27" ht="15.75" x14ac:dyDescent="0.25">
      <c r="A385" s="30">
        <v>52290</v>
      </c>
      <c r="B385" s="103">
        <v>28</v>
      </c>
      <c r="C385" s="92">
        <v>122.58</v>
      </c>
      <c r="D385" s="92">
        <v>297.94100000000003</v>
      </c>
      <c r="E385" s="93">
        <v>89.177000000000007</v>
      </c>
      <c r="F385" s="92">
        <v>240.30199999999999</v>
      </c>
      <c r="G385" s="99">
        <f t="shared" si="36"/>
        <v>39.25</v>
      </c>
      <c r="H385" s="101">
        <f t="shared" si="34"/>
        <v>60.75</v>
      </c>
      <c r="I385" s="92">
        <v>300</v>
      </c>
      <c r="J385" s="92">
        <f t="shared" si="31"/>
        <v>1150</v>
      </c>
      <c r="K385" s="102"/>
      <c r="L385" s="92">
        <v>100</v>
      </c>
      <c r="M385" s="92">
        <v>200</v>
      </c>
      <c r="N385" s="99">
        <f t="shared" si="32"/>
        <v>434.25</v>
      </c>
      <c r="O385" s="101">
        <f t="shared" si="35"/>
        <v>60.75</v>
      </c>
      <c r="P385" s="92">
        <f t="shared" si="33"/>
        <v>695</v>
      </c>
      <c r="Q385" s="92">
        <v>50</v>
      </c>
      <c r="R385" s="96"/>
      <c r="S385" s="96"/>
      <c r="T385" s="96"/>
      <c r="U385" s="96"/>
      <c r="V385" s="96"/>
      <c r="W385" s="96"/>
      <c r="X385" s="96"/>
      <c r="Y385" s="96"/>
      <c r="Z385" s="96"/>
      <c r="AA385" s="96"/>
    </row>
    <row r="386" spans="1:27" ht="15.75" x14ac:dyDescent="0.25">
      <c r="A386" s="30">
        <v>52321</v>
      </c>
      <c r="B386" s="103">
        <v>31</v>
      </c>
      <c r="C386" s="92">
        <v>122.58</v>
      </c>
      <c r="D386" s="92">
        <v>297.94100000000003</v>
      </c>
      <c r="E386" s="93">
        <v>89.177000000000007</v>
      </c>
      <c r="F386" s="92">
        <v>240.30199999999999</v>
      </c>
      <c r="G386" s="99">
        <f t="shared" si="36"/>
        <v>39.25</v>
      </c>
      <c r="H386" s="101">
        <f t="shared" si="34"/>
        <v>60.75</v>
      </c>
      <c r="I386" s="92">
        <v>300</v>
      </c>
      <c r="J386" s="92">
        <f t="shared" si="31"/>
        <v>1150</v>
      </c>
      <c r="K386" s="102"/>
      <c r="L386" s="92">
        <v>100</v>
      </c>
      <c r="M386" s="92">
        <v>200</v>
      </c>
      <c r="N386" s="99">
        <f t="shared" si="32"/>
        <v>434.25</v>
      </c>
      <c r="O386" s="101">
        <f t="shared" si="35"/>
        <v>60.75</v>
      </c>
      <c r="P386" s="92">
        <f t="shared" si="33"/>
        <v>695</v>
      </c>
      <c r="Q386" s="92">
        <v>50</v>
      </c>
      <c r="R386" s="96"/>
      <c r="S386" s="96"/>
      <c r="T386" s="96"/>
      <c r="U386" s="96"/>
      <c r="V386" s="96"/>
      <c r="W386" s="96"/>
      <c r="X386" s="96"/>
      <c r="Y386" s="96"/>
      <c r="Z386" s="96"/>
      <c r="AA386" s="96"/>
    </row>
    <row r="387" spans="1:27" ht="15.75" x14ac:dyDescent="0.25">
      <c r="A387" s="30">
        <v>52351</v>
      </c>
      <c r="B387" s="103">
        <v>30</v>
      </c>
      <c r="C387" s="92">
        <v>141.29300000000001</v>
      </c>
      <c r="D387" s="92">
        <v>267.99299999999999</v>
      </c>
      <c r="E387" s="93">
        <v>115.01600000000001</v>
      </c>
      <c r="F387" s="92">
        <v>314.69800000000004</v>
      </c>
      <c r="G387" s="99">
        <f t="shared" si="36"/>
        <v>39.25</v>
      </c>
      <c r="H387" s="101">
        <f t="shared" si="34"/>
        <v>60.75</v>
      </c>
      <c r="I387" s="92">
        <v>300</v>
      </c>
      <c r="J387" s="92">
        <f t="shared" si="31"/>
        <v>1239</v>
      </c>
      <c r="K387" s="102"/>
      <c r="L387" s="92">
        <v>100</v>
      </c>
      <c r="M387" s="92">
        <v>200</v>
      </c>
      <c r="N387" s="99">
        <f t="shared" si="32"/>
        <v>434.25</v>
      </c>
      <c r="O387" s="101">
        <f t="shared" si="35"/>
        <v>60.75</v>
      </c>
      <c r="P387" s="92">
        <f t="shared" si="33"/>
        <v>695</v>
      </c>
      <c r="Q387" s="92">
        <v>50</v>
      </c>
      <c r="R387" s="96"/>
      <c r="S387" s="96"/>
      <c r="T387" s="96"/>
      <c r="U387" s="96"/>
      <c r="V387" s="96"/>
      <c r="W387" s="96"/>
      <c r="X387" s="96"/>
      <c r="Y387" s="96"/>
      <c r="Z387" s="96"/>
      <c r="AA387" s="96"/>
    </row>
    <row r="388" spans="1:27" ht="15.75" x14ac:dyDescent="0.25">
      <c r="A388" s="30">
        <v>52382</v>
      </c>
      <c r="B388" s="103">
        <v>31</v>
      </c>
      <c r="C388" s="92">
        <v>194.20499999999998</v>
      </c>
      <c r="D388" s="92">
        <v>267.46600000000001</v>
      </c>
      <c r="E388" s="93">
        <v>133.845</v>
      </c>
      <c r="F388" s="92">
        <v>278.48399999999998</v>
      </c>
      <c r="G388" s="99">
        <f t="shared" si="36"/>
        <v>39.25</v>
      </c>
      <c r="H388" s="101">
        <f t="shared" si="34"/>
        <v>60.75</v>
      </c>
      <c r="I388" s="92">
        <v>300</v>
      </c>
      <c r="J388" s="92">
        <f t="shared" si="31"/>
        <v>1274</v>
      </c>
      <c r="K388" s="102"/>
      <c r="L388" s="92">
        <v>75</v>
      </c>
      <c r="M388" s="92">
        <v>200</v>
      </c>
      <c r="N388" s="99">
        <f t="shared" si="32"/>
        <v>434.25</v>
      </c>
      <c r="O388" s="101">
        <f t="shared" si="35"/>
        <v>60.75</v>
      </c>
      <c r="P388" s="92">
        <f t="shared" si="33"/>
        <v>695</v>
      </c>
      <c r="Q388" s="92">
        <v>50</v>
      </c>
      <c r="R388" s="96"/>
      <c r="S388" s="96"/>
      <c r="T388" s="96"/>
      <c r="U388" s="96"/>
      <c r="V388" s="96"/>
      <c r="W388" s="96"/>
      <c r="X388" s="96"/>
      <c r="Y388" s="96"/>
      <c r="Z388" s="96"/>
      <c r="AA388" s="96"/>
    </row>
    <row r="389" spans="1:27" ht="15.75" x14ac:dyDescent="0.25">
      <c r="A389" s="30">
        <v>52412</v>
      </c>
      <c r="B389" s="103">
        <v>30</v>
      </c>
      <c r="C389" s="92">
        <v>194.20499999999998</v>
      </c>
      <c r="D389" s="92">
        <v>267.46600000000001</v>
      </c>
      <c r="E389" s="93">
        <v>133.845</v>
      </c>
      <c r="F389" s="92">
        <v>278.48399999999998</v>
      </c>
      <c r="G389" s="99">
        <f t="shared" si="36"/>
        <v>39.25</v>
      </c>
      <c r="H389" s="101">
        <f t="shared" si="34"/>
        <v>60.75</v>
      </c>
      <c r="I389" s="92">
        <v>300</v>
      </c>
      <c r="J389" s="92">
        <f t="shared" si="31"/>
        <v>1274</v>
      </c>
      <c r="K389" s="102"/>
      <c r="L389" s="92">
        <v>30</v>
      </c>
      <c r="M389" s="92">
        <v>200</v>
      </c>
      <c r="N389" s="99">
        <f t="shared" si="32"/>
        <v>434.25</v>
      </c>
      <c r="O389" s="101">
        <f t="shared" si="35"/>
        <v>60.75</v>
      </c>
      <c r="P389" s="92">
        <f t="shared" si="33"/>
        <v>695</v>
      </c>
      <c r="Q389" s="92">
        <v>0</v>
      </c>
      <c r="R389" s="96"/>
      <c r="S389" s="96"/>
      <c r="T389" s="96"/>
      <c r="U389" s="96"/>
      <c r="V389" s="96"/>
      <c r="W389" s="96"/>
      <c r="X389" s="96"/>
      <c r="Y389" s="96"/>
      <c r="Z389" s="96"/>
      <c r="AA389" s="96"/>
    </row>
    <row r="390" spans="1:27" ht="15.75" x14ac:dyDescent="0.25">
      <c r="A390" s="30">
        <v>52443</v>
      </c>
      <c r="B390" s="103">
        <v>31</v>
      </c>
      <c r="C390" s="92">
        <v>194.20499999999998</v>
      </c>
      <c r="D390" s="92">
        <v>267.46600000000001</v>
      </c>
      <c r="E390" s="93">
        <v>133.845</v>
      </c>
      <c r="F390" s="92">
        <v>278.48399999999998</v>
      </c>
      <c r="G390" s="99">
        <f t="shared" si="36"/>
        <v>39.25</v>
      </c>
      <c r="H390" s="101">
        <f t="shared" si="34"/>
        <v>60.75</v>
      </c>
      <c r="I390" s="92">
        <v>300</v>
      </c>
      <c r="J390" s="92">
        <f t="shared" si="31"/>
        <v>1274</v>
      </c>
      <c r="K390" s="102"/>
      <c r="L390" s="92">
        <v>30</v>
      </c>
      <c r="M390" s="92">
        <v>200</v>
      </c>
      <c r="N390" s="99">
        <f t="shared" si="32"/>
        <v>434.25</v>
      </c>
      <c r="O390" s="101">
        <f t="shared" si="35"/>
        <v>60.75</v>
      </c>
      <c r="P390" s="92">
        <f t="shared" si="33"/>
        <v>695</v>
      </c>
      <c r="Q390" s="92">
        <v>0</v>
      </c>
      <c r="R390" s="96"/>
      <c r="S390" s="96"/>
      <c r="T390" s="96"/>
      <c r="U390" s="96"/>
      <c r="V390" s="96"/>
      <c r="W390" s="96"/>
      <c r="X390" s="96"/>
      <c r="Y390" s="96"/>
      <c r="Z390" s="96"/>
      <c r="AA390" s="96"/>
    </row>
    <row r="391" spans="1:27" ht="15.75" x14ac:dyDescent="0.25">
      <c r="A391" s="30">
        <v>52474</v>
      </c>
      <c r="B391" s="103">
        <v>31</v>
      </c>
      <c r="C391" s="92">
        <v>194.20499999999998</v>
      </c>
      <c r="D391" s="92">
        <v>267.46600000000001</v>
      </c>
      <c r="E391" s="93">
        <v>133.845</v>
      </c>
      <c r="F391" s="92">
        <v>278.48399999999998</v>
      </c>
      <c r="G391" s="99">
        <f t="shared" si="36"/>
        <v>39.25</v>
      </c>
      <c r="H391" s="101">
        <f t="shared" si="34"/>
        <v>60.75</v>
      </c>
      <c r="I391" s="92">
        <v>300</v>
      </c>
      <c r="J391" s="92">
        <f t="shared" si="31"/>
        <v>1274</v>
      </c>
      <c r="K391" s="102"/>
      <c r="L391" s="92">
        <v>30</v>
      </c>
      <c r="M391" s="92">
        <v>200</v>
      </c>
      <c r="N391" s="99">
        <f t="shared" si="32"/>
        <v>434.25</v>
      </c>
      <c r="O391" s="101">
        <f t="shared" si="35"/>
        <v>60.75</v>
      </c>
      <c r="P391" s="92">
        <f t="shared" si="33"/>
        <v>695</v>
      </c>
      <c r="Q391" s="92">
        <v>0</v>
      </c>
      <c r="R391" s="96"/>
      <c r="S391" s="96"/>
      <c r="T391" s="96"/>
      <c r="U391" s="96"/>
      <c r="V391" s="96"/>
      <c r="W391" s="96"/>
      <c r="X391" s="96"/>
      <c r="Y391" s="96"/>
      <c r="Z391" s="96"/>
      <c r="AA391" s="96"/>
    </row>
    <row r="392" spans="1:27" ht="15.75" x14ac:dyDescent="0.25">
      <c r="A392" s="30">
        <v>52504</v>
      </c>
      <c r="B392" s="103">
        <v>30</v>
      </c>
      <c r="C392" s="92">
        <v>194.20499999999998</v>
      </c>
      <c r="D392" s="92">
        <v>267.46600000000001</v>
      </c>
      <c r="E392" s="93">
        <v>133.845</v>
      </c>
      <c r="F392" s="92">
        <v>278.48399999999998</v>
      </c>
      <c r="G392" s="99">
        <f t="shared" si="36"/>
        <v>39.25</v>
      </c>
      <c r="H392" s="101">
        <f t="shared" si="34"/>
        <v>60.75</v>
      </c>
      <c r="I392" s="92">
        <v>300</v>
      </c>
      <c r="J392" s="92">
        <f t="shared" si="31"/>
        <v>1274</v>
      </c>
      <c r="K392" s="102"/>
      <c r="L392" s="92">
        <v>30</v>
      </c>
      <c r="M392" s="92">
        <v>200</v>
      </c>
      <c r="N392" s="99">
        <f t="shared" si="32"/>
        <v>434.25</v>
      </c>
      <c r="O392" s="101">
        <f t="shared" si="35"/>
        <v>60.75</v>
      </c>
      <c r="P392" s="92">
        <f t="shared" si="33"/>
        <v>695</v>
      </c>
      <c r="Q392" s="92">
        <v>0</v>
      </c>
      <c r="R392" s="96"/>
      <c r="S392" s="96"/>
      <c r="T392" s="96"/>
      <c r="U392" s="96"/>
      <c r="V392" s="96"/>
      <c r="W392" s="96"/>
      <c r="X392" s="96"/>
      <c r="Y392" s="96"/>
      <c r="Z392" s="96"/>
      <c r="AA392" s="96"/>
    </row>
    <row r="393" spans="1:27" ht="15.75" x14ac:dyDescent="0.25">
      <c r="A393" s="30">
        <v>52535</v>
      </c>
      <c r="B393" s="103">
        <v>31</v>
      </c>
      <c r="C393" s="92">
        <v>131.881</v>
      </c>
      <c r="D393" s="92">
        <v>277.16699999999997</v>
      </c>
      <c r="E393" s="93">
        <v>79.08</v>
      </c>
      <c r="F393" s="92">
        <v>350.87199999999996</v>
      </c>
      <c r="G393" s="99">
        <f t="shared" si="36"/>
        <v>39.25</v>
      </c>
      <c r="H393" s="101">
        <f t="shared" si="34"/>
        <v>60.75</v>
      </c>
      <c r="I393" s="92">
        <v>300</v>
      </c>
      <c r="J393" s="92">
        <f t="shared" si="31"/>
        <v>1239</v>
      </c>
      <c r="K393" s="102"/>
      <c r="L393" s="92">
        <v>75</v>
      </c>
      <c r="M393" s="92">
        <v>200</v>
      </c>
      <c r="N393" s="99">
        <f t="shared" si="32"/>
        <v>434.25</v>
      </c>
      <c r="O393" s="101">
        <f t="shared" si="35"/>
        <v>60.75</v>
      </c>
      <c r="P393" s="92">
        <f t="shared" si="33"/>
        <v>695</v>
      </c>
      <c r="Q393" s="92">
        <v>50</v>
      </c>
      <c r="R393" s="96"/>
      <c r="S393" s="96"/>
      <c r="T393" s="96"/>
      <c r="U393" s="96"/>
      <c r="V393" s="96"/>
      <c r="W393" s="96"/>
      <c r="X393" s="96"/>
      <c r="Y393" s="96"/>
      <c r="Z393" s="96"/>
      <c r="AA393" s="96"/>
    </row>
    <row r="394" spans="1:27" ht="15.75" x14ac:dyDescent="0.25">
      <c r="A394" s="30">
        <v>52565</v>
      </c>
      <c r="B394" s="103">
        <v>30</v>
      </c>
      <c r="C394" s="92">
        <v>122.58</v>
      </c>
      <c r="D394" s="92">
        <v>297.94100000000003</v>
      </c>
      <c r="E394" s="93">
        <v>89.177000000000007</v>
      </c>
      <c r="F394" s="92">
        <v>240.30199999999999</v>
      </c>
      <c r="G394" s="99">
        <f t="shared" si="36"/>
        <v>39.25</v>
      </c>
      <c r="H394" s="101">
        <f t="shared" si="34"/>
        <v>60.75</v>
      </c>
      <c r="I394" s="92">
        <v>300</v>
      </c>
      <c r="J394" s="92">
        <f t="shared" si="31"/>
        <v>1150</v>
      </c>
      <c r="K394" s="102"/>
      <c r="L394" s="92">
        <v>100</v>
      </c>
      <c r="M394" s="92">
        <v>200</v>
      </c>
      <c r="N394" s="99">
        <f t="shared" si="32"/>
        <v>434.25</v>
      </c>
      <c r="O394" s="101">
        <f t="shared" si="35"/>
        <v>60.75</v>
      </c>
      <c r="P394" s="92">
        <f t="shared" si="33"/>
        <v>695</v>
      </c>
      <c r="Q394" s="92">
        <v>50</v>
      </c>
      <c r="R394" s="96"/>
      <c r="S394" s="96"/>
      <c r="T394" s="96"/>
      <c r="U394" s="96"/>
      <c r="V394" s="96"/>
      <c r="W394" s="96"/>
      <c r="X394" s="96"/>
      <c r="Y394" s="96"/>
      <c r="Z394" s="96"/>
      <c r="AA394" s="96"/>
    </row>
    <row r="395" spans="1:27" ht="15.75" x14ac:dyDescent="0.25">
      <c r="A395" s="30">
        <v>52596</v>
      </c>
      <c r="B395" s="103">
        <v>31</v>
      </c>
      <c r="C395" s="92">
        <v>122.58</v>
      </c>
      <c r="D395" s="92">
        <v>297.94100000000003</v>
      </c>
      <c r="E395" s="93">
        <v>89.177000000000007</v>
      </c>
      <c r="F395" s="92">
        <v>240.30199999999999</v>
      </c>
      <c r="G395" s="99">
        <f t="shared" si="36"/>
        <v>39.25</v>
      </c>
      <c r="H395" s="101">
        <f t="shared" si="34"/>
        <v>60.75</v>
      </c>
      <c r="I395" s="92">
        <v>300</v>
      </c>
      <c r="J395" s="92">
        <f t="shared" si="31"/>
        <v>1150</v>
      </c>
      <c r="K395" s="102"/>
      <c r="L395" s="92">
        <v>100</v>
      </c>
      <c r="M395" s="92">
        <v>200</v>
      </c>
      <c r="N395" s="99">
        <f t="shared" si="32"/>
        <v>434.25</v>
      </c>
      <c r="O395" s="101">
        <f t="shared" si="35"/>
        <v>60.75</v>
      </c>
      <c r="P395" s="92">
        <f t="shared" si="33"/>
        <v>695</v>
      </c>
      <c r="Q395" s="92">
        <v>50</v>
      </c>
      <c r="R395" s="96"/>
      <c r="S395" s="96"/>
      <c r="T395" s="96"/>
      <c r="U395" s="96"/>
      <c r="V395" s="96"/>
      <c r="W395" s="96"/>
      <c r="X395" s="96"/>
      <c r="Y395" s="96"/>
      <c r="Z395" s="96"/>
      <c r="AA395" s="96"/>
    </row>
    <row r="396" spans="1:27" ht="15.75" x14ac:dyDescent="0.25">
      <c r="A396" s="30">
        <v>52627</v>
      </c>
      <c r="B396" s="103">
        <v>31</v>
      </c>
      <c r="C396" s="92">
        <v>122.58</v>
      </c>
      <c r="D396" s="92">
        <v>297.94100000000003</v>
      </c>
      <c r="E396" s="93">
        <v>89.177000000000007</v>
      </c>
      <c r="F396" s="92">
        <v>240.30199999999999</v>
      </c>
      <c r="G396" s="99">
        <f t="shared" si="36"/>
        <v>39.25</v>
      </c>
      <c r="H396" s="101">
        <f t="shared" si="34"/>
        <v>60.75</v>
      </c>
      <c r="I396" s="92">
        <v>300</v>
      </c>
      <c r="J396" s="92">
        <f t="shared" si="31"/>
        <v>1150</v>
      </c>
      <c r="K396" s="102"/>
      <c r="L396" s="92">
        <v>100</v>
      </c>
      <c r="M396" s="92">
        <v>200</v>
      </c>
      <c r="N396" s="99">
        <f t="shared" si="32"/>
        <v>434.25</v>
      </c>
      <c r="O396" s="101">
        <f t="shared" si="35"/>
        <v>60.75</v>
      </c>
      <c r="P396" s="92">
        <f t="shared" si="33"/>
        <v>695</v>
      </c>
      <c r="Q396" s="92">
        <v>50</v>
      </c>
      <c r="R396" s="96"/>
      <c r="S396" s="96"/>
      <c r="T396" s="96"/>
      <c r="U396" s="96"/>
      <c r="V396" s="96"/>
      <c r="W396" s="96"/>
      <c r="X396" s="96"/>
      <c r="Y396" s="96"/>
      <c r="Z396" s="96"/>
      <c r="AA396" s="96"/>
    </row>
    <row r="397" spans="1:27" ht="15.75" x14ac:dyDescent="0.25">
      <c r="A397" s="30">
        <v>52655</v>
      </c>
      <c r="B397" s="103">
        <v>29</v>
      </c>
      <c r="C397" s="92">
        <v>122.58</v>
      </c>
      <c r="D397" s="92">
        <v>297.94100000000003</v>
      </c>
      <c r="E397" s="93">
        <v>89.177000000000007</v>
      </c>
      <c r="F397" s="92">
        <v>240.30199999999999</v>
      </c>
      <c r="G397" s="99">
        <f t="shared" si="36"/>
        <v>39.25</v>
      </c>
      <c r="H397" s="101">
        <f t="shared" si="34"/>
        <v>60.75</v>
      </c>
      <c r="I397" s="92">
        <v>300</v>
      </c>
      <c r="J397" s="92">
        <f t="shared" si="31"/>
        <v>1150</v>
      </c>
      <c r="K397" s="102"/>
      <c r="L397" s="92">
        <v>100</v>
      </c>
      <c r="M397" s="92">
        <v>200</v>
      </c>
      <c r="N397" s="99">
        <f t="shared" si="32"/>
        <v>434.25</v>
      </c>
      <c r="O397" s="101">
        <f t="shared" si="35"/>
        <v>60.75</v>
      </c>
      <c r="P397" s="92">
        <f t="shared" si="33"/>
        <v>695</v>
      </c>
      <c r="Q397" s="92">
        <v>50</v>
      </c>
      <c r="R397" s="96"/>
      <c r="S397" s="96"/>
      <c r="T397" s="96"/>
      <c r="U397" s="96"/>
      <c r="V397" s="96"/>
      <c r="W397" s="96"/>
      <c r="X397" s="96"/>
      <c r="Y397" s="96"/>
      <c r="Z397" s="96"/>
      <c r="AA397" s="96"/>
    </row>
    <row r="398" spans="1:27" ht="15.75" x14ac:dyDescent="0.25">
      <c r="A398" s="30">
        <v>52687</v>
      </c>
      <c r="B398" s="103">
        <v>31</v>
      </c>
      <c r="C398" s="92">
        <v>122.58</v>
      </c>
      <c r="D398" s="92">
        <v>297.94100000000003</v>
      </c>
      <c r="E398" s="93">
        <v>89.177000000000007</v>
      </c>
      <c r="F398" s="92">
        <v>240.30199999999999</v>
      </c>
      <c r="G398" s="99">
        <f t="shared" si="36"/>
        <v>39.25</v>
      </c>
      <c r="H398" s="101">
        <f t="shared" si="34"/>
        <v>60.75</v>
      </c>
      <c r="I398" s="92">
        <v>300</v>
      </c>
      <c r="J398" s="92">
        <f t="shared" ref="J398:J461" si="37">SUM(C398:I398)</f>
        <v>1150</v>
      </c>
      <c r="K398" s="102"/>
      <c r="L398" s="92">
        <v>100</v>
      </c>
      <c r="M398" s="92">
        <v>200</v>
      </c>
      <c r="N398" s="99">
        <f t="shared" ref="N398:N461" si="38">695-O398-M398</f>
        <v>434.25</v>
      </c>
      <c r="O398" s="101">
        <f t="shared" si="35"/>
        <v>60.75</v>
      </c>
      <c r="P398" s="92">
        <f t="shared" ref="P398:P461" si="39">SUM(M398:O398)</f>
        <v>695</v>
      </c>
      <c r="Q398" s="92">
        <v>50</v>
      </c>
      <c r="R398" s="96"/>
      <c r="S398" s="96"/>
      <c r="T398" s="96"/>
      <c r="U398" s="96"/>
      <c r="V398" s="96"/>
      <c r="W398" s="96"/>
      <c r="X398" s="96"/>
      <c r="Y398" s="96"/>
      <c r="Z398" s="96"/>
      <c r="AA398" s="96"/>
    </row>
    <row r="399" spans="1:27" ht="15.75" x14ac:dyDescent="0.25">
      <c r="A399" s="30">
        <v>52717</v>
      </c>
      <c r="B399" s="103">
        <v>30</v>
      </c>
      <c r="C399" s="92">
        <v>141.29300000000001</v>
      </c>
      <c r="D399" s="92">
        <v>267.99299999999999</v>
      </c>
      <c r="E399" s="93">
        <v>115.01600000000001</v>
      </c>
      <c r="F399" s="92">
        <v>314.69800000000004</v>
      </c>
      <c r="G399" s="99">
        <f t="shared" si="36"/>
        <v>39.25</v>
      </c>
      <c r="H399" s="101">
        <f t="shared" si="34"/>
        <v>60.75</v>
      </c>
      <c r="I399" s="92">
        <v>300</v>
      </c>
      <c r="J399" s="92">
        <f t="shared" si="37"/>
        <v>1239</v>
      </c>
      <c r="K399" s="102"/>
      <c r="L399" s="92">
        <v>100</v>
      </c>
      <c r="M399" s="92">
        <v>200</v>
      </c>
      <c r="N399" s="99">
        <f t="shared" si="38"/>
        <v>434.25</v>
      </c>
      <c r="O399" s="101">
        <f t="shared" si="35"/>
        <v>60.75</v>
      </c>
      <c r="P399" s="92">
        <f t="shared" si="39"/>
        <v>695</v>
      </c>
      <c r="Q399" s="92">
        <v>50</v>
      </c>
      <c r="R399" s="96"/>
      <c r="S399" s="96"/>
      <c r="T399" s="96"/>
      <c r="U399" s="96"/>
      <c r="V399" s="96"/>
      <c r="W399" s="96"/>
      <c r="X399" s="96"/>
      <c r="Y399" s="96"/>
      <c r="Z399" s="96"/>
      <c r="AA399" s="96"/>
    </row>
    <row r="400" spans="1:27" ht="15.75" x14ac:dyDescent="0.25">
      <c r="A400" s="30">
        <v>52748</v>
      </c>
      <c r="B400" s="103">
        <v>31</v>
      </c>
      <c r="C400" s="92">
        <v>194.20499999999998</v>
      </c>
      <c r="D400" s="92">
        <v>267.46600000000001</v>
      </c>
      <c r="E400" s="93">
        <v>133.845</v>
      </c>
      <c r="F400" s="92">
        <v>278.48399999999998</v>
      </c>
      <c r="G400" s="99">
        <f t="shared" si="36"/>
        <v>39.25</v>
      </c>
      <c r="H400" s="101">
        <f t="shared" si="34"/>
        <v>60.75</v>
      </c>
      <c r="I400" s="92">
        <v>300</v>
      </c>
      <c r="J400" s="92">
        <f t="shared" si="37"/>
        <v>1274</v>
      </c>
      <c r="K400" s="102"/>
      <c r="L400" s="92">
        <v>75</v>
      </c>
      <c r="M400" s="92">
        <v>200</v>
      </c>
      <c r="N400" s="99">
        <f t="shared" si="38"/>
        <v>434.25</v>
      </c>
      <c r="O400" s="101">
        <f t="shared" si="35"/>
        <v>60.75</v>
      </c>
      <c r="P400" s="92">
        <f t="shared" si="39"/>
        <v>695</v>
      </c>
      <c r="Q400" s="92">
        <v>50</v>
      </c>
      <c r="R400" s="96"/>
      <c r="S400" s="96"/>
      <c r="T400" s="96"/>
      <c r="U400" s="96"/>
      <c r="V400" s="96"/>
      <c r="W400" s="96"/>
      <c r="X400" s="96"/>
      <c r="Y400" s="96"/>
      <c r="Z400" s="96"/>
      <c r="AA400" s="96"/>
    </row>
    <row r="401" spans="1:27" ht="15.75" x14ac:dyDescent="0.25">
      <c r="A401" s="30">
        <v>52778</v>
      </c>
      <c r="B401" s="103">
        <v>30</v>
      </c>
      <c r="C401" s="92">
        <v>194.20499999999998</v>
      </c>
      <c r="D401" s="92">
        <v>267.46600000000001</v>
      </c>
      <c r="E401" s="93">
        <v>133.845</v>
      </c>
      <c r="F401" s="92">
        <v>278.48399999999998</v>
      </c>
      <c r="G401" s="99">
        <f t="shared" si="36"/>
        <v>39.25</v>
      </c>
      <c r="H401" s="101">
        <f t="shared" si="34"/>
        <v>60.75</v>
      </c>
      <c r="I401" s="92">
        <v>300</v>
      </c>
      <c r="J401" s="92">
        <f t="shared" si="37"/>
        <v>1274</v>
      </c>
      <c r="K401" s="102"/>
      <c r="L401" s="92">
        <v>30</v>
      </c>
      <c r="M401" s="92">
        <v>200</v>
      </c>
      <c r="N401" s="99">
        <f t="shared" si="38"/>
        <v>434.25</v>
      </c>
      <c r="O401" s="101">
        <f t="shared" si="35"/>
        <v>60.75</v>
      </c>
      <c r="P401" s="92">
        <f t="shared" si="39"/>
        <v>695</v>
      </c>
      <c r="Q401" s="92">
        <v>0</v>
      </c>
      <c r="R401" s="96"/>
      <c r="S401" s="96"/>
      <c r="T401" s="96"/>
      <c r="U401" s="96"/>
      <c r="V401" s="96"/>
      <c r="W401" s="96"/>
      <c r="X401" s="96"/>
      <c r="Y401" s="96"/>
      <c r="Z401" s="96"/>
      <c r="AA401" s="96"/>
    </row>
    <row r="402" spans="1:27" ht="15.75" x14ac:dyDescent="0.25">
      <c r="A402" s="30">
        <v>52809</v>
      </c>
      <c r="B402" s="103">
        <v>31</v>
      </c>
      <c r="C402" s="92">
        <v>194.20499999999998</v>
      </c>
      <c r="D402" s="92">
        <v>267.46600000000001</v>
      </c>
      <c r="E402" s="93">
        <v>133.845</v>
      </c>
      <c r="F402" s="92">
        <v>278.48399999999998</v>
      </c>
      <c r="G402" s="99">
        <f t="shared" si="36"/>
        <v>39.25</v>
      </c>
      <c r="H402" s="101">
        <f t="shared" si="34"/>
        <v>60.75</v>
      </c>
      <c r="I402" s="92">
        <v>300</v>
      </c>
      <c r="J402" s="92">
        <f t="shared" si="37"/>
        <v>1274</v>
      </c>
      <c r="K402" s="102"/>
      <c r="L402" s="92">
        <v>30</v>
      </c>
      <c r="M402" s="92">
        <v>200</v>
      </c>
      <c r="N402" s="99">
        <f t="shared" si="38"/>
        <v>434.25</v>
      </c>
      <c r="O402" s="101">
        <f t="shared" si="35"/>
        <v>60.75</v>
      </c>
      <c r="P402" s="92">
        <f t="shared" si="39"/>
        <v>695</v>
      </c>
      <c r="Q402" s="92">
        <v>0</v>
      </c>
      <c r="R402" s="96"/>
      <c r="S402" s="96"/>
      <c r="T402" s="96"/>
      <c r="U402" s="96"/>
      <c r="V402" s="96"/>
      <c r="W402" s="96"/>
      <c r="X402" s="96"/>
      <c r="Y402" s="96"/>
      <c r="Z402" s="96"/>
      <c r="AA402" s="96"/>
    </row>
    <row r="403" spans="1:27" ht="15.75" x14ac:dyDescent="0.25">
      <c r="A403" s="30">
        <v>52840</v>
      </c>
      <c r="B403" s="103">
        <v>31</v>
      </c>
      <c r="C403" s="92">
        <v>194.20499999999998</v>
      </c>
      <c r="D403" s="92">
        <v>267.46600000000001</v>
      </c>
      <c r="E403" s="93">
        <v>133.845</v>
      </c>
      <c r="F403" s="92">
        <v>278.48399999999998</v>
      </c>
      <c r="G403" s="99">
        <f t="shared" si="36"/>
        <v>39.25</v>
      </c>
      <c r="H403" s="101">
        <f t="shared" si="34"/>
        <v>60.75</v>
      </c>
      <c r="I403" s="92">
        <v>300</v>
      </c>
      <c r="J403" s="92">
        <f t="shared" si="37"/>
        <v>1274</v>
      </c>
      <c r="K403" s="102"/>
      <c r="L403" s="92">
        <v>30</v>
      </c>
      <c r="M403" s="92">
        <v>200</v>
      </c>
      <c r="N403" s="99">
        <f t="shared" si="38"/>
        <v>434.25</v>
      </c>
      <c r="O403" s="101">
        <f t="shared" si="35"/>
        <v>60.75</v>
      </c>
      <c r="P403" s="92">
        <f t="shared" si="39"/>
        <v>695</v>
      </c>
      <c r="Q403" s="92">
        <v>0</v>
      </c>
      <c r="R403" s="96"/>
      <c r="S403" s="96"/>
      <c r="T403" s="96"/>
      <c r="U403" s="96"/>
      <c r="V403" s="96"/>
      <c r="W403" s="96"/>
      <c r="X403" s="96"/>
      <c r="Y403" s="96"/>
      <c r="Z403" s="96"/>
      <c r="AA403" s="96"/>
    </row>
    <row r="404" spans="1:27" ht="15.75" x14ac:dyDescent="0.25">
      <c r="A404" s="30">
        <v>52870</v>
      </c>
      <c r="B404" s="103">
        <v>30</v>
      </c>
      <c r="C404" s="92">
        <v>194.20499999999998</v>
      </c>
      <c r="D404" s="92">
        <v>267.46600000000001</v>
      </c>
      <c r="E404" s="93">
        <v>133.845</v>
      </c>
      <c r="F404" s="92">
        <v>278.48399999999998</v>
      </c>
      <c r="G404" s="99">
        <f t="shared" si="36"/>
        <v>39.25</v>
      </c>
      <c r="H404" s="101">
        <f t="shared" si="34"/>
        <v>60.75</v>
      </c>
      <c r="I404" s="92">
        <v>300</v>
      </c>
      <c r="J404" s="92">
        <f t="shared" si="37"/>
        <v>1274</v>
      </c>
      <c r="K404" s="102"/>
      <c r="L404" s="92">
        <v>30</v>
      </c>
      <c r="M404" s="92">
        <v>200</v>
      </c>
      <c r="N404" s="99">
        <f t="shared" si="38"/>
        <v>434.25</v>
      </c>
      <c r="O404" s="101">
        <f t="shared" si="35"/>
        <v>60.75</v>
      </c>
      <c r="P404" s="92">
        <f t="shared" si="39"/>
        <v>695</v>
      </c>
      <c r="Q404" s="92">
        <v>0</v>
      </c>
      <c r="R404" s="96"/>
      <c r="S404" s="96"/>
      <c r="T404" s="96"/>
      <c r="U404" s="96"/>
      <c r="V404" s="96"/>
      <c r="W404" s="96"/>
      <c r="X404" s="96"/>
      <c r="Y404" s="96"/>
      <c r="Z404" s="96"/>
      <c r="AA404" s="96"/>
    </row>
    <row r="405" spans="1:27" ht="15.75" x14ac:dyDescent="0.25">
      <c r="A405" s="30">
        <v>52901</v>
      </c>
      <c r="B405" s="103">
        <v>31</v>
      </c>
      <c r="C405" s="92">
        <v>131.881</v>
      </c>
      <c r="D405" s="92">
        <v>277.16699999999997</v>
      </c>
      <c r="E405" s="93">
        <v>79.08</v>
      </c>
      <c r="F405" s="92">
        <v>350.87199999999996</v>
      </c>
      <c r="G405" s="99">
        <f t="shared" si="36"/>
        <v>39.25</v>
      </c>
      <c r="H405" s="101">
        <f t="shared" ref="H405:H468" si="40">121.5/2</f>
        <v>60.75</v>
      </c>
      <c r="I405" s="92">
        <v>300</v>
      </c>
      <c r="J405" s="92">
        <f t="shared" si="37"/>
        <v>1239</v>
      </c>
      <c r="K405" s="102"/>
      <c r="L405" s="92">
        <v>75</v>
      </c>
      <c r="M405" s="92">
        <v>200</v>
      </c>
      <c r="N405" s="99">
        <f t="shared" si="38"/>
        <v>434.25</v>
      </c>
      <c r="O405" s="101">
        <f t="shared" ref="O405:O468" si="41">121.5/2</f>
        <v>60.75</v>
      </c>
      <c r="P405" s="92">
        <f t="shared" si="39"/>
        <v>695</v>
      </c>
      <c r="Q405" s="92">
        <v>50</v>
      </c>
      <c r="R405" s="96"/>
      <c r="S405" s="96"/>
      <c r="T405" s="96"/>
      <c r="U405" s="96"/>
      <c r="V405" s="96"/>
      <c r="W405" s="96"/>
      <c r="X405" s="96"/>
      <c r="Y405" s="96"/>
      <c r="Z405" s="96"/>
      <c r="AA405" s="96"/>
    </row>
    <row r="406" spans="1:27" ht="15.75" x14ac:dyDescent="0.25">
      <c r="A406" s="30">
        <v>52931</v>
      </c>
      <c r="B406" s="103">
        <v>30</v>
      </c>
      <c r="C406" s="92">
        <v>122.58</v>
      </c>
      <c r="D406" s="92">
        <v>297.94100000000003</v>
      </c>
      <c r="E406" s="93">
        <v>89.177000000000007</v>
      </c>
      <c r="F406" s="92">
        <v>240.30199999999999</v>
      </c>
      <c r="G406" s="99">
        <f t="shared" si="36"/>
        <v>39.25</v>
      </c>
      <c r="H406" s="101">
        <f t="shared" si="40"/>
        <v>60.75</v>
      </c>
      <c r="I406" s="92">
        <v>300</v>
      </c>
      <c r="J406" s="92">
        <f t="shared" si="37"/>
        <v>1150</v>
      </c>
      <c r="K406" s="102"/>
      <c r="L406" s="92">
        <v>100</v>
      </c>
      <c r="M406" s="92">
        <v>200</v>
      </c>
      <c r="N406" s="99">
        <f t="shared" si="38"/>
        <v>434.25</v>
      </c>
      <c r="O406" s="101">
        <f t="shared" si="41"/>
        <v>60.75</v>
      </c>
      <c r="P406" s="92">
        <f t="shared" si="39"/>
        <v>695</v>
      </c>
      <c r="Q406" s="92">
        <v>50</v>
      </c>
      <c r="R406" s="96"/>
      <c r="S406" s="96"/>
      <c r="T406" s="96"/>
      <c r="U406" s="96"/>
      <c r="V406" s="96"/>
      <c r="W406" s="96"/>
      <c r="X406" s="96"/>
      <c r="Y406" s="96"/>
      <c r="Z406" s="96"/>
      <c r="AA406" s="96"/>
    </row>
    <row r="407" spans="1:27" ht="15.75" x14ac:dyDescent="0.25">
      <c r="A407" s="30">
        <v>52962</v>
      </c>
      <c r="B407" s="103">
        <v>31</v>
      </c>
      <c r="C407" s="92">
        <v>122.58</v>
      </c>
      <c r="D407" s="92">
        <v>297.94100000000003</v>
      </c>
      <c r="E407" s="93">
        <v>89.177000000000007</v>
      </c>
      <c r="F407" s="92">
        <v>240.30199999999999</v>
      </c>
      <c r="G407" s="99">
        <f t="shared" si="36"/>
        <v>39.25</v>
      </c>
      <c r="H407" s="101">
        <f t="shared" si="40"/>
        <v>60.75</v>
      </c>
      <c r="I407" s="92">
        <v>300</v>
      </c>
      <c r="J407" s="92">
        <f t="shared" si="37"/>
        <v>1150</v>
      </c>
      <c r="K407" s="102"/>
      <c r="L407" s="92">
        <v>100</v>
      </c>
      <c r="M407" s="92">
        <v>200</v>
      </c>
      <c r="N407" s="99">
        <f t="shared" si="38"/>
        <v>434.25</v>
      </c>
      <c r="O407" s="101">
        <f t="shared" si="41"/>
        <v>60.75</v>
      </c>
      <c r="P407" s="92">
        <f t="shared" si="39"/>
        <v>695</v>
      </c>
      <c r="Q407" s="92">
        <v>50</v>
      </c>
      <c r="R407" s="96"/>
      <c r="S407" s="96"/>
      <c r="T407" s="96"/>
      <c r="U407" s="96"/>
      <c r="V407" s="96"/>
      <c r="W407" s="96"/>
      <c r="X407" s="96"/>
      <c r="Y407" s="96"/>
      <c r="Z407" s="96"/>
      <c r="AA407" s="96"/>
    </row>
    <row r="408" spans="1:27" ht="15.75" x14ac:dyDescent="0.25">
      <c r="A408" s="30">
        <v>52993</v>
      </c>
      <c r="B408" s="103">
        <v>31</v>
      </c>
      <c r="C408" s="92">
        <v>122.58</v>
      </c>
      <c r="D408" s="92">
        <v>297.94100000000003</v>
      </c>
      <c r="E408" s="93">
        <v>89.177000000000007</v>
      </c>
      <c r="F408" s="92">
        <v>240.30199999999999</v>
      </c>
      <c r="G408" s="99">
        <f t="shared" si="36"/>
        <v>39.25</v>
      </c>
      <c r="H408" s="101">
        <f t="shared" si="40"/>
        <v>60.75</v>
      </c>
      <c r="I408" s="92">
        <v>300</v>
      </c>
      <c r="J408" s="92">
        <f t="shared" si="37"/>
        <v>1150</v>
      </c>
      <c r="K408" s="102"/>
      <c r="L408" s="92">
        <v>100</v>
      </c>
      <c r="M408" s="92">
        <v>200</v>
      </c>
      <c r="N408" s="99">
        <f t="shared" si="38"/>
        <v>434.25</v>
      </c>
      <c r="O408" s="101">
        <f t="shared" si="41"/>
        <v>60.75</v>
      </c>
      <c r="P408" s="92">
        <f t="shared" si="39"/>
        <v>695</v>
      </c>
      <c r="Q408" s="92">
        <v>50</v>
      </c>
      <c r="R408" s="96"/>
      <c r="S408" s="96"/>
      <c r="T408" s="96"/>
      <c r="U408" s="96"/>
      <c r="V408" s="96"/>
      <c r="W408" s="96"/>
      <c r="X408" s="96"/>
      <c r="Y408" s="96"/>
      <c r="Z408" s="96"/>
      <c r="AA408" s="96"/>
    </row>
    <row r="409" spans="1:27" ht="15.75" x14ac:dyDescent="0.25">
      <c r="A409" s="30">
        <v>53021</v>
      </c>
      <c r="B409" s="103">
        <v>28</v>
      </c>
      <c r="C409" s="92">
        <v>122.58</v>
      </c>
      <c r="D409" s="92">
        <v>297.94100000000003</v>
      </c>
      <c r="E409" s="93">
        <v>89.177000000000007</v>
      </c>
      <c r="F409" s="92">
        <v>240.30199999999999</v>
      </c>
      <c r="G409" s="99">
        <f t="shared" si="36"/>
        <v>39.25</v>
      </c>
      <c r="H409" s="101">
        <f t="shared" si="40"/>
        <v>60.75</v>
      </c>
      <c r="I409" s="92">
        <v>300</v>
      </c>
      <c r="J409" s="92">
        <f t="shared" si="37"/>
        <v>1150</v>
      </c>
      <c r="K409" s="102"/>
      <c r="L409" s="92">
        <v>100</v>
      </c>
      <c r="M409" s="92">
        <v>200</v>
      </c>
      <c r="N409" s="99">
        <f t="shared" si="38"/>
        <v>434.25</v>
      </c>
      <c r="O409" s="101">
        <f t="shared" si="41"/>
        <v>60.75</v>
      </c>
      <c r="P409" s="92">
        <f t="shared" si="39"/>
        <v>695</v>
      </c>
      <c r="Q409" s="92">
        <v>50</v>
      </c>
      <c r="R409" s="96"/>
      <c r="S409" s="96"/>
      <c r="T409" s="96"/>
      <c r="U409" s="96"/>
      <c r="V409" s="96"/>
      <c r="W409" s="96"/>
      <c r="X409" s="96"/>
      <c r="Y409" s="96"/>
      <c r="Z409" s="96"/>
      <c r="AA409" s="96"/>
    </row>
    <row r="410" spans="1:27" ht="15.75" x14ac:dyDescent="0.25">
      <c r="A410" s="30">
        <v>53052</v>
      </c>
      <c r="B410" s="103">
        <v>31</v>
      </c>
      <c r="C410" s="92">
        <v>122.58</v>
      </c>
      <c r="D410" s="92">
        <v>297.94100000000003</v>
      </c>
      <c r="E410" s="93">
        <v>89.177000000000007</v>
      </c>
      <c r="F410" s="92">
        <v>240.30199999999999</v>
      </c>
      <c r="G410" s="99">
        <f t="shared" si="36"/>
        <v>39.25</v>
      </c>
      <c r="H410" s="101">
        <f t="shared" si="40"/>
        <v>60.75</v>
      </c>
      <c r="I410" s="92">
        <v>300</v>
      </c>
      <c r="J410" s="92">
        <f t="shared" si="37"/>
        <v>1150</v>
      </c>
      <c r="K410" s="102"/>
      <c r="L410" s="92">
        <v>100</v>
      </c>
      <c r="M410" s="92">
        <v>200</v>
      </c>
      <c r="N410" s="99">
        <f t="shared" si="38"/>
        <v>434.25</v>
      </c>
      <c r="O410" s="101">
        <f t="shared" si="41"/>
        <v>60.75</v>
      </c>
      <c r="P410" s="92">
        <f t="shared" si="39"/>
        <v>695</v>
      </c>
      <c r="Q410" s="92">
        <v>50</v>
      </c>
      <c r="R410" s="96"/>
      <c r="S410" s="96"/>
      <c r="T410" s="96"/>
      <c r="U410" s="96"/>
      <c r="V410" s="96"/>
      <c r="W410" s="96"/>
      <c r="X410" s="96"/>
      <c r="Y410" s="96"/>
      <c r="Z410" s="96"/>
      <c r="AA410" s="96"/>
    </row>
    <row r="411" spans="1:27" ht="15.75" x14ac:dyDescent="0.25">
      <c r="A411" s="30">
        <v>53082</v>
      </c>
      <c r="B411" s="103">
        <v>30</v>
      </c>
      <c r="C411" s="92">
        <v>141.29300000000001</v>
      </c>
      <c r="D411" s="92">
        <v>267.99299999999999</v>
      </c>
      <c r="E411" s="93">
        <v>115.01600000000001</v>
      </c>
      <c r="F411" s="92">
        <v>314.69800000000004</v>
      </c>
      <c r="G411" s="99">
        <f t="shared" si="36"/>
        <v>39.25</v>
      </c>
      <c r="H411" s="101">
        <f t="shared" si="40"/>
        <v>60.75</v>
      </c>
      <c r="I411" s="92">
        <v>300</v>
      </c>
      <c r="J411" s="92">
        <f t="shared" si="37"/>
        <v>1239</v>
      </c>
      <c r="K411" s="102"/>
      <c r="L411" s="92">
        <v>100</v>
      </c>
      <c r="M411" s="92">
        <v>200</v>
      </c>
      <c r="N411" s="99">
        <f t="shared" si="38"/>
        <v>434.25</v>
      </c>
      <c r="O411" s="101">
        <f t="shared" si="41"/>
        <v>60.75</v>
      </c>
      <c r="P411" s="92">
        <f t="shared" si="39"/>
        <v>695</v>
      </c>
      <c r="Q411" s="92">
        <v>50</v>
      </c>
      <c r="R411" s="96"/>
      <c r="S411" s="96"/>
      <c r="T411" s="96"/>
      <c r="U411" s="96"/>
      <c r="V411" s="96"/>
      <c r="W411" s="96"/>
      <c r="X411" s="96"/>
      <c r="Y411" s="96"/>
      <c r="Z411" s="96"/>
      <c r="AA411" s="96"/>
    </row>
    <row r="412" spans="1:27" ht="15.75" x14ac:dyDescent="0.25">
      <c r="A412" s="30">
        <v>53113</v>
      </c>
      <c r="B412" s="103">
        <v>31</v>
      </c>
      <c r="C412" s="92">
        <v>194.20499999999998</v>
      </c>
      <c r="D412" s="92">
        <v>267.46600000000001</v>
      </c>
      <c r="E412" s="93">
        <v>133.845</v>
      </c>
      <c r="F412" s="92">
        <v>278.48399999999998</v>
      </c>
      <c r="G412" s="99">
        <f t="shared" si="36"/>
        <v>39.25</v>
      </c>
      <c r="H412" s="101">
        <f t="shared" si="40"/>
        <v>60.75</v>
      </c>
      <c r="I412" s="92">
        <v>300</v>
      </c>
      <c r="J412" s="92">
        <f t="shared" si="37"/>
        <v>1274</v>
      </c>
      <c r="K412" s="102"/>
      <c r="L412" s="92">
        <v>75</v>
      </c>
      <c r="M412" s="92">
        <v>200</v>
      </c>
      <c r="N412" s="99">
        <f t="shared" si="38"/>
        <v>434.25</v>
      </c>
      <c r="O412" s="101">
        <f t="shared" si="41"/>
        <v>60.75</v>
      </c>
      <c r="P412" s="92">
        <f t="shared" si="39"/>
        <v>695</v>
      </c>
      <c r="Q412" s="92">
        <v>50</v>
      </c>
      <c r="R412" s="96"/>
      <c r="S412" s="96"/>
      <c r="T412" s="96"/>
      <c r="U412" s="96"/>
      <c r="V412" s="96"/>
      <c r="W412" s="96"/>
      <c r="X412" s="96"/>
      <c r="Y412" s="96"/>
      <c r="Z412" s="96"/>
      <c r="AA412" s="96"/>
    </row>
    <row r="413" spans="1:27" ht="15.75" x14ac:dyDescent="0.25">
      <c r="A413" s="30">
        <v>53143</v>
      </c>
      <c r="B413" s="103">
        <v>30</v>
      </c>
      <c r="C413" s="92">
        <v>194.20499999999998</v>
      </c>
      <c r="D413" s="92">
        <v>267.46600000000001</v>
      </c>
      <c r="E413" s="93">
        <v>133.845</v>
      </c>
      <c r="F413" s="92">
        <v>278.48399999999998</v>
      </c>
      <c r="G413" s="99">
        <f t="shared" si="36"/>
        <v>39.25</v>
      </c>
      <c r="H413" s="101">
        <f t="shared" si="40"/>
        <v>60.75</v>
      </c>
      <c r="I413" s="92">
        <v>300</v>
      </c>
      <c r="J413" s="92">
        <f t="shared" si="37"/>
        <v>1274</v>
      </c>
      <c r="K413" s="102"/>
      <c r="L413" s="92">
        <v>30</v>
      </c>
      <c r="M413" s="92">
        <v>200</v>
      </c>
      <c r="N413" s="99">
        <f t="shared" si="38"/>
        <v>434.25</v>
      </c>
      <c r="O413" s="101">
        <f t="shared" si="41"/>
        <v>60.75</v>
      </c>
      <c r="P413" s="92">
        <f t="shared" si="39"/>
        <v>695</v>
      </c>
      <c r="Q413" s="92">
        <v>0</v>
      </c>
      <c r="R413" s="96"/>
      <c r="S413" s="96"/>
      <c r="T413" s="96"/>
      <c r="U413" s="96"/>
      <c r="V413" s="96"/>
      <c r="W413" s="96"/>
      <c r="X413" s="96"/>
      <c r="Y413" s="96"/>
      <c r="Z413" s="96"/>
      <c r="AA413" s="96"/>
    </row>
    <row r="414" spans="1:27" ht="15.75" x14ac:dyDescent="0.25">
      <c r="A414" s="30">
        <v>53174</v>
      </c>
      <c r="B414" s="103">
        <v>31</v>
      </c>
      <c r="C414" s="92">
        <v>194.20499999999998</v>
      </c>
      <c r="D414" s="92">
        <v>267.46600000000001</v>
      </c>
      <c r="E414" s="93">
        <v>133.845</v>
      </c>
      <c r="F414" s="92">
        <v>278.48399999999998</v>
      </c>
      <c r="G414" s="99">
        <f t="shared" si="36"/>
        <v>39.25</v>
      </c>
      <c r="H414" s="101">
        <f t="shared" si="40"/>
        <v>60.75</v>
      </c>
      <c r="I414" s="92">
        <v>300</v>
      </c>
      <c r="J414" s="92">
        <f t="shared" si="37"/>
        <v>1274</v>
      </c>
      <c r="K414" s="102"/>
      <c r="L414" s="92">
        <v>30</v>
      </c>
      <c r="M414" s="92">
        <v>200</v>
      </c>
      <c r="N414" s="99">
        <f t="shared" si="38"/>
        <v>434.25</v>
      </c>
      <c r="O414" s="101">
        <f t="shared" si="41"/>
        <v>60.75</v>
      </c>
      <c r="P414" s="92">
        <f t="shared" si="39"/>
        <v>695</v>
      </c>
      <c r="Q414" s="92">
        <v>0</v>
      </c>
      <c r="R414" s="96"/>
      <c r="S414" s="96"/>
      <c r="T414" s="96"/>
      <c r="U414" s="96"/>
      <c r="V414" s="96"/>
      <c r="W414" s="96"/>
      <c r="X414" s="96"/>
      <c r="Y414" s="96"/>
      <c r="Z414" s="96"/>
      <c r="AA414" s="96"/>
    </row>
    <row r="415" spans="1:27" ht="15.75" x14ac:dyDescent="0.25">
      <c r="A415" s="30">
        <v>53205</v>
      </c>
      <c r="B415" s="103">
        <v>31</v>
      </c>
      <c r="C415" s="92">
        <v>194.20499999999998</v>
      </c>
      <c r="D415" s="92">
        <v>267.46600000000001</v>
      </c>
      <c r="E415" s="93">
        <v>133.845</v>
      </c>
      <c r="F415" s="92">
        <v>278.48399999999998</v>
      </c>
      <c r="G415" s="99">
        <f t="shared" si="36"/>
        <v>39.25</v>
      </c>
      <c r="H415" s="101">
        <f t="shared" si="40"/>
        <v>60.75</v>
      </c>
      <c r="I415" s="92">
        <v>300</v>
      </c>
      <c r="J415" s="92">
        <f t="shared" si="37"/>
        <v>1274</v>
      </c>
      <c r="K415" s="102"/>
      <c r="L415" s="92">
        <v>30</v>
      </c>
      <c r="M415" s="92">
        <v>200</v>
      </c>
      <c r="N415" s="99">
        <f t="shared" si="38"/>
        <v>434.25</v>
      </c>
      <c r="O415" s="101">
        <f t="shared" si="41"/>
        <v>60.75</v>
      </c>
      <c r="P415" s="92">
        <f t="shared" si="39"/>
        <v>695</v>
      </c>
      <c r="Q415" s="92">
        <v>0</v>
      </c>
      <c r="R415" s="96"/>
      <c r="S415" s="96"/>
      <c r="T415" s="96"/>
      <c r="U415" s="96"/>
      <c r="V415" s="96"/>
      <c r="W415" s="96"/>
      <c r="X415" s="96"/>
      <c r="Y415" s="96"/>
      <c r="Z415" s="96"/>
      <c r="AA415" s="96"/>
    </row>
    <row r="416" spans="1:27" ht="15.75" x14ac:dyDescent="0.25">
      <c r="A416" s="30">
        <v>53235</v>
      </c>
      <c r="B416" s="103">
        <v>30</v>
      </c>
      <c r="C416" s="92">
        <v>194.20499999999998</v>
      </c>
      <c r="D416" s="92">
        <v>267.46600000000001</v>
      </c>
      <c r="E416" s="93">
        <v>133.845</v>
      </c>
      <c r="F416" s="92">
        <v>278.48399999999998</v>
      </c>
      <c r="G416" s="99">
        <f t="shared" si="36"/>
        <v>39.25</v>
      </c>
      <c r="H416" s="101">
        <f t="shared" si="40"/>
        <v>60.75</v>
      </c>
      <c r="I416" s="92">
        <v>300</v>
      </c>
      <c r="J416" s="92">
        <f t="shared" si="37"/>
        <v>1274</v>
      </c>
      <c r="K416" s="102"/>
      <c r="L416" s="92">
        <v>30</v>
      </c>
      <c r="M416" s="92">
        <v>200</v>
      </c>
      <c r="N416" s="99">
        <f t="shared" si="38"/>
        <v>434.25</v>
      </c>
      <c r="O416" s="101">
        <f t="shared" si="41"/>
        <v>60.75</v>
      </c>
      <c r="P416" s="92">
        <f t="shared" si="39"/>
        <v>695</v>
      </c>
      <c r="Q416" s="92">
        <v>0</v>
      </c>
      <c r="R416" s="96"/>
      <c r="S416" s="96"/>
      <c r="T416" s="96"/>
      <c r="U416" s="96"/>
      <c r="V416" s="96"/>
      <c r="W416" s="96"/>
      <c r="X416" s="96"/>
      <c r="Y416" s="96"/>
      <c r="Z416" s="96"/>
      <c r="AA416" s="96"/>
    </row>
    <row r="417" spans="1:27" ht="15.75" x14ac:dyDescent="0.25">
      <c r="A417" s="30">
        <v>53266</v>
      </c>
      <c r="B417" s="103">
        <v>31</v>
      </c>
      <c r="C417" s="92">
        <v>131.881</v>
      </c>
      <c r="D417" s="92">
        <v>277.16699999999997</v>
      </c>
      <c r="E417" s="93">
        <v>79.08</v>
      </c>
      <c r="F417" s="92">
        <v>350.87199999999996</v>
      </c>
      <c r="G417" s="99">
        <f t="shared" si="36"/>
        <v>39.25</v>
      </c>
      <c r="H417" s="101">
        <f t="shared" si="40"/>
        <v>60.75</v>
      </c>
      <c r="I417" s="92">
        <v>300</v>
      </c>
      <c r="J417" s="92">
        <f t="shared" si="37"/>
        <v>1239</v>
      </c>
      <c r="K417" s="102"/>
      <c r="L417" s="92">
        <v>75</v>
      </c>
      <c r="M417" s="92">
        <v>200</v>
      </c>
      <c r="N417" s="99">
        <f t="shared" si="38"/>
        <v>434.25</v>
      </c>
      <c r="O417" s="101">
        <f t="shared" si="41"/>
        <v>60.75</v>
      </c>
      <c r="P417" s="92">
        <f t="shared" si="39"/>
        <v>695</v>
      </c>
      <c r="Q417" s="92">
        <v>50</v>
      </c>
      <c r="R417" s="96"/>
      <c r="S417" s="96"/>
      <c r="T417" s="96"/>
      <c r="U417" s="96"/>
      <c r="V417" s="96"/>
      <c r="W417" s="96"/>
      <c r="X417" s="96"/>
      <c r="Y417" s="96"/>
      <c r="Z417" s="96"/>
      <c r="AA417" s="96"/>
    </row>
    <row r="418" spans="1:27" ht="15.75" x14ac:dyDescent="0.25">
      <c r="A418" s="30">
        <v>53296</v>
      </c>
      <c r="B418" s="103">
        <v>30</v>
      </c>
      <c r="C418" s="92">
        <v>122.58</v>
      </c>
      <c r="D418" s="92">
        <v>297.94100000000003</v>
      </c>
      <c r="E418" s="93">
        <v>89.177000000000007</v>
      </c>
      <c r="F418" s="92">
        <v>240.30199999999999</v>
      </c>
      <c r="G418" s="99">
        <f t="shared" si="36"/>
        <v>39.25</v>
      </c>
      <c r="H418" s="101">
        <f t="shared" si="40"/>
        <v>60.75</v>
      </c>
      <c r="I418" s="92">
        <v>300</v>
      </c>
      <c r="J418" s="92">
        <f t="shared" si="37"/>
        <v>1150</v>
      </c>
      <c r="K418" s="102"/>
      <c r="L418" s="92">
        <v>100</v>
      </c>
      <c r="M418" s="92">
        <v>200</v>
      </c>
      <c r="N418" s="99">
        <f t="shared" si="38"/>
        <v>434.25</v>
      </c>
      <c r="O418" s="101">
        <f t="shared" si="41"/>
        <v>60.75</v>
      </c>
      <c r="P418" s="92">
        <f t="shared" si="39"/>
        <v>695</v>
      </c>
      <c r="Q418" s="92">
        <v>50</v>
      </c>
      <c r="R418" s="96"/>
      <c r="S418" s="96"/>
      <c r="T418" s="96"/>
      <c r="U418" s="96"/>
      <c r="V418" s="96"/>
      <c r="W418" s="96"/>
      <c r="X418" s="96"/>
      <c r="Y418" s="96"/>
      <c r="Z418" s="96"/>
      <c r="AA418" s="96"/>
    </row>
    <row r="419" spans="1:27" ht="15.75" x14ac:dyDescent="0.25">
      <c r="A419" s="30">
        <v>53327</v>
      </c>
      <c r="B419" s="103">
        <v>31</v>
      </c>
      <c r="C419" s="92">
        <v>122.58</v>
      </c>
      <c r="D419" s="92">
        <v>297.94100000000003</v>
      </c>
      <c r="E419" s="93">
        <v>89.177000000000007</v>
      </c>
      <c r="F419" s="92">
        <v>240.30199999999999</v>
      </c>
      <c r="G419" s="99">
        <f t="shared" si="36"/>
        <v>39.25</v>
      </c>
      <c r="H419" s="101">
        <f t="shared" si="40"/>
        <v>60.75</v>
      </c>
      <c r="I419" s="92">
        <v>300</v>
      </c>
      <c r="J419" s="92">
        <f t="shared" si="37"/>
        <v>1150</v>
      </c>
      <c r="K419" s="102"/>
      <c r="L419" s="92">
        <v>100</v>
      </c>
      <c r="M419" s="92">
        <v>200</v>
      </c>
      <c r="N419" s="99">
        <f t="shared" si="38"/>
        <v>434.25</v>
      </c>
      <c r="O419" s="101">
        <f t="shared" si="41"/>
        <v>60.75</v>
      </c>
      <c r="P419" s="92">
        <f t="shared" si="39"/>
        <v>695</v>
      </c>
      <c r="Q419" s="92">
        <v>50</v>
      </c>
      <c r="R419" s="96"/>
      <c r="S419" s="96"/>
      <c r="T419" s="96"/>
      <c r="U419" s="96"/>
      <c r="V419" s="96"/>
      <c r="W419" s="96"/>
      <c r="X419" s="96"/>
      <c r="Y419" s="96"/>
      <c r="Z419" s="96"/>
      <c r="AA419" s="96"/>
    </row>
    <row r="420" spans="1:27" ht="15.75" x14ac:dyDescent="0.25">
      <c r="A420" s="30">
        <v>53358</v>
      </c>
      <c r="B420" s="103">
        <v>31</v>
      </c>
      <c r="C420" s="92">
        <v>122.58</v>
      </c>
      <c r="D420" s="92">
        <v>297.94100000000003</v>
      </c>
      <c r="E420" s="93">
        <v>89.177000000000007</v>
      </c>
      <c r="F420" s="92">
        <v>240.30199999999999</v>
      </c>
      <c r="G420" s="99">
        <f t="shared" si="36"/>
        <v>39.25</v>
      </c>
      <c r="H420" s="101">
        <f t="shared" si="40"/>
        <v>60.75</v>
      </c>
      <c r="I420" s="92">
        <v>300</v>
      </c>
      <c r="J420" s="92">
        <f t="shared" si="37"/>
        <v>1150</v>
      </c>
      <c r="K420" s="102"/>
      <c r="L420" s="92">
        <v>100</v>
      </c>
      <c r="M420" s="92">
        <v>200</v>
      </c>
      <c r="N420" s="99">
        <f t="shared" si="38"/>
        <v>434.25</v>
      </c>
      <c r="O420" s="101">
        <f t="shared" si="41"/>
        <v>60.75</v>
      </c>
      <c r="P420" s="92">
        <f t="shared" si="39"/>
        <v>695</v>
      </c>
      <c r="Q420" s="92">
        <v>50</v>
      </c>
      <c r="R420" s="96"/>
      <c r="S420" s="96"/>
      <c r="T420" s="96"/>
      <c r="U420" s="96"/>
      <c r="V420" s="96"/>
      <c r="W420" s="96"/>
      <c r="X420" s="96"/>
      <c r="Y420" s="96"/>
      <c r="Z420" s="96"/>
      <c r="AA420" s="96"/>
    </row>
    <row r="421" spans="1:27" ht="15.75" x14ac:dyDescent="0.25">
      <c r="A421" s="30">
        <v>53386</v>
      </c>
      <c r="B421" s="103">
        <v>28</v>
      </c>
      <c r="C421" s="92">
        <v>122.58</v>
      </c>
      <c r="D421" s="92">
        <v>297.94100000000003</v>
      </c>
      <c r="E421" s="93">
        <v>89.177000000000007</v>
      </c>
      <c r="F421" s="92">
        <v>240.30199999999999</v>
      </c>
      <c r="G421" s="99">
        <f t="shared" si="36"/>
        <v>39.25</v>
      </c>
      <c r="H421" s="101">
        <f t="shared" si="40"/>
        <v>60.75</v>
      </c>
      <c r="I421" s="92">
        <v>300</v>
      </c>
      <c r="J421" s="92">
        <f t="shared" si="37"/>
        <v>1150</v>
      </c>
      <c r="K421" s="102"/>
      <c r="L421" s="92">
        <v>100</v>
      </c>
      <c r="M421" s="92">
        <v>200</v>
      </c>
      <c r="N421" s="99">
        <f t="shared" si="38"/>
        <v>434.25</v>
      </c>
      <c r="O421" s="101">
        <f t="shared" si="41"/>
        <v>60.75</v>
      </c>
      <c r="P421" s="92">
        <f t="shared" si="39"/>
        <v>695</v>
      </c>
      <c r="Q421" s="92">
        <v>50</v>
      </c>
      <c r="R421" s="96"/>
      <c r="S421" s="96"/>
      <c r="T421" s="96"/>
      <c r="U421" s="96"/>
      <c r="V421" s="96"/>
      <c r="W421" s="96"/>
      <c r="X421" s="96"/>
      <c r="Y421" s="96"/>
      <c r="Z421" s="96"/>
      <c r="AA421" s="96"/>
    </row>
    <row r="422" spans="1:27" ht="15.75" x14ac:dyDescent="0.25">
      <c r="A422" s="30">
        <v>53417</v>
      </c>
      <c r="B422" s="103">
        <v>31</v>
      </c>
      <c r="C422" s="92">
        <v>122.58</v>
      </c>
      <c r="D422" s="92">
        <v>297.94100000000003</v>
      </c>
      <c r="E422" s="93">
        <v>89.177000000000007</v>
      </c>
      <c r="F422" s="92">
        <v>240.30199999999999</v>
      </c>
      <c r="G422" s="99">
        <f t="shared" si="36"/>
        <v>39.25</v>
      </c>
      <c r="H422" s="101">
        <f t="shared" si="40"/>
        <v>60.75</v>
      </c>
      <c r="I422" s="92">
        <v>300</v>
      </c>
      <c r="J422" s="92">
        <f t="shared" si="37"/>
        <v>1150</v>
      </c>
      <c r="K422" s="102"/>
      <c r="L422" s="92">
        <v>100</v>
      </c>
      <c r="M422" s="92">
        <v>200</v>
      </c>
      <c r="N422" s="99">
        <f t="shared" si="38"/>
        <v>434.25</v>
      </c>
      <c r="O422" s="101">
        <f t="shared" si="41"/>
        <v>60.75</v>
      </c>
      <c r="P422" s="92">
        <f t="shared" si="39"/>
        <v>695</v>
      </c>
      <c r="Q422" s="92">
        <v>50</v>
      </c>
      <c r="R422" s="96"/>
      <c r="S422" s="96"/>
      <c r="T422" s="96"/>
      <c r="U422" s="96"/>
      <c r="V422" s="96"/>
      <c r="W422" s="96"/>
      <c r="X422" s="96"/>
      <c r="Y422" s="96"/>
      <c r="Z422" s="96"/>
      <c r="AA422" s="96"/>
    </row>
    <row r="423" spans="1:27" ht="15.75" x14ac:dyDescent="0.25">
      <c r="A423" s="30">
        <v>53447</v>
      </c>
      <c r="B423" s="103">
        <v>30</v>
      </c>
      <c r="C423" s="92">
        <v>141.29300000000001</v>
      </c>
      <c r="D423" s="92">
        <v>267.99299999999999</v>
      </c>
      <c r="E423" s="93">
        <v>115.01600000000001</v>
      </c>
      <c r="F423" s="92">
        <v>314.69800000000004</v>
      </c>
      <c r="G423" s="99">
        <f t="shared" si="36"/>
        <v>39.25</v>
      </c>
      <c r="H423" s="101">
        <f t="shared" si="40"/>
        <v>60.75</v>
      </c>
      <c r="I423" s="92">
        <v>300</v>
      </c>
      <c r="J423" s="92">
        <f t="shared" si="37"/>
        <v>1239</v>
      </c>
      <c r="K423" s="102"/>
      <c r="L423" s="92">
        <v>100</v>
      </c>
      <c r="M423" s="92">
        <v>200</v>
      </c>
      <c r="N423" s="99">
        <f t="shared" si="38"/>
        <v>434.25</v>
      </c>
      <c r="O423" s="101">
        <f t="shared" si="41"/>
        <v>60.75</v>
      </c>
      <c r="P423" s="92">
        <f t="shared" si="39"/>
        <v>695</v>
      </c>
      <c r="Q423" s="92">
        <v>50</v>
      </c>
      <c r="R423" s="96"/>
      <c r="S423" s="96"/>
      <c r="T423" s="96"/>
      <c r="U423" s="96"/>
      <c r="V423" s="96"/>
      <c r="W423" s="96"/>
      <c r="X423" s="96"/>
      <c r="Y423" s="96"/>
      <c r="Z423" s="96"/>
      <c r="AA423" s="96"/>
    </row>
    <row r="424" spans="1:27" ht="15.75" x14ac:dyDescent="0.25">
      <c r="A424" s="30">
        <v>53478</v>
      </c>
      <c r="B424" s="103">
        <v>31</v>
      </c>
      <c r="C424" s="92">
        <v>194.20499999999998</v>
      </c>
      <c r="D424" s="92">
        <v>267.46600000000001</v>
      </c>
      <c r="E424" s="93">
        <v>133.845</v>
      </c>
      <c r="F424" s="92">
        <v>278.48399999999998</v>
      </c>
      <c r="G424" s="99">
        <f t="shared" si="36"/>
        <v>39.25</v>
      </c>
      <c r="H424" s="101">
        <f t="shared" si="40"/>
        <v>60.75</v>
      </c>
      <c r="I424" s="92">
        <v>300</v>
      </c>
      <c r="J424" s="92">
        <f t="shared" si="37"/>
        <v>1274</v>
      </c>
      <c r="K424" s="102"/>
      <c r="L424" s="92">
        <v>75</v>
      </c>
      <c r="M424" s="92">
        <v>200</v>
      </c>
      <c r="N424" s="99">
        <f t="shared" si="38"/>
        <v>434.25</v>
      </c>
      <c r="O424" s="101">
        <f t="shared" si="41"/>
        <v>60.75</v>
      </c>
      <c r="P424" s="92">
        <f t="shared" si="39"/>
        <v>695</v>
      </c>
      <c r="Q424" s="92">
        <v>50</v>
      </c>
      <c r="R424" s="96"/>
      <c r="S424" s="96"/>
      <c r="T424" s="96"/>
      <c r="U424" s="96"/>
      <c r="V424" s="96"/>
      <c r="W424" s="96"/>
      <c r="X424" s="96"/>
      <c r="Y424" s="96"/>
      <c r="Z424" s="96"/>
      <c r="AA424" s="96"/>
    </row>
    <row r="425" spans="1:27" ht="15.75" x14ac:dyDescent="0.25">
      <c r="A425" s="30">
        <v>53508</v>
      </c>
      <c r="B425" s="103">
        <v>30</v>
      </c>
      <c r="C425" s="92">
        <v>194.20499999999998</v>
      </c>
      <c r="D425" s="92">
        <v>267.46600000000001</v>
      </c>
      <c r="E425" s="93">
        <v>133.845</v>
      </c>
      <c r="F425" s="92">
        <v>278.48399999999998</v>
      </c>
      <c r="G425" s="99">
        <f t="shared" si="36"/>
        <v>39.25</v>
      </c>
      <c r="H425" s="101">
        <f t="shared" si="40"/>
        <v>60.75</v>
      </c>
      <c r="I425" s="92">
        <v>300</v>
      </c>
      <c r="J425" s="92">
        <f t="shared" si="37"/>
        <v>1274</v>
      </c>
      <c r="K425" s="102"/>
      <c r="L425" s="92">
        <v>30</v>
      </c>
      <c r="M425" s="92">
        <v>200</v>
      </c>
      <c r="N425" s="99">
        <f t="shared" si="38"/>
        <v>434.25</v>
      </c>
      <c r="O425" s="101">
        <f t="shared" si="41"/>
        <v>60.75</v>
      </c>
      <c r="P425" s="92">
        <f t="shared" si="39"/>
        <v>695</v>
      </c>
      <c r="Q425" s="92">
        <v>0</v>
      </c>
      <c r="R425" s="96"/>
      <c r="S425" s="96"/>
      <c r="T425" s="96"/>
      <c r="U425" s="96"/>
      <c r="V425" s="96"/>
      <c r="W425" s="96"/>
      <c r="X425" s="96"/>
      <c r="Y425" s="96"/>
      <c r="Z425" s="96"/>
      <c r="AA425" s="96"/>
    </row>
    <row r="426" spans="1:27" ht="15.75" x14ac:dyDescent="0.25">
      <c r="A426" s="30">
        <v>53539</v>
      </c>
      <c r="B426" s="103">
        <v>31</v>
      </c>
      <c r="C426" s="92">
        <v>194.20499999999998</v>
      </c>
      <c r="D426" s="92">
        <v>267.46600000000001</v>
      </c>
      <c r="E426" s="93">
        <v>133.845</v>
      </c>
      <c r="F426" s="92">
        <v>278.48399999999998</v>
      </c>
      <c r="G426" s="99">
        <f t="shared" si="36"/>
        <v>39.25</v>
      </c>
      <c r="H426" s="101">
        <f t="shared" si="40"/>
        <v>60.75</v>
      </c>
      <c r="I426" s="92">
        <v>300</v>
      </c>
      <c r="J426" s="92">
        <f t="shared" si="37"/>
        <v>1274</v>
      </c>
      <c r="K426" s="102"/>
      <c r="L426" s="92">
        <v>30</v>
      </c>
      <c r="M426" s="92">
        <v>200</v>
      </c>
      <c r="N426" s="99">
        <f t="shared" si="38"/>
        <v>434.25</v>
      </c>
      <c r="O426" s="101">
        <f t="shared" si="41"/>
        <v>60.75</v>
      </c>
      <c r="P426" s="92">
        <f t="shared" si="39"/>
        <v>695</v>
      </c>
      <c r="Q426" s="92">
        <v>0</v>
      </c>
      <c r="R426" s="96"/>
      <c r="S426" s="96"/>
      <c r="T426" s="96"/>
      <c r="U426" s="96"/>
      <c r="V426" s="96"/>
      <c r="W426" s="96"/>
      <c r="X426" s="96"/>
      <c r="Y426" s="96"/>
      <c r="Z426" s="96"/>
      <c r="AA426" s="96"/>
    </row>
    <row r="427" spans="1:27" ht="15.75" x14ac:dyDescent="0.25">
      <c r="A427" s="30">
        <v>53570</v>
      </c>
      <c r="B427" s="103">
        <v>31</v>
      </c>
      <c r="C427" s="92">
        <v>194.20499999999998</v>
      </c>
      <c r="D427" s="92">
        <v>267.46600000000001</v>
      </c>
      <c r="E427" s="93">
        <v>133.845</v>
      </c>
      <c r="F427" s="92">
        <v>278.48399999999998</v>
      </c>
      <c r="G427" s="99">
        <f t="shared" si="36"/>
        <v>39.25</v>
      </c>
      <c r="H427" s="101">
        <f t="shared" si="40"/>
        <v>60.75</v>
      </c>
      <c r="I427" s="92">
        <v>300</v>
      </c>
      <c r="J427" s="92">
        <f t="shared" si="37"/>
        <v>1274</v>
      </c>
      <c r="K427" s="102"/>
      <c r="L427" s="92">
        <v>30</v>
      </c>
      <c r="M427" s="92">
        <v>200</v>
      </c>
      <c r="N427" s="99">
        <f t="shared" si="38"/>
        <v>434.25</v>
      </c>
      <c r="O427" s="101">
        <f t="shared" si="41"/>
        <v>60.75</v>
      </c>
      <c r="P427" s="92">
        <f t="shared" si="39"/>
        <v>695</v>
      </c>
      <c r="Q427" s="92">
        <v>0</v>
      </c>
      <c r="R427" s="96"/>
      <c r="S427" s="96"/>
      <c r="T427" s="96"/>
      <c r="U427" s="96"/>
      <c r="V427" s="96"/>
      <c r="W427" s="96"/>
      <c r="X427" s="96"/>
      <c r="Y427" s="96"/>
      <c r="Z427" s="96"/>
      <c r="AA427" s="96"/>
    </row>
    <row r="428" spans="1:27" ht="15.75" x14ac:dyDescent="0.25">
      <c r="A428" s="30">
        <v>53600</v>
      </c>
      <c r="B428" s="103">
        <v>30</v>
      </c>
      <c r="C428" s="92">
        <v>194.20499999999998</v>
      </c>
      <c r="D428" s="92">
        <v>267.46600000000001</v>
      </c>
      <c r="E428" s="93">
        <v>133.845</v>
      </c>
      <c r="F428" s="92">
        <v>278.48399999999998</v>
      </c>
      <c r="G428" s="99">
        <f t="shared" si="36"/>
        <v>39.25</v>
      </c>
      <c r="H428" s="101">
        <f t="shared" si="40"/>
        <v>60.75</v>
      </c>
      <c r="I428" s="92">
        <v>300</v>
      </c>
      <c r="J428" s="92">
        <f t="shared" si="37"/>
        <v>1274</v>
      </c>
      <c r="K428" s="102"/>
      <c r="L428" s="92">
        <v>30</v>
      </c>
      <c r="M428" s="92">
        <v>200</v>
      </c>
      <c r="N428" s="99">
        <f t="shared" si="38"/>
        <v>434.25</v>
      </c>
      <c r="O428" s="101">
        <f t="shared" si="41"/>
        <v>60.75</v>
      </c>
      <c r="P428" s="92">
        <f t="shared" si="39"/>
        <v>695</v>
      </c>
      <c r="Q428" s="92">
        <v>0</v>
      </c>
      <c r="R428" s="96"/>
      <c r="S428" s="96"/>
      <c r="T428" s="96"/>
      <c r="U428" s="96"/>
      <c r="V428" s="96"/>
      <c r="W428" s="96"/>
      <c r="X428" s="96"/>
      <c r="Y428" s="96"/>
      <c r="Z428" s="96"/>
      <c r="AA428" s="96"/>
    </row>
    <row r="429" spans="1:27" ht="15.75" x14ac:dyDescent="0.25">
      <c r="A429" s="30">
        <v>53631</v>
      </c>
      <c r="B429" s="103">
        <v>31</v>
      </c>
      <c r="C429" s="92">
        <v>131.881</v>
      </c>
      <c r="D429" s="92">
        <v>277.16699999999997</v>
      </c>
      <c r="E429" s="93">
        <v>79.08</v>
      </c>
      <c r="F429" s="92">
        <v>350.87199999999996</v>
      </c>
      <c r="G429" s="99">
        <f t="shared" si="36"/>
        <v>39.25</v>
      </c>
      <c r="H429" s="101">
        <f t="shared" si="40"/>
        <v>60.75</v>
      </c>
      <c r="I429" s="92">
        <v>300</v>
      </c>
      <c r="J429" s="92">
        <f t="shared" si="37"/>
        <v>1239</v>
      </c>
      <c r="K429" s="102"/>
      <c r="L429" s="92">
        <v>75</v>
      </c>
      <c r="M429" s="92">
        <v>200</v>
      </c>
      <c r="N429" s="99">
        <f t="shared" si="38"/>
        <v>434.25</v>
      </c>
      <c r="O429" s="101">
        <f t="shared" si="41"/>
        <v>60.75</v>
      </c>
      <c r="P429" s="92">
        <f t="shared" si="39"/>
        <v>695</v>
      </c>
      <c r="Q429" s="92">
        <v>50</v>
      </c>
      <c r="R429" s="96"/>
      <c r="S429" s="96"/>
      <c r="T429" s="96"/>
      <c r="U429" s="96"/>
      <c r="V429" s="96"/>
      <c r="W429" s="96"/>
      <c r="X429" s="96"/>
      <c r="Y429" s="96"/>
      <c r="Z429" s="96"/>
      <c r="AA429" s="96"/>
    </row>
    <row r="430" spans="1:27" ht="15.75" x14ac:dyDescent="0.25">
      <c r="A430" s="30">
        <v>53661</v>
      </c>
      <c r="B430" s="103">
        <v>30</v>
      </c>
      <c r="C430" s="92">
        <v>122.58</v>
      </c>
      <c r="D430" s="92">
        <v>297.94100000000003</v>
      </c>
      <c r="E430" s="93">
        <v>89.177000000000007</v>
      </c>
      <c r="F430" s="92">
        <v>240.30199999999999</v>
      </c>
      <c r="G430" s="99">
        <f t="shared" si="36"/>
        <v>39.25</v>
      </c>
      <c r="H430" s="101">
        <f t="shared" si="40"/>
        <v>60.75</v>
      </c>
      <c r="I430" s="92">
        <v>300</v>
      </c>
      <c r="J430" s="92">
        <f t="shared" si="37"/>
        <v>1150</v>
      </c>
      <c r="K430" s="102"/>
      <c r="L430" s="92">
        <v>100</v>
      </c>
      <c r="M430" s="92">
        <v>200</v>
      </c>
      <c r="N430" s="99">
        <f t="shared" si="38"/>
        <v>434.25</v>
      </c>
      <c r="O430" s="101">
        <f t="shared" si="41"/>
        <v>60.75</v>
      </c>
      <c r="P430" s="92">
        <f t="shared" si="39"/>
        <v>695</v>
      </c>
      <c r="Q430" s="92">
        <v>50</v>
      </c>
      <c r="R430" s="96"/>
      <c r="S430" s="96"/>
      <c r="T430" s="96"/>
      <c r="U430" s="96"/>
      <c r="V430" s="96"/>
      <c r="W430" s="96"/>
      <c r="X430" s="96"/>
      <c r="Y430" s="96"/>
      <c r="Z430" s="96"/>
      <c r="AA430" s="96"/>
    </row>
    <row r="431" spans="1:27" ht="15.75" x14ac:dyDescent="0.25">
      <c r="A431" s="30">
        <v>53692</v>
      </c>
      <c r="B431" s="103">
        <v>31</v>
      </c>
      <c r="C431" s="92">
        <v>122.58</v>
      </c>
      <c r="D431" s="92">
        <v>297.94100000000003</v>
      </c>
      <c r="E431" s="93">
        <v>89.177000000000007</v>
      </c>
      <c r="F431" s="92">
        <v>240.30199999999999</v>
      </c>
      <c r="G431" s="99">
        <f t="shared" si="36"/>
        <v>39.25</v>
      </c>
      <c r="H431" s="101">
        <f t="shared" si="40"/>
        <v>60.75</v>
      </c>
      <c r="I431" s="92">
        <v>300</v>
      </c>
      <c r="J431" s="92">
        <f t="shared" si="37"/>
        <v>1150</v>
      </c>
      <c r="K431" s="102"/>
      <c r="L431" s="92">
        <v>100</v>
      </c>
      <c r="M431" s="92">
        <v>200</v>
      </c>
      <c r="N431" s="99">
        <f t="shared" si="38"/>
        <v>434.25</v>
      </c>
      <c r="O431" s="101">
        <f t="shared" si="41"/>
        <v>60.75</v>
      </c>
      <c r="P431" s="92">
        <f t="shared" si="39"/>
        <v>695</v>
      </c>
      <c r="Q431" s="92">
        <v>50</v>
      </c>
      <c r="R431" s="96"/>
      <c r="S431" s="96"/>
      <c r="T431" s="96"/>
      <c r="U431" s="96"/>
      <c r="V431" s="96"/>
      <c r="W431" s="96"/>
      <c r="X431" s="96"/>
      <c r="Y431" s="96"/>
      <c r="Z431" s="96"/>
      <c r="AA431" s="96"/>
    </row>
    <row r="432" spans="1:27" ht="15.75" x14ac:dyDescent="0.25">
      <c r="A432" s="30">
        <v>53723</v>
      </c>
      <c r="B432" s="103">
        <v>31</v>
      </c>
      <c r="C432" s="92">
        <v>122.58</v>
      </c>
      <c r="D432" s="92">
        <v>297.94100000000003</v>
      </c>
      <c r="E432" s="93">
        <v>89.177000000000007</v>
      </c>
      <c r="F432" s="92">
        <v>240.30199999999999</v>
      </c>
      <c r="G432" s="99">
        <f t="shared" si="36"/>
        <v>39.25</v>
      </c>
      <c r="H432" s="101">
        <f t="shared" si="40"/>
        <v>60.75</v>
      </c>
      <c r="I432" s="92">
        <v>300</v>
      </c>
      <c r="J432" s="92">
        <f t="shared" si="37"/>
        <v>1150</v>
      </c>
      <c r="K432" s="102"/>
      <c r="L432" s="92">
        <v>100</v>
      </c>
      <c r="M432" s="92">
        <v>200</v>
      </c>
      <c r="N432" s="99">
        <f t="shared" si="38"/>
        <v>434.25</v>
      </c>
      <c r="O432" s="101">
        <f t="shared" si="41"/>
        <v>60.75</v>
      </c>
      <c r="P432" s="92">
        <f t="shared" si="39"/>
        <v>695</v>
      </c>
      <c r="Q432" s="92">
        <v>50</v>
      </c>
      <c r="R432" s="96"/>
      <c r="S432" s="96"/>
      <c r="T432" s="96"/>
      <c r="U432" s="96"/>
      <c r="V432" s="96"/>
      <c r="W432" s="96"/>
      <c r="X432" s="96"/>
      <c r="Y432" s="96"/>
      <c r="Z432" s="96"/>
      <c r="AA432" s="96"/>
    </row>
    <row r="433" spans="1:27" ht="15.75" x14ac:dyDescent="0.25">
      <c r="A433" s="30">
        <v>53751</v>
      </c>
      <c r="B433" s="103">
        <v>28</v>
      </c>
      <c r="C433" s="92">
        <v>122.58</v>
      </c>
      <c r="D433" s="92">
        <v>297.94100000000003</v>
      </c>
      <c r="E433" s="93">
        <v>89.177000000000007</v>
      </c>
      <c r="F433" s="92">
        <v>240.30199999999999</v>
      </c>
      <c r="G433" s="99">
        <f t="shared" si="36"/>
        <v>39.25</v>
      </c>
      <c r="H433" s="101">
        <f t="shared" si="40"/>
        <v>60.75</v>
      </c>
      <c r="I433" s="92">
        <v>300</v>
      </c>
      <c r="J433" s="92">
        <f t="shared" si="37"/>
        <v>1150</v>
      </c>
      <c r="K433" s="102"/>
      <c r="L433" s="92">
        <v>100</v>
      </c>
      <c r="M433" s="92">
        <v>200</v>
      </c>
      <c r="N433" s="99">
        <f t="shared" si="38"/>
        <v>434.25</v>
      </c>
      <c r="O433" s="101">
        <f t="shared" si="41"/>
        <v>60.75</v>
      </c>
      <c r="P433" s="92">
        <f t="shared" si="39"/>
        <v>695</v>
      </c>
      <c r="Q433" s="92">
        <v>50</v>
      </c>
      <c r="R433" s="96"/>
      <c r="S433" s="96"/>
      <c r="T433" s="96"/>
      <c r="U433" s="96"/>
      <c r="V433" s="96"/>
      <c r="W433" s="96"/>
      <c r="X433" s="96"/>
      <c r="Y433" s="96"/>
      <c r="Z433" s="96"/>
      <c r="AA433" s="96"/>
    </row>
    <row r="434" spans="1:27" ht="15.75" x14ac:dyDescent="0.25">
      <c r="A434" s="30">
        <v>53782</v>
      </c>
      <c r="B434" s="103">
        <v>31</v>
      </c>
      <c r="C434" s="92">
        <v>122.58</v>
      </c>
      <c r="D434" s="92">
        <v>297.94100000000003</v>
      </c>
      <c r="E434" s="93">
        <v>89.177000000000007</v>
      </c>
      <c r="F434" s="92">
        <v>240.30199999999999</v>
      </c>
      <c r="G434" s="99">
        <f t="shared" si="36"/>
        <v>39.25</v>
      </c>
      <c r="H434" s="101">
        <f t="shared" si="40"/>
        <v>60.75</v>
      </c>
      <c r="I434" s="92">
        <v>300</v>
      </c>
      <c r="J434" s="92">
        <f t="shared" si="37"/>
        <v>1150</v>
      </c>
      <c r="K434" s="102"/>
      <c r="L434" s="92">
        <v>100</v>
      </c>
      <c r="M434" s="92">
        <v>200</v>
      </c>
      <c r="N434" s="99">
        <f t="shared" si="38"/>
        <v>434.25</v>
      </c>
      <c r="O434" s="101">
        <f t="shared" si="41"/>
        <v>60.75</v>
      </c>
      <c r="P434" s="92">
        <f t="shared" si="39"/>
        <v>695</v>
      </c>
      <c r="Q434" s="92">
        <v>50</v>
      </c>
      <c r="R434" s="96"/>
      <c r="S434" s="96"/>
      <c r="T434" s="96"/>
      <c r="U434" s="96"/>
      <c r="V434" s="96"/>
      <c r="W434" s="96"/>
      <c r="X434" s="96"/>
      <c r="Y434" s="96"/>
      <c r="Z434" s="96"/>
      <c r="AA434" s="96"/>
    </row>
    <row r="435" spans="1:27" ht="15.75" x14ac:dyDescent="0.25">
      <c r="A435" s="30">
        <v>53812</v>
      </c>
      <c r="B435" s="103">
        <v>30</v>
      </c>
      <c r="C435" s="92">
        <v>141.29300000000001</v>
      </c>
      <c r="D435" s="92">
        <v>267.99299999999999</v>
      </c>
      <c r="E435" s="93">
        <v>115.01600000000001</v>
      </c>
      <c r="F435" s="92">
        <v>314.69800000000004</v>
      </c>
      <c r="G435" s="99">
        <f t="shared" si="36"/>
        <v>39.25</v>
      </c>
      <c r="H435" s="101">
        <f t="shared" si="40"/>
        <v>60.75</v>
      </c>
      <c r="I435" s="92">
        <v>300</v>
      </c>
      <c r="J435" s="92">
        <f t="shared" si="37"/>
        <v>1239</v>
      </c>
      <c r="K435" s="102"/>
      <c r="L435" s="92">
        <v>100</v>
      </c>
      <c r="M435" s="92">
        <v>200</v>
      </c>
      <c r="N435" s="99">
        <f t="shared" si="38"/>
        <v>434.25</v>
      </c>
      <c r="O435" s="101">
        <f t="shared" si="41"/>
        <v>60.75</v>
      </c>
      <c r="P435" s="92">
        <f t="shared" si="39"/>
        <v>695</v>
      </c>
      <c r="Q435" s="92">
        <v>50</v>
      </c>
      <c r="R435" s="96"/>
      <c r="S435" s="96"/>
      <c r="T435" s="96"/>
      <c r="U435" s="96"/>
      <c r="V435" s="96"/>
      <c r="W435" s="96"/>
      <c r="X435" s="96"/>
      <c r="Y435" s="96"/>
      <c r="Z435" s="96"/>
      <c r="AA435" s="96"/>
    </row>
    <row r="436" spans="1:27" ht="15.75" x14ac:dyDescent="0.25">
      <c r="A436" s="30">
        <v>53843</v>
      </c>
      <c r="B436" s="103">
        <v>31</v>
      </c>
      <c r="C436" s="92">
        <v>194.20499999999998</v>
      </c>
      <c r="D436" s="92">
        <v>267.46600000000001</v>
      </c>
      <c r="E436" s="93">
        <v>133.845</v>
      </c>
      <c r="F436" s="92">
        <v>278.48399999999998</v>
      </c>
      <c r="G436" s="99">
        <f t="shared" si="36"/>
        <v>39.25</v>
      </c>
      <c r="H436" s="101">
        <f t="shared" si="40"/>
        <v>60.75</v>
      </c>
      <c r="I436" s="92">
        <v>300</v>
      </c>
      <c r="J436" s="92">
        <f t="shared" si="37"/>
        <v>1274</v>
      </c>
      <c r="K436" s="102"/>
      <c r="L436" s="92">
        <v>75</v>
      </c>
      <c r="M436" s="92">
        <v>200</v>
      </c>
      <c r="N436" s="99">
        <f t="shared" si="38"/>
        <v>434.25</v>
      </c>
      <c r="O436" s="101">
        <f t="shared" si="41"/>
        <v>60.75</v>
      </c>
      <c r="P436" s="92">
        <f t="shared" si="39"/>
        <v>695</v>
      </c>
      <c r="Q436" s="92">
        <v>50</v>
      </c>
      <c r="R436" s="96"/>
      <c r="S436" s="96"/>
      <c r="T436" s="96"/>
      <c r="U436" s="96"/>
      <c r="V436" s="96"/>
      <c r="W436" s="96"/>
      <c r="X436" s="96"/>
      <c r="Y436" s="96"/>
      <c r="Z436" s="96"/>
      <c r="AA436" s="96"/>
    </row>
    <row r="437" spans="1:27" ht="15.75" x14ac:dyDescent="0.25">
      <c r="A437" s="30">
        <v>53873</v>
      </c>
      <c r="B437" s="103">
        <v>30</v>
      </c>
      <c r="C437" s="92">
        <v>194.20499999999998</v>
      </c>
      <c r="D437" s="92">
        <v>267.46600000000001</v>
      </c>
      <c r="E437" s="93">
        <v>133.845</v>
      </c>
      <c r="F437" s="92">
        <v>278.48399999999998</v>
      </c>
      <c r="G437" s="99">
        <f t="shared" si="36"/>
        <v>39.25</v>
      </c>
      <c r="H437" s="101">
        <f t="shared" si="40"/>
        <v>60.75</v>
      </c>
      <c r="I437" s="92">
        <v>300</v>
      </c>
      <c r="J437" s="92">
        <f t="shared" si="37"/>
        <v>1274</v>
      </c>
      <c r="K437" s="102"/>
      <c r="L437" s="92">
        <v>30</v>
      </c>
      <c r="M437" s="92">
        <v>200</v>
      </c>
      <c r="N437" s="99">
        <f t="shared" si="38"/>
        <v>434.25</v>
      </c>
      <c r="O437" s="101">
        <f t="shared" si="41"/>
        <v>60.75</v>
      </c>
      <c r="P437" s="92">
        <f t="shared" si="39"/>
        <v>695</v>
      </c>
      <c r="Q437" s="92">
        <v>0</v>
      </c>
      <c r="R437" s="96"/>
      <c r="S437" s="96"/>
      <c r="T437" s="96"/>
      <c r="U437" s="96"/>
      <c r="V437" s="96"/>
      <c r="W437" s="96"/>
      <c r="X437" s="96"/>
      <c r="Y437" s="96"/>
      <c r="Z437" s="96"/>
      <c r="AA437" s="96"/>
    </row>
    <row r="438" spans="1:27" ht="15.75" x14ac:dyDescent="0.25">
      <c r="A438" s="30">
        <v>53904</v>
      </c>
      <c r="B438" s="103">
        <v>31</v>
      </c>
      <c r="C438" s="92">
        <v>194.20499999999998</v>
      </c>
      <c r="D438" s="92">
        <v>267.46600000000001</v>
      </c>
      <c r="E438" s="93">
        <v>133.845</v>
      </c>
      <c r="F438" s="92">
        <v>278.48399999999998</v>
      </c>
      <c r="G438" s="99">
        <f t="shared" si="36"/>
        <v>39.25</v>
      </c>
      <c r="H438" s="101">
        <f t="shared" si="40"/>
        <v>60.75</v>
      </c>
      <c r="I438" s="92">
        <v>300</v>
      </c>
      <c r="J438" s="92">
        <f t="shared" si="37"/>
        <v>1274</v>
      </c>
      <c r="K438" s="102"/>
      <c r="L438" s="92">
        <v>30</v>
      </c>
      <c r="M438" s="92">
        <v>200</v>
      </c>
      <c r="N438" s="99">
        <f t="shared" si="38"/>
        <v>434.25</v>
      </c>
      <c r="O438" s="101">
        <f t="shared" si="41"/>
        <v>60.75</v>
      </c>
      <c r="P438" s="92">
        <f t="shared" si="39"/>
        <v>695</v>
      </c>
      <c r="Q438" s="92">
        <v>0</v>
      </c>
      <c r="R438" s="96"/>
      <c r="S438" s="96"/>
      <c r="T438" s="96"/>
      <c r="U438" s="96"/>
      <c r="V438" s="96"/>
      <c r="W438" s="96"/>
      <c r="X438" s="96"/>
      <c r="Y438" s="96"/>
      <c r="Z438" s="96"/>
      <c r="AA438" s="96"/>
    </row>
    <row r="439" spans="1:27" ht="15.75" x14ac:dyDescent="0.25">
      <c r="A439" s="30">
        <v>53935</v>
      </c>
      <c r="B439" s="103">
        <v>31</v>
      </c>
      <c r="C439" s="92">
        <v>194.20499999999998</v>
      </c>
      <c r="D439" s="92">
        <v>267.46600000000001</v>
      </c>
      <c r="E439" s="93">
        <v>133.845</v>
      </c>
      <c r="F439" s="92">
        <v>278.48399999999998</v>
      </c>
      <c r="G439" s="99">
        <f t="shared" si="36"/>
        <v>39.25</v>
      </c>
      <c r="H439" s="101">
        <f t="shared" si="40"/>
        <v>60.75</v>
      </c>
      <c r="I439" s="92">
        <v>300</v>
      </c>
      <c r="J439" s="92">
        <f t="shared" si="37"/>
        <v>1274</v>
      </c>
      <c r="K439" s="102"/>
      <c r="L439" s="92">
        <v>30</v>
      </c>
      <c r="M439" s="92">
        <v>200</v>
      </c>
      <c r="N439" s="99">
        <f t="shared" si="38"/>
        <v>434.25</v>
      </c>
      <c r="O439" s="101">
        <f t="shared" si="41"/>
        <v>60.75</v>
      </c>
      <c r="P439" s="92">
        <f t="shared" si="39"/>
        <v>695</v>
      </c>
      <c r="Q439" s="92">
        <v>0</v>
      </c>
      <c r="R439" s="96"/>
      <c r="S439" s="96"/>
      <c r="T439" s="96"/>
      <c r="U439" s="96"/>
      <c r="V439" s="96"/>
      <c r="W439" s="96"/>
      <c r="X439" s="96"/>
      <c r="Y439" s="96"/>
      <c r="Z439" s="96"/>
      <c r="AA439" s="96"/>
    </row>
    <row r="440" spans="1:27" ht="15.75" x14ac:dyDescent="0.25">
      <c r="A440" s="30">
        <v>53965</v>
      </c>
      <c r="B440" s="103">
        <v>30</v>
      </c>
      <c r="C440" s="92">
        <v>194.20499999999998</v>
      </c>
      <c r="D440" s="92">
        <v>267.46600000000001</v>
      </c>
      <c r="E440" s="93">
        <v>133.845</v>
      </c>
      <c r="F440" s="92">
        <v>278.48399999999998</v>
      </c>
      <c r="G440" s="99">
        <f t="shared" si="36"/>
        <v>39.25</v>
      </c>
      <c r="H440" s="101">
        <f t="shared" si="40"/>
        <v>60.75</v>
      </c>
      <c r="I440" s="92">
        <v>300</v>
      </c>
      <c r="J440" s="92">
        <f t="shared" si="37"/>
        <v>1274</v>
      </c>
      <c r="K440" s="102"/>
      <c r="L440" s="92">
        <v>30</v>
      </c>
      <c r="M440" s="92">
        <v>200</v>
      </c>
      <c r="N440" s="99">
        <f t="shared" si="38"/>
        <v>434.25</v>
      </c>
      <c r="O440" s="101">
        <f t="shared" si="41"/>
        <v>60.75</v>
      </c>
      <c r="P440" s="92">
        <f t="shared" si="39"/>
        <v>695</v>
      </c>
      <c r="Q440" s="92">
        <v>0</v>
      </c>
      <c r="R440" s="96"/>
      <c r="S440" s="96"/>
      <c r="T440" s="96"/>
      <c r="U440" s="96"/>
      <c r="V440" s="96"/>
      <c r="W440" s="96"/>
      <c r="X440" s="96"/>
      <c r="Y440" s="96"/>
      <c r="Z440" s="96"/>
      <c r="AA440" s="96"/>
    </row>
    <row r="441" spans="1:27" ht="15.75" x14ac:dyDescent="0.25">
      <c r="A441" s="30">
        <v>53996</v>
      </c>
      <c r="B441" s="103">
        <v>31</v>
      </c>
      <c r="C441" s="92">
        <v>131.881</v>
      </c>
      <c r="D441" s="92">
        <v>277.16699999999997</v>
      </c>
      <c r="E441" s="93">
        <v>79.08</v>
      </c>
      <c r="F441" s="92">
        <v>350.87199999999996</v>
      </c>
      <c r="G441" s="99">
        <f t="shared" si="36"/>
        <v>39.25</v>
      </c>
      <c r="H441" s="101">
        <f t="shared" si="40"/>
        <v>60.75</v>
      </c>
      <c r="I441" s="92">
        <v>300</v>
      </c>
      <c r="J441" s="92">
        <f t="shared" si="37"/>
        <v>1239</v>
      </c>
      <c r="K441" s="102"/>
      <c r="L441" s="92">
        <v>75</v>
      </c>
      <c r="M441" s="92">
        <v>200</v>
      </c>
      <c r="N441" s="99">
        <f t="shared" si="38"/>
        <v>434.25</v>
      </c>
      <c r="O441" s="101">
        <f t="shared" si="41"/>
        <v>60.75</v>
      </c>
      <c r="P441" s="92">
        <f t="shared" si="39"/>
        <v>695</v>
      </c>
      <c r="Q441" s="92">
        <v>50</v>
      </c>
      <c r="R441" s="96"/>
      <c r="S441" s="96"/>
      <c r="T441" s="96"/>
      <c r="U441" s="96"/>
      <c r="V441" s="96"/>
      <c r="W441" s="96"/>
      <c r="X441" s="96"/>
      <c r="Y441" s="96"/>
      <c r="Z441" s="96"/>
      <c r="AA441" s="96"/>
    </row>
    <row r="442" spans="1:27" ht="15.75" x14ac:dyDescent="0.25">
      <c r="A442" s="30">
        <v>54026</v>
      </c>
      <c r="B442" s="103">
        <v>30</v>
      </c>
      <c r="C442" s="92">
        <v>122.58</v>
      </c>
      <c r="D442" s="92">
        <v>297.94100000000003</v>
      </c>
      <c r="E442" s="93">
        <v>89.177000000000007</v>
      </c>
      <c r="F442" s="92">
        <v>240.30199999999999</v>
      </c>
      <c r="G442" s="99">
        <f t="shared" si="36"/>
        <v>39.25</v>
      </c>
      <c r="H442" s="101">
        <f t="shared" si="40"/>
        <v>60.75</v>
      </c>
      <c r="I442" s="92">
        <v>300</v>
      </c>
      <c r="J442" s="92">
        <f t="shared" si="37"/>
        <v>1150</v>
      </c>
      <c r="K442" s="102"/>
      <c r="L442" s="92">
        <v>100</v>
      </c>
      <c r="M442" s="92">
        <v>200</v>
      </c>
      <c r="N442" s="99">
        <f t="shared" si="38"/>
        <v>434.25</v>
      </c>
      <c r="O442" s="101">
        <f t="shared" si="41"/>
        <v>60.75</v>
      </c>
      <c r="P442" s="92">
        <f t="shared" si="39"/>
        <v>695</v>
      </c>
      <c r="Q442" s="92">
        <v>50</v>
      </c>
      <c r="R442" s="96"/>
      <c r="S442" s="96"/>
      <c r="T442" s="96"/>
      <c r="U442" s="96"/>
      <c r="V442" s="96"/>
      <c r="W442" s="96"/>
      <c r="X442" s="96"/>
      <c r="Y442" s="96"/>
      <c r="Z442" s="96"/>
      <c r="AA442" s="96"/>
    </row>
    <row r="443" spans="1:27" ht="15.75" x14ac:dyDescent="0.25">
      <c r="A443" s="30">
        <v>54057</v>
      </c>
      <c r="B443" s="103">
        <v>31</v>
      </c>
      <c r="C443" s="92">
        <v>122.58</v>
      </c>
      <c r="D443" s="92">
        <v>297.94100000000003</v>
      </c>
      <c r="E443" s="93">
        <v>89.177000000000007</v>
      </c>
      <c r="F443" s="92">
        <v>240.30199999999999</v>
      </c>
      <c r="G443" s="99">
        <f t="shared" si="36"/>
        <v>39.25</v>
      </c>
      <c r="H443" s="101">
        <f t="shared" si="40"/>
        <v>60.75</v>
      </c>
      <c r="I443" s="92">
        <v>300</v>
      </c>
      <c r="J443" s="92">
        <f t="shared" si="37"/>
        <v>1150</v>
      </c>
      <c r="K443" s="102"/>
      <c r="L443" s="92">
        <v>100</v>
      </c>
      <c r="M443" s="92">
        <v>200</v>
      </c>
      <c r="N443" s="99">
        <f t="shared" si="38"/>
        <v>434.25</v>
      </c>
      <c r="O443" s="101">
        <f t="shared" si="41"/>
        <v>60.75</v>
      </c>
      <c r="P443" s="92">
        <f t="shared" si="39"/>
        <v>695</v>
      </c>
      <c r="Q443" s="92">
        <v>50</v>
      </c>
      <c r="R443" s="96"/>
      <c r="S443" s="96"/>
      <c r="T443" s="96"/>
      <c r="U443" s="96"/>
      <c r="V443" s="96"/>
      <c r="W443" s="96"/>
      <c r="X443" s="96"/>
      <c r="Y443" s="96"/>
      <c r="Z443" s="96"/>
      <c r="AA443" s="96"/>
    </row>
    <row r="444" spans="1:27" ht="15.75" x14ac:dyDescent="0.25">
      <c r="A444" s="30">
        <v>54088</v>
      </c>
      <c r="B444" s="103">
        <v>31</v>
      </c>
      <c r="C444" s="92">
        <v>122.58</v>
      </c>
      <c r="D444" s="92">
        <v>297.94100000000003</v>
      </c>
      <c r="E444" s="93">
        <v>89.177000000000007</v>
      </c>
      <c r="F444" s="92">
        <v>240.30199999999999</v>
      </c>
      <c r="G444" s="99">
        <f t="shared" si="36"/>
        <v>39.25</v>
      </c>
      <c r="H444" s="101">
        <f t="shared" si="40"/>
        <v>60.75</v>
      </c>
      <c r="I444" s="92">
        <v>300</v>
      </c>
      <c r="J444" s="92">
        <f t="shared" si="37"/>
        <v>1150</v>
      </c>
      <c r="K444" s="102"/>
      <c r="L444" s="92">
        <v>100</v>
      </c>
      <c r="M444" s="92">
        <v>200</v>
      </c>
      <c r="N444" s="99">
        <f t="shared" si="38"/>
        <v>434.25</v>
      </c>
      <c r="O444" s="101">
        <f t="shared" si="41"/>
        <v>60.75</v>
      </c>
      <c r="P444" s="92">
        <f t="shared" si="39"/>
        <v>695</v>
      </c>
      <c r="Q444" s="92">
        <v>50</v>
      </c>
      <c r="R444" s="96"/>
      <c r="S444" s="96"/>
      <c r="T444" s="96"/>
      <c r="U444" s="96"/>
      <c r="V444" s="96"/>
      <c r="W444" s="96"/>
      <c r="X444" s="96"/>
      <c r="Y444" s="96"/>
      <c r="Z444" s="96"/>
      <c r="AA444" s="96"/>
    </row>
    <row r="445" spans="1:27" ht="15.75" x14ac:dyDescent="0.25">
      <c r="A445" s="30">
        <v>54116</v>
      </c>
      <c r="B445" s="103">
        <v>29</v>
      </c>
      <c r="C445" s="92">
        <v>122.58</v>
      </c>
      <c r="D445" s="92">
        <v>297.94100000000003</v>
      </c>
      <c r="E445" s="93">
        <v>89.177000000000007</v>
      </c>
      <c r="F445" s="92">
        <v>240.30199999999999</v>
      </c>
      <c r="G445" s="99">
        <f t="shared" si="36"/>
        <v>39.25</v>
      </c>
      <c r="H445" s="101">
        <f t="shared" si="40"/>
        <v>60.75</v>
      </c>
      <c r="I445" s="92">
        <v>300</v>
      </c>
      <c r="J445" s="92">
        <f t="shared" si="37"/>
        <v>1150</v>
      </c>
      <c r="K445" s="102"/>
      <c r="L445" s="92">
        <v>100</v>
      </c>
      <c r="M445" s="92">
        <v>200</v>
      </c>
      <c r="N445" s="99">
        <f t="shared" si="38"/>
        <v>434.25</v>
      </c>
      <c r="O445" s="101">
        <f t="shared" si="41"/>
        <v>60.75</v>
      </c>
      <c r="P445" s="92">
        <f t="shared" si="39"/>
        <v>695</v>
      </c>
      <c r="Q445" s="92">
        <v>50</v>
      </c>
      <c r="R445" s="96"/>
      <c r="S445" s="96"/>
      <c r="T445" s="96"/>
      <c r="U445" s="96"/>
      <c r="V445" s="96"/>
      <c r="W445" s="96"/>
      <c r="X445" s="96"/>
      <c r="Y445" s="96"/>
      <c r="Z445" s="96"/>
      <c r="AA445" s="96"/>
    </row>
    <row r="446" spans="1:27" ht="15.75" x14ac:dyDescent="0.25">
      <c r="A446" s="30">
        <v>54148</v>
      </c>
      <c r="B446" s="103">
        <v>31</v>
      </c>
      <c r="C446" s="92">
        <v>122.58</v>
      </c>
      <c r="D446" s="92">
        <v>297.94100000000003</v>
      </c>
      <c r="E446" s="93">
        <v>89.177000000000007</v>
      </c>
      <c r="F446" s="92">
        <v>240.30199999999999</v>
      </c>
      <c r="G446" s="99">
        <f t="shared" si="36"/>
        <v>39.25</v>
      </c>
      <c r="H446" s="101">
        <f t="shared" si="40"/>
        <v>60.75</v>
      </c>
      <c r="I446" s="92">
        <v>300</v>
      </c>
      <c r="J446" s="92">
        <f t="shared" si="37"/>
        <v>1150</v>
      </c>
      <c r="K446" s="102"/>
      <c r="L446" s="92">
        <v>100</v>
      </c>
      <c r="M446" s="92">
        <v>200</v>
      </c>
      <c r="N446" s="99">
        <f t="shared" si="38"/>
        <v>434.25</v>
      </c>
      <c r="O446" s="101">
        <f t="shared" si="41"/>
        <v>60.75</v>
      </c>
      <c r="P446" s="92">
        <f t="shared" si="39"/>
        <v>695</v>
      </c>
      <c r="Q446" s="92">
        <v>50</v>
      </c>
      <c r="R446" s="96"/>
      <c r="S446" s="96"/>
      <c r="T446" s="96"/>
      <c r="U446" s="96"/>
      <c r="V446" s="96"/>
      <c r="W446" s="96"/>
      <c r="X446" s="96"/>
      <c r="Y446" s="96"/>
      <c r="Z446" s="96"/>
      <c r="AA446" s="96"/>
    </row>
    <row r="447" spans="1:27" ht="15.75" x14ac:dyDescent="0.25">
      <c r="A447" s="30">
        <v>54178</v>
      </c>
      <c r="B447" s="103">
        <v>30</v>
      </c>
      <c r="C447" s="92">
        <v>141.29300000000001</v>
      </c>
      <c r="D447" s="92">
        <v>267.99299999999999</v>
      </c>
      <c r="E447" s="93">
        <v>115.01600000000001</v>
      </c>
      <c r="F447" s="92">
        <v>314.69800000000004</v>
      </c>
      <c r="G447" s="99">
        <f t="shared" si="36"/>
        <v>39.25</v>
      </c>
      <c r="H447" s="101">
        <f t="shared" si="40"/>
        <v>60.75</v>
      </c>
      <c r="I447" s="92">
        <v>300</v>
      </c>
      <c r="J447" s="92">
        <f t="shared" si="37"/>
        <v>1239</v>
      </c>
      <c r="K447" s="102"/>
      <c r="L447" s="92">
        <v>100</v>
      </c>
      <c r="M447" s="92">
        <v>200</v>
      </c>
      <c r="N447" s="99">
        <f t="shared" si="38"/>
        <v>434.25</v>
      </c>
      <c r="O447" s="101">
        <f t="shared" si="41"/>
        <v>60.75</v>
      </c>
      <c r="P447" s="92">
        <f t="shared" si="39"/>
        <v>695</v>
      </c>
      <c r="Q447" s="92">
        <v>50</v>
      </c>
      <c r="R447" s="96"/>
      <c r="S447" s="96"/>
      <c r="T447" s="96"/>
      <c r="U447" s="96"/>
      <c r="V447" s="96"/>
      <c r="W447" s="96"/>
      <c r="X447" s="96"/>
      <c r="Y447" s="96"/>
      <c r="Z447" s="96"/>
      <c r="AA447" s="96"/>
    </row>
    <row r="448" spans="1:27" ht="15.75" x14ac:dyDescent="0.25">
      <c r="A448" s="30">
        <v>54209</v>
      </c>
      <c r="B448" s="103">
        <v>31</v>
      </c>
      <c r="C448" s="92">
        <v>194.20499999999998</v>
      </c>
      <c r="D448" s="92">
        <v>267.46600000000001</v>
      </c>
      <c r="E448" s="93">
        <v>133.845</v>
      </c>
      <c r="F448" s="92">
        <v>278.48399999999998</v>
      </c>
      <c r="G448" s="99">
        <f t="shared" ref="G448:G511" si="42">400-H448-I448</f>
        <v>39.25</v>
      </c>
      <c r="H448" s="101">
        <f t="shared" si="40"/>
        <v>60.75</v>
      </c>
      <c r="I448" s="92">
        <v>300</v>
      </c>
      <c r="J448" s="92">
        <f t="shared" si="37"/>
        <v>1274</v>
      </c>
      <c r="K448" s="102"/>
      <c r="L448" s="92">
        <v>75</v>
      </c>
      <c r="M448" s="92">
        <v>200</v>
      </c>
      <c r="N448" s="99">
        <f t="shared" si="38"/>
        <v>434.25</v>
      </c>
      <c r="O448" s="101">
        <f t="shared" si="41"/>
        <v>60.75</v>
      </c>
      <c r="P448" s="92">
        <f t="shared" si="39"/>
        <v>695</v>
      </c>
      <c r="Q448" s="92">
        <v>50</v>
      </c>
      <c r="R448" s="96"/>
      <c r="S448" s="96"/>
      <c r="T448" s="96"/>
      <c r="U448" s="96"/>
      <c r="V448" s="96"/>
      <c r="W448" s="96"/>
      <c r="X448" s="96"/>
      <c r="Y448" s="96"/>
      <c r="Z448" s="96"/>
      <c r="AA448" s="96"/>
    </row>
    <row r="449" spans="1:27" ht="15.75" x14ac:dyDescent="0.25">
      <c r="A449" s="30">
        <v>54239</v>
      </c>
      <c r="B449" s="103">
        <v>30</v>
      </c>
      <c r="C449" s="92">
        <v>194.20499999999998</v>
      </c>
      <c r="D449" s="92">
        <v>267.46600000000001</v>
      </c>
      <c r="E449" s="93">
        <v>133.845</v>
      </c>
      <c r="F449" s="92">
        <v>278.48399999999998</v>
      </c>
      <c r="G449" s="99">
        <f t="shared" si="42"/>
        <v>39.25</v>
      </c>
      <c r="H449" s="101">
        <f t="shared" si="40"/>
        <v>60.75</v>
      </c>
      <c r="I449" s="92">
        <v>300</v>
      </c>
      <c r="J449" s="92">
        <f t="shared" si="37"/>
        <v>1274</v>
      </c>
      <c r="K449" s="102"/>
      <c r="L449" s="92">
        <v>30</v>
      </c>
      <c r="M449" s="92">
        <v>200</v>
      </c>
      <c r="N449" s="99">
        <f t="shared" si="38"/>
        <v>434.25</v>
      </c>
      <c r="O449" s="101">
        <f t="shared" si="41"/>
        <v>60.75</v>
      </c>
      <c r="P449" s="92">
        <f t="shared" si="39"/>
        <v>695</v>
      </c>
      <c r="Q449" s="92">
        <v>0</v>
      </c>
      <c r="R449" s="96"/>
      <c r="S449" s="96"/>
      <c r="T449" s="96"/>
      <c r="U449" s="96"/>
      <c r="V449" s="96"/>
      <c r="W449" s="96"/>
      <c r="X449" s="96"/>
      <c r="Y449" s="96"/>
      <c r="Z449" s="96"/>
      <c r="AA449" s="96"/>
    </row>
    <row r="450" spans="1:27" ht="15.75" x14ac:dyDescent="0.25">
      <c r="A450" s="30">
        <v>54270</v>
      </c>
      <c r="B450" s="103">
        <v>31</v>
      </c>
      <c r="C450" s="92">
        <v>194.20499999999998</v>
      </c>
      <c r="D450" s="92">
        <v>267.46600000000001</v>
      </c>
      <c r="E450" s="93">
        <v>133.845</v>
      </c>
      <c r="F450" s="92">
        <v>278.48399999999998</v>
      </c>
      <c r="G450" s="99">
        <f t="shared" si="42"/>
        <v>39.25</v>
      </c>
      <c r="H450" s="101">
        <f t="shared" si="40"/>
        <v>60.75</v>
      </c>
      <c r="I450" s="92">
        <v>300</v>
      </c>
      <c r="J450" s="92">
        <f t="shared" si="37"/>
        <v>1274</v>
      </c>
      <c r="K450" s="102"/>
      <c r="L450" s="92">
        <v>30</v>
      </c>
      <c r="M450" s="92">
        <v>200</v>
      </c>
      <c r="N450" s="99">
        <f t="shared" si="38"/>
        <v>434.25</v>
      </c>
      <c r="O450" s="101">
        <f t="shared" si="41"/>
        <v>60.75</v>
      </c>
      <c r="P450" s="92">
        <f t="shared" si="39"/>
        <v>695</v>
      </c>
      <c r="Q450" s="92">
        <v>0</v>
      </c>
      <c r="R450" s="96"/>
      <c r="S450" s="96"/>
      <c r="T450" s="96"/>
      <c r="U450" s="96"/>
      <c r="V450" s="96"/>
      <c r="W450" s="96"/>
      <c r="X450" s="96"/>
      <c r="Y450" s="96"/>
      <c r="Z450" s="96"/>
      <c r="AA450" s="96"/>
    </row>
    <row r="451" spans="1:27" ht="15.75" x14ac:dyDescent="0.25">
      <c r="A451" s="30">
        <v>54301</v>
      </c>
      <c r="B451" s="103">
        <v>31</v>
      </c>
      <c r="C451" s="92">
        <v>194.20499999999998</v>
      </c>
      <c r="D451" s="92">
        <v>267.46600000000001</v>
      </c>
      <c r="E451" s="93">
        <v>133.845</v>
      </c>
      <c r="F451" s="92">
        <v>278.48399999999998</v>
      </c>
      <c r="G451" s="99">
        <f t="shared" si="42"/>
        <v>39.25</v>
      </c>
      <c r="H451" s="101">
        <f t="shared" si="40"/>
        <v>60.75</v>
      </c>
      <c r="I451" s="92">
        <v>300</v>
      </c>
      <c r="J451" s="92">
        <f t="shared" si="37"/>
        <v>1274</v>
      </c>
      <c r="K451" s="102"/>
      <c r="L451" s="92">
        <v>30</v>
      </c>
      <c r="M451" s="92">
        <v>200</v>
      </c>
      <c r="N451" s="99">
        <f t="shared" si="38"/>
        <v>434.25</v>
      </c>
      <c r="O451" s="101">
        <f t="shared" si="41"/>
        <v>60.75</v>
      </c>
      <c r="P451" s="92">
        <f t="shared" si="39"/>
        <v>695</v>
      </c>
      <c r="Q451" s="92">
        <v>0</v>
      </c>
      <c r="R451" s="96"/>
      <c r="S451" s="96"/>
      <c r="T451" s="96"/>
      <c r="U451" s="96"/>
      <c r="V451" s="96"/>
      <c r="W451" s="96"/>
      <c r="X451" s="96"/>
      <c r="Y451" s="96"/>
      <c r="Z451" s="96"/>
      <c r="AA451" s="96"/>
    </row>
    <row r="452" spans="1:27" ht="15.75" x14ac:dyDescent="0.25">
      <c r="A452" s="30">
        <v>54331</v>
      </c>
      <c r="B452" s="103">
        <v>30</v>
      </c>
      <c r="C452" s="92">
        <v>194.20499999999998</v>
      </c>
      <c r="D452" s="92">
        <v>267.46600000000001</v>
      </c>
      <c r="E452" s="93">
        <v>133.845</v>
      </c>
      <c r="F452" s="92">
        <v>278.48399999999998</v>
      </c>
      <c r="G452" s="99">
        <f t="shared" si="42"/>
        <v>39.25</v>
      </c>
      <c r="H452" s="101">
        <f t="shared" si="40"/>
        <v>60.75</v>
      </c>
      <c r="I452" s="92">
        <v>300</v>
      </c>
      <c r="J452" s="92">
        <f t="shared" si="37"/>
        <v>1274</v>
      </c>
      <c r="K452" s="102"/>
      <c r="L452" s="92">
        <v>30</v>
      </c>
      <c r="M452" s="92">
        <v>200</v>
      </c>
      <c r="N452" s="99">
        <f t="shared" si="38"/>
        <v>434.25</v>
      </c>
      <c r="O452" s="101">
        <f t="shared" si="41"/>
        <v>60.75</v>
      </c>
      <c r="P452" s="92">
        <f t="shared" si="39"/>
        <v>695</v>
      </c>
      <c r="Q452" s="92">
        <v>0</v>
      </c>
      <c r="R452" s="96"/>
      <c r="S452" s="96"/>
      <c r="T452" s="96"/>
      <c r="U452" s="96"/>
      <c r="V452" s="96"/>
      <c r="W452" s="96"/>
      <c r="X452" s="96"/>
      <c r="Y452" s="96"/>
      <c r="Z452" s="96"/>
      <c r="AA452" s="96"/>
    </row>
    <row r="453" spans="1:27" ht="15.75" x14ac:dyDescent="0.25">
      <c r="A453" s="30">
        <v>54362</v>
      </c>
      <c r="B453" s="103">
        <v>31</v>
      </c>
      <c r="C453" s="92">
        <v>131.881</v>
      </c>
      <c r="D453" s="92">
        <v>277.16699999999997</v>
      </c>
      <c r="E453" s="93">
        <v>79.08</v>
      </c>
      <c r="F453" s="92">
        <v>350.87199999999996</v>
      </c>
      <c r="G453" s="99">
        <f t="shared" si="42"/>
        <v>39.25</v>
      </c>
      <c r="H453" s="101">
        <f t="shared" si="40"/>
        <v>60.75</v>
      </c>
      <c r="I453" s="92">
        <v>300</v>
      </c>
      <c r="J453" s="92">
        <f t="shared" si="37"/>
        <v>1239</v>
      </c>
      <c r="K453" s="102"/>
      <c r="L453" s="92">
        <v>75</v>
      </c>
      <c r="M453" s="92">
        <v>200</v>
      </c>
      <c r="N453" s="99">
        <f t="shared" si="38"/>
        <v>434.25</v>
      </c>
      <c r="O453" s="101">
        <f t="shared" si="41"/>
        <v>60.75</v>
      </c>
      <c r="P453" s="92">
        <f t="shared" si="39"/>
        <v>695</v>
      </c>
      <c r="Q453" s="92">
        <v>50</v>
      </c>
      <c r="R453" s="96"/>
      <c r="S453" s="96"/>
      <c r="T453" s="96"/>
      <c r="U453" s="96"/>
      <c r="V453" s="96"/>
      <c r="W453" s="96"/>
      <c r="X453" s="96"/>
      <c r="Y453" s="96"/>
      <c r="Z453" s="96"/>
      <c r="AA453" s="96"/>
    </row>
    <row r="454" spans="1:27" ht="15.75" x14ac:dyDescent="0.25">
      <c r="A454" s="30">
        <v>54392</v>
      </c>
      <c r="B454" s="103">
        <v>30</v>
      </c>
      <c r="C454" s="92">
        <v>122.58</v>
      </c>
      <c r="D454" s="92">
        <v>297.94100000000003</v>
      </c>
      <c r="E454" s="93">
        <v>89.177000000000007</v>
      </c>
      <c r="F454" s="92">
        <v>240.30199999999999</v>
      </c>
      <c r="G454" s="99">
        <f t="shared" si="42"/>
        <v>39.25</v>
      </c>
      <c r="H454" s="101">
        <f t="shared" si="40"/>
        <v>60.75</v>
      </c>
      <c r="I454" s="92">
        <v>300</v>
      </c>
      <c r="J454" s="92">
        <f t="shared" si="37"/>
        <v>1150</v>
      </c>
      <c r="K454" s="102"/>
      <c r="L454" s="92">
        <v>100</v>
      </c>
      <c r="M454" s="92">
        <v>200</v>
      </c>
      <c r="N454" s="99">
        <f t="shared" si="38"/>
        <v>434.25</v>
      </c>
      <c r="O454" s="101">
        <f t="shared" si="41"/>
        <v>60.75</v>
      </c>
      <c r="P454" s="92">
        <f t="shared" si="39"/>
        <v>695</v>
      </c>
      <c r="Q454" s="92">
        <v>50</v>
      </c>
      <c r="R454" s="96"/>
      <c r="S454" s="96"/>
      <c r="T454" s="96"/>
      <c r="U454" s="96"/>
      <c r="V454" s="96"/>
      <c r="W454" s="96"/>
      <c r="X454" s="96"/>
      <c r="Y454" s="96"/>
      <c r="Z454" s="96"/>
      <c r="AA454" s="96"/>
    </row>
    <row r="455" spans="1:27" ht="15.75" x14ac:dyDescent="0.25">
      <c r="A455" s="30">
        <v>54423</v>
      </c>
      <c r="B455" s="103">
        <v>31</v>
      </c>
      <c r="C455" s="92">
        <v>122.58</v>
      </c>
      <c r="D455" s="92">
        <v>297.94100000000003</v>
      </c>
      <c r="E455" s="93">
        <v>89.177000000000007</v>
      </c>
      <c r="F455" s="92">
        <v>240.30199999999999</v>
      </c>
      <c r="G455" s="99">
        <f t="shared" si="42"/>
        <v>39.25</v>
      </c>
      <c r="H455" s="101">
        <f t="shared" si="40"/>
        <v>60.75</v>
      </c>
      <c r="I455" s="92">
        <v>300</v>
      </c>
      <c r="J455" s="92">
        <f t="shared" si="37"/>
        <v>1150</v>
      </c>
      <c r="K455" s="102"/>
      <c r="L455" s="92">
        <v>100</v>
      </c>
      <c r="M455" s="92">
        <v>200</v>
      </c>
      <c r="N455" s="99">
        <f t="shared" si="38"/>
        <v>434.25</v>
      </c>
      <c r="O455" s="101">
        <f t="shared" si="41"/>
        <v>60.75</v>
      </c>
      <c r="P455" s="92">
        <f t="shared" si="39"/>
        <v>695</v>
      </c>
      <c r="Q455" s="92">
        <v>50</v>
      </c>
      <c r="R455" s="96"/>
      <c r="S455" s="96"/>
      <c r="T455" s="96"/>
      <c r="U455" s="96"/>
      <c r="V455" s="96"/>
      <c r="W455" s="96"/>
      <c r="X455" s="96"/>
      <c r="Y455" s="96"/>
      <c r="Z455" s="96"/>
      <c r="AA455" s="96"/>
    </row>
    <row r="456" spans="1:27" ht="15.75" x14ac:dyDescent="0.25">
      <c r="A456" s="30">
        <v>54454</v>
      </c>
      <c r="B456" s="103">
        <v>31</v>
      </c>
      <c r="C456" s="92">
        <v>122.58</v>
      </c>
      <c r="D456" s="92">
        <v>297.94100000000003</v>
      </c>
      <c r="E456" s="93">
        <v>89.177000000000007</v>
      </c>
      <c r="F456" s="92">
        <v>240.30199999999999</v>
      </c>
      <c r="G456" s="99">
        <f t="shared" si="42"/>
        <v>39.25</v>
      </c>
      <c r="H456" s="101">
        <f t="shared" si="40"/>
        <v>60.75</v>
      </c>
      <c r="I456" s="92">
        <v>300</v>
      </c>
      <c r="J456" s="92">
        <f t="shared" si="37"/>
        <v>1150</v>
      </c>
      <c r="K456" s="102"/>
      <c r="L456" s="92">
        <v>100</v>
      </c>
      <c r="M456" s="92">
        <v>200</v>
      </c>
      <c r="N456" s="99">
        <f t="shared" si="38"/>
        <v>434.25</v>
      </c>
      <c r="O456" s="101">
        <f t="shared" si="41"/>
        <v>60.75</v>
      </c>
      <c r="P456" s="92">
        <f t="shared" si="39"/>
        <v>695</v>
      </c>
      <c r="Q456" s="92">
        <v>50</v>
      </c>
      <c r="R456" s="96"/>
      <c r="S456" s="96"/>
      <c r="T456" s="96"/>
      <c r="U456" s="96"/>
      <c r="V456" s="96"/>
      <c r="W456" s="96"/>
      <c r="X456" s="96"/>
      <c r="Y456" s="96"/>
      <c r="Z456" s="96"/>
      <c r="AA456" s="96"/>
    </row>
    <row r="457" spans="1:27" ht="15.75" x14ac:dyDescent="0.25">
      <c r="A457" s="30">
        <v>54482</v>
      </c>
      <c r="B457" s="103">
        <v>28</v>
      </c>
      <c r="C457" s="92">
        <v>122.58</v>
      </c>
      <c r="D457" s="92">
        <v>297.94100000000003</v>
      </c>
      <c r="E457" s="93">
        <v>89.177000000000007</v>
      </c>
      <c r="F457" s="92">
        <v>240.30199999999999</v>
      </c>
      <c r="G457" s="99">
        <f t="shared" si="42"/>
        <v>39.25</v>
      </c>
      <c r="H457" s="101">
        <f t="shared" si="40"/>
        <v>60.75</v>
      </c>
      <c r="I457" s="92">
        <v>300</v>
      </c>
      <c r="J457" s="92">
        <f t="shared" si="37"/>
        <v>1150</v>
      </c>
      <c r="K457" s="102"/>
      <c r="L457" s="92">
        <v>100</v>
      </c>
      <c r="M457" s="92">
        <v>200</v>
      </c>
      <c r="N457" s="99">
        <f t="shared" si="38"/>
        <v>434.25</v>
      </c>
      <c r="O457" s="101">
        <f t="shared" si="41"/>
        <v>60.75</v>
      </c>
      <c r="P457" s="92">
        <f t="shared" si="39"/>
        <v>695</v>
      </c>
      <c r="Q457" s="92">
        <v>50</v>
      </c>
      <c r="R457" s="96"/>
      <c r="S457" s="96"/>
      <c r="T457" s="96"/>
      <c r="U457" s="96"/>
      <c r="V457" s="96"/>
      <c r="W457" s="96"/>
      <c r="X457" s="96"/>
      <c r="Y457" s="96"/>
      <c r="Z457" s="96"/>
      <c r="AA457" s="96"/>
    </row>
    <row r="458" spans="1:27" ht="15.75" x14ac:dyDescent="0.25">
      <c r="A458" s="30">
        <v>54513</v>
      </c>
      <c r="B458" s="103">
        <v>31</v>
      </c>
      <c r="C458" s="92">
        <v>122.58</v>
      </c>
      <c r="D458" s="92">
        <v>297.94100000000003</v>
      </c>
      <c r="E458" s="93">
        <v>89.177000000000007</v>
      </c>
      <c r="F458" s="92">
        <v>240.30199999999999</v>
      </c>
      <c r="G458" s="99">
        <f t="shared" si="42"/>
        <v>39.25</v>
      </c>
      <c r="H458" s="101">
        <f t="shared" si="40"/>
        <v>60.75</v>
      </c>
      <c r="I458" s="92">
        <v>300</v>
      </c>
      <c r="J458" s="92">
        <f t="shared" si="37"/>
        <v>1150</v>
      </c>
      <c r="K458" s="102"/>
      <c r="L458" s="92">
        <v>100</v>
      </c>
      <c r="M458" s="92">
        <v>200</v>
      </c>
      <c r="N458" s="99">
        <f t="shared" si="38"/>
        <v>434.25</v>
      </c>
      <c r="O458" s="101">
        <f t="shared" si="41"/>
        <v>60.75</v>
      </c>
      <c r="P458" s="92">
        <f t="shared" si="39"/>
        <v>695</v>
      </c>
      <c r="Q458" s="92">
        <v>50</v>
      </c>
      <c r="R458" s="96"/>
      <c r="S458" s="96"/>
      <c r="T458" s="96"/>
      <c r="U458" s="96"/>
      <c r="V458" s="96"/>
      <c r="W458" s="96"/>
      <c r="X458" s="96"/>
      <c r="Y458" s="96"/>
      <c r="Z458" s="96"/>
      <c r="AA458" s="96"/>
    </row>
    <row r="459" spans="1:27" ht="15.75" x14ac:dyDescent="0.25">
      <c r="A459" s="30">
        <v>54543</v>
      </c>
      <c r="B459" s="103">
        <v>30</v>
      </c>
      <c r="C459" s="92">
        <v>141.29300000000001</v>
      </c>
      <c r="D459" s="92">
        <v>267.99299999999999</v>
      </c>
      <c r="E459" s="93">
        <v>115.01600000000001</v>
      </c>
      <c r="F459" s="92">
        <v>314.69800000000004</v>
      </c>
      <c r="G459" s="99">
        <f t="shared" si="42"/>
        <v>39.25</v>
      </c>
      <c r="H459" s="101">
        <f t="shared" si="40"/>
        <v>60.75</v>
      </c>
      <c r="I459" s="92">
        <v>300</v>
      </c>
      <c r="J459" s="92">
        <f t="shared" si="37"/>
        <v>1239</v>
      </c>
      <c r="K459" s="102"/>
      <c r="L459" s="92">
        <v>100</v>
      </c>
      <c r="M459" s="92">
        <v>200</v>
      </c>
      <c r="N459" s="99">
        <f t="shared" si="38"/>
        <v>434.25</v>
      </c>
      <c r="O459" s="101">
        <f t="shared" si="41"/>
        <v>60.75</v>
      </c>
      <c r="P459" s="92">
        <f t="shared" si="39"/>
        <v>695</v>
      </c>
      <c r="Q459" s="92">
        <v>50</v>
      </c>
      <c r="R459" s="96"/>
      <c r="S459" s="96"/>
      <c r="T459" s="96"/>
      <c r="U459" s="96"/>
      <c r="V459" s="96"/>
      <c r="W459" s="96"/>
      <c r="X459" s="96"/>
      <c r="Y459" s="96"/>
      <c r="Z459" s="96"/>
      <c r="AA459" s="96"/>
    </row>
    <row r="460" spans="1:27" ht="15.75" x14ac:dyDescent="0.25">
      <c r="A460" s="30">
        <v>54574</v>
      </c>
      <c r="B460" s="103">
        <v>31</v>
      </c>
      <c r="C460" s="92">
        <v>194.20499999999998</v>
      </c>
      <c r="D460" s="92">
        <v>267.46600000000001</v>
      </c>
      <c r="E460" s="93">
        <v>133.845</v>
      </c>
      <c r="F460" s="92">
        <v>278.48399999999998</v>
      </c>
      <c r="G460" s="99">
        <f t="shared" si="42"/>
        <v>39.25</v>
      </c>
      <c r="H460" s="101">
        <f t="shared" si="40"/>
        <v>60.75</v>
      </c>
      <c r="I460" s="92">
        <v>300</v>
      </c>
      <c r="J460" s="92">
        <f t="shared" si="37"/>
        <v>1274</v>
      </c>
      <c r="K460" s="102"/>
      <c r="L460" s="92">
        <v>75</v>
      </c>
      <c r="M460" s="92">
        <v>200</v>
      </c>
      <c r="N460" s="99">
        <f t="shared" si="38"/>
        <v>434.25</v>
      </c>
      <c r="O460" s="101">
        <f t="shared" si="41"/>
        <v>60.75</v>
      </c>
      <c r="P460" s="92">
        <f t="shared" si="39"/>
        <v>695</v>
      </c>
      <c r="Q460" s="92">
        <v>50</v>
      </c>
      <c r="R460" s="96"/>
      <c r="S460" s="96"/>
      <c r="T460" s="96"/>
      <c r="U460" s="96"/>
      <c r="V460" s="96"/>
      <c r="W460" s="96"/>
      <c r="X460" s="96"/>
      <c r="Y460" s="96"/>
      <c r="Z460" s="96"/>
      <c r="AA460" s="96"/>
    </row>
    <row r="461" spans="1:27" ht="15.75" x14ac:dyDescent="0.25">
      <c r="A461" s="30">
        <v>54604</v>
      </c>
      <c r="B461" s="103">
        <v>30</v>
      </c>
      <c r="C461" s="92">
        <v>194.20499999999998</v>
      </c>
      <c r="D461" s="92">
        <v>267.46600000000001</v>
      </c>
      <c r="E461" s="93">
        <v>133.845</v>
      </c>
      <c r="F461" s="92">
        <v>278.48399999999998</v>
      </c>
      <c r="G461" s="99">
        <f t="shared" si="42"/>
        <v>39.25</v>
      </c>
      <c r="H461" s="101">
        <f t="shared" si="40"/>
        <v>60.75</v>
      </c>
      <c r="I461" s="92">
        <v>300</v>
      </c>
      <c r="J461" s="92">
        <f t="shared" si="37"/>
        <v>1274</v>
      </c>
      <c r="K461" s="102"/>
      <c r="L461" s="92">
        <v>30</v>
      </c>
      <c r="M461" s="92">
        <v>200</v>
      </c>
      <c r="N461" s="99">
        <f t="shared" si="38"/>
        <v>434.25</v>
      </c>
      <c r="O461" s="101">
        <f t="shared" si="41"/>
        <v>60.75</v>
      </c>
      <c r="P461" s="92">
        <f t="shared" si="39"/>
        <v>695</v>
      </c>
      <c r="Q461" s="92">
        <v>0</v>
      </c>
      <c r="R461" s="96"/>
      <c r="S461" s="96"/>
      <c r="T461" s="96"/>
      <c r="U461" s="96"/>
      <c r="V461" s="96"/>
      <c r="W461" s="96"/>
      <c r="X461" s="96"/>
      <c r="Y461" s="96"/>
      <c r="Z461" s="96"/>
      <c r="AA461" s="96"/>
    </row>
    <row r="462" spans="1:27" ht="15.75" x14ac:dyDescent="0.25">
      <c r="A462" s="30">
        <v>54635</v>
      </c>
      <c r="B462" s="103">
        <v>31</v>
      </c>
      <c r="C462" s="92">
        <v>194.20499999999998</v>
      </c>
      <c r="D462" s="92">
        <v>267.46600000000001</v>
      </c>
      <c r="E462" s="93">
        <v>133.845</v>
      </c>
      <c r="F462" s="92">
        <v>278.48399999999998</v>
      </c>
      <c r="G462" s="99">
        <f t="shared" si="42"/>
        <v>39.25</v>
      </c>
      <c r="H462" s="101">
        <f t="shared" si="40"/>
        <v>60.75</v>
      </c>
      <c r="I462" s="92">
        <v>300</v>
      </c>
      <c r="J462" s="92">
        <f t="shared" ref="J462:J525" si="43">SUM(C462:I462)</f>
        <v>1274</v>
      </c>
      <c r="K462" s="102"/>
      <c r="L462" s="92">
        <v>30</v>
      </c>
      <c r="M462" s="92">
        <v>200</v>
      </c>
      <c r="N462" s="99">
        <f t="shared" ref="N462:N525" si="44">695-O462-M462</f>
        <v>434.25</v>
      </c>
      <c r="O462" s="101">
        <f t="shared" si="41"/>
        <v>60.75</v>
      </c>
      <c r="P462" s="92">
        <f t="shared" ref="P462:P525" si="45">SUM(M462:O462)</f>
        <v>695</v>
      </c>
      <c r="Q462" s="92">
        <v>0</v>
      </c>
      <c r="R462" s="96"/>
      <c r="S462" s="96"/>
      <c r="T462" s="96"/>
      <c r="U462" s="96"/>
      <c r="V462" s="96"/>
      <c r="W462" s="96"/>
      <c r="X462" s="96"/>
      <c r="Y462" s="96"/>
      <c r="Z462" s="96"/>
      <c r="AA462" s="96"/>
    </row>
    <row r="463" spans="1:27" ht="15.75" x14ac:dyDescent="0.25">
      <c r="A463" s="30">
        <v>54666</v>
      </c>
      <c r="B463" s="103">
        <v>31</v>
      </c>
      <c r="C463" s="92">
        <v>194.20499999999998</v>
      </c>
      <c r="D463" s="92">
        <v>267.46600000000001</v>
      </c>
      <c r="E463" s="93">
        <v>133.845</v>
      </c>
      <c r="F463" s="92">
        <v>278.48399999999998</v>
      </c>
      <c r="G463" s="99">
        <f t="shared" si="42"/>
        <v>39.25</v>
      </c>
      <c r="H463" s="101">
        <f t="shared" si="40"/>
        <v>60.75</v>
      </c>
      <c r="I463" s="92">
        <v>300</v>
      </c>
      <c r="J463" s="92">
        <f t="shared" si="43"/>
        <v>1274</v>
      </c>
      <c r="K463" s="102"/>
      <c r="L463" s="92">
        <v>30</v>
      </c>
      <c r="M463" s="92">
        <v>200</v>
      </c>
      <c r="N463" s="99">
        <f t="shared" si="44"/>
        <v>434.25</v>
      </c>
      <c r="O463" s="101">
        <f t="shared" si="41"/>
        <v>60.75</v>
      </c>
      <c r="P463" s="92">
        <f t="shared" si="45"/>
        <v>695</v>
      </c>
      <c r="Q463" s="92">
        <v>0</v>
      </c>
      <c r="R463" s="96"/>
      <c r="S463" s="96"/>
      <c r="T463" s="96"/>
      <c r="U463" s="96"/>
      <c r="V463" s="96"/>
      <c r="W463" s="96"/>
      <c r="X463" s="96"/>
      <c r="Y463" s="96"/>
      <c r="Z463" s="96"/>
      <c r="AA463" s="96"/>
    </row>
    <row r="464" spans="1:27" ht="15.75" x14ac:dyDescent="0.25">
      <c r="A464" s="30">
        <v>54696</v>
      </c>
      <c r="B464" s="103">
        <v>30</v>
      </c>
      <c r="C464" s="92">
        <v>194.20499999999998</v>
      </c>
      <c r="D464" s="92">
        <v>267.46600000000001</v>
      </c>
      <c r="E464" s="93">
        <v>133.845</v>
      </c>
      <c r="F464" s="92">
        <v>278.48399999999998</v>
      </c>
      <c r="G464" s="99">
        <f t="shared" si="42"/>
        <v>39.25</v>
      </c>
      <c r="H464" s="101">
        <f t="shared" si="40"/>
        <v>60.75</v>
      </c>
      <c r="I464" s="92">
        <v>300</v>
      </c>
      <c r="J464" s="92">
        <f t="shared" si="43"/>
        <v>1274</v>
      </c>
      <c r="K464" s="102"/>
      <c r="L464" s="92">
        <v>30</v>
      </c>
      <c r="M464" s="92">
        <v>200</v>
      </c>
      <c r="N464" s="99">
        <f t="shared" si="44"/>
        <v>434.25</v>
      </c>
      <c r="O464" s="101">
        <f t="shared" si="41"/>
        <v>60.75</v>
      </c>
      <c r="P464" s="92">
        <f t="shared" si="45"/>
        <v>695</v>
      </c>
      <c r="Q464" s="92">
        <v>0</v>
      </c>
      <c r="R464" s="96"/>
      <c r="S464" s="96"/>
      <c r="T464" s="96"/>
      <c r="U464" s="96"/>
      <c r="V464" s="96"/>
      <c r="W464" s="96"/>
      <c r="X464" s="96"/>
      <c r="Y464" s="96"/>
      <c r="Z464" s="96"/>
      <c r="AA464" s="96"/>
    </row>
    <row r="465" spans="1:27" ht="15.75" x14ac:dyDescent="0.25">
      <c r="A465" s="30">
        <v>54727</v>
      </c>
      <c r="B465" s="103">
        <v>31</v>
      </c>
      <c r="C465" s="92">
        <v>131.881</v>
      </c>
      <c r="D465" s="92">
        <v>277.16699999999997</v>
      </c>
      <c r="E465" s="93">
        <v>79.08</v>
      </c>
      <c r="F465" s="92">
        <v>350.87199999999996</v>
      </c>
      <c r="G465" s="99">
        <f t="shared" si="42"/>
        <v>39.25</v>
      </c>
      <c r="H465" s="101">
        <f t="shared" si="40"/>
        <v>60.75</v>
      </c>
      <c r="I465" s="92">
        <v>300</v>
      </c>
      <c r="J465" s="92">
        <f t="shared" si="43"/>
        <v>1239</v>
      </c>
      <c r="K465" s="102"/>
      <c r="L465" s="92">
        <v>75</v>
      </c>
      <c r="M465" s="92">
        <v>200</v>
      </c>
      <c r="N465" s="99">
        <f t="shared" si="44"/>
        <v>434.25</v>
      </c>
      <c r="O465" s="101">
        <f t="shared" si="41"/>
        <v>60.75</v>
      </c>
      <c r="P465" s="92">
        <f t="shared" si="45"/>
        <v>695</v>
      </c>
      <c r="Q465" s="92">
        <v>50</v>
      </c>
      <c r="R465" s="96"/>
      <c r="S465" s="96"/>
      <c r="T465" s="96"/>
      <c r="U465" s="96"/>
      <c r="V465" s="96"/>
      <c r="W465" s="96"/>
      <c r="X465" s="96"/>
      <c r="Y465" s="96"/>
      <c r="Z465" s="96"/>
      <c r="AA465" s="96"/>
    </row>
    <row r="466" spans="1:27" ht="15.75" x14ac:dyDescent="0.25">
      <c r="A466" s="30">
        <v>54757</v>
      </c>
      <c r="B466" s="103">
        <v>30</v>
      </c>
      <c r="C466" s="92">
        <v>122.58</v>
      </c>
      <c r="D466" s="92">
        <v>297.94100000000003</v>
      </c>
      <c r="E466" s="93">
        <v>89.177000000000007</v>
      </c>
      <c r="F466" s="92">
        <v>240.30199999999999</v>
      </c>
      <c r="G466" s="99">
        <f t="shared" si="42"/>
        <v>39.25</v>
      </c>
      <c r="H466" s="101">
        <f t="shared" si="40"/>
        <v>60.75</v>
      </c>
      <c r="I466" s="92">
        <v>300</v>
      </c>
      <c r="J466" s="92">
        <f t="shared" si="43"/>
        <v>1150</v>
      </c>
      <c r="K466" s="102"/>
      <c r="L466" s="92">
        <v>100</v>
      </c>
      <c r="M466" s="92">
        <v>200</v>
      </c>
      <c r="N466" s="99">
        <f t="shared" si="44"/>
        <v>434.25</v>
      </c>
      <c r="O466" s="101">
        <f t="shared" si="41"/>
        <v>60.75</v>
      </c>
      <c r="P466" s="92">
        <f t="shared" si="45"/>
        <v>695</v>
      </c>
      <c r="Q466" s="92">
        <v>50</v>
      </c>
      <c r="R466" s="96"/>
      <c r="S466" s="96"/>
      <c r="T466" s="96"/>
      <c r="U466" s="96"/>
      <c r="V466" s="96"/>
      <c r="W466" s="96"/>
      <c r="X466" s="96"/>
      <c r="Y466" s="96"/>
      <c r="Z466" s="96"/>
      <c r="AA466" s="96"/>
    </row>
    <row r="467" spans="1:27" ht="15.75" x14ac:dyDescent="0.25">
      <c r="A467" s="30">
        <v>54788</v>
      </c>
      <c r="B467" s="103">
        <v>31</v>
      </c>
      <c r="C467" s="92">
        <v>122.58</v>
      </c>
      <c r="D467" s="92">
        <v>297.94100000000003</v>
      </c>
      <c r="E467" s="93">
        <v>89.177000000000007</v>
      </c>
      <c r="F467" s="92">
        <v>240.30199999999999</v>
      </c>
      <c r="G467" s="99">
        <f t="shared" si="42"/>
        <v>39.25</v>
      </c>
      <c r="H467" s="101">
        <f t="shared" si="40"/>
        <v>60.75</v>
      </c>
      <c r="I467" s="92">
        <v>300</v>
      </c>
      <c r="J467" s="92">
        <f t="shared" si="43"/>
        <v>1150</v>
      </c>
      <c r="K467" s="102"/>
      <c r="L467" s="92">
        <v>100</v>
      </c>
      <c r="M467" s="92">
        <v>200</v>
      </c>
      <c r="N467" s="99">
        <f t="shared" si="44"/>
        <v>434.25</v>
      </c>
      <c r="O467" s="101">
        <f t="shared" si="41"/>
        <v>60.75</v>
      </c>
      <c r="P467" s="92">
        <f t="shared" si="45"/>
        <v>695</v>
      </c>
      <c r="Q467" s="92">
        <v>50</v>
      </c>
      <c r="R467" s="96"/>
      <c r="S467" s="96"/>
      <c r="T467" s="96"/>
      <c r="U467" s="96"/>
      <c r="V467" s="96"/>
      <c r="W467" s="96"/>
      <c r="X467" s="96"/>
      <c r="Y467" s="96"/>
      <c r="Z467" s="96"/>
      <c r="AA467" s="96"/>
    </row>
    <row r="468" spans="1:27" ht="15.75" x14ac:dyDescent="0.25">
      <c r="A468" s="30">
        <v>54819</v>
      </c>
      <c r="B468" s="103">
        <v>31</v>
      </c>
      <c r="C468" s="92">
        <v>122.58</v>
      </c>
      <c r="D468" s="92">
        <v>297.94100000000003</v>
      </c>
      <c r="E468" s="93">
        <v>89.177000000000007</v>
      </c>
      <c r="F468" s="92">
        <v>240.30199999999999</v>
      </c>
      <c r="G468" s="99">
        <f t="shared" si="42"/>
        <v>39.25</v>
      </c>
      <c r="H468" s="101">
        <f t="shared" si="40"/>
        <v>60.75</v>
      </c>
      <c r="I468" s="92">
        <v>300</v>
      </c>
      <c r="J468" s="92">
        <f t="shared" si="43"/>
        <v>1150</v>
      </c>
      <c r="K468" s="102"/>
      <c r="L468" s="92">
        <v>100</v>
      </c>
      <c r="M468" s="92">
        <v>200</v>
      </c>
      <c r="N468" s="99">
        <f t="shared" si="44"/>
        <v>434.25</v>
      </c>
      <c r="O468" s="101">
        <f t="shared" si="41"/>
        <v>60.75</v>
      </c>
      <c r="P468" s="92">
        <f t="shared" si="45"/>
        <v>695</v>
      </c>
      <c r="Q468" s="92">
        <v>50</v>
      </c>
      <c r="R468" s="96"/>
      <c r="S468" s="96"/>
      <c r="T468" s="96"/>
      <c r="U468" s="96"/>
      <c r="V468" s="96"/>
      <c r="W468" s="96"/>
      <c r="X468" s="96"/>
      <c r="Y468" s="96"/>
      <c r="Z468" s="96"/>
      <c r="AA468" s="96"/>
    </row>
    <row r="469" spans="1:27" ht="15.75" x14ac:dyDescent="0.25">
      <c r="A469" s="30">
        <v>54847</v>
      </c>
      <c r="B469" s="103">
        <v>28</v>
      </c>
      <c r="C469" s="92">
        <v>122.58</v>
      </c>
      <c r="D469" s="92">
        <v>297.94100000000003</v>
      </c>
      <c r="E469" s="93">
        <v>89.177000000000007</v>
      </c>
      <c r="F469" s="92">
        <v>240.30199999999999</v>
      </c>
      <c r="G469" s="99">
        <f t="shared" si="42"/>
        <v>39.25</v>
      </c>
      <c r="H469" s="101">
        <f t="shared" ref="H469:H532" si="46">121.5/2</f>
        <v>60.75</v>
      </c>
      <c r="I469" s="92">
        <v>300</v>
      </c>
      <c r="J469" s="92">
        <f t="shared" si="43"/>
        <v>1150</v>
      </c>
      <c r="K469" s="102"/>
      <c r="L469" s="92">
        <v>100</v>
      </c>
      <c r="M469" s="92">
        <v>200</v>
      </c>
      <c r="N469" s="99">
        <f t="shared" si="44"/>
        <v>434.25</v>
      </c>
      <c r="O469" s="101">
        <f t="shared" ref="O469:O532" si="47">121.5/2</f>
        <v>60.75</v>
      </c>
      <c r="P469" s="92">
        <f t="shared" si="45"/>
        <v>695</v>
      </c>
      <c r="Q469" s="92">
        <v>50</v>
      </c>
      <c r="R469" s="96"/>
      <c r="S469" s="96"/>
      <c r="T469" s="96"/>
      <c r="U469" s="96"/>
      <c r="V469" s="96"/>
      <c r="W469" s="96"/>
      <c r="X469" s="96"/>
      <c r="Y469" s="96"/>
      <c r="Z469" s="96"/>
      <c r="AA469" s="96"/>
    </row>
    <row r="470" spans="1:27" ht="15.75" x14ac:dyDescent="0.25">
      <c r="A470" s="30">
        <v>54878</v>
      </c>
      <c r="B470" s="103">
        <v>31</v>
      </c>
      <c r="C470" s="92">
        <v>122.58</v>
      </c>
      <c r="D470" s="92">
        <v>297.94100000000003</v>
      </c>
      <c r="E470" s="93">
        <v>89.177000000000007</v>
      </c>
      <c r="F470" s="92">
        <v>240.30199999999999</v>
      </c>
      <c r="G470" s="99">
        <f t="shared" si="42"/>
        <v>39.25</v>
      </c>
      <c r="H470" s="101">
        <f t="shared" si="46"/>
        <v>60.75</v>
      </c>
      <c r="I470" s="92">
        <v>300</v>
      </c>
      <c r="J470" s="92">
        <f t="shared" si="43"/>
        <v>1150</v>
      </c>
      <c r="K470" s="102"/>
      <c r="L470" s="92">
        <v>100</v>
      </c>
      <c r="M470" s="92">
        <v>200</v>
      </c>
      <c r="N470" s="99">
        <f t="shared" si="44"/>
        <v>434.25</v>
      </c>
      <c r="O470" s="101">
        <f t="shared" si="47"/>
        <v>60.75</v>
      </c>
      <c r="P470" s="92">
        <f t="shared" si="45"/>
        <v>695</v>
      </c>
      <c r="Q470" s="92">
        <v>50</v>
      </c>
      <c r="R470" s="96"/>
      <c r="S470" s="96"/>
      <c r="T470" s="96"/>
      <c r="U470" s="96"/>
      <c r="V470" s="96"/>
      <c r="W470" s="96"/>
      <c r="X470" s="96"/>
      <c r="Y470" s="96"/>
      <c r="Z470" s="96"/>
      <c r="AA470" s="96"/>
    </row>
    <row r="471" spans="1:27" ht="15.75" x14ac:dyDescent="0.25">
      <c r="A471" s="30">
        <v>54908</v>
      </c>
      <c r="B471" s="103">
        <v>30</v>
      </c>
      <c r="C471" s="92">
        <v>141.29300000000001</v>
      </c>
      <c r="D471" s="92">
        <v>267.99299999999999</v>
      </c>
      <c r="E471" s="93">
        <v>115.01600000000001</v>
      </c>
      <c r="F471" s="92">
        <v>314.69800000000004</v>
      </c>
      <c r="G471" s="99">
        <f t="shared" si="42"/>
        <v>39.25</v>
      </c>
      <c r="H471" s="101">
        <f t="shared" si="46"/>
        <v>60.75</v>
      </c>
      <c r="I471" s="92">
        <v>300</v>
      </c>
      <c r="J471" s="92">
        <f t="shared" si="43"/>
        <v>1239</v>
      </c>
      <c r="K471" s="102"/>
      <c r="L471" s="92">
        <v>100</v>
      </c>
      <c r="M471" s="92">
        <v>200</v>
      </c>
      <c r="N471" s="99">
        <f t="shared" si="44"/>
        <v>434.25</v>
      </c>
      <c r="O471" s="101">
        <f t="shared" si="47"/>
        <v>60.75</v>
      </c>
      <c r="P471" s="92">
        <f t="shared" si="45"/>
        <v>695</v>
      </c>
      <c r="Q471" s="92">
        <v>50</v>
      </c>
      <c r="R471" s="96"/>
      <c r="S471" s="96"/>
      <c r="T471" s="96"/>
      <c r="U471" s="96"/>
      <c r="V471" s="96"/>
      <c r="W471" s="96"/>
      <c r="X471" s="96"/>
      <c r="Y471" s="96"/>
      <c r="Z471" s="96"/>
      <c r="AA471" s="96"/>
    </row>
    <row r="472" spans="1:27" ht="15.75" x14ac:dyDescent="0.25">
      <c r="A472" s="30">
        <v>54939</v>
      </c>
      <c r="B472" s="103">
        <v>31</v>
      </c>
      <c r="C472" s="92">
        <v>194.20499999999998</v>
      </c>
      <c r="D472" s="92">
        <v>267.46600000000001</v>
      </c>
      <c r="E472" s="93">
        <v>133.845</v>
      </c>
      <c r="F472" s="92">
        <v>278.48399999999998</v>
      </c>
      <c r="G472" s="99">
        <f t="shared" si="42"/>
        <v>39.25</v>
      </c>
      <c r="H472" s="101">
        <f t="shared" si="46"/>
        <v>60.75</v>
      </c>
      <c r="I472" s="92">
        <v>300</v>
      </c>
      <c r="J472" s="92">
        <f t="shared" si="43"/>
        <v>1274</v>
      </c>
      <c r="K472" s="102"/>
      <c r="L472" s="92">
        <v>75</v>
      </c>
      <c r="M472" s="92">
        <v>200</v>
      </c>
      <c r="N472" s="99">
        <f t="shared" si="44"/>
        <v>434.25</v>
      </c>
      <c r="O472" s="101">
        <f t="shared" si="47"/>
        <v>60.75</v>
      </c>
      <c r="P472" s="92">
        <f t="shared" si="45"/>
        <v>695</v>
      </c>
      <c r="Q472" s="92">
        <v>50</v>
      </c>
      <c r="R472" s="96"/>
      <c r="S472" s="96"/>
      <c r="T472" s="96"/>
      <c r="U472" s="96"/>
      <c r="V472" s="96"/>
      <c r="W472" s="96"/>
      <c r="X472" s="96"/>
      <c r="Y472" s="96"/>
      <c r="Z472" s="96"/>
      <c r="AA472" s="96"/>
    </row>
    <row r="473" spans="1:27" ht="15.75" x14ac:dyDescent="0.25">
      <c r="A473" s="30">
        <v>54969</v>
      </c>
      <c r="B473" s="103">
        <v>30</v>
      </c>
      <c r="C473" s="92">
        <v>194.20499999999998</v>
      </c>
      <c r="D473" s="92">
        <v>267.46600000000001</v>
      </c>
      <c r="E473" s="93">
        <v>133.845</v>
      </c>
      <c r="F473" s="92">
        <v>278.48399999999998</v>
      </c>
      <c r="G473" s="99">
        <f t="shared" si="42"/>
        <v>39.25</v>
      </c>
      <c r="H473" s="101">
        <f t="shared" si="46"/>
        <v>60.75</v>
      </c>
      <c r="I473" s="92">
        <v>300</v>
      </c>
      <c r="J473" s="92">
        <f t="shared" si="43"/>
        <v>1274</v>
      </c>
      <c r="K473" s="102"/>
      <c r="L473" s="92">
        <v>30</v>
      </c>
      <c r="M473" s="92">
        <v>200</v>
      </c>
      <c r="N473" s="99">
        <f t="shared" si="44"/>
        <v>434.25</v>
      </c>
      <c r="O473" s="101">
        <f t="shared" si="47"/>
        <v>60.75</v>
      </c>
      <c r="P473" s="92">
        <f t="shared" si="45"/>
        <v>695</v>
      </c>
      <c r="Q473" s="92">
        <v>0</v>
      </c>
      <c r="R473" s="96"/>
      <c r="S473" s="96"/>
      <c r="T473" s="96"/>
      <c r="U473" s="96"/>
      <c r="V473" s="96"/>
      <c r="W473" s="96"/>
      <c r="X473" s="96"/>
      <c r="Y473" s="96"/>
      <c r="Z473" s="96"/>
      <c r="AA473" s="96"/>
    </row>
    <row r="474" spans="1:27" ht="15.75" x14ac:dyDescent="0.25">
      <c r="A474" s="30">
        <v>55000</v>
      </c>
      <c r="B474" s="103">
        <v>31</v>
      </c>
      <c r="C474" s="92">
        <v>194.20499999999998</v>
      </c>
      <c r="D474" s="92">
        <v>267.46600000000001</v>
      </c>
      <c r="E474" s="93">
        <v>133.845</v>
      </c>
      <c r="F474" s="92">
        <v>278.48399999999998</v>
      </c>
      <c r="G474" s="99">
        <f t="shared" si="42"/>
        <v>39.25</v>
      </c>
      <c r="H474" s="101">
        <f t="shared" si="46"/>
        <v>60.75</v>
      </c>
      <c r="I474" s="92">
        <v>300</v>
      </c>
      <c r="J474" s="92">
        <f t="shared" si="43"/>
        <v>1274</v>
      </c>
      <c r="K474" s="102"/>
      <c r="L474" s="92">
        <v>30</v>
      </c>
      <c r="M474" s="92">
        <v>200</v>
      </c>
      <c r="N474" s="99">
        <f t="shared" si="44"/>
        <v>434.25</v>
      </c>
      <c r="O474" s="101">
        <f t="shared" si="47"/>
        <v>60.75</v>
      </c>
      <c r="P474" s="92">
        <f t="shared" si="45"/>
        <v>695</v>
      </c>
      <c r="Q474" s="92">
        <v>0</v>
      </c>
      <c r="R474" s="96"/>
      <c r="S474" s="96"/>
      <c r="T474" s="96"/>
      <c r="U474" s="96"/>
      <c r="V474" s="96"/>
      <c r="W474" s="96"/>
      <c r="X474" s="96"/>
      <c r="Y474" s="96"/>
      <c r="Z474" s="96"/>
      <c r="AA474" s="96"/>
    </row>
    <row r="475" spans="1:27" ht="15.75" x14ac:dyDescent="0.25">
      <c r="A475" s="30">
        <v>55031</v>
      </c>
      <c r="B475" s="103">
        <v>31</v>
      </c>
      <c r="C475" s="92">
        <v>194.20499999999998</v>
      </c>
      <c r="D475" s="92">
        <v>267.46600000000001</v>
      </c>
      <c r="E475" s="93">
        <v>133.845</v>
      </c>
      <c r="F475" s="92">
        <v>278.48399999999998</v>
      </c>
      <c r="G475" s="99">
        <f t="shared" si="42"/>
        <v>39.25</v>
      </c>
      <c r="H475" s="101">
        <f t="shared" si="46"/>
        <v>60.75</v>
      </c>
      <c r="I475" s="92">
        <v>300</v>
      </c>
      <c r="J475" s="92">
        <f t="shared" si="43"/>
        <v>1274</v>
      </c>
      <c r="K475" s="102"/>
      <c r="L475" s="92">
        <v>30</v>
      </c>
      <c r="M475" s="92">
        <v>200</v>
      </c>
      <c r="N475" s="99">
        <f t="shared" si="44"/>
        <v>434.25</v>
      </c>
      <c r="O475" s="101">
        <f t="shared" si="47"/>
        <v>60.75</v>
      </c>
      <c r="P475" s="92">
        <f t="shared" si="45"/>
        <v>695</v>
      </c>
      <c r="Q475" s="92">
        <v>0</v>
      </c>
      <c r="R475" s="96"/>
      <c r="S475" s="96"/>
      <c r="T475" s="96"/>
      <c r="U475" s="96"/>
      <c r="V475" s="96"/>
      <c r="W475" s="96"/>
      <c r="X475" s="96"/>
      <c r="Y475" s="96"/>
      <c r="Z475" s="96"/>
      <c r="AA475" s="96"/>
    </row>
    <row r="476" spans="1:27" ht="15.75" x14ac:dyDescent="0.25">
      <c r="A476" s="30">
        <v>55061</v>
      </c>
      <c r="B476" s="103">
        <v>30</v>
      </c>
      <c r="C476" s="92">
        <v>194.20499999999998</v>
      </c>
      <c r="D476" s="92">
        <v>267.46600000000001</v>
      </c>
      <c r="E476" s="93">
        <v>133.845</v>
      </c>
      <c r="F476" s="92">
        <v>278.48399999999998</v>
      </c>
      <c r="G476" s="99">
        <f t="shared" si="42"/>
        <v>39.25</v>
      </c>
      <c r="H476" s="101">
        <f t="shared" si="46"/>
        <v>60.75</v>
      </c>
      <c r="I476" s="92">
        <v>300</v>
      </c>
      <c r="J476" s="92">
        <f t="shared" si="43"/>
        <v>1274</v>
      </c>
      <c r="K476" s="102"/>
      <c r="L476" s="92">
        <v>30</v>
      </c>
      <c r="M476" s="92">
        <v>200</v>
      </c>
      <c r="N476" s="99">
        <f t="shared" si="44"/>
        <v>434.25</v>
      </c>
      <c r="O476" s="101">
        <f t="shared" si="47"/>
        <v>60.75</v>
      </c>
      <c r="P476" s="92">
        <f t="shared" si="45"/>
        <v>695</v>
      </c>
      <c r="Q476" s="92">
        <v>0</v>
      </c>
      <c r="R476" s="96"/>
      <c r="S476" s="96"/>
      <c r="T476" s="96"/>
      <c r="U476" s="96"/>
      <c r="V476" s="96"/>
      <c r="W476" s="96"/>
      <c r="X476" s="96"/>
      <c r="Y476" s="96"/>
      <c r="Z476" s="96"/>
      <c r="AA476" s="96"/>
    </row>
    <row r="477" spans="1:27" ht="15.75" x14ac:dyDescent="0.25">
      <c r="A477" s="30">
        <v>55092</v>
      </c>
      <c r="B477" s="103">
        <v>31</v>
      </c>
      <c r="C477" s="92">
        <v>131.881</v>
      </c>
      <c r="D477" s="92">
        <v>277.16699999999997</v>
      </c>
      <c r="E477" s="93">
        <v>79.08</v>
      </c>
      <c r="F477" s="92">
        <v>350.87199999999996</v>
      </c>
      <c r="G477" s="99">
        <f t="shared" si="42"/>
        <v>39.25</v>
      </c>
      <c r="H477" s="101">
        <f t="shared" si="46"/>
        <v>60.75</v>
      </c>
      <c r="I477" s="92">
        <v>300</v>
      </c>
      <c r="J477" s="92">
        <f t="shared" si="43"/>
        <v>1239</v>
      </c>
      <c r="K477" s="102"/>
      <c r="L477" s="92">
        <v>75</v>
      </c>
      <c r="M477" s="92">
        <v>200</v>
      </c>
      <c r="N477" s="99">
        <f t="shared" si="44"/>
        <v>434.25</v>
      </c>
      <c r="O477" s="101">
        <f t="shared" si="47"/>
        <v>60.75</v>
      </c>
      <c r="P477" s="92">
        <f t="shared" si="45"/>
        <v>695</v>
      </c>
      <c r="Q477" s="92">
        <v>50</v>
      </c>
      <c r="R477" s="96"/>
      <c r="S477" s="96"/>
      <c r="T477" s="96"/>
      <c r="U477" s="96"/>
      <c r="V477" s="96"/>
      <c r="W477" s="96"/>
      <c r="X477" s="96"/>
      <c r="Y477" s="96"/>
      <c r="Z477" s="96"/>
      <c r="AA477" s="96"/>
    </row>
    <row r="478" spans="1:27" ht="15.75" x14ac:dyDescent="0.25">
      <c r="A478" s="30">
        <v>55122</v>
      </c>
      <c r="B478" s="103">
        <v>30</v>
      </c>
      <c r="C478" s="92">
        <v>122.58</v>
      </c>
      <c r="D478" s="92">
        <v>297.94100000000003</v>
      </c>
      <c r="E478" s="93">
        <v>89.177000000000007</v>
      </c>
      <c r="F478" s="92">
        <v>240.30199999999999</v>
      </c>
      <c r="G478" s="99">
        <f t="shared" si="42"/>
        <v>39.25</v>
      </c>
      <c r="H478" s="101">
        <f t="shared" si="46"/>
        <v>60.75</v>
      </c>
      <c r="I478" s="92">
        <v>300</v>
      </c>
      <c r="J478" s="92">
        <f t="shared" si="43"/>
        <v>1150</v>
      </c>
      <c r="K478" s="102"/>
      <c r="L478" s="92">
        <v>100</v>
      </c>
      <c r="M478" s="92">
        <v>200</v>
      </c>
      <c r="N478" s="99">
        <f t="shared" si="44"/>
        <v>434.25</v>
      </c>
      <c r="O478" s="101">
        <f t="shared" si="47"/>
        <v>60.75</v>
      </c>
      <c r="P478" s="92">
        <f t="shared" si="45"/>
        <v>695</v>
      </c>
      <c r="Q478" s="92">
        <v>50</v>
      </c>
      <c r="R478" s="96"/>
      <c r="S478" s="96"/>
      <c r="T478" s="96"/>
      <c r="U478" s="96"/>
      <c r="V478" s="96"/>
      <c r="W478" s="96"/>
      <c r="X478" s="96"/>
      <c r="Y478" s="96"/>
      <c r="Z478" s="96"/>
      <c r="AA478" s="96"/>
    </row>
    <row r="479" spans="1:27" ht="15.75" x14ac:dyDescent="0.25">
      <c r="A479" s="30">
        <v>55153</v>
      </c>
      <c r="B479" s="103">
        <v>31</v>
      </c>
      <c r="C479" s="92">
        <v>122.58</v>
      </c>
      <c r="D479" s="92">
        <v>297.94100000000003</v>
      </c>
      <c r="E479" s="93">
        <v>89.177000000000007</v>
      </c>
      <c r="F479" s="92">
        <v>240.30199999999999</v>
      </c>
      <c r="G479" s="99">
        <f t="shared" si="42"/>
        <v>39.25</v>
      </c>
      <c r="H479" s="101">
        <f t="shared" si="46"/>
        <v>60.75</v>
      </c>
      <c r="I479" s="92">
        <v>300</v>
      </c>
      <c r="J479" s="92">
        <f t="shared" si="43"/>
        <v>1150</v>
      </c>
      <c r="K479" s="102"/>
      <c r="L479" s="92">
        <v>100</v>
      </c>
      <c r="M479" s="92">
        <v>200</v>
      </c>
      <c r="N479" s="99">
        <f t="shared" si="44"/>
        <v>434.25</v>
      </c>
      <c r="O479" s="101">
        <f t="shared" si="47"/>
        <v>60.75</v>
      </c>
      <c r="P479" s="92">
        <f t="shared" si="45"/>
        <v>695</v>
      </c>
      <c r="Q479" s="92">
        <v>50</v>
      </c>
      <c r="R479" s="96"/>
      <c r="S479" s="96"/>
      <c r="T479" s="96"/>
      <c r="U479" s="96"/>
      <c r="V479" s="96"/>
      <c r="W479" s="96"/>
      <c r="X479" s="96"/>
      <c r="Y479" s="96"/>
      <c r="Z479" s="96"/>
      <c r="AA479" s="96"/>
    </row>
    <row r="480" spans="1:27" ht="15.75" x14ac:dyDescent="0.25">
      <c r="A480" s="30">
        <v>55184</v>
      </c>
      <c r="B480" s="103">
        <v>31</v>
      </c>
      <c r="C480" s="92">
        <v>122.58</v>
      </c>
      <c r="D480" s="92">
        <v>297.94100000000003</v>
      </c>
      <c r="E480" s="93">
        <v>89.177000000000007</v>
      </c>
      <c r="F480" s="92">
        <v>240.30199999999999</v>
      </c>
      <c r="G480" s="99">
        <f t="shared" si="42"/>
        <v>39.25</v>
      </c>
      <c r="H480" s="101">
        <f t="shared" si="46"/>
        <v>60.75</v>
      </c>
      <c r="I480" s="92">
        <v>300</v>
      </c>
      <c r="J480" s="92">
        <f t="shared" si="43"/>
        <v>1150</v>
      </c>
      <c r="K480" s="102"/>
      <c r="L480" s="92">
        <v>100</v>
      </c>
      <c r="M480" s="92">
        <v>200</v>
      </c>
      <c r="N480" s="99">
        <f t="shared" si="44"/>
        <v>434.25</v>
      </c>
      <c r="O480" s="101">
        <f t="shared" si="47"/>
        <v>60.75</v>
      </c>
      <c r="P480" s="92">
        <f t="shared" si="45"/>
        <v>695</v>
      </c>
      <c r="Q480" s="92">
        <v>50</v>
      </c>
      <c r="R480" s="96"/>
      <c r="S480" s="96"/>
      <c r="T480" s="96"/>
      <c r="U480" s="96"/>
      <c r="V480" s="96"/>
      <c r="W480" s="96"/>
      <c r="X480" s="96"/>
      <c r="Y480" s="96"/>
      <c r="Z480" s="96"/>
      <c r="AA480" s="96"/>
    </row>
    <row r="481" spans="1:27" ht="15.75" x14ac:dyDescent="0.25">
      <c r="A481" s="30">
        <v>55212</v>
      </c>
      <c r="B481" s="103">
        <v>28</v>
      </c>
      <c r="C481" s="92">
        <v>122.58</v>
      </c>
      <c r="D481" s="92">
        <v>297.94100000000003</v>
      </c>
      <c r="E481" s="93">
        <v>89.177000000000007</v>
      </c>
      <c r="F481" s="92">
        <v>240.30199999999999</v>
      </c>
      <c r="G481" s="99">
        <f t="shared" si="42"/>
        <v>39.25</v>
      </c>
      <c r="H481" s="101">
        <f t="shared" si="46"/>
        <v>60.75</v>
      </c>
      <c r="I481" s="92">
        <v>300</v>
      </c>
      <c r="J481" s="92">
        <f t="shared" si="43"/>
        <v>1150</v>
      </c>
      <c r="K481" s="102"/>
      <c r="L481" s="92">
        <v>100</v>
      </c>
      <c r="M481" s="92">
        <v>200</v>
      </c>
      <c r="N481" s="99">
        <f t="shared" si="44"/>
        <v>434.25</v>
      </c>
      <c r="O481" s="101">
        <f t="shared" si="47"/>
        <v>60.75</v>
      </c>
      <c r="P481" s="92">
        <f t="shared" si="45"/>
        <v>695</v>
      </c>
      <c r="Q481" s="92">
        <v>50</v>
      </c>
      <c r="R481" s="96"/>
      <c r="S481" s="96"/>
      <c r="T481" s="96"/>
      <c r="U481" s="96"/>
      <c r="V481" s="96"/>
      <c r="W481" s="96"/>
      <c r="X481" s="96"/>
      <c r="Y481" s="96"/>
      <c r="Z481" s="96"/>
      <c r="AA481" s="96"/>
    </row>
    <row r="482" spans="1:27" ht="15.75" x14ac:dyDescent="0.25">
      <c r="A482" s="30">
        <v>55243</v>
      </c>
      <c r="B482" s="103">
        <v>31</v>
      </c>
      <c r="C482" s="92">
        <v>122.58</v>
      </c>
      <c r="D482" s="92">
        <v>297.94100000000003</v>
      </c>
      <c r="E482" s="93">
        <v>89.177000000000007</v>
      </c>
      <c r="F482" s="92">
        <v>240.30199999999999</v>
      </c>
      <c r="G482" s="99">
        <f t="shared" si="42"/>
        <v>39.25</v>
      </c>
      <c r="H482" s="101">
        <f t="shared" si="46"/>
        <v>60.75</v>
      </c>
      <c r="I482" s="92">
        <v>300</v>
      </c>
      <c r="J482" s="92">
        <f t="shared" si="43"/>
        <v>1150</v>
      </c>
      <c r="K482" s="102"/>
      <c r="L482" s="92">
        <v>100</v>
      </c>
      <c r="M482" s="92">
        <v>200</v>
      </c>
      <c r="N482" s="99">
        <f t="shared" si="44"/>
        <v>434.25</v>
      </c>
      <c r="O482" s="101">
        <f t="shared" si="47"/>
        <v>60.75</v>
      </c>
      <c r="P482" s="92">
        <f t="shared" si="45"/>
        <v>695</v>
      </c>
      <c r="Q482" s="92">
        <v>50</v>
      </c>
      <c r="R482" s="96"/>
      <c r="S482" s="96"/>
      <c r="T482" s="96"/>
      <c r="U482" s="96"/>
      <c r="V482" s="96"/>
      <c r="W482" s="96"/>
      <c r="X482" s="96"/>
      <c r="Y482" s="96"/>
      <c r="Z482" s="96"/>
      <c r="AA482" s="96"/>
    </row>
    <row r="483" spans="1:27" ht="15.75" x14ac:dyDescent="0.25">
      <c r="A483" s="30">
        <v>55273</v>
      </c>
      <c r="B483" s="103">
        <v>30</v>
      </c>
      <c r="C483" s="92">
        <v>141.29300000000001</v>
      </c>
      <c r="D483" s="92">
        <v>267.99299999999999</v>
      </c>
      <c r="E483" s="93">
        <v>115.01600000000001</v>
      </c>
      <c r="F483" s="92">
        <v>314.69800000000004</v>
      </c>
      <c r="G483" s="99">
        <f t="shared" si="42"/>
        <v>39.25</v>
      </c>
      <c r="H483" s="101">
        <f t="shared" si="46"/>
        <v>60.75</v>
      </c>
      <c r="I483" s="92">
        <v>300</v>
      </c>
      <c r="J483" s="92">
        <f t="shared" si="43"/>
        <v>1239</v>
      </c>
      <c r="K483" s="102"/>
      <c r="L483" s="92">
        <v>100</v>
      </c>
      <c r="M483" s="92">
        <v>200</v>
      </c>
      <c r="N483" s="99">
        <f t="shared" si="44"/>
        <v>434.25</v>
      </c>
      <c r="O483" s="101">
        <f t="shared" si="47"/>
        <v>60.75</v>
      </c>
      <c r="P483" s="92">
        <f t="shared" si="45"/>
        <v>695</v>
      </c>
      <c r="Q483" s="92">
        <v>50</v>
      </c>
      <c r="R483" s="96"/>
      <c r="S483" s="96"/>
      <c r="T483" s="96"/>
      <c r="U483" s="96"/>
      <c r="V483" s="96"/>
      <c r="W483" s="96"/>
      <c r="X483" s="96"/>
      <c r="Y483" s="96"/>
      <c r="Z483" s="96"/>
      <c r="AA483" s="96"/>
    </row>
    <row r="484" spans="1:27" ht="15.75" x14ac:dyDescent="0.25">
      <c r="A484" s="30">
        <v>55304</v>
      </c>
      <c r="B484" s="103">
        <v>31</v>
      </c>
      <c r="C484" s="92">
        <v>194.20499999999998</v>
      </c>
      <c r="D484" s="92">
        <v>267.46600000000001</v>
      </c>
      <c r="E484" s="93">
        <v>133.845</v>
      </c>
      <c r="F484" s="92">
        <v>278.48399999999998</v>
      </c>
      <c r="G484" s="99">
        <f t="shared" si="42"/>
        <v>39.25</v>
      </c>
      <c r="H484" s="101">
        <f t="shared" si="46"/>
        <v>60.75</v>
      </c>
      <c r="I484" s="92">
        <v>300</v>
      </c>
      <c r="J484" s="92">
        <f t="shared" si="43"/>
        <v>1274</v>
      </c>
      <c r="K484" s="102"/>
      <c r="L484" s="92">
        <v>75</v>
      </c>
      <c r="M484" s="92">
        <v>200</v>
      </c>
      <c r="N484" s="99">
        <f t="shared" si="44"/>
        <v>434.25</v>
      </c>
      <c r="O484" s="101">
        <f t="shared" si="47"/>
        <v>60.75</v>
      </c>
      <c r="P484" s="92">
        <f t="shared" si="45"/>
        <v>695</v>
      </c>
      <c r="Q484" s="92">
        <v>50</v>
      </c>
      <c r="R484" s="96"/>
      <c r="S484" s="96"/>
      <c r="T484" s="96"/>
      <c r="U484" s="96"/>
      <c r="V484" s="96"/>
      <c r="W484" s="96"/>
      <c r="X484" s="96"/>
      <c r="Y484" s="96"/>
      <c r="Z484" s="96"/>
      <c r="AA484" s="96"/>
    </row>
    <row r="485" spans="1:27" ht="15.75" x14ac:dyDescent="0.25">
      <c r="A485" s="30">
        <v>55334</v>
      </c>
      <c r="B485" s="103">
        <v>30</v>
      </c>
      <c r="C485" s="92">
        <v>194.20499999999998</v>
      </c>
      <c r="D485" s="92">
        <v>267.46600000000001</v>
      </c>
      <c r="E485" s="93">
        <v>133.845</v>
      </c>
      <c r="F485" s="92">
        <v>278.48399999999998</v>
      </c>
      <c r="G485" s="99">
        <f t="shared" si="42"/>
        <v>39.25</v>
      </c>
      <c r="H485" s="101">
        <f t="shared" si="46"/>
        <v>60.75</v>
      </c>
      <c r="I485" s="92">
        <v>300</v>
      </c>
      <c r="J485" s="92">
        <f t="shared" si="43"/>
        <v>1274</v>
      </c>
      <c r="K485" s="102"/>
      <c r="L485" s="92">
        <v>30</v>
      </c>
      <c r="M485" s="92">
        <v>200</v>
      </c>
      <c r="N485" s="99">
        <f t="shared" si="44"/>
        <v>434.25</v>
      </c>
      <c r="O485" s="101">
        <f t="shared" si="47"/>
        <v>60.75</v>
      </c>
      <c r="P485" s="92">
        <f t="shared" si="45"/>
        <v>695</v>
      </c>
      <c r="Q485" s="92">
        <v>0</v>
      </c>
      <c r="R485" s="96"/>
      <c r="S485" s="96"/>
      <c r="T485" s="96"/>
      <c r="U485" s="96"/>
      <c r="V485" s="96"/>
      <c r="W485" s="96"/>
      <c r="X485" s="96"/>
      <c r="Y485" s="96"/>
      <c r="Z485" s="96"/>
      <c r="AA485" s="96"/>
    </row>
    <row r="486" spans="1:27" ht="15.75" x14ac:dyDescent="0.25">
      <c r="A486" s="30">
        <v>55365</v>
      </c>
      <c r="B486" s="103">
        <v>31</v>
      </c>
      <c r="C486" s="92">
        <v>194.20499999999998</v>
      </c>
      <c r="D486" s="92">
        <v>267.46600000000001</v>
      </c>
      <c r="E486" s="93">
        <v>133.845</v>
      </c>
      <c r="F486" s="92">
        <v>278.48399999999998</v>
      </c>
      <c r="G486" s="99">
        <f t="shared" si="42"/>
        <v>39.25</v>
      </c>
      <c r="H486" s="101">
        <f t="shared" si="46"/>
        <v>60.75</v>
      </c>
      <c r="I486" s="92">
        <v>300</v>
      </c>
      <c r="J486" s="92">
        <f t="shared" si="43"/>
        <v>1274</v>
      </c>
      <c r="K486" s="102"/>
      <c r="L486" s="92">
        <v>30</v>
      </c>
      <c r="M486" s="92">
        <v>200</v>
      </c>
      <c r="N486" s="99">
        <f t="shared" si="44"/>
        <v>434.25</v>
      </c>
      <c r="O486" s="101">
        <f t="shared" si="47"/>
        <v>60.75</v>
      </c>
      <c r="P486" s="92">
        <f t="shared" si="45"/>
        <v>695</v>
      </c>
      <c r="Q486" s="92">
        <v>0</v>
      </c>
      <c r="R486" s="96"/>
      <c r="S486" s="96"/>
      <c r="T486" s="96"/>
      <c r="U486" s="96"/>
      <c r="V486" s="96"/>
      <c r="W486" s="96"/>
      <c r="X486" s="96"/>
      <c r="Y486" s="96"/>
      <c r="Z486" s="96"/>
      <c r="AA486" s="96"/>
    </row>
    <row r="487" spans="1:27" ht="15.75" x14ac:dyDescent="0.25">
      <c r="A487" s="30">
        <v>55396</v>
      </c>
      <c r="B487" s="103">
        <v>31</v>
      </c>
      <c r="C487" s="92">
        <v>194.20499999999998</v>
      </c>
      <c r="D487" s="92">
        <v>267.46600000000001</v>
      </c>
      <c r="E487" s="93">
        <v>133.845</v>
      </c>
      <c r="F487" s="92">
        <v>278.48399999999998</v>
      </c>
      <c r="G487" s="99">
        <f t="shared" si="42"/>
        <v>39.25</v>
      </c>
      <c r="H487" s="101">
        <f t="shared" si="46"/>
        <v>60.75</v>
      </c>
      <c r="I487" s="92">
        <v>300</v>
      </c>
      <c r="J487" s="92">
        <f t="shared" si="43"/>
        <v>1274</v>
      </c>
      <c r="K487" s="102"/>
      <c r="L487" s="92">
        <v>30</v>
      </c>
      <c r="M487" s="92">
        <v>200</v>
      </c>
      <c r="N487" s="99">
        <f t="shared" si="44"/>
        <v>434.25</v>
      </c>
      <c r="O487" s="101">
        <f t="shared" si="47"/>
        <v>60.75</v>
      </c>
      <c r="P487" s="92">
        <f t="shared" si="45"/>
        <v>695</v>
      </c>
      <c r="Q487" s="92">
        <v>0</v>
      </c>
      <c r="R487" s="96"/>
      <c r="S487" s="96"/>
      <c r="T487" s="96"/>
      <c r="U487" s="96"/>
      <c r="V487" s="96"/>
      <c r="W487" s="96"/>
      <c r="X487" s="96"/>
      <c r="Y487" s="96"/>
      <c r="Z487" s="96"/>
      <c r="AA487" s="96"/>
    </row>
    <row r="488" spans="1:27" ht="15.75" x14ac:dyDescent="0.25">
      <c r="A488" s="30">
        <v>55426</v>
      </c>
      <c r="B488" s="103">
        <v>30</v>
      </c>
      <c r="C488" s="92">
        <v>194.20499999999998</v>
      </c>
      <c r="D488" s="92">
        <v>267.46600000000001</v>
      </c>
      <c r="E488" s="93">
        <v>133.845</v>
      </c>
      <c r="F488" s="92">
        <v>278.48399999999998</v>
      </c>
      <c r="G488" s="99">
        <f t="shared" si="42"/>
        <v>39.25</v>
      </c>
      <c r="H488" s="101">
        <f t="shared" si="46"/>
        <v>60.75</v>
      </c>
      <c r="I488" s="92">
        <v>300</v>
      </c>
      <c r="J488" s="92">
        <f t="shared" si="43"/>
        <v>1274</v>
      </c>
      <c r="K488" s="102"/>
      <c r="L488" s="92">
        <v>30</v>
      </c>
      <c r="M488" s="92">
        <v>200</v>
      </c>
      <c r="N488" s="99">
        <f t="shared" si="44"/>
        <v>434.25</v>
      </c>
      <c r="O488" s="101">
        <f t="shared" si="47"/>
        <v>60.75</v>
      </c>
      <c r="P488" s="92">
        <f t="shared" si="45"/>
        <v>695</v>
      </c>
      <c r="Q488" s="92">
        <v>0</v>
      </c>
      <c r="R488" s="96"/>
      <c r="S488" s="96"/>
      <c r="T488" s="96"/>
      <c r="U488" s="96"/>
      <c r="V488" s="96"/>
      <c r="W488" s="96"/>
      <c r="X488" s="96"/>
      <c r="Y488" s="96"/>
      <c r="Z488" s="96"/>
      <c r="AA488" s="96"/>
    </row>
    <row r="489" spans="1:27" ht="15.75" x14ac:dyDescent="0.25">
      <c r="A489" s="30">
        <v>55457</v>
      </c>
      <c r="B489" s="103">
        <v>31</v>
      </c>
      <c r="C489" s="92">
        <v>131.881</v>
      </c>
      <c r="D489" s="92">
        <v>277.16699999999997</v>
      </c>
      <c r="E489" s="93">
        <v>79.08</v>
      </c>
      <c r="F489" s="92">
        <v>350.87199999999996</v>
      </c>
      <c r="G489" s="99">
        <f t="shared" si="42"/>
        <v>39.25</v>
      </c>
      <c r="H489" s="101">
        <f t="shared" si="46"/>
        <v>60.75</v>
      </c>
      <c r="I489" s="92">
        <v>300</v>
      </c>
      <c r="J489" s="92">
        <f t="shared" si="43"/>
        <v>1239</v>
      </c>
      <c r="K489" s="102"/>
      <c r="L489" s="92">
        <v>75</v>
      </c>
      <c r="M489" s="92">
        <v>200</v>
      </c>
      <c r="N489" s="99">
        <f t="shared" si="44"/>
        <v>434.25</v>
      </c>
      <c r="O489" s="101">
        <f t="shared" si="47"/>
        <v>60.75</v>
      </c>
      <c r="P489" s="92">
        <f t="shared" si="45"/>
        <v>695</v>
      </c>
      <c r="Q489" s="92">
        <v>50</v>
      </c>
      <c r="R489" s="96"/>
      <c r="S489" s="96"/>
      <c r="T489" s="96"/>
      <c r="U489" s="96"/>
      <c r="V489" s="96"/>
      <c r="W489" s="96"/>
      <c r="X489" s="96"/>
      <c r="Y489" s="96"/>
      <c r="Z489" s="96"/>
      <c r="AA489" s="96"/>
    </row>
    <row r="490" spans="1:27" ht="15.75" x14ac:dyDescent="0.25">
      <c r="A490" s="30">
        <v>55487</v>
      </c>
      <c r="B490" s="103">
        <v>30</v>
      </c>
      <c r="C490" s="92">
        <v>122.58</v>
      </c>
      <c r="D490" s="92">
        <v>297.94100000000003</v>
      </c>
      <c r="E490" s="93">
        <v>89.177000000000007</v>
      </c>
      <c r="F490" s="92">
        <v>240.30199999999999</v>
      </c>
      <c r="G490" s="99">
        <f t="shared" si="42"/>
        <v>39.25</v>
      </c>
      <c r="H490" s="101">
        <f t="shared" si="46"/>
        <v>60.75</v>
      </c>
      <c r="I490" s="92">
        <v>300</v>
      </c>
      <c r="J490" s="92">
        <f t="shared" si="43"/>
        <v>1150</v>
      </c>
      <c r="K490" s="102"/>
      <c r="L490" s="92">
        <v>100</v>
      </c>
      <c r="M490" s="92">
        <v>200</v>
      </c>
      <c r="N490" s="99">
        <f t="shared" si="44"/>
        <v>434.25</v>
      </c>
      <c r="O490" s="101">
        <f t="shared" si="47"/>
        <v>60.75</v>
      </c>
      <c r="P490" s="92">
        <f t="shared" si="45"/>
        <v>695</v>
      </c>
      <c r="Q490" s="92">
        <v>50</v>
      </c>
      <c r="R490" s="96"/>
      <c r="S490" s="96"/>
      <c r="T490" s="96"/>
      <c r="U490" s="96"/>
      <c r="V490" s="96"/>
      <c r="W490" s="96"/>
      <c r="X490" s="96"/>
      <c r="Y490" s="96"/>
      <c r="Z490" s="96"/>
      <c r="AA490" s="96"/>
    </row>
    <row r="491" spans="1:27" ht="15.75" x14ac:dyDescent="0.25">
      <c r="A491" s="30">
        <v>55518</v>
      </c>
      <c r="B491" s="103">
        <v>31</v>
      </c>
      <c r="C491" s="92">
        <v>122.58</v>
      </c>
      <c r="D491" s="92">
        <v>297.94100000000003</v>
      </c>
      <c r="E491" s="93">
        <v>89.177000000000007</v>
      </c>
      <c r="F491" s="92">
        <v>240.30199999999999</v>
      </c>
      <c r="G491" s="99">
        <f t="shared" si="42"/>
        <v>39.25</v>
      </c>
      <c r="H491" s="101">
        <f t="shared" si="46"/>
        <v>60.75</v>
      </c>
      <c r="I491" s="92">
        <v>300</v>
      </c>
      <c r="J491" s="92">
        <f t="shared" si="43"/>
        <v>1150</v>
      </c>
      <c r="K491" s="102"/>
      <c r="L491" s="92">
        <v>100</v>
      </c>
      <c r="M491" s="92">
        <v>200</v>
      </c>
      <c r="N491" s="99">
        <f t="shared" si="44"/>
        <v>434.25</v>
      </c>
      <c r="O491" s="101">
        <f t="shared" si="47"/>
        <v>60.75</v>
      </c>
      <c r="P491" s="92">
        <f t="shared" si="45"/>
        <v>695</v>
      </c>
      <c r="Q491" s="92">
        <v>50</v>
      </c>
      <c r="R491" s="96"/>
      <c r="S491" s="96"/>
      <c r="T491" s="96"/>
      <c r="U491" s="96"/>
      <c r="V491" s="96"/>
      <c r="W491" s="96"/>
      <c r="X491" s="96"/>
      <c r="Y491" s="96"/>
      <c r="Z491" s="96"/>
      <c r="AA491" s="96"/>
    </row>
    <row r="492" spans="1:27" ht="15.75" x14ac:dyDescent="0.25">
      <c r="A492" s="30">
        <v>55549</v>
      </c>
      <c r="B492" s="103">
        <v>31</v>
      </c>
      <c r="C492" s="92">
        <v>122.58</v>
      </c>
      <c r="D492" s="92">
        <v>297.94100000000003</v>
      </c>
      <c r="E492" s="93">
        <v>89.177000000000007</v>
      </c>
      <c r="F492" s="92">
        <v>240.30199999999999</v>
      </c>
      <c r="G492" s="99">
        <f t="shared" si="42"/>
        <v>39.25</v>
      </c>
      <c r="H492" s="101">
        <f t="shared" si="46"/>
        <v>60.75</v>
      </c>
      <c r="I492" s="92">
        <v>300</v>
      </c>
      <c r="J492" s="92">
        <f t="shared" si="43"/>
        <v>1150</v>
      </c>
      <c r="K492" s="102"/>
      <c r="L492" s="92">
        <v>100</v>
      </c>
      <c r="M492" s="92">
        <v>200</v>
      </c>
      <c r="N492" s="99">
        <f t="shared" si="44"/>
        <v>434.25</v>
      </c>
      <c r="O492" s="101">
        <f t="shared" si="47"/>
        <v>60.75</v>
      </c>
      <c r="P492" s="92">
        <f t="shared" si="45"/>
        <v>695</v>
      </c>
      <c r="Q492" s="92">
        <v>50</v>
      </c>
      <c r="R492" s="96"/>
      <c r="S492" s="96"/>
      <c r="T492" s="96"/>
      <c r="U492" s="96"/>
      <c r="V492" s="96"/>
      <c r="W492" s="96"/>
      <c r="X492" s="96"/>
      <c r="Y492" s="96"/>
      <c r="Z492" s="96"/>
      <c r="AA492" s="96"/>
    </row>
    <row r="493" spans="1:27" ht="15.75" x14ac:dyDescent="0.25">
      <c r="A493" s="30">
        <v>55577</v>
      </c>
      <c r="B493" s="103">
        <v>29</v>
      </c>
      <c r="C493" s="92">
        <v>122.58</v>
      </c>
      <c r="D493" s="92">
        <v>297.94100000000003</v>
      </c>
      <c r="E493" s="93">
        <v>89.177000000000007</v>
      </c>
      <c r="F493" s="92">
        <v>240.30199999999999</v>
      </c>
      <c r="G493" s="99">
        <f t="shared" si="42"/>
        <v>39.25</v>
      </c>
      <c r="H493" s="101">
        <f t="shared" si="46"/>
        <v>60.75</v>
      </c>
      <c r="I493" s="92">
        <v>300</v>
      </c>
      <c r="J493" s="92">
        <f t="shared" si="43"/>
        <v>1150</v>
      </c>
      <c r="K493" s="102"/>
      <c r="L493" s="92">
        <v>100</v>
      </c>
      <c r="M493" s="92">
        <v>200</v>
      </c>
      <c r="N493" s="99">
        <f t="shared" si="44"/>
        <v>434.25</v>
      </c>
      <c r="O493" s="101">
        <f t="shared" si="47"/>
        <v>60.75</v>
      </c>
      <c r="P493" s="92">
        <f t="shared" si="45"/>
        <v>695</v>
      </c>
      <c r="Q493" s="92">
        <v>50</v>
      </c>
      <c r="R493" s="96"/>
      <c r="S493" s="96"/>
      <c r="T493" s="96"/>
      <c r="U493" s="96"/>
      <c r="V493" s="96"/>
      <c r="W493" s="96"/>
      <c r="X493" s="96"/>
      <c r="Y493" s="96"/>
      <c r="Z493" s="96"/>
      <c r="AA493" s="96"/>
    </row>
    <row r="494" spans="1:27" ht="15.75" x14ac:dyDescent="0.25">
      <c r="A494" s="30">
        <v>55609</v>
      </c>
      <c r="B494" s="103">
        <v>31</v>
      </c>
      <c r="C494" s="92">
        <v>122.58</v>
      </c>
      <c r="D494" s="92">
        <v>297.94100000000003</v>
      </c>
      <c r="E494" s="93">
        <v>89.177000000000007</v>
      </c>
      <c r="F494" s="92">
        <v>240.30199999999999</v>
      </c>
      <c r="G494" s="99">
        <f t="shared" si="42"/>
        <v>39.25</v>
      </c>
      <c r="H494" s="101">
        <f t="shared" si="46"/>
        <v>60.75</v>
      </c>
      <c r="I494" s="92">
        <v>300</v>
      </c>
      <c r="J494" s="92">
        <f t="shared" si="43"/>
        <v>1150</v>
      </c>
      <c r="K494" s="102"/>
      <c r="L494" s="92">
        <v>100</v>
      </c>
      <c r="M494" s="92">
        <v>200</v>
      </c>
      <c r="N494" s="99">
        <f t="shared" si="44"/>
        <v>434.25</v>
      </c>
      <c r="O494" s="101">
        <f t="shared" si="47"/>
        <v>60.75</v>
      </c>
      <c r="P494" s="92">
        <f t="shared" si="45"/>
        <v>695</v>
      </c>
      <c r="Q494" s="92">
        <v>50</v>
      </c>
      <c r="R494" s="96"/>
      <c r="S494" s="96"/>
      <c r="T494" s="96"/>
      <c r="U494" s="96"/>
      <c r="V494" s="96"/>
      <c r="W494" s="96"/>
      <c r="X494" s="96"/>
      <c r="Y494" s="96"/>
      <c r="Z494" s="96"/>
      <c r="AA494" s="96"/>
    </row>
    <row r="495" spans="1:27" ht="15.75" x14ac:dyDescent="0.25">
      <c r="A495" s="30">
        <v>55639</v>
      </c>
      <c r="B495" s="103">
        <v>30</v>
      </c>
      <c r="C495" s="92">
        <v>141.29300000000001</v>
      </c>
      <c r="D495" s="92">
        <v>267.99299999999999</v>
      </c>
      <c r="E495" s="93">
        <v>115.01600000000001</v>
      </c>
      <c r="F495" s="92">
        <v>314.69800000000004</v>
      </c>
      <c r="G495" s="99">
        <f t="shared" si="42"/>
        <v>39.25</v>
      </c>
      <c r="H495" s="101">
        <f t="shared" si="46"/>
        <v>60.75</v>
      </c>
      <c r="I495" s="92">
        <v>300</v>
      </c>
      <c r="J495" s="92">
        <f t="shared" si="43"/>
        <v>1239</v>
      </c>
      <c r="K495" s="102"/>
      <c r="L495" s="92">
        <v>100</v>
      </c>
      <c r="M495" s="92">
        <v>200</v>
      </c>
      <c r="N495" s="99">
        <f t="shared" si="44"/>
        <v>434.25</v>
      </c>
      <c r="O495" s="101">
        <f t="shared" si="47"/>
        <v>60.75</v>
      </c>
      <c r="P495" s="92">
        <f t="shared" si="45"/>
        <v>695</v>
      </c>
      <c r="Q495" s="92">
        <v>50</v>
      </c>
      <c r="R495" s="96"/>
      <c r="S495" s="96"/>
      <c r="T495" s="96"/>
      <c r="U495" s="96"/>
      <c r="V495" s="96"/>
      <c r="W495" s="96"/>
      <c r="X495" s="96"/>
      <c r="Y495" s="96"/>
      <c r="Z495" s="96"/>
      <c r="AA495" s="96"/>
    </row>
    <row r="496" spans="1:27" ht="15.75" x14ac:dyDescent="0.25">
      <c r="A496" s="30">
        <v>55670</v>
      </c>
      <c r="B496" s="103">
        <v>31</v>
      </c>
      <c r="C496" s="92">
        <v>194.20499999999998</v>
      </c>
      <c r="D496" s="92">
        <v>267.46600000000001</v>
      </c>
      <c r="E496" s="93">
        <v>133.845</v>
      </c>
      <c r="F496" s="92">
        <v>278.48399999999998</v>
      </c>
      <c r="G496" s="99">
        <f t="shared" si="42"/>
        <v>39.25</v>
      </c>
      <c r="H496" s="101">
        <f t="shared" si="46"/>
        <v>60.75</v>
      </c>
      <c r="I496" s="92">
        <v>300</v>
      </c>
      <c r="J496" s="92">
        <f t="shared" si="43"/>
        <v>1274</v>
      </c>
      <c r="K496" s="102"/>
      <c r="L496" s="92">
        <v>75</v>
      </c>
      <c r="M496" s="92">
        <v>200</v>
      </c>
      <c r="N496" s="99">
        <f t="shared" si="44"/>
        <v>434.25</v>
      </c>
      <c r="O496" s="101">
        <f t="shared" si="47"/>
        <v>60.75</v>
      </c>
      <c r="P496" s="92">
        <f t="shared" si="45"/>
        <v>695</v>
      </c>
      <c r="Q496" s="92">
        <v>50</v>
      </c>
      <c r="R496" s="96"/>
      <c r="S496" s="96"/>
      <c r="T496" s="96"/>
      <c r="U496" s="96"/>
      <c r="V496" s="96"/>
      <c r="W496" s="96"/>
      <c r="X496" s="96"/>
      <c r="Y496" s="96"/>
      <c r="Z496" s="96"/>
      <c r="AA496" s="96"/>
    </row>
    <row r="497" spans="1:27" ht="15.75" x14ac:dyDescent="0.25">
      <c r="A497" s="30">
        <v>55700</v>
      </c>
      <c r="B497" s="103">
        <v>30</v>
      </c>
      <c r="C497" s="92">
        <v>194.20499999999998</v>
      </c>
      <c r="D497" s="92">
        <v>267.46600000000001</v>
      </c>
      <c r="E497" s="93">
        <v>133.845</v>
      </c>
      <c r="F497" s="92">
        <v>278.48399999999998</v>
      </c>
      <c r="G497" s="99">
        <f t="shared" si="42"/>
        <v>39.25</v>
      </c>
      <c r="H497" s="101">
        <f t="shared" si="46"/>
        <v>60.75</v>
      </c>
      <c r="I497" s="92">
        <v>300</v>
      </c>
      <c r="J497" s="92">
        <f t="shared" si="43"/>
        <v>1274</v>
      </c>
      <c r="K497" s="102"/>
      <c r="L497" s="92">
        <v>30</v>
      </c>
      <c r="M497" s="92">
        <v>200</v>
      </c>
      <c r="N497" s="99">
        <f t="shared" si="44"/>
        <v>434.25</v>
      </c>
      <c r="O497" s="101">
        <f t="shared" si="47"/>
        <v>60.75</v>
      </c>
      <c r="P497" s="92">
        <f t="shared" si="45"/>
        <v>695</v>
      </c>
      <c r="Q497" s="92">
        <v>0</v>
      </c>
      <c r="R497" s="96"/>
      <c r="S497" s="96"/>
      <c r="T497" s="96"/>
      <c r="U497" s="96"/>
      <c r="V497" s="96"/>
      <c r="W497" s="96"/>
      <c r="X497" s="96"/>
      <c r="Y497" s="96"/>
      <c r="Z497" s="96"/>
      <c r="AA497" s="96"/>
    </row>
    <row r="498" spans="1:27" ht="15.75" x14ac:dyDescent="0.25">
      <c r="A498" s="30">
        <v>55731</v>
      </c>
      <c r="B498" s="103">
        <v>31</v>
      </c>
      <c r="C498" s="92">
        <v>194.20499999999998</v>
      </c>
      <c r="D498" s="92">
        <v>267.46600000000001</v>
      </c>
      <c r="E498" s="93">
        <v>133.845</v>
      </c>
      <c r="F498" s="92">
        <v>278.48399999999998</v>
      </c>
      <c r="G498" s="99">
        <f t="shared" si="42"/>
        <v>39.25</v>
      </c>
      <c r="H498" s="101">
        <f t="shared" si="46"/>
        <v>60.75</v>
      </c>
      <c r="I498" s="92">
        <v>300</v>
      </c>
      <c r="J498" s="92">
        <f t="shared" si="43"/>
        <v>1274</v>
      </c>
      <c r="K498" s="102"/>
      <c r="L498" s="92">
        <v>30</v>
      </c>
      <c r="M498" s="92">
        <v>200</v>
      </c>
      <c r="N498" s="99">
        <f t="shared" si="44"/>
        <v>434.25</v>
      </c>
      <c r="O498" s="101">
        <f t="shared" si="47"/>
        <v>60.75</v>
      </c>
      <c r="P498" s="92">
        <f t="shared" si="45"/>
        <v>695</v>
      </c>
      <c r="Q498" s="92">
        <v>0</v>
      </c>
      <c r="R498" s="96"/>
      <c r="S498" s="96"/>
      <c r="T498" s="96"/>
      <c r="U498" s="96"/>
      <c r="V498" s="96"/>
      <c r="W498" s="96"/>
      <c r="X498" s="96"/>
      <c r="Y498" s="96"/>
      <c r="Z498" s="96"/>
      <c r="AA498" s="96"/>
    </row>
    <row r="499" spans="1:27" ht="15.75" x14ac:dyDescent="0.25">
      <c r="A499" s="30">
        <v>55762</v>
      </c>
      <c r="B499" s="103">
        <v>31</v>
      </c>
      <c r="C499" s="92">
        <v>194.20499999999998</v>
      </c>
      <c r="D499" s="92">
        <v>267.46600000000001</v>
      </c>
      <c r="E499" s="93">
        <v>133.845</v>
      </c>
      <c r="F499" s="92">
        <v>278.48399999999998</v>
      </c>
      <c r="G499" s="99">
        <f t="shared" si="42"/>
        <v>39.25</v>
      </c>
      <c r="H499" s="101">
        <f t="shared" si="46"/>
        <v>60.75</v>
      </c>
      <c r="I499" s="92">
        <v>300</v>
      </c>
      <c r="J499" s="92">
        <f t="shared" si="43"/>
        <v>1274</v>
      </c>
      <c r="K499" s="102"/>
      <c r="L499" s="92">
        <v>30</v>
      </c>
      <c r="M499" s="92">
        <v>200</v>
      </c>
      <c r="N499" s="99">
        <f t="shared" si="44"/>
        <v>434.25</v>
      </c>
      <c r="O499" s="101">
        <f t="shared" si="47"/>
        <v>60.75</v>
      </c>
      <c r="P499" s="92">
        <f t="shared" si="45"/>
        <v>695</v>
      </c>
      <c r="Q499" s="92">
        <v>0</v>
      </c>
      <c r="R499" s="96"/>
      <c r="S499" s="96"/>
      <c r="T499" s="96"/>
      <c r="U499" s="96"/>
      <c r="V499" s="96"/>
      <c r="W499" s="96"/>
      <c r="X499" s="96"/>
      <c r="Y499" s="96"/>
      <c r="Z499" s="96"/>
      <c r="AA499" s="96"/>
    </row>
    <row r="500" spans="1:27" ht="15.75" x14ac:dyDescent="0.25">
      <c r="A500" s="30">
        <v>55792</v>
      </c>
      <c r="B500" s="103">
        <v>30</v>
      </c>
      <c r="C500" s="92">
        <v>194.20499999999998</v>
      </c>
      <c r="D500" s="92">
        <v>267.46600000000001</v>
      </c>
      <c r="E500" s="93">
        <v>133.845</v>
      </c>
      <c r="F500" s="92">
        <v>278.48399999999998</v>
      </c>
      <c r="G500" s="99">
        <f t="shared" si="42"/>
        <v>39.25</v>
      </c>
      <c r="H500" s="101">
        <f t="shared" si="46"/>
        <v>60.75</v>
      </c>
      <c r="I500" s="92">
        <v>300</v>
      </c>
      <c r="J500" s="92">
        <f t="shared" si="43"/>
        <v>1274</v>
      </c>
      <c r="K500" s="102"/>
      <c r="L500" s="92">
        <v>30</v>
      </c>
      <c r="M500" s="92">
        <v>200</v>
      </c>
      <c r="N500" s="99">
        <f t="shared" si="44"/>
        <v>434.25</v>
      </c>
      <c r="O500" s="101">
        <f t="shared" si="47"/>
        <v>60.75</v>
      </c>
      <c r="P500" s="92">
        <f t="shared" si="45"/>
        <v>695</v>
      </c>
      <c r="Q500" s="92">
        <v>0</v>
      </c>
      <c r="R500" s="96"/>
      <c r="S500" s="96"/>
      <c r="T500" s="96"/>
      <c r="U500" s="96"/>
      <c r="V500" s="96"/>
      <c r="W500" s="96"/>
      <c r="X500" s="96"/>
      <c r="Y500" s="96"/>
      <c r="Z500" s="96"/>
      <c r="AA500" s="96"/>
    </row>
    <row r="501" spans="1:27" ht="15.75" x14ac:dyDescent="0.25">
      <c r="A501" s="30">
        <v>55823</v>
      </c>
      <c r="B501" s="103">
        <v>31</v>
      </c>
      <c r="C501" s="92">
        <v>131.881</v>
      </c>
      <c r="D501" s="92">
        <v>277.16699999999997</v>
      </c>
      <c r="E501" s="93">
        <v>79.08</v>
      </c>
      <c r="F501" s="92">
        <v>350.87199999999996</v>
      </c>
      <c r="G501" s="99">
        <f t="shared" si="42"/>
        <v>39.25</v>
      </c>
      <c r="H501" s="101">
        <f t="shared" si="46"/>
        <v>60.75</v>
      </c>
      <c r="I501" s="92">
        <v>300</v>
      </c>
      <c r="J501" s="92">
        <f t="shared" si="43"/>
        <v>1239</v>
      </c>
      <c r="K501" s="102"/>
      <c r="L501" s="92">
        <v>75</v>
      </c>
      <c r="M501" s="92">
        <v>200</v>
      </c>
      <c r="N501" s="99">
        <f t="shared" si="44"/>
        <v>434.25</v>
      </c>
      <c r="O501" s="101">
        <f t="shared" si="47"/>
        <v>60.75</v>
      </c>
      <c r="P501" s="92">
        <f t="shared" si="45"/>
        <v>695</v>
      </c>
      <c r="Q501" s="92">
        <v>50</v>
      </c>
      <c r="R501" s="96"/>
      <c r="S501" s="96"/>
      <c r="T501" s="96"/>
      <c r="U501" s="96"/>
      <c r="V501" s="96"/>
      <c r="W501" s="96"/>
      <c r="X501" s="96"/>
      <c r="Y501" s="96"/>
      <c r="Z501" s="96"/>
      <c r="AA501" s="96"/>
    </row>
    <row r="502" spans="1:27" ht="15.75" x14ac:dyDescent="0.25">
      <c r="A502" s="30">
        <v>55853</v>
      </c>
      <c r="B502" s="103">
        <v>30</v>
      </c>
      <c r="C502" s="92">
        <v>122.58</v>
      </c>
      <c r="D502" s="92">
        <v>297.94100000000003</v>
      </c>
      <c r="E502" s="93">
        <v>89.177000000000007</v>
      </c>
      <c r="F502" s="92">
        <v>240.30199999999999</v>
      </c>
      <c r="G502" s="99">
        <f t="shared" si="42"/>
        <v>39.25</v>
      </c>
      <c r="H502" s="101">
        <f t="shared" si="46"/>
        <v>60.75</v>
      </c>
      <c r="I502" s="92">
        <v>300</v>
      </c>
      <c r="J502" s="92">
        <f t="shared" si="43"/>
        <v>1150</v>
      </c>
      <c r="K502" s="102"/>
      <c r="L502" s="92">
        <v>100</v>
      </c>
      <c r="M502" s="92">
        <v>200</v>
      </c>
      <c r="N502" s="99">
        <f t="shared" si="44"/>
        <v>434.25</v>
      </c>
      <c r="O502" s="101">
        <f t="shared" si="47"/>
        <v>60.75</v>
      </c>
      <c r="P502" s="92">
        <f t="shared" si="45"/>
        <v>695</v>
      </c>
      <c r="Q502" s="92">
        <v>50</v>
      </c>
      <c r="R502" s="96"/>
      <c r="S502" s="96"/>
      <c r="T502" s="96"/>
      <c r="U502" s="96"/>
      <c r="V502" s="96"/>
      <c r="W502" s="96"/>
      <c r="X502" s="96"/>
      <c r="Y502" s="96"/>
      <c r="Z502" s="96"/>
      <c r="AA502" s="96"/>
    </row>
    <row r="503" spans="1:27" ht="15.75" x14ac:dyDescent="0.25">
      <c r="A503" s="30">
        <v>55884</v>
      </c>
      <c r="B503" s="103">
        <v>31</v>
      </c>
      <c r="C503" s="92">
        <v>122.58</v>
      </c>
      <c r="D503" s="92">
        <v>297.94100000000003</v>
      </c>
      <c r="E503" s="93">
        <v>89.177000000000007</v>
      </c>
      <c r="F503" s="92">
        <v>240.30199999999999</v>
      </c>
      <c r="G503" s="99">
        <f t="shared" si="42"/>
        <v>39.25</v>
      </c>
      <c r="H503" s="101">
        <f t="shared" si="46"/>
        <v>60.75</v>
      </c>
      <c r="I503" s="92">
        <v>300</v>
      </c>
      <c r="J503" s="92">
        <f t="shared" si="43"/>
        <v>1150</v>
      </c>
      <c r="K503" s="102"/>
      <c r="L503" s="92">
        <v>100</v>
      </c>
      <c r="M503" s="92">
        <v>200</v>
      </c>
      <c r="N503" s="99">
        <f t="shared" si="44"/>
        <v>434.25</v>
      </c>
      <c r="O503" s="101">
        <f t="shared" si="47"/>
        <v>60.75</v>
      </c>
      <c r="P503" s="92">
        <f t="shared" si="45"/>
        <v>695</v>
      </c>
      <c r="Q503" s="92">
        <v>50</v>
      </c>
      <c r="R503" s="96"/>
      <c r="S503" s="96"/>
      <c r="T503" s="96"/>
      <c r="U503" s="96"/>
      <c r="V503" s="96"/>
      <c r="W503" s="96"/>
      <c r="X503" s="96"/>
      <c r="Y503" s="96"/>
      <c r="Z503" s="96"/>
      <c r="AA503" s="96"/>
    </row>
    <row r="504" spans="1:27" ht="15.75" x14ac:dyDescent="0.25">
      <c r="A504" s="30">
        <v>55915</v>
      </c>
      <c r="B504" s="103">
        <v>31</v>
      </c>
      <c r="C504" s="92">
        <v>122.58</v>
      </c>
      <c r="D504" s="92">
        <v>297.94100000000003</v>
      </c>
      <c r="E504" s="93">
        <v>89.177000000000007</v>
      </c>
      <c r="F504" s="92">
        <v>240.30199999999999</v>
      </c>
      <c r="G504" s="99">
        <f t="shared" si="42"/>
        <v>39.25</v>
      </c>
      <c r="H504" s="101">
        <f t="shared" si="46"/>
        <v>60.75</v>
      </c>
      <c r="I504" s="92">
        <v>300</v>
      </c>
      <c r="J504" s="92">
        <f t="shared" si="43"/>
        <v>1150</v>
      </c>
      <c r="K504" s="102"/>
      <c r="L504" s="92">
        <v>100</v>
      </c>
      <c r="M504" s="92">
        <v>200</v>
      </c>
      <c r="N504" s="99">
        <f t="shared" si="44"/>
        <v>434.25</v>
      </c>
      <c r="O504" s="101">
        <f t="shared" si="47"/>
        <v>60.75</v>
      </c>
      <c r="P504" s="92">
        <f t="shared" si="45"/>
        <v>695</v>
      </c>
      <c r="Q504" s="92">
        <v>50</v>
      </c>
      <c r="R504" s="96"/>
      <c r="S504" s="96"/>
      <c r="T504" s="96"/>
      <c r="U504" s="96"/>
      <c r="V504" s="96"/>
      <c r="W504" s="96"/>
      <c r="X504" s="96"/>
      <c r="Y504" s="96"/>
      <c r="Z504" s="96"/>
      <c r="AA504" s="96"/>
    </row>
    <row r="505" spans="1:27" ht="15.75" x14ac:dyDescent="0.25">
      <c r="A505" s="30">
        <v>55943</v>
      </c>
      <c r="B505" s="103">
        <v>28</v>
      </c>
      <c r="C505" s="92">
        <v>122.58</v>
      </c>
      <c r="D505" s="92">
        <v>297.94100000000003</v>
      </c>
      <c r="E505" s="93">
        <v>89.177000000000007</v>
      </c>
      <c r="F505" s="92">
        <v>240.30199999999999</v>
      </c>
      <c r="G505" s="99">
        <f t="shared" si="42"/>
        <v>39.25</v>
      </c>
      <c r="H505" s="101">
        <f t="shared" si="46"/>
        <v>60.75</v>
      </c>
      <c r="I505" s="92">
        <v>300</v>
      </c>
      <c r="J505" s="92">
        <f t="shared" si="43"/>
        <v>1150</v>
      </c>
      <c r="K505" s="102"/>
      <c r="L505" s="92">
        <v>100</v>
      </c>
      <c r="M505" s="92">
        <v>200</v>
      </c>
      <c r="N505" s="99">
        <f t="shared" si="44"/>
        <v>434.25</v>
      </c>
      <c r="O505" s="101">
        <f t="shared" si="47"/>
        <v>60.75</v>
      </c>
      <c r="P505" s="92">
        <f t="shared" si="45"/>
        <v>695</v>
      </c>
      <c r="Q505" s="92">
        <v>50</v>
      </c>
      <c r="R505" s="96"/>
      <c r="S505" s="96"/>
      <c r="T505" s="96"/>
      <c r="U505" s="96"/>
      <c r="V505" s="96"/>
      <c r="W505" s="96"/>
      <c r="X505" s="96"/>
      <c r="Y505" s="96"/>
      <c r="Z505" s="96"/>
      <c r="AA505" s="96"/>
    </row>
    <row r="506" spans="1:27" ht="15.75" x14ac:dyDescent="0.25">
      <c r="A506" s="30">
        <v>55974</v>
      </c>
      <c r="B506" s="103">
        <v>31</v>
      </c>
      <c r="C506" s="92">
        <v>122.58</v>
      </c>
      <c r="D506" s="92">
        <v>297.94100000000003</v>
      </c>
      <c r="E506" s="93">
        <v>89.177000000000007</v>
      </c>
      <c r="F506" s="92">
        <v>240.30199999999999</v>
      </c>
      <c r="G506" s="99">
        <f t="shared" si="42"/>
        <v>39.25</v>
      </c>
      <c r="H506" s="101">
        <f t="shared" si="46"/>
        <v>60.75</v>
      </c>
      <c r="I506" s="92">
        <v>300</v>
      </c>
      <c r="J506" s="92">
        <f t="shared" si="43"/>
        <v>1150</v>
      </c>
      <c r="K506" s="102"/>
      <c r="L506" s="92">
        <v>100</v>
      </c>
      <c r="M506" s="92">
        <v>200</v>
      </c>
      <c r="N506" s="99">
        <f t="shared" si="44"/>
        <v>434.25</v>
      </c>
      <c r="O506" s="101">
        <f t="shared" si="47"/>
        <v>60.75</v>
      </c>
      <c r="P506" s="92">
        <f t="shared" si="45"/>
        <v>695</v>
      </c>
      <c r="Q506" s="92">
        <v>50</v>
      </c>
      <c r="R506" s="96"/>
      <c r="S506" s="96"/>
      <c r="T506" s="96"/>
      <c r="U506" s="96"/>
      <c r="V506" s="96"/>
      <c r="W506" s="96"/>
      <c r="X506" s="96"/>
      <c r="Y506" s="96"/>
      <c r="Z506" s="96"/>
      <c r="AA506" s="96"/>
    </row>
    <row r="507" spans="1:27" ht="15.75" x14ac:dyDescent="0.25">
      <c r="A507" s="30">
        <v>56004</v>
      </c>
      <c r="B507" s="103">
        <v>30</v>
      </c>
      <c r="C507" s="92">
        <v>141.29300000000001</v>
      </c>
      <c r="D507" s="92">
        <v>267.99299999999999</v>
      </c>
      <c r="E507" s="93">
        <v>115.01600000000001</v>
      </c>
      <c r="F507" s="92">
        <v>314.69800000000004</v>
      </c>
      <c r="G507" s="99">
        <f t="shared" si="42"/>
        <v>39.25</v>
      </c>
      <c r="H507" s="101">
        <f t="shared" si="46"/>
        <v>60.75</v>
      </c>
      <c r="I507" s="92">
        <v>300</v>
      </c>
      <c r="J507" s="92">
        <f t="shared" si="43"/>
        <v>1239</v>
      </c>
      <c r="K507" s="102"/>
      <c r="L507" s="92">
        <v>100</v>
      </c>
      <c r="M507" s="92">
        <v>200</v>
      </c>
      <c r="N507" s="99">
        <f t="shared" si="44"/>
        <v>434.25</v>
      </c>
      <c r="O507" s="101">
        <f t="shared" si="47"/>
        <v>60.75</v>
      </c>
      <c r="P507" s="92">
        <f t="shared" si="45"/>
        <v>695</v>
      </c>
      <c r="Q507" s="92">
        <v>50</v>
      </c>
      <c r="R507" s="96"/>
      <c r="S507" s="96"/>
      <c r="T507" s="96"/>
      <c r="U507" s="96"/>
      <c r="V507" s="96"/>
      <c r="W507" s="96"/>
      <c r="X507" s="96"/>
      <c r="Y507" s="96"/>
      <c r="Z507" s="96"/>
      <c r="AA507" s="96"/>
    </row>
    <row r="508" spans="1:27" ht="15.75" x14ac:dyDescent="0.25">
      <c r="A508" s="30">
        <v>56035</v>
      </c>
      <c r="B508" s="103">
        <v>31</v>
      </c>
      <c r="C508" s="92">
        <v>194.20499999999998</v>
      </c>
      <c r="D508" s="92">
        <v>267.46600000000001</v>
      </c>
      <c r="E508" s="93">
        <v>133.845</v>
      </c>
      <c r="F508" s="92">
        <v>278.48399999999998</v>
      </c>
      <c r="G508" s="99">
        <f t="shared" si="42"/>
        <v>39.25</v>
      </c>
      <c r="H508" s="101">
        <f t="shared" si="46"/>
        <v>60.75</v>
      </c>
      <c r="I508" s="92">
        <v>300</v>
      </c>
      <c r="J508" s="92">
        <f t="shared" si="43"/>
        <v>1274</v>
      </c>
      <c r="K508" s="102"/>
      <c r="L508" s="92">
        <v>75</v>
      </c>
      <c r="M508" s="92">
        <v>200</v>
      </c>
      <c r="N508" s="99">
        <f t="shared" si="44"/>
        <v>434.25</v>
      </c>
      <c r="O508" s="101">
        <f t="shared" si="47"/>
        <v>60.75</v>
      </c>
      <c r="P508" s="92">
        <f t="shared" si="45"/>
        <v>695</v>
      </c>
      <c r="Q508" s="92">
        <v>50</v>
      </c>
      <c r="R508" s="96"/>
      <c r="S508" s="96"/>
      <c r="T508" s="96"/>
      <c r="U508" s="96"/>
      <c r="V508" s="96"/>
      <c r="W508" s="96"/>
      <c r="X508" s="96"/>
      <c r="Y508" s="96"/>
      <c r="Z508" s="96"/>
      <c r="AA508" s="96"/>
    </row>
    <row r="509" spans="1:27" ht="15.75" x14ac:dyDescent="0.25">
      <c r="A509" s="30">
        <v>56065</v>
      </c>
      <c r="B509" s="103">
        <v>30</v>
      </c>
      <c r="C509" s="92">
        <v>194.20499999999998</v>
      </c>
      <c r="D509" s="92">
        <v>267.46600000000001</v>
      </c>
      <c r="E509" s="93">
        <v>133.845</v>
      </c>
      <c r="F509" s="92">
        <v>278.48399999999998</v>
      </c>
      <c r="G509" s="99">
        <f t="shared" si="42"/>
        <v>39.25</v>
      </c>
      <c r="H509" s="101">
        <f t="shared" si="46"/>
        <v>60.75</v>
      </c>
      <c r="I509" s="92">
        <v>300</v>
      </c>
      <c r="J509" s="92">
        <f t="shared" si="43"/>
        <v>1274</v>
      </c>
      <c r="K509" s="102"/>
      <c r="L509" s="92">
        <v>30</v>
      </c>
      <c r="M509" s="92">
        <v>200</v>
      </c>
      <c r="N509" s="99">
        <f t="shared" si="44"/>
        <v>434.25</v>
      </c>
      <c r="O509" s="101">
        <f t="shared" si="47"/>
        <v>60.75</v>
      </c>
      <c r="P509" s="92">
        <f t="shared" si="45"/>
        <v>695</v>
      </c>
      <c r="Q509" s="92">
        <v>0</v>
      </c>
      <c r="R509" s="96"/>
      <c r="S509" s="96"/>
      <c r="T509" s="96"/>
      <c r="U509" s="96"/>
      <c r="V509" s="96"/>
      <c r="W509" s="96"/>
      <c r="X509" s="96"/>
      <c r="Y509" s="96"/>
      <c r="Z509" s="96"/>
      <c r="AA509" s="96"/>
    </row>
    <row r="510" spans="1:27" ht="15.75" x14ac:dyDescent="0.25">
      <c r="A510" s="30">
        <v>56096</v>
      </c>
      <c r="B510" s="103">
        <v>31</v>
      </c>
      <c r="C510" s="92">
        <v>194.20499999999998</v>
      </c>
      <c r="D510" s="92">
        <v>267.46600000000001</v>
      </c>
      <c r="E510" s="93">
        <v>133.845</v>
      </c>
      <c r="F510" s="92">
        <v>278.48399999999998</v>
      </c>
      <c r="G510" s="99">
        <f t="shared" si="42"/>
        <v>39.25</v>
      </c>
      <c r="H510" s="101">
        <f t="shared" si="46"/>
        <v>60.75</v>
      </c>
      <c r="I510" s="92">
        <v>300</v>
      </c>
      <c r="J510" s="92">
        <f t="shared" si="43"/>
        <v>1274</v>
      </c>
      <c r="K510" s="102"/>
      <c r="L510" s="92">
        <v>30</v>
      </c>
      <c r="M510" s="92">
        <v>200</v>
      </c>
      <c r="N510" s="99">
        <f t="shared" si="44"/>
        <v>434.25</v>
      </c>
      <c r="O510" s="101">
        <f t="shared" si="47"/>
        <v>60.75</v>
      </c>
      <c r="P510" s="92">
        <f t="shared" si="45"/>
        <v>695</v>
      </c>
      <c r="Q510" s="92">
        <v>0</v>
      </c>
      <c r="R510" s="96"/>
      <c r="S510" s="96"/>
      <c r="T510" s="96"/>
      <c r="U510" s="96"/>
      <c r="V510" s="96"/>
      <c r="W510" s="96"/>
      <c r="X510" s="96"/>
      <c r="Y510" s="96"/>
      <c r="Z510" s="96"/>
      <c r="AA510" s="96"/>
    </row>
    <row r="511" spans="1:27" ht="15.75" x14ac:dyDescent="0.25">
      <c r="A511" s="30">
        <v>56127</v>
      </c>
      <c r="B511" s="103">
        <v>31</v>
      </c>
      <c r="C511" s="92">
        <v>194.20499999999998</v>
      </c>
      <c r="D511" s="92">
        <v>267.46600000000001</v>
      </c>
      <c r="E511" s="93">
        <v>133.845</v>
      </c>
      <c r="F511" s="92">
        <v>278.48399999999998</v>
      </c>
      <c r="G511" s="99">
        <f t="shared" si="42"/>
        <v>39.25</v>
      </c>
      <c r="H511" s="101">
        <f t="shared" si="46"/>
        <v>60.75</v>
      </c>
      <c r="I511" s="92">
        <v>300</v>
      </c>
      <c r="J511" s="92">
        <f t="shared" si="43"/>
        <v>1274</v>
      </c>
      <c r="K511" s="102"/>
      <c r="L511" s="92">
        <v>30</v>
      </c>
      <c r="M511" s="92">
        <v>200</v>
      </c>
      <c r="N511" s="99">
        <f t="shared" si="44"/>
        <v>434.25</v>
      </c>
      <c r="O511" s="101">
        <f t="shared" si="47"/>
        <v>60.75</v>
      </c>
      <c r="P511" s="92">
        <f t="shared" si="45"/>
        <v>695</v>
      </c>
      <c r="Q511" s="92">
        <v>0</v>
      </c>
      <c r="R511" s="96"/>
      <c r="S511" s="96"/>
      <c r="T511" s="96"/>
      <c r="U511" s="96"/>
      <c r="V511" s="96"/>
      <c r="W511" s="96"/>
      <c r="X511" s="96"/>
      <c r="Y511" s="96"/>
      <c r="Z511" s="96"/>
      <c r="AA511" s="96"/>
    </row>
    <row r="512" spans="1:27" ht="15.75" x14ac:dyDescent="0.25">
      <c r="A512" s="30">
        <v>56157</v>
      </c>
      <c r="B512" s="103">
        <v>30</v>
      </c>
      <c r="C512" s="92">
        <v>194.20499999999998</v>
      </c>
      <c r="D512" s="92">
        <v>267.46600000000001</v>
      </c>
      <c r="E512" s="93">
        <v>133.845</v>
      </c>
      <c r="F512" s="92">
        <v>278.48399999999998</v>
      </c>
      <c r="G512" s="99">
        <f t="shared" ref="G512:G575" si="48">400-H512-I512</f>
        <v>39.25</v>
      </c>
      <c r="H512" s="101">
        <f t="shared" si="46"/>
        <v>60.75</v>
      </c>
      <c r="I512" s="92">
        <v>300</v>
      </c>
      <c r="J512" s="92">
        <f t="shared" si="43"/>
        <v>1274</v>
      </c>
      <c r="K512" s="102"/>
      <c r="L512" s="92">
        <v>30</v>
      </c>
      <c r="M512" s="92">
        <v>200</v>
      </c>
      <c r="N512" s="99">
        <f t="shared" si="44"/>
        <v>434.25</v>
      </c>
      <c r="O512" s="101">
        <f t="shared" si="47"/>
        <v>60.75</v>
      </c>
      <c r="P512" s="92">
        <f t="shared" si="45"/>
        <v>695</v>
      </c>
      <c r="Q512" s="92">
        <v>0</v>
      </c>
      <c r="R512" s="96"/>
      <c r="S512" s="96"/>
      <c r="T512" s="96"/>
      <c r="U512" s="96"/>
      <c r="V512" s="96"/>
      <c r="W512" s="96"/>
      <c r="X512" s="96"/>
      <c r="Y512" s="96"/>
      <c r="Z512" s="96"/>
      <c r="AA512" s="96"/>
    </row>
    <row r="513" spans="1:27" ht="15.75" x14ac:dyDescent="0.25">
      <c r="A513" s="30">
        <v>56188</v>
      </c>
      <c r="B513" s="103">
        <v>31</v>
      </c>
      <c r="C513" s="92">
        <v>131.881</v>
      </c>
      <c r="D513" s="92">
        <v>277.16699999999997</v>
      </c>
      <c r="E513" s="93">
        <v>79.08</v>
      </c>
      <c r="F513" s="92">
        <v>350.87199999999996</v>
      </c>
      <c r="G513" s="99">
        <f t="shared" si="48"/>
        <v>39.25</v>
      </c>
      <c r="H513" s="101">
        <f t="shared" si="46"/>
        <v>60.75</v>
      </c>
      <c r="I513" s="92">
        <v>300</v>
      </c>
      <c r="J513" s="92">
        <f t="shared" si="43"/>
        <v>1239</v>
      </c>
      <c r="K513" s="102"/>
      <c r="L513" s="92">
        <v>75</v>
      </c>
      <c r="M513" s="92">
        <v>200</v>
      </c>
      <c r="N513" s="99">
        <f t="shared" si="44"/>
        <v>434.25</v>
      </c>
      <c r="O513" s="101">
        <f t="shared" si="47"/>
        <v>60.75</v>
      </c>
      <c r="P513" s="92">
        <f t="shared" si="45"/>
        <v>695</v>
      </c>
      <c r="Q513" s="92">
        <v>50</v>
      </c>
      <c r="R513" s="96"/>
      <c r="S513" s="96"/>
      <c r="T513" s="96"/>
      <c r="U513" s="96"/>
      <c r="V513" s="96"/>
      <c r="W513" s="96"/>
      <c r="X513" s="96"/>
      <c r="Y513" s="96"/>
      <c r="Z513" s="96"/>
      <c r="AA513" s="96"/>
    </row>
    <row r="514" spans="1:27" ht="15.75" x14ac:dyDescent="0.25">
      <c r="A514" s="30">
        <v>56218</v>
      </c>
      <c r="B514" s="103">
        <v>30</v>
      </c>
      <c r="C514" s="92">
        <v>122.58</v>
      </c>
      <c r="D514" s="92">
        <v>297.94100000000003</v>
      </c>
      <c r="E514" s="93">
        <v>89.177000000000007</v>
      </c>
      <c r="F514" s="92">
        <v>240.30199999999999</v>
      </c>
      <c r="G514" s="99">
        <f t="shared" si="48"/>
        <v>39.25</v>
      </c>
      <c r="H514" s="101">
        <f t="shared" si="46"/>
        <v>60.75</v>
      </c>
      <c r="I514" s="92">
        <v>300</v>
      </c>
      <c r="J514" s="92">
        <f t="shared" si="43"/>
        <v>1150</v>
      </c>
      <c r="K514" s="102"/>
      <c r="L514" s="92">
        <v>100</v>
      </c>
      <c r="M514" s="92">
        <v>200</v>
      </c>
      <c r="N514" s="99">
        <f t="shared" si="44"/>
        <v>434.25</v>
      </c>
      <c r="O514" s="101">
        <f t="shared" si="47"/>
        <v>60.75</v>
      </c>
      <c r="P514" s="92">
        <f t="shared" si="45"/>
        <v>695</v>
      </c>
      <c r="Q514" s="92">
        <v>50</v>
      </c>
      <c r="R514" s="96"/>
      <c r="S514" s="96"/>
      <c r="T514" s="96"/>
      <c r="U514" s="96"/>
      <c r="V514" s="96"/>
      <c r="W514" s="96"/>
      <c r="X514" s="96"/>
      <c r="Y514" s="96"/>
      <c r="Z514" s="96"/>
      <c r="AA514" s="96"/>
    </row>
    <row r="515" spans="1:27" ht="15.75" x14ac:dyDescent="0.25">
      <c r="A515" s="30">
        <v>56249</v>
      </c>
      <c r="B515" s="103">
        <v>31</v>
      </c>
      <c r="C515" s="92">
        <v>122.58</v>
      </c>
      <c r="D515" s="92">
        <v>297.94100000000003</v>
      </c>
      <c r="E515" s="93">
        <v>89.177000000000007</v>
      </c>
      <c r="F515" s="92">
        <v>240.30199999999999</v>
      </c>
      <c r="G515" s="99">
        <f t="shared" si="48"/>
        <v>39.25</v>
      </c>
      <c r="H515" s="101">
        <f t="shared" si="46"/>
        <v>60.75</v>
      </c>
      <c r="I515" s="92">
        <v>300</v>
      </c>
      <c r="J515" s="92">
        <f t="shared" si="43"/>
        <v>1150</v>
      </c>
      <c r="K515" s="102"/>
      <c r="L515" s="92">
        <v>100</v>
      </c>
      <c r="M515" s="92">
        <v>200</v>
      </c>
      <c r="N515" s="99">
        <f t="shared" si="44"/>
        <v>434.25</v>
      </c>
      <c r="O515" s="101">
        <f t="shared" si="47"/>
        <v>60.75</v>
      </c>
      <c r="P515" s="92">
        <f t="shared" si="45"/>
        <v>695</v>
      </c>
      <c r="Q515" s="92">
        <v>50</v>
      </c>
      <c r="R515" s="96"/>
      <c r="S515" s="96"/>
      <c r="T515" s="96"/>
      <c r="U515" s="96"/>
      <c r="V515" s="96"/>
      <c r="W515" s="96"/>
      <c r="X515" s="96"/>
      <c r="Y515" s="96"/>
      <c r="Z515" s="96"/>
      <c r="AA515" s="96"/>
    </row>
    <row r="516" spans="1:27" ht="15.75" x14ac:dyDescent="0.25">
      <c r="A516" s="30">
        <v>56280</v>
      </c>
      <c r="B516" s="103">
        <v>31</v>
      </c>
      <c r="C516" s="92">
        <v>122.58</v>
      </c>
      <c r="D516" s="92">
        <v>297.94100000000003</v>
      </c>
      <c r="E516" s="93">
        <v>89.177000000000007</v>
      </c>
      <c r="F516" s="92">
        <v>240.30199999999999</v>
      </c>
      <c r="G516" s="99">
        <f t="shared" si="48"/>
        <v>39.25</v>
      </c>
      <c r="H516" s="101">
        <f t="shared" si="46"/>
        <v>60.75</v>
      </c>
      <c r="I516" s="92">
        <v>300</v>
      </c>
      <c r="J516" s="92">
        <f t="shared" si="43"/>
        <v>1150</v>
      </c>
      <c r="K516" s="102"/>
      <c r="L516" s="92">
        <v>100</v>
      </c>
      <c r="M516" s="92">
        <v>200</v>
      </c>
      <c r="N516" s="99">
        <f t="shared" si="44"/>
        <v>434.25</v>
      </c>
      <c r="O516" s="101">
        <f t="shared" si="47"/>
        <v>60.75</v>
      </c>
      <c r="P516" s="92">
        <f t="shared" si="45"/>
        <v>695</v>
      </c>
      <c r="Q516" s="92">
        <v>50</v>
      </c>
      <c r="R516" s="96"/>
      <c r="S516" s="96"/>
      <c r="T516" s="96"/>
      <c r="U516" s="96"/>
      <c r="V516" s="96"/>
      <c r="W516" s="96"/>
      <c r="X516" s="96"/>
      <c r="Y516" s="96"/>
      <c r="Z516" s="96"/>
      <c r="AA516" s="96"/>
    </row>
    <row r="517" spans="1:27" ht="15.75" x14ac:dyDescent="0.25">
      <c r="A517" s="30">
        <v>56308</v>
      </c>
      <c r="B517" s="103">
        <v>28</v>
      </c>
      <c r="C517" s="92">
        <v>122.58</v>
      </c>
      <c r="D517" s="92">
        <v>297.94100000000003</v>
      </c>
      <c r="E517" s="93">
        <v>89.177000000000007</v>
      </c>
      <c r="F517" s="92">
        <v>240.30199999999999</v>
      </c>
      <c r="G517" s="99">
        <f t="shared" si="48"/>
        <v>39.25</v>
      </c>
      <c r="H517" s="101">
        <f t="shared" si="46"/>
        <v>60.75</v>
      </c>
      <c r="I517" s="92">
        <v>300</v>
      </c>
      <c r="J517" s="92">
        <f t="shared" si="43"/>
        <v>1150</v>
      </c>
      <c r="K517" s="102"/>
      <c r="L517" s="92">
        <v>100</v>
      </c>
      <c r="M517" s="92">
        <v>200</v>
      </c>
      <c r="N517" s="99">
        <f t="shared" si="44"/>
        <v>434.25</v>
      </c>
      <c r="O517" s="101">
        <f t="shared" si="47"/>
        <v>60.75</v>
      </c>
      <c r="P517" s="92">
        <f t="shared" si="45"/>
        <v>695</v>
      </c>
      <c r="Q517" s="92">
        <v>50</v>
      </c>
      <c r="R517" s="96"/>
      <c r="S517" s="96"/>
      <c r="T517" s="96"/>
      <c r="U517" s="96"/>
      <c r="V517" s="96"/>
      <c r="W517" s="96"/>
      <c r="X517" s="96"/>
      <c r="Y517" s="96"/>
      <c r="Z517" s="96"/>
      <c r="AA517" s="96"/>
    </row>
    <row r="518" spans="1:27" ht="15.75" x14ac:dyDescent="0.25">
      <c r="A518" s="30">
        <v>56339</v>
      </c>
      <c r="B518" s="103">
        <v>31</v>
      </c>
      <c r="C518" s="92">
        <v>122.58</v>
      </c>
      <c r="D518" s="92">
        <v>297.94100000000003</v>
      </c>
      <c r="E518" s="93">
        <v>89.177000000000007</v>
      </c>
      <c r="F518" s="92">
        <v>240.30199999999999</v>
      </c>
      <c r="G518" s="99">
        <f t="shared" si="48"/>
        <v>39.25</v>
      </c>
      <c r="H518" s="101">
        <f t="shared" si="46"/>
        <v>60.75</v>
      </c>
      <c r="I518" s="92">
        <v>300</v>
      </c>
      <c r="J518" s="92">
        <f t="shared" si="43"/>
        <v>1150</v>
      </c>
      <c r="K518" s="102"/>
      <c r="L518" s="92">
        <v>100</v>
      </c>
      <c r="M518" s="92">
        <v>200</v>
      </c>
      <c r="N518" s="99">
        <f t="shared" si="44"/>
        <v>434.25</v>
      </c>
      <c r="O518" s="101">
        <f t="shared" si="47"/>
        <v>60.75</v>
      </c>
      <c r="P518" s="92">
        <f t="shared" si="45"/>
        <v>695</v>
      </c>
      <c r="Q518" s="92">
        <v>50</v>
      </c>
      <c r="R518" s="96"/>
      <c r="S518" s="96"/>
      <c r="T518" s="96"/>
      <c r="U518" s="96"/>
      <c r="V518" s="96"/>
      <c r="W518" s="96"/>
      <c r="X518" s="96"/>
      <c r="Y518" s="96"/>
      <c r="Z518" s="96"/>
      <c r="AA518" s="96"/>
    </row>
    <row r="519" spans="1:27" ht="15.75" x14ac:dyDescent="0.25">
      <c r="A519" s="30">
        <v>56369</v>
      </c>
      <c r="B519" s="103">
        <v>30</v>
      </c>
      <c r="C519" s="92">
        <v>141.29300000000001</v>
      </c>
      <c r="D519" s="92">
        <v>267.99299999999999</v>
      </c>
      <c r="E519" s="93">
        <v>115.01600000000001</v>
      </c>
      <c r="F519" s="92">
        <v>314.69800000000004</v>
      </c>
      <c r="G519" s="99">
        <f t="shared" si="48"/>
        <v>39.25</v>
      </c>
      <c r="H519" s="101">
        <f t="shared" si="46"/>
        <v>60.75</v>
      </c>
      <c r="I519" s="92">
        <v>300</v>
      </c>
      <c r="J519" s="92">
        <f t="shared" si="43"/>
        <v>1239</v>
      </c>
      <c r="K519" s="102"/>
      <c r="L519" s="92">
        <v>100</v>
      </c>
      <c r="M519" s="92">
        <v>200</v>
      </c>
      <c r="N519" s="99">
        <f t="shared" si="44"/>
        <v>434.25</v>
      </c>
      <c r="O519" s="101">
        <f t="shared" si="47"/>
        <v>60.75</v>
      </c>
      <c r="P519" s="92">
        <f t="shared" si="45"/>
        <v>695</v>
      </c>
      <c r="Q519" s="92">
        <v>50</v>
      </c>
      <c r="R519" s="96"/>
      <c r="S519" s="96"/>
      <c r="T519" s="96"/>
      <c r="U519" s="96"/>
      <c r="V519" s="96"/>
      <c r="W519" s="96"/>
      <c r="X519" s="96"/>
      <c r="Y519" s="96"/>
      <c r="Z519" s="96"/>
      <c r="AA519" s="96"/>
    </row>
    <row r="520" spans="1:27" ht="15.75" x14ac:dyDescent="0.25">
      <c r="A520" s="30">
        <v>56400</v>
      </c>
      <c r="B520" s="103">
        <v>31</v>
      </c>
      <c r="C520" s="92">
        <v>194.20499999999998</v>
      </c>
      <c r="D520" s="92">
        <v>267.46600000000001</v>
      </c>
      <c r="E520" s="93">
        <v>133.845</v>
      </c>
      <c r="F520" s="92">
        <v>278.48399999999998</v>
      </c>
      <c r="G520" s="99">
        <f t="shared" si="48"/>
        <v>39.25</v>
      </c>
      <c r="H520" s="101">
        <f t="shared" si="46"/>
        <v>60.75</v>
      </c>
      <c r="I520" s="92">
        <v>300</v>
      </c>
      <c r="J520" s="92">
        <f t="shared" si="43"/>
        <v>1274</v>
      </c>
      <c r="K520" s="102"/>
      <c r="L520" s="92">
        <v>75</v>
      </c>
      <c r="M520" s="92">
        <v>200</v>
      </c>
      <c r="N520" s="99">
        <f t="shared" si="44"/>
        <v>434.25</v>
      </c>
      <c r="O520" s="101">
        <f t="shared" si="47"/>
        <v>60.75</v>
      </c>
      <c r="P520" s="92">
        <f t="shared" si="45"/>
        <v>695</v>
      </c>
      <c r="Q520" s="92">
        <v>50</v>
      </c>
      <c r="R520" s="96"/>
      <c r="S520" s="96"/>
      <c r="T520" s="96"/>
      <c r="U520" s="96"/>
      <c r="V520" s="96"/>
      <c r="W520" s="96"/>
      <c r="X520" s="96"/>
      <c r="Y520" s="96"/>
      <c r="Z520" s="96"/>
      <c r="AA520" s="96"/>
    </row>
    <row r="521" spans="1:27" ht="15.75" x14ac:dyDescent="0.25">
      <c r="A521" s="30">
        <v>56430</v>
      </c>
      <c r="B521" s="103">
        <v>30</v>
      </c>
      <c r="C521" s="92">
        <v>194.20499999999998</v>
      </c>
      <c r="D521" s="92">
        <v>267.46600000000001</v>
      </c>
      <c r="E521" s="93">
        <v>133.845</v>
      </c>
      <c r="F521" s="92">
        <v>278.48399999999998</v>
      </c>
      <c r="G521" s="99">
        <f t="shared" si="48"/>
        <v>39.25</v>
      </c>
      <c r="H521" s="101">
        <f t="shared" si="46"/>
        <v>60.75</v>
      </c>
      <c r="I521" s="92">
        <v>300</v>
      </c>
      <c r="J521" s="92">
        <f t="shared" si="43"/>
        <v>1274</v>
      </c>
      <c r="K521" s="102"/>
      <c r="L521" s="92">
        <v>30</v>
      </c>
      <c r="M521" s="92">
        <v>200</v>
      </c>
      <c r="N521" s="99">
        <f t="shared" si="44"/>
        <v>434.25</v>
      </c>
      <c r="O521" s="101">
        <f t="shared" si="47"/>
        <v>60.75</v>
      </c>
      <c r="P521" s="92">
        <f t="shared" si="45"/>
        <v>695</v>
      </c>
      <c r="Q521" s="92">
        <v>0</v>
      </c>
      <c r="R521" s="96"/>
      <c r="S521" s="96"/>
      <c r="T521" s="96"/>
      <c r="U521" s="96"/>
      <c r="V521" s="96"/>
      <c r="W521" s="96"/>
      <c r="X521" s="96"/>
      <c r="Y521" s="96"/>
      <c r="Z521" s="96"/>
      <c r="AA521" s="96"/>
    </row>
    <row r="522" spans="1:27" ht="15.75" x14ac:dyDescent="0.25">
      <c r="A522" s="30">
        <v>56461</v>
      </c>
      <c r="B522" s="103">
        <v>31</v>
      </c>
      <c r="C522" s="92">
        <v>194.20499999999998</v>
      </c>
      <c r="D522" s="92">
        <v>267.46600000000001</v>
      </c>
      <c r="E522" s="93">
        <v>133.845</v>
      </c>
      <c r="F522" s="92">
        <v>278.48399999999998</v>
      </c>
      <c r="G522" s="99">
        <f t="shared" si="48"/>
        <v>39.25</v>
      </c>
      <c r="H522" s="101">
        <f t="shared" si="46"/>
        <v>60.75</v>
      </c>
      <c r="I522" s="92">
        <v>300</v>
      </c>
      <c r="J522" s="92">
        <f t="shared" si="43"/>
        <v>1274</v>
      </c>
      <c r="K522" s="102"/>
      <c r="L522" s="92">
        <v>30</v>
      </c>
      <c r="M522" s="92">
        <v>200</v>
      </c>
      <c r="N522" s="99">
        <f t="shared" si="44"/>
        <v>434.25</v>
      </c>
      <c r="O522" s="101">
        <f t="shared" si="47"/>
        <v>60.75</v>
      </c>
      <c r="P522" s="92">
        <f t="shared" si="45"/>
        <v>695</v>
      </c>
      <c r="Q522" s="92">
        <v>0</v>
      </c>
      <c r="R522" s="96"/>
      <c r="S522" s="96"/>
      <c r="T522" s="96"/>
      <c r="U522" s="96"/>
      <c r="V522" s="96"/>
      <c r="W522" s="96"/>
      <c r="X522" s="96"/>
      <c r="Y522" s="96"/>
      <c r="Z522" s="96"/>
      <c r="AA522" s="96"/>
    </row>
    <row r="523" spans="1:27" ht="15.75" x14ac:dyDescent="0.25">
      <c r="A523" s="30">
        <v>56492</v>
      </c>
      <c r="B523" s="103">
        <v>31</v>
      </c>
      <c r="C523" s="92">
        <v>194.20499999999998</v>
      </c>
      <c r="D523" s="92">
        <v>267.46600000000001</v>
      </c>
      <c r="E523" s="93">
        <v>133.845</v>
      </c>
      <c r="F523" s="92">
        <v>278.48399999999998</v>
      </c>
      <c r="G523" s="99">
        <f t="shared" si="48"/>
        <v>39.25</v>
      </c>
      <c r="H523" s="101">
        <f t="shared" si="46"/>
        <v>60.75</v>
      </c>
      <c r="I523" s="92">
        <v>300</v>
      </c>
      <c r="J523" s="92">
        <f t="shared" si="43"/>
        <v>1274</v>
      </c>
      <c r="K523" s="102"/>
      <c r="L523" s="92">
        <v>30</v>
      </c>
      <c r="M523" s="92">
        <v>200</v>
      </c>
      <c r="N523" s="99">
        <f t="shared" si="44"/>
        <v>434.25</v>
      </c>
      <c r="O523" s="101">
        <f t="shared" si="47"/>
        <v>60.75</v>
      </c>
      <c r="P523" s="92">
        <f t="shared" si="45"/>
        <v>695</v>
      </c>
      <c r="Q523" s="92">
        <v>0</v>
      </c>
      <c r="R523" s="96"/>
      <c r="S523" s="96"/>
      <c r="T523" s="96"/>
      <c r="U523" s="96"/>
      <c r="V523" s="96"/>
      <c r="W523" s="96"/>
      <c r="X523" s="96"/>
      <c r="Y523" s="96"/>
      <c r="Z523" s="96"/>
      <c r="AA523" s="96"/>
    </row>
    <row r="524" spans="1:27" ht="15.75" x14ac:dyDescent="0.25">
      <c r="A524" s="30">
        <v>56522</v>
      </c>
      <c r="B524" s="103">
        <v>30</v>
      </c>
      <c r="C524" s="92">
        <v>194.20499999999998</v>
      </c>
      <c r="D524" s="92">
        <v>267.46600000000001</v>
      </c>
      <c r="E524" s="93">
        <v>133.845</v>
      </c>
      <c r="F524" s="92">
        <v>278.48399999999998</v>
      </c>
      <c r="G524" s="99">
        <f t="shared" si="48"/>
        <v>39.25</v>
      </c>
      <c r="H524" s="101">
        <f t="shared" si="46"/>
        <v>60.75</v>
      </c>
      <c r="I524" s="92">
        <v>300</v>
      </c>
      <c r="J524" s="92">
        <f t="shared" si="43"/>
        <v>1274</v>
      </c>
      <c r="K524" s="102"/>
      <c r="L524" s="92">
        <v>30</v>
      </c>
      <c r="M524" s="92">
        <v>200</v>
      </c>
      <c r="N524" s="99">
        <f t="shared" si="44"/>
        <v>434.25</v>
      </c>
      <c r="O524" s="101">
        <f t="shared" si="47"/>
        <v>60.75</v>
      </c>
      <c r="P524" s="92">
        <f t="shared" si="45"/>
        <v>695</v>
      </c>
      <c r="Q524" s="92">
        <v>0</v>
      </c>
      <c r="R524" s="96"/>
      <c r="S524" s="96"/>
      <c r="T524" s="96"/>
      <c r="U524" s="96"/>
      <c r="V524" s="96"/>
      <c r="W524" s="96"/>
      <c r="X524" s="96"/>
      <c r="Y524" s="96"/>
      <c r="Z524" s="96"/>
      <c r="AA524" s="96"/>
    </row>
    <row r="525" spans="1:27" ht="15.75" x14ac:dyDescent="0.25">
      <c r="A525" s="30">
        <v>56553</v>
      </c>
      <c r="B525" s="103">
        <v>31</v>
      </c>
      <c r="C525" s="92">
        <v>131.881</v>
      </c>
      <c r="D525" s="92">
        <v>277.16699999999997</v>
      </c>
      <c r="E525" s="93">
        <v>79.08</v>
      </c>
      <c r="F525" s="92">
        <v>350.87199999999996</v>
      </c>
      <c r="G525" s="99">
        <f t="shared" si="48"/>
        <v>39.25</v>
      </c>
      <c r="H525" s="101">
        <f t="shared" si="46"/>
        <v>60.75</v>
      </c>
      <c r="I525" s="92">
        <v>300</v>
      </c>
      <c r="J525" s="92">
        <f t="shared" si="43"/>
        <v>1239</v>
      </c>
      <c r="K525" s="102"/>
      <c r="L525" s="92">
        <v>75</v>
      </c>
      <c r="M525" s="92">
        <v>200</v>
      </c>
      <c r="N525" s="99">
        <f t="shared" si="44"/>
        <v>434.25</v>
      </c>
      <c r="O525" s="101">
        <f t="shared" si="47"/>
        <v>60.75</v>
      </c>
      <c r="P525" s="92">
        <f t="shared" si="45"/>
        <v>695</v>
      </c>
      <c r="Q525" s="92">
        <v>50</v>
      </c>
      <c r="R525" s="96"/>
      <c r="S525" s="96"/>
      <c r="T525" s="96"/>
      <c r="U525" s="96"/>
      <c r="V525" s="96"/>
      <c r="W525" s="96"/>
      <c r="X525" s="96"/>
      <c r="Y525" s="96"/>
      <c r="Z525" s="96"/>
      <c r="AA525" s="96"/>
    </row>
    <row r="526" spans="1:27" ht="15.75" x14ac:dyDescent="0.25">
      <c r="A526" s="30">
        <v>56583</v>
      </c>
      <c r="B526" s="103">
        <v>30</v>
      </c>
      <c r="C526" s="92">
        <v>122.58</v>
      </c>
      <c r="D526" s="92">
        <v>297.94100000000003</v>
      </c>
      <c r="E526" s="93">
        <v>89.177000000000007</v>
      </c>
      <c r="F526" s="92">
        <v>240.30199999999999</v>
      </c>
      <c r="G526" s="99">
        <f t="shared" si="48"/>
        <v>39.25</v>
      </c>
      <c r="H526" s="101">
        <f t="shared" si="46"/>
        <v>60.75</v>
      </c>
      <c r="I526" s="92">
        <v>300</v>
      </c>
      <c r="J526" s="92">
        <f t="shared" ref="J526:J589" si="49">SUM(C526:I526)</f>
        <v>1150</v>
      </c>
      <c r="K526" s="102"/>
      <c r="L526" s="92">
        <v>100</v>
      </c>
      <c r="M526" s="92">
        <v>200</v>
      </c>
      <c r="N526" s="99">
        <f t="shared" ref="N526:N589" si="50">695-O526-M526</f>
        <v>434.25</v>
      </c>
      <c r="O526" s="101">
        <f t="shared" si="47"/>
        <v>60.75</v>
      </c>
      <c r="P526" s="92">
        <f t="shared" ref="P526:P589" si="51">SUM(M526:O526)</f>
        <v>695</v>
      </c>
      <c r="Q526" s="92">
        <v>50</v>
      </c>
      <c r="R526" s="96"/>
      <c r="S526" s="96"/>
      <c r="T526" s="96"/>
      <c r="U526" s="96"/>
      <c r="V526" s="96"/>
      <c r="W526" s="96"/>
      <c r="X526" s="96"/>
      <c r="Y526" s="96"/>
      <c r="Z526" s="96"/>
      <c r="AA526" s="96"/>
    </row>
    <row r="527" spans="1:27" ht="15.75" x14ac:dyDescent="0.25">
      <c r="A527" s="30">
        <v>56614</v>
      </c>
      <c r="B527" s="103">
        <v>31</v>
      </c>
      <c r="C527" s="92">
        <v>122.58</v>
      </c>
      <c r="D527" s="92">
        <v>297.94100000000003</v>
      </c>
      <c r="E527" s="93">
        <v>89.177000000000007</v>
      </c>
      <c r="F527" s="92">
        <v>240.30199999999999</v>
      </c>
      <c r="G527" s="99">
        <f t="shared" si="48"/>
        <v>39.25</v>
      </c>
      <c r="H527" s="101">
        <f t="shared" si="46"/>
        <v>60.75</v>
      </c>
      <c r="I527" s="92">
        <v>300</v>
      </c>
      <c r="J527" s="92">
        <f t="shared" si="49"/>
        <v>1150</v>
      </c>
      <c r="K527" s="102"/>
      <c r="L527" s="92">
        <v>100</v>
      </c>
      <c r="M527" s="92">
        <v>200</v>
      </c>
      <c r="N527" s="99">
        <f t="shared" si="50"/>
        <v>434.25</v>
      </c>
      <c r="O527" s="101">
        <f t="shared" si="47"/>
        <v>60.75</v>
      </c>
      <c r="P527" s="92">
        <f t="shared" si="51"/>
        <v>695</v>
      </c>
      <c r="Q527" s="92">
        <v>50</v>
      </c>
      <c r="R527" s="96"/>
      <c r="S527" s="96"/>
      <c r="T527" s="96"/>
      <c r="U527" s="96"/>
      <c r="V527" s="96"/>
      <c r="W527" s="96"/>
      <c r="X527" s="96"/>
      <c r="Y527" s="96"/>
      <c r="Z527" s="96"/>
      <c r="AA527" s="96"/>
    </row>
    <row r="528" spans="1:27" ht="15.75" x14ac:dyDescent="0.25">
      <c r="A528" s="31">
        <v>56645</v>
      </c>
      <c r="B528" s="104">
        <v>31</v>
      </c>
      <c r="C528" s="92">
        <v>122.58</v>
      </c>
      <c r="D528" s="92">
        <v>297.94100000000003</v>
      </c>
      <c r="E528" s="93">
        <v>89.177000000000007</v>
      </c>
      <c r="F528" s="92">
        <v>240.30199999999999</v>
      </c>
      <c r="G528" s="99">
        <f t="shared" si="48"/>
        <v>39.25</v>
      </c>
      <c r="H528" s="101">
        <f t="shared" si="46"/>
        <v>60.75</v>
      </c>
      <c r="I528" s="92">
        <v>300</v>
      </c>
      <c r="J528" s="92">
        <f t="shared" si="49"/>
        <v>1150</v>
      </c>
      <c r="K528" s="102"/>
      <c r="L528" s="92">
        <v>100</v>
      </c>
      <c r="M528" s="92">
        <v>200</v>
      </c>
      <c r="N528" s="99">
        <f t="shared" si="50"/>
        <v>434.25</v>
      </c>
      <c r="O528" s="101">
        <f t="shared" si="47"/>
        <v>60.75</v>
      </c>
      <c r="P528" s="92">
        <f t="shared" si="51"/>
        <v>695</v>
      </c>
      <c r="Q528" s="92">
        <v>50</v>
      </c>
      <c r="R528" s="96"/>
      <c r="S528" s="96"/>
      <c r="T528" s="96"/>
      <c r="U528" s="96"/>
      <c r="V528" s="96"/>
      <c r="W528" s="96"/>
      <c r="X528" s="96"/>
      <c r="Y528" s="96"/>
      <c r="Z528" s="96"/>
      <c r="AA528" s="96"/>
    </row>
    <row r="529" spans="1:27" ht="15.75" x14ac:dyDescent="0.25">
      <c r="A529" s="31">
        <v>56673</v>
      </c>
      <c r="B529" s="104">
        <v>28</v>
      </c>
      <c r="C529" s="92">
        <v>122.58</v>
      </c>
      <c r="D529" s="92">
        <v>297.94100000000003</v>
      </c>
      <c r="E529" s="93">
        <v>89.177000000000007</v>
      </c>
      <c r="F529" s="92">
        <v>240.30199999999999</v>
      </c>
      <c r="G529" s="99">
        <f t="shared" si="48"/>
        <v>39.25</v>
      </c>
      <c r="H529" s="101">
        <f t="shared" si="46"/>
        <v>60.75</v>
      </c>
      <c r="I529" s="92">
        <v>300</v>
      </c>
      <c r="J529" s="92">
        <f t="shared" si="49"/>
        <v>1150</v>
      </c>
      <c r="K529" s="102"/>
      <c r="L529" s="92">
        <v>100</v>
      </c>
      <c r="M529" s="92">
        <v>200</v>
      </c>
      <c r="N529" s="99">
        <f t="shared" si="50"/>
        <v>434.25</v>
      </c>
      <c r="O529" s="101">
        <f t="shared" si="47"/>
        <v>60.75</v>
      </c>
      <c r="P529" s="92">
        <f t="shared" si="51"/>
        <v>695</v>
      </c>
      <c r="Q529" s="92">
        <v>50</v>
      </c>
      <c r="R529" s="96"/>
      <c r="S529" s="96"/>
      <c r="T529" s="96"/>
      <c r="U529" s="96"/>
      <c r="V529" s="96"/>
      <c r="W529" s="96"/>
      <c r="X529" s="96"/>
      <c r="Y529" s="96"/>
      <c r="Z529" s="96"/>
      <c r="AA529" s="96"/>
    </row>
    <row r="530" spans="1:27" ht="15.75" x14ac:dyDescent="0.25">
      <c r="A530" s="31">
        <v>56704</v>
      </c>
      <c r="B530" s="104">
        <v>31</v>
      </c>
      <c r="C530" s="92">
        <v>122.58</v>
      </c>
      <c r="D530" s="92">
        <v>297.94100000000003</v>
      </c>
      <c r="E530" s="93">
        <v>89.177000000000007</v>
      </c>
      <c r="F530" s="92">
        <v>240.30199999999999</v>
      </c>
      <c r="G530" s="99">
        <f t="shared" si="48"/>
        <v>39.25</v>
      </c>
      <c r="H530" s="101">
        <f t="shared" si="46"/>
        <v>60.75</v>
      </c>
      <c r="I530" s="92">
        <v>300</v>
      </c>
      <c r="J530" s="92">
        <f t="shared" si="49"/>
        <v>1150</v>
      </c>
      <c r="K530" s="102"/>
      <c r="L530" s="92">
        <v>100</v>
      </c>
      <c r="M530" s="92">
        <v>200</v>
      </c>
      <c r="N530" s="99">
        <f t="shared" si="50"/>
        <v>434.25</v>
      </c>
      <c r="O530" s="101">
        <f t="shared" si="47"/>
        <v>60.75</v>
      </c>
      <c r="P530" s="92">
        <f t="shared" si="51"/>
        <v>695</v>
      </c>
      <c r="Q530" s="92">
        <v>50</v>
      </c>
      <c r="R530" s="96"/>
      <c r="S530" s="96"/>
      <c r="T530" s="96"/>
      <c r="U530" s="96"/>
      <c r="V530" s="96"/>
      <c r="W530" s="96"/>
      <c r="X530" s="96"/>
      <c r="Y530" s="96"/>
      <c r="Z530" s="96"/>
      <c r="AA530" s="96"/>
    </row>
    <row r="531" spans="1:27" ht="15.75" x14ac:dyDescent="0.25">
      <c r="A531" s="31">
        <v>56734</v>
      </c>
      <c r="B531" s="104">
        <v>30</v>
      </c>
      <c r="C531" s="92">
        <v>141.29300000000001</v>
      </c>
      <c r="D531" s="92">
        <v>267.99299999999999</v>
      </c>
      <c r="E531" s="93">
        <v>115.01600000000001</v>
      </c>
      <c r="F531" s="92">
        <v>314.69800000000004</v>
      </c>
      <c r="G531" s="99">
        <f t="shared" si="48"/>
        <v>39.25</v>
      </c>
      <c r="H531" s="101">
        <f t="shared" si="46"/>
        <v>60.75</v>
      </c>
      <c r="I531" s="92">
        <v>300</v>
      </c>
      <c r="J531" s="92">
        <f t="shared" si="49"/>
        <v>1239</v>
      </c>
      <c r="K531" s="102"/>
      <c r="L531" s="92">
        <v>100</v>
      </c>
      <c r="M531" s="92">
        <v>200</v>
      </c>
      <c r="N531" s="99">
        <f t="shared" si="50"/>
        <v>434.25</v>
      </c>
      <c r="O531" s="101">
        <f t="shared" si="47"/>
        <v>60.75</v>
      </c>
      <c r="P531" s="92">
        <f t="shared" si="51"/>
        <v>695</v>
      </c>
      <c r="Q531" s="92">
        <v>50</v>
      </c>
      <c r="R531" s="96"/>
      <c r="S531" s="96"/>
      <c r="T531" s="96"/>
      <c r="U531" s="96"/>
      <c r="V531" s="96"/>
      <c r="W531" s="96"/>
      <c r="X531" s="96"/>
      <c r="Y531" s="96"/>
      <c r="Z531" s="96"/>
      <c r="AA531" s="96"/>
    </row>
    <row r="532" spans="1:27" ht="15.75" x14ac:dyDescent="0.25">
      <c r="A532" s="31">
        <v>56765</v>
      </c>
      <c r="B532" s="104">
        <v>31</v>
      </c>
      <c r="C532" s="92">
        <v>194.20499999999998</v>
      </c>
      <c r="D532" s="92">
        <v>267.46600000000001</v>
      </c>
      <c r="E532" s="93">
        <v>133.845</v>
      </c>
      <c r="F532" s="92">
        <v>278.48399999999998</v>
      </c>
      <c r="G532" s="99">
        <f t="shared" si="48"/>
        <v>39.25</v>
      </c>
      <c r="H532" s="101">
        <f t="shared" si="46"/>
        <v>60.75</v>
      </c>
      <c r="I532" s="92">
        <v>300</v>
      </c>
      <c r="J532" s="92">
        <f t="shared" si="49"/>
        <v>1274</v>
      </c>
      <c r="K532" s="102"/>
      <c r="L532" s="92">
        <v>75</v>
      </c>
      <c r="M532" s="92">
        <v>200</v>
      </c>
      <c r="N532" s="99">
        <f t="shared" si="50"/>
        <v>434.25</v>
      </c>
      <c r="O532" s="101">
        <f t="shared" si="47"/>
        <v>60.75</v>
      </c>
      <c r="P532" s="92">
        <f t="shared" si="51"/>
        <v>695</v>
      </c>
      <c r="Q532" s="92">
        <v>50</v>
      </c>
      <c r="R532" s="96"/>
      <c r="S532" s="96"/>
      <c r="T532" s="96"/>
      <c r="U532" s="96"/>
      <c r="V532" s="96"/>
      <c r="W532" s="96"/>
      <c r="X532" s="96"/>
      <c r="Y532" s="96"/>
      <c r="Z532" s="96"/>
      <c r="AA532" s="96"/>
    </row>
    <row r="533" spans="1:27" ht="15.75" x14ac:dyDescent="0.25">
      <c r="A533" s="31">
        <v>56795</v>
      </c>
      <c r="B533" s="104">
        <v>30</v>
      </c>
      <c r="C533" s="92">
        <v>194.20499999999998</v>
      </c>
      <c r="D533" s="92">
        <v>267.46600000000001</v>
      </c>
      <c r="E533" s="93">
        <v>133.845</v>
      </c>
      <c r="F533" s="92">
        <v>278.48399999999998</v>
      </c>
      <c r="G533" s="99">
        <f t="shared" si="48"/>
        <v>39.25</v>
      </c>
      <c r="H533" s="101">
        <f t="shared" ref="H533:H596" si="52">121.5/2</f>
        <v>60.75</v>
      </c>
      <c r="I533" s="92">
        <v>300</v>
      </c>
      <c r="J533" s="92">
        <f t="shared" si="49"/>
        <v>1274</v>
      </c>
      <c r="K533" s="102"/>
      <c r="L533" s="92">
        <v>30</v>
      </c>
      <c r="M533" s="92">
        <v>200</v>
      </c>
      <c r="N533" s="99">
        <f t="shared" si="50"/>
        <v>434.25</v>
      </c>
      <c r="O533" s="101">
        <f t="shared" ref="O533:O596" si="53">121.5/2</f>
        <v>60.75</v>
      </c>
      <c r="P533" s="92">
        <f t="shared" si="51"/>
        <v>695</v>
      </c>
      <c r="Q533" s="92">
        <v>0</v>
      </c>
      <c r="R533" s="96"/>
      <c r="S533" s="96"/>
      <c r="T533" s="96"/>
      <c r="U533" s="96"/>
      <c r="V533" s="96"/>
      <c r="W533" s="96"/>
      <c r="X533" s="96"/>
      <c r="Y533" s="96"/>
      <c r="Z533" s="96"/>
      <c r="AA533" s="96"/>
    </row>
    <row r="534" spans="1:27" ht="15.75" x14ac:dyDescent="0.25">
      <c r="A534" s="31">
        <v>56826</v>
      </c>
      <c r="B534" s="104">
        <v>31</v>
      </c>
      <c r="C534" s="92">
        <v>194.20499999999998</v>
      </c>
      <c r="D534" s="92">
        <v>267.46600000000001</v>
      </c>
      <c r="E534" s="93">
        <v>133.845</v>
      </c>
      <c r="F534" s="92">
        <v>278.48399999999998</v>
      </c>
      <c r="G534" s="99">
        <f t="shared" si="48"/>
        <v>39.25</v>
      </c>
      <c r="H534" s="101">
        <f t="shared" si="52"/>
        <v>60.75</v>
      </c>
      <c r="I534" s="92">
        <v>300</v>
      </c>
      <c r="J534" s="92">
        <f t="shared" si="49"/>
        <v>1274</v>
      </c>
      <c r="K534" s="102"/>
      <c r="L534" s="92">
        <v>30</v>
      </c>
      <c r="M534" s="92">
        <v>200</v>
      </c>
      <c r="N534" s="99">
        <f t="shared" si="50"/>
        <v>434.25</v>
      </c>
      <c r="O534" s="101">
        <f t="shared" si="53"/>
        <v>60.75</v>
      </c>
      <c r="P534" s="92">
        <f t="shared" si="51"/>
        <v>695</v>
      </c>
      <c r="Q534" s="92">
        <v>0</v>
      </c>
      <c r="R534" s="96"/>
      <c r="S534" s="96"/>
      <c r="T534" s="96"/>
      <c r="U534" s="96"/>
      <c r="V534" s="96"/>
      <c r="W534" s="96"/>
      <c r="X534" s="96"/>
      <c r="Y534" s="96"/>
      <c r="Z534" s="96"/>
      <c r="AA534" s="96"/>
    </row>
    <row r="535" spans="1:27" ht="15.75" x14ac:dyDescent="0.25">
      <c r="A535" s="31">
        <v>56857</v>
      </c>
      <c r="B535" s="104">
        <v>31</v>
      </c>
      <c r="C535" s="92">
        <v>194.20499999999998</v>
      </c>
      <c r="D535" s="92">
        <v>267.46600000000001</v>
      </c>
      <c r="E535" s="93">
        <v>133.845</v>
      </c>
      <c r="F535" s="92">
        <v>278.48399999999998</v>
      </c>
      <c r="G535" s="99">
        <f t="shared" si="48"/>
        <v>39.25</v>
      </c>
      <c r="H535" s="101">
        <f t="shared" si="52"/>
        <v>60.75</v>
      </c>
      <c r="I535" s="92">
        <v>300</v>
      </c>
      <c r="J535" s="92">
        <f t="shared" si="49"/>
        <v>1274</v>
      </c>
      <c r="K535" s="102"/>
      <c r="L535" s="92">
        <v>30</v>
      </c>
      <c r="M535" s="92">
        <v>200</v>
      </c>
      <c r="N535" s="99">
        <f t="shared" si="50"/>
        <v>434.25</v>
      </c>
      <c r="O535" s="101">
        <f t="shared" si="53"/>
        <v>60.75</v>
      </c>
      <c r="P535" s="92">
        <f t="shared" si="51"/>
        <v>695</v>
      </c>
      <c r="Q535" s="92">
        <v>0</v>
      </c>
      <c r="R535" s="96"/>
      <c r="S535" s="96"/>
      <c r="T535" s="96"/>
      <c r="U535" s="96"/>
      <c r="V535" s="96"/>
      <c r="W535" s="96"/>
      <c r="X535" s="96"/>
      <c r="Y535" s="96"/>
      <c r="Z535" s="96"/>
      <c r="AA535" s="96"/>
    </row>
    <row r="536" spans="1:27" ht="15.75" x14ac:dyDescent="0.25">
      <c r="A536" s="31">
        <v>56887</v>
      </c>
      <c r="B536" s="104">
        <v>30</v>
      </c>
      <c r="C536" s="92">
        <v>194.20499999999998</v>
      </c>
      <c r="D536" s="92">
        <v>267.46600000000001</v>
      </c>
      <c r="E536" s="93">
        <v>133.845</v>
      </c>
      <c r="F536" s="92">
        <v>278.48399999999998</v>
      </c>
      <c r="G536" s="99">
        <f t="shared" si="48"/>
        <v>39.25</v>
      </c>
      <c r="H536" s="101">
        <f t="shared" si="52"/>
        <v>60.75</v>
      </c>
      <c r="I536" s="92">
        <v>300</v>
      </c>
      <c r="J536" s="92">
        <f t="shared" si="49"/>
        <v>1274</v>
      </c>
      <c r="K536" s="102"/>
      <c r="L536" s="92">
        <v>30</v>
      </c>
      <c r="M536" s="92">
        <v>200</v>
      </c>
      <c r="N536" s="99">
        <f t="shared" si="50"/>
        <v>434.25</v>
      </c>
      <c r="O536" s="101">
        <f t="shared" si="53"/>
        <v>60.75</v>
      </c>
      <c r="P536" s="92">
        <f t="shared" si="51"/>
        <v>695</v>
      </c>
      <c r="Q536" s="92">
        <v>0</v>
      </c>
      <c r="R536" s="96"/>
      <c r="S536" s="96"/>
      <c r="T536" s="96"/>
      <c r="U536" s="96"/>
      <c r="V536" s="96"/>
      <c r="W536" s="96"/>
      <c r="X536" s="96"/>
      <c r="Y536" s="96"/>
      <c r="Z536" s="96"/>
      <c r="AA536" s="96"/>
    </row>
    <row r="537" spans="1:27" ht="15.75" x14ac:dyDescent="0.25">
      <c r="A537" s="31">
        <v>56918</v>
      </c>
      <c r="B537" s="104">
        <v>31</v>
      </c>
      <c r="C537" s="92">
        <v>131.881</v>
      </c>
      <c r="D537" s="92">
        <v>277.16699999999997</v>
      </c>
      <c r="E537" s="93">
        <v>79.08</v>
      </c>
      <c r="F537" s="92">
        <v>350.87199999999996</v>
      </c>
      <c r="G537" s="99">
        <f t="shared" si="48"/>
        <v>39.25</v>
      </c>
      <c r="H537" s="101">
        <f t="shared" si="52"/>
        <v>60.75</v>
      </c>
      <c r="I537" s="92">
        <v>300</v>
      </c>
      <c r="J537" s="92">
        <f t="shared" si="49"/>
        <v>1239</v>
      </c>
      <c r="K537" s="102"/>
      <c r="L537" s="92">
        <v>75</v>
      </c>
      <c r="M537" s="92">
        <v>200</v>
      </c>
      <c r="N537" s="99">
        <f t="shared" si="50"/>
        <v>434.25</v>
      </c>
      <c r="O537" s="101">
        <f t="shared" si="53"/>
        <v>60.75</v>
      </c>
      <c r="P537" s="92">
        <f t="shared" si="51"/>
        <v>695</v>
      </c>
      <c r="Q537" s="92">
        <v>50</v>
      </c>
      <c r="R537" s="96"/>
      <c r="S537" s="96"/>
      <c r="T537" s="96"/>
      <c r="U537" s="96"/>
      <c r="V537" s="96"/>
      <c r="W537" s="96"/>
      <c r="X537" s="96"/>
      <c r="Y537" s="96"/>
      <c r="Z537" s="96"/>
      <c r="AA537" s="96"/>
    </row>
    <row r="538" spans="1:27" ht="15.75" x14ac:dyDescent="0.25">
      <c r="A538" s="31">
        <v>56948</v>
      </c>
      <c r="B538" s="104">
        <v>30</v>
      </c>
      <c r="C538" s="92">
        <v>122.58</v>
      </c>
      <c r="D538" s="92">
        <v>297.94100000000003</v>
      </c>
      <c r="E538" s="93">
        <v>89.177000000000007</v>
      </c>
      <c r="F538" s="92">
        <v>240.30199999999999</v>
      </c>
      <c r="G538" s="99">
        <f t="shared" si="48"/>
        <v>39.25</v>
      </c>
      <c r="H538" s="101">
        <f t="shared" si="52"/>
        <v>60.75</v>
      </c>
      <c r="I538" s="92">
        <v>300</v>
      </c>
      <c r="J538" s="92">
        <f t="shared" si="49"/>
        <v>1150</v>
      </c>
      <c r="K538" s="102"/>
      <c r="L538" s="92">
        <v>100</v>
      </c>
      <c r="M538" s="92">
        <v>200</v>
      </c>
      <c r="N538" s="99">
        <f t="shared" si="50"/>
        <v>434.25</v>
      </c>
      <c r="O538" s="101">
        <f t="shared" si="53"/>
        <v>60.75</v>
      </c>
      <c r="P538" s="92">
        <f t="shared" si="51"/>
        <v>695</v>
      </c>
      <c r="Q538" s="92">
        <v>50</v>
      </c>
      <c r="R538" s="96"/>
      <c r="S538" s="96"/>
      <c r="T538" s="96"/>
      <c r="U538" s="96"/>
      <c r="V538" s="96"/>
      <c r="W538" s="96"/>
      <c r="X538" s="96"/>
      <c r="Y538" s="96"/>
      <c r="Z538" s="96"/>
      <c r="AA538" s="96"/>
    </row>
    <row r="539" spans="1:27" ht="15.75" x14ac:dyDescent="0.25">
      <c r="A539" s="31">
        <v>56979</v>
      </c>
      <c r="B539" s="104">
        <v>31</v>
      </c>
      <c r="C539" s="92">
        <v>122.58</v>
      </c>
      <c r="D539" s="92">
        <v>297.94100000000003</v>
      </c>
      <c r="E539" s="93">
        <v>89.177000000000007</v>
      </c>
      <c r="F539" s="92">
        <v>240.30199999999999</v>
      </c>
      <c r="G539" s="99">
        <f t="shared" si="48"/>
        <v>39.25</v>
      </c>
      <c r="H539" s="101">
        <f t="shared" si="52"/>
        <v>60.75</v>
      </c>
      <c r="I539" s="92">
        <v>300</v>
      </c>
      <c r="J539" s="92">
        <f t="shared" si="49"/>
        <v>1150</v>
      </c>
      <c r="K539" s="102"/>
      <c r="L539" s="92">
        <v>100</v>
      </c>
      <c r="M539" s="92">
        <v>200</v>
      </c>
      <c r="N539" s="99">
        <f t="shared" si="50"/>
        <v>434.25</v>
      </c>
      <c r="O539" s="101">
        <f t="shared" si="53"/>
        <v>60.75</v>
      </c>
      <c r="P539" s="92">
        <f t="shared" si="51"/>
        <v>695</v>
      </c>
      <c r="Q539" s="92">
        <v>50</v>
      </c>
      <c r="R539" s="96"/>
      <c r="S539" s="96"/>
      <c r="T539" s="96"/>
      <c r="U539" s="96"/>
      <c r="V539" s="96"/>
      <c r="W539" s="96"/>
      <c r="X539" s="96"/>
      <c r="Y539" s="96"/>
      <c r="Z539" s="96"/>
      <c r="AA539" s="96"/>
    </row>
    <row r="540" spans="1:27" ht="15.75" x14ac:dyDescent="0.25">
      <c r="A540" s="31">
        <v>57010</v>
      </c>
      <c r="B540" s="104">
        <v>31</v>
      </c>
      <c r="C540" s="92">
        <v>122.58</v>
      </c>
      <c r="D540" s="92">
        <v>297.94100000000003</v>
      </c>
      <c r="E540" s="93">
        <v>89.177000000000007</v>
      </c>
      <c r="F540" s="92">
        <v>240.30199999999999</v>
      </c>
      <c r="G540" s="99">
        <f t="shared" si="48"/>
        <v>39.25</v>
      </c>
      <c r="H540" s="101">
        <f t="shared" si="52"/>
        <v>60.75</v>
      </c>
      <c r="I540" s="92">
        <v>300</v>
      </c>
      <c r="J540" s="92">
        <f t="shared" si="49"/>
        <v>1150</v>
      </c>
      <c r="K540" s="102"/>
      <c r="L540" s="92">
        <v>100</v>
      </c>
      <c r="M540" s="92">
        <v>200</v>
      </c>
      <c r="N540" s="99">
        <f t="shared" si="50"/>
        <v>434.25</v>
      </c>
      <c r="O540" s="101">
        <f t="shared" si="53"/>
        <v>60.75</v>
      </c>
      <c r="P540" s="92">
        <f t="shared" si="51"/>
        <v>695</v>
      </c>
      <c r="Q540" s="92">
        <v>50</v>
      </c>
      <c r="R540" s="96"/>
      <c r="S540" s="96"/>
      <c r="T540" s="96"/>
      <c r="U540" s="96"/>
      <c r="V540" s="96"/>
      <c r="W540" s="96"/>
      <c r="X540" s="96"/>
      <c r="Y540" s="96"/>
      <c r="Z540" s="96"/>
      <c r="AA540" s="96"/>
    </row>
    <row r="541" spans="1:27" ht="15.75" x14ac:dyDescent="0.25">
      <c r="A541" s="31">
        <v>57038</v>
      </c>
      <c r="B541" s="104">
        <v>29</v>
      </c>
      <c r="C541" s="92">
        <v>122.58</v>
      </c>
      <c r="D541" s="92">
        <v>297.94100000000003</v>
      </c>
      <c r="E541" s="93">
        <v>89.177000000000007</v>
      </c>
      <c r="F541" s="92">
        <v>240.30199999999999</v>
      </c>
      <c r="G541" s="99">
        <f t="shared" si="48"/>
        <v>39.25</v>
      </c>
      <c r="H541" s="101">
        <f t="shared" si="52"/>
        <v>60.75</v>
      </c>
      <c r="I541" s="92">
        <v>300</v>
      </c>
      <c r="J541" s="92">
        <f t="shared" si="49"/>
        <v>1150</v>
      </c>
      <c r="K541" s="102"/>
      <c r="L541" s="92">
        <v>100</v>
      </c>
      <c r="M541" s="92">
        <v>200</v>
      </c>
      <c r="N541" s="99">
        <f t="shared" si="50"/>
        <v>434.25</v>
      </c>
      <c r="O541" s="101">
        <f t="shared" si="53"/>
        <v>60.75</v>
      </c>
      <c r="P541" s="92">
        <f t="shared" si="51"/>
        <v>695</v>
      </c>
      <c r="Q541" s="92">
        <v>50</v>
      </c>
      <c r="R541" s="96"/>
      <c r="S541" s="96"/>
      <c r="T541" s="96"/>
      <c r="U541" s="96"/>
      <c r="V541" s="96"/>
      <c r="W541" s="96"/>
      <c r="X541" s="96"/>
      <c r="Y541" s="96"/>
      <c r="Z541" s="96"/>
      <c r="AA541" s="96"/>
    </row>
    <row r="542" spans="1:27" ht="15.75" x14ac:dyDescent="0.25">
      <c r="A542" s="31">
        <v>57070</v>
      </c>
      <c r="B542" s="104">
        <v>31</v>
      </c>
      <c r="C542" s="92">
        <v>122.58</v>
      </c>
      <c r="D542" s="92">
        <v>297.94100000000003</v>
      </c>
      <c r="E542" s="93">
        <v>89.177000000000007</v>
      </c>
      <c r="F542" s="92">
        <v>240.30199999999999</v>
      </c>
      <c r="G542" s="99">
        <f t="shared" si="48"/>
        <v>39.25</v>
      </c>
      <c r="H542" s="101">
        <f t="shared" si="52"/>
        <v>60.75</v>
      </c>
      <c r="I542" s="92">
        <v>300</v>
      </c>
      <c r="J542" s="92">
        <f t="shared" si="49"/>
        <v>1150</v>
      </c>
      <c r="K542" s="102"/>
      <c r="L542" s="92">
        <v>100</v>
      </c>
      <c r="M542" s="92">
        <v>200</v>
      </c>
      <c r="N542" s="99">
        <f t="shared" si="50"/>
        <v>434.25</v>
      </c>
      <c r="O542" s="101">
        <f t="shared" si="53"/>
        <v>60.75</v>
      </c>
      <c r="P542" s="92">
        <f t="shared" si="51"/>
        <v>695</v>
      </c>
      <c r="Q542" s="92">
        <v>50</v>
      </c>
      <c r="R542" s="96"/>
      <c r="S542" s="96"/>
      <c r="T542" s="96"/>
      <c r="U542" s="96"/>
      <c r="V542" s="96"/>
      <c r="W542" s="96"/>
      <c r="X542" s="96"/>
      <c r="Y542" s="96"/>
      <c r="Z542" s="96"/>
      <c r="AA542" s="96"/>
    </row>
    <row r="543" spans="1:27" ht="15.75" x14ac:dyDescent="0.25">
      <c r="A543" s="31">
        <v>57100</v>
      </c>
      <c r="B543" s="104">
        <v>30</v>
      </c>
      <c r="C543" s="92">
        <v>141.29300000000001</v>
      </c>
      <c r="D543" s="92">
        <v>267.99299999999999</v>
      </c>
      <c r="E543" s="93">
        <v>115.01600000000001</v>
      </c>
      <c r="F543" s="92">
        <v>314.69800000000004</v>
      </c>
      <c r="G543" s="99">
        <f t="shared" si="48"/>
        <v>39.25</v>
      </c>
      <c r="H543" s="101">
        <f t="shared" si="52"/>
        <v>60.75</v>
      </c>
      <c r="I543" s="92">
        <v>300</v>
      </c>
      <c r="J543" s="92">
        <f t="shared" si="49"/>
        <v>1239</v>
      </c>
      <c r="K543" s="102"/>
      <c r="L543" s="92">
        <v>100</v>
      </c>
      <c r="M543" s="92">
        <v>200</v>
      </c>
      <c r="N543" s="99">
        <f t="shared" si="50"/>
        <v>434.25</v>
      </c>
      <c r="O543" s="101">
        <f t="shared" si="53"/>
        <v>60.75</v>
      </c>
      <c r="P543" s="92">
        <f t="shared" si="51"/>
        <v>695</v>
      </c>
      <c r="Q543" s="92">
        <v>50</v>
      </c>
      <c r="R543" s="96"/>
      <c r="S543" s="96"/>
      <c r="T543" s="96"/>
      <c r="U543" s="96"/>
      <c r="V543" s="96"/>
      <c r="W543" s="96"/>
      <c r="X543" s="96"/>
      <c r="Y543" s="96"/>
      <c r="Z543" s="96"/>
      <c r="AA543" s="96"/>
    </row>
    <row r="544" spans="1:27" ht="15.75" x14ac:dyDescent="0.25">
      <c r="A544" s="31">
        <v>57131</v>
      </c>
      <c r="B544" s="104">
        <v>31</v>
      </c>
      <c r="C544" s="92">
        <v>194.20499999999998</v>
      </c>
      <c r="D544" s="92">
        <v>267.46600000000001</v>
      </c>
      <c r="E544" s="93">
        <v>133.845</v>
      </c>
      <c r="F544" s="92">
        <v>278.48399999999998</v>
      </c>
      <c r="G544" s="99">
        <f t="shared" si="48"/>
        <v>39.25</v>
      </c>
      <c r="H544" s="101">
        <f t="shared" si="52"/>
        <v>60.75</v>
      </c>
      <c r="I544" s="92">
        <v>300</v>
      </c>
      <c r="J544" s="92">
        <f t="shared" si="49"/>
        <v>1274</v>
      </c>
      <c r="K544" s="102"/>
      <c r="L544" s="92">
        <v>75</v>
      </c>
      <c r="M544" s="92">
        <v>200</v>
      </c>
      <c r="N544" s="99">
        <f t="shared" si="50"/>
        <v>434.25</v>
      </c>
      <c r="O544" s="101">
        <f t="shared" si="53"/>
        <v>60.75</v>
      </c>
      <c r="P544" s="92">
        <f t="shared" si="51"/>
        <v>695</v>
      </c>
      <c r="Q544" s="92">
        <v>50</v>
      </c>
      <c r="R544" s="96"/>
      <c r="S544" s="96"/>
      <c r="T544" s="96"/>
      <c r="U544" s="96"/>
      <c r="V544" s="96"/>
      <c r="W544" s="96"/>
      <c r="X544" s="96"/>
      <c r="Y544" s="96"/>
      <c r="Z544" s="96"/>
      <c r="AA544" s="96"/>
    </row>
    <row r="545" spans="1:27" ht="15.75" x14ac:dyDescent="0.25">
      <c r="A545" s="31">
        <v>57161</v>
      </c>
      <c r="B545" s="104">
        <v>30</v>
      </c>
      <c r="C545" s="92">
        <v>194.20499999999998</v>
      </c>
      <c r="D545" s="92">
        <v>267.46600000000001</v>
      </c>
      <c r="E545" s="93">
        <v>133.845</v>
      </c>
      <c r="F545" s="92">
        <v>278.48399999999998</v>
      </c>
      <c r="G545" s="99">
        <f t="shared" si="48"/>
        <v>39.25</v>
      </c>
      <c r="H545" s="101">
        <f t="shared" si="52"/>
        <v>60.75</v>
      </c>
      <c r="I545" s="92">
        <v>300</v>
      </c>
      <c r="J545" s="92">
        <f t="shared" si="49"/>
        <v>1274</v>
      </c>
      <c r="K545" s="102"/>
      <c r="L545" s="92">
        <v>30</v>
      </c>
      <c r="M545" s="92">
        <v>200</v>
      </c>
      <c r="N545" s="99">
        <f t="shared" si="50"/>
        <v>434.25</v>
      </c>
      <c r="O545" s="101">
        <f t="shared" si="53"/>
        <v>60.75</v>
      </c>
      <c r="P545" s="92">
        <f t="shared" si="51"/>
        <v>695</v>
      </c>
      <c r="Q545" s="92">
        <v>0</v>
      </c>
      <c r="R545" s="96"/>
      <c r="S545" s="96"/>
      <c r="T545" s="96"/>
      <c r="U545" s="96"/>
      <c r="V545" s="96"/>
      <c r="W545" s="96"/>
      <c r="X545" s="96"/>
      <c r="Y545" s="96"/>
      <c r="Z545" s="96"/>
      <c r="AA545" s="96"/>
    </row>
    <row r="546" spans="1:27" ht="15.75" x14ac:dyDescent="0.25">
      <c r="A546" s="31">
        <v>57192</v>
      </c>
      <c r="B546" s="104">
        <v>31</v>
      </c>
      <c r="C546" s="92">
        <v>194.20499999999998</v>
      </c>
      <c r="D546" s="92">
        <v>267.46600000000001</v>
      </c>
      <c r="E546" s="93">
        <v>133.845</v>
      </c>
      <c r="F546" s="92">
        <v>278.48399999999998</v>
      </c>
      <c r="G546" s="99">
        <f t="shared" si="48"/>
        <v>39.25</v>
      </c>
      <c r="H546" s="101">
        <f t="shared" si="52"/>
        <v>60.75</v>
      </c>
      <c r="I546" s="92">
        <v>300</v>
      </c>
      <c r="J546" s="92">
        <f t="shared" si="49"/>
        <v>1274</v>
      </c>
      <c r="K546" s="102"/>
      <c r="L546" s="92">
        <v>30</v>
      </c>
      <c r="M546" s="92">
        <v>200</v>
      </c>
      <c r="N546" s="99">
        <f t="shared" si="50"/>
        <v>434.25</v>
      </c>
      <c r="O546" s="101">
        <f t="shared" si="53"/>
        <v>60.75</v>
      </c>
      <c r="P546" s="92">
        <f t="shared" si="51"/>
        <v>695</v>
      </c>
      <c r="Q546" s="92">
        <v>0</v>
      </c>
      <c r="R546" s="96"/>
      <c r="S546" s="96"/>
      <c r="T546" s="96"/>
      <c r="U546" s="96"/>
      <c r="V546" s="96"/>
      <c r="W546" s="96"/>
      <c r="X546" s="96"/>
      <c r="Y546" s="96"/>
      <c r="Z546" s="96"/>
      <c r="AA546" s="96"/>
    </row>
    <row r="547" spans="1:27" ht="15.75" x14ac:dyDescent="0.25">
      <c r="A547" s="31">
        <v>57223</v>
      </c>
      <c r="B547" s="104">
        <v>31</v>
      </c>
      <c r="C547" s="92">
        <v>194.20499999999998</v>
      </c>
      <c r="D547" s="92">
        <v>267.46600000000001</v>
      </c>
      <c r="E547" s="93">
        <v>133.845</v>
      </c>
      <c r="F547" s="92">
        <v>278.48399999999998</v>
      </c>
      <c r="G547" s="99">
        <f t="shared" si="48"/>
        <v>39.25</v>
      </c>
      <c r="H547" s="101">
        <f t="shared" si="52"/>
        <v>60.75</v>
      </c>
      <c r="I547" s="92">
        <v>300</v>
      </c>
      <c r="J547" s="92">
        <f t="shared" si="49"/>
        <v>1274</v>
      </c>
      <c r="K547" s="102"/>
      <c r="L547" s="92">
        <v>30</v>
      </c>
      <c r="M547" s="92">
        <v>200</v>
      </c>
      <c r="N547" s="99">
        <f t="shared" si="50"/>
        <v>434.25</v>
      </c>
      <c r="O547" s="101">
        <f t="shared" si="53"/>
        <v>60.75</v>
      </c>
      <c r="P547" s="92">
        <f t="shared" si="51"/>
        <v>695</v>
      </c>
      <c r="Q547" s="92">
        <v>0</v>
      </c>
      <c r="R547" s="96"/>
      <c r="S547" s="96"/>
      <c r="T547" s="96"/>
      <c r="U547" s="96"/>
      <c r="V547" s="96"/>
      <c r="W547" s="96"/>
      <c r="X547" s="96"/>
      <c r="Y547" s="96"/>
      <c r="Z547" s="96"/>
      <c r="AA547" s="96"/>
    </row>
    <row r="548" spans="1:27" ht="15.75" x14ac:dyDescent="0.25">
      <c r="A548" s="31">
        <v>57253</v>
      </c>
      <c r="B548" s="104">
        <v>30</v>
      </c>
      <c r="C548" s="92">
        <v>194.20499999999998</v>
      </c>
      <c r="D548" s="92">
        <v>267.46600000000001</v>
      </c>
      <c r="E548" s="93">
        <v>133.845</v>
      </c>
      <c r="F548" s="92">
        <v>278.48399999999998</v>
      </c>
      <c r="G548" s="99">
        <f t="shared" si="48"/>
        <v>39.25</v>
      </c>
      <c r="H548" s="101">
        <f t="shared" si="52"/>
        <v>60.75</v>
      </c>
      <c r="I548" s="92">
        <v>300</v>
      </c>
      <c r="J548" s="92">
        <f t="shared" si="49"/>
        <v>1274</v>
      </c>
      <c r="K548" s="102"/>
      <c r="L548" s="92">
        <v>30</v>
      </c>
      <c r="M548" s="92">
        <v>200</v>
      </c>
      <c r="N548" s="99">
        <f t="shared" si="50"/>
        <v>434.25</v>
      </c>
      <c r="O548" s="101">
        <f t="shared" si="53"/>
        <v>60.75</v>
      </c>
      <c r="P548" s="92">
        <f t="shared" si="51"/>
        <v>695</v>
      </c>
      <c r="Q548" s="92">
        <v>0</v>
      </c>
      <c r="R548" s="96"/>
      <c r="S548" s="96"/>
      <c r="T548" s="96"/>
      <c r="U548" s="96"/>
      <c r="V548" s="96"/>
      <c r="W548" s="96"/>
      <c r="X548" s="96"/>
      <c r="Y548" s="96"/>
      <c r="Z548" s="96"/>
      <c r="AA548" s="96"/>
    </row>
    <row r="549" spans="1:27" ht="15.75" x14ac:dyDescent="0.25">
      <c r="A549" s="31">
        <v>57284</v>
      </c>
      <c r="B549" s="104">
        <v>31</v>
      </c>
      <c r="C549" s="92">
        <v>131.881</v>
      </c>
      <c r="D549" s="92">
        <v>277.16699999999997</v>
      </c>
      <c r="E549" s="93">
        <v>79.08</v>
      </c>
      <c r="F549" s="92">
        <v>350.87199999999996</v>
      </c>
      <c r="G549" s="99">
        <f t="shared" si="48"/>
        <v>39.25</v>
      </c>
      <c r="H549" s="101">
        <f t="shared" si="52"/>
        <v>60.75</v>
      </c>
      <c r="I549" s="92">
        <v>300</v>
      </c>
      <c r="J549" s="92">
        <f t="shared" si="49"/>
        <v>1239</v>
      </c>
      <c r="K549" s="102"/>
      <c r="L549" s="92">
        <v>75</v>
      </c>
      <c r="M549" s="92">
        <v>200</v>
      </c>
      <c r="N549" s="99">
        <f t="shared" si="50"/>
        <v>434.25</v>
      </c>
      <c r="O549" s="101">
        <f t="shared" si="53"/>
        <v>60.75</v>
      </c>
      <c r="P549" s="92">
        <f t="shared" si="51"/>
        <v>695</v>
      </c>
      <c r="Q549" s="92">
        <v>50</v>
      </c>
      <c r="R549" s="96"/>
      <c r="S549" s="96"/>
      <c r="T549" s="96"/>
      <c r="U549" s="96"/>
      <c r="V549" s="96"/>
      <c r="W549" s="96"/>
      <c r="X549" s="96"/>
      <c r="Y549" s="96"/>
      <c r="Z549" s="96"/>
      <c r="AA549" s="96"/>
    </row>
    <row r="550" spans="1:27" ht="15.75" x14ac:dyDescent="0.25">
      <c r="A550" s="31">
        <v>57314</v>
      </c>
      <c r="B550" s="104">
        <v>30</v>
      </c>
      <c r="C550" s="92">
        <v>122.58</v>
      </c>
      <c r="D550" s="92">
        <v>297.94100000000003</v>
      </c>
      <c r="E550" s="93">
        <v>89.177000000000007</v>
      </c>
      <c r="F550" s="92">
        <v>240.30199999999999</v>
      </c>
      <c r="G550" s="99">
        <f t="shared" si="48"/>
        <v>39.25</v>
      </c>
      <c r="H550" s="101">
        <f t="shared" si="52"/>
        <v>60.75</v>
      </c>
      <c r="I550" s="92">
        <v>300</v>
      </c>
      <c r="J550" s="92">
        <f t="shared" si="49"/>
        <v>1150</v>
      </c>
      <c r="K550" s="102"/>
      <c r="L550" s="92">
        <v>100</v>
      </c>
      <c r="M550" s="92">
        <v>200</v>
      </c>
      <c r="N550" s="99">
        <f t="shared" si="50"/>
        <v>434.25</v>
      </c>
      <c r="O550" s="101">
        <f t="shared" si="53"/>
        <v>60.75</v>
      </c>
      <c r="P550" s="92">
        <f t="shared" si="51"/>
        <v>695</v>
      </c>
      <c r="Q550" s="92">
        <v>50</v>
      </c>
      <c r="R550" s="96"/>
      <c r="S550" s="96"/>
      <c r="T550" s="96"/>
      <c r="U550" s="96"/>
      <c r="V550" s="96"/>
      <c r="W550" s="96"/>
      <c r="X550" s="96"/>
      <c r="Y550" s="96"/>
      <c r="Z550" s="96"/>
      <c r="AA550" s="96"/>
    </row>
    <row r="551" spans="1:27" ht="15.75" x14ac:dyDescent="0.25">
      <c r="A551" s="31">
        <v>57345</v>
      </c>
      <c r="B551" s="104">
        <v>31</v>
      </c>
      <c r="C551" s="92">
        <v>122.58</v>
      </c>
      <c r="D551" s="92">
        <v>297.94100000000003</v>
      </c>
      <c r="E551" s="93">
        <v>89.177000000000007</v>
      </c>
      <c r="F551" s="92">
        <v>240.30199999999999</v>
      </c>
      <c r="G551" s="99">
        <f t="shared" si="48"/>
        <v>39.25</v>
      </c>
      <c r="H551" s="101">
        <f t="shared" si="52"/>
        <v>60.75</v>
      </c>
      <c r="I551" s="92">
        <v>300</v>
      </c>
      <c r="J551" s="92">
        <f t="shared" si="49"/>
        <v>1150</v>
      </c>
      <c r="K551" s="102"/>
      <c r="L551" s="92">
        <v>100</v>
      </c>
      <c r="M551" s="92">
        <v>200</v>
      </c>
      <c r="N551" s="99">
        <f t="shared" si="50"/>
        <v>434.25</v>
      </c>
      <c r="O551" s="101">
        <f t="shared" si="53"/>
        <v>60.75</v>
      </c>
      <c r="P551" s="92">
        <f t="shared" si="51"/>
        <v>695</v>
      </c>
      <c r="Q551" s="92">
        <v>50</v>
      </c>
      <c r="R551" s="96"/>
      <c r="S551" s="96"/>
      <c r="T551" s="96"/>
      <c r="U551" s="96"/>
      <c r="V551" s="96"/>
      <c r="W551" s="96"/>
      <c r="X551" s="96"/>
      <c r="Y551" s="96"/>
      <c r="Z551" s="96"/>
      <c r="AA551" s="96"/>
    </row>
    <row r="552" spans="1:27" ht="15.75" x14ac:dyDescent="0.25">
      <c r="A552" s="31">
        <v>57376</v>
      </c>
      <c r="B552" s="104">
        <v>31</v>
      </c>
      <c r="C552" s="92">
        <v>122.58</v>
      </c>
      <c r="D552" s="92">
        <v>297.94100000000003</v>
      </c>
      <c r="E552" s="93">
        <v>89.177000000000007</v>
      </c>
      <c r="F552" s="92">
        <v>240.30199999999999</v>
      </c>
      <c r="G552" s="99">
        <f t="shared" si="48"/>
        <v>39.25</v>
      </c>
      <c r="H552" s="101">
        <f t="shared" si="52"/>
        <v>60.75</v>
      </c>
      <c r="I552" s="92">
        <v>300</v>
      </c>
      <c r="J552" s="92">
        <f t="shared" si="49"/>
        <v>1150</v>
      </c>
      <c r="K552" s="102"/>
      <c r="L552" s="92">
        <v>100</v>
      </c>
      <c r="M552" s="92">
        <v>200</v>
      </c>
      <c r="N552" s="99">
        <f t="shared" si="50"/>
        <v>434.25</v>
      </c>
      <c r="O552" s="101">
        <f t="shared" si="53"/>
        <v>60.75</v>
      </c>
      <c r="P552" s="92">
        <f t="shared" si="51"/>
        <v>695</v>
      </c>
      <c r="Q552" s="92">
        <v>50</v>
      </c>
      <c r="R552" s="96"/>
      <c r="S552" s="96"/>
      <c r="T552" s="96"/>
      <c r="U552" s="96"/>
      <c r="V552" s="96"/>
      <c r="W552" s="96"/>
      <c r="X552" s="96"/>
      <c r="Y552" s="96"/>
      <c r="Z552" s="96"/>
      <c r="AA552" s="96"/>
    </row>
    <row r="553" spans="1:27" ht="15.75" x14ac:dyDescent="0.25">
      <c r="A553" s="31">
        <v>57404</v>
      </c>
      <c r="B553" s="104">
        <v>28</v>
      </c>
      <c r="C553" s="92">
        <v>122.58</v>
      </c>
      <c r="D553" s="92">
        <v>297.94100000000003</v>
      </c>
      <c r="E553" s="93">
        <v>89.177000000000007</v>
      </c>
      <c r="F553" s="92">
        <v>240.30199999999999</v>
      </c>
      <c r="G553" s="99">
        <f t="shared" si="48"/>
        <v>39.25</v>
      </c>
      <c r="H553" s="101">
        <f t="shared" si="52"/>
        <v>60.75</v>
      </c>
      <c r="I553" s="92">
        <v>300</v>
      </c>
      <c r="J553" s="92">
        <f t="shared" si="49"/>
        <v>1150</v>
      </c>
      <c r="K553" s="102"/>
      <c r="L553" s="92">
        <v>100</v>
      </c>
      <c r="M553" s="92">
        <v>200</v>
      </c>
      <c r="N553" s="99">
        <f t="shared" si="50"/>
        <v>434.25</v>
      </c>
      <c r="O553" s="101">
        <f t="shared" si="53"/>
        <v>60.75</v>
      </c>
      <c r="P553" s="92">
        <f t="shared" si="51"/>
        <v>695</v>
      </c>
      <c r="Q553" s="92">
        <v>50</v>
      </c>
      <c r="R553" s="96"/>
      <c r="S553" s="96"/>
      <c r="T553" s="96"/>
      <c r="U553" s="96"/>
      <c r="V553" s="96"/>
      <c r="W553" s="96"/>
      <c r="X553" s="96"/>
      <c r="Y553" s="96"/>
      <c r="Z553" s="96"/>
      <c r="AA553" s="96"/>
    </row>
    <row r="554" spans="1:27" ht="15.75" x14ac:dyDescent="0.25">
      <c r="A554" s="31">
        <v>57435</v>
      </c>
      <c r="B554" s="104">
        <v>31</v>
      </c>
      <c r="C554" s="92">
        <v>122.58</v>
      </c>
      <c r="D554" s="92">
        <v>297.94100000000003</v>
      </c>
      <c r="E554" s="93">
        <v>89.177000000000007</v>
      </c>
      <c r="F554" s="92">
        <v>240.30199999999999</v>
      </c>
      <c r="G554" s="99">
        <f t="shared" si="48"/>
        <v>39.25</v>
      </c>
      <c r="H554" s="101">
        <f t="shared" si="52"/>
        <v>60.75</v>
      </c>
      <c r="I554" s="92">
        <v>300</v>
      </c>
      <c r="J554" s="92">
        <f t="shared" si="49"/>
        <v>1150</v>
      </c>
      <c r="K554" s="102"/>
      <c r="L554" s="92">
        <v>100</v>
      </c>
      <c r="M554" s="92">
        <v>200</v>
      </c>
      <c r="N554" s="99">
        <f t="shared" si="50"/>
        <v>434.25</v>
      </c>
      <c r="O554" s="101">
        <f t="shared" si="53"/>
        <v>60.75</v>
      </c>
      <c r="P554" s="92">
        <f t="shared" si="51"/>
        <v>695</v>
      </c>
      <c r="Q554" s="92">
        <v>50</v>
      </c>
      <c r="R554" s="96"/>
      <c r="S554" s="96"/>
      <c r="T554" s="96"/>
      <c r="U554" s="96"/>
      <c r="V554" s="96"/>
      <c r="W554" s="96"/>
      <c r="X554" s="96"/>
      <c r="Y554" s="96"/>
      <c r="Z554" s="96"/>
      <c r="AA554" s="96"/>
    </row>
    <row r="555" spans="1:27" ht="15.75" x14ac:dyDescent="0.25">
      <c r="A555" s="31">
        <v>57465</v>
      </c>
      <c r="B555" s="104">
        <v>30</v>
      </c>
      <c r="C555" s="92">
        <v>141.29300000000001</v>
      </c>
      <c r="D555" s="92">
        <v>267.99299999999999</v>
      </c>
      <c r="E555" s="93">
        <v>115.01600000000001</v>
      </c>
      <c r="F555" s="92">
        <v>314.69800000000004</v>
      </c>
      <c r="G555" s="99">
        <f t="shared" si="48"/>
        <v>39.25</v>
      </c>
      <c r="H555" s="101">
        <f t="shared" si="52"/>
        <v>60.75</v>
      </c>
      <c r="I555" s="92">
        <v>300</v>
      </c>
      <c r="J555" s="92">
        <f t="shared" si="49"/>
        <v>1239</v>
      </c>
      <c r="K555" s="102"/>
      <c r="L555" s="92">
        <v>100</v>
      </c>
      <c r="M555" s="92">
        <v>200</v>
      </c>
      <c r="N555" s="99">
        <f t="shared" si="50"/>
        <v>434.25</v>
      </c>
      <c r="O555" s="101">
        <f t="shared" si="53"/>
        <v>60.75</v>
      </c>
      <c r="P555" s="92">
        <f t="shared" si="51"/>
        <v>695</v>
      </c>
      <c r="Q555" s="92">
        <v>50</v>
      </c>
      <c r="R555" s="96"/>
      <c r="S555" s="96"/>
      <c r="T555" s="96"/>
      <c r="U555" s="96"/>
      <c r="V555" s="96"/>
      <c r="W555" s="96"/>
      <c r="X555" s="96"/>
      <c r="Y555" s="96"/>
      <c r="Z555" s="96"/>
      <c r="AA555" s="96"/>
    </row>
    <row r="556" spans="1:27" ht="15.75" x14ac:dyDescent="0.25">
      <c r="A556" s="31">
        <v>57496</v>
      </c>
      <c r="B556" s="104">
        <v>31</v>
      </c>
      <c r="C556" s="92">
        <v>194.20499999999998</v>
      </c>
      <c r="D556" s="92">
        <v>267.46600000000001</v>
      </c>
      <c r="E556" s="93">
        <v>133.845</v>
      </c>
      <c r="F556" s="92">
        <v>278.48399999999998</v>
      </c>
      <c r="G556" s="99">
        <f t="shared" si="48"/>
        <v>39.25</v>
      </c>
      <c r="H556" s="101">
        <f t="shared" si="52"/>
        <v>60.75</v>
      </c>
      <c r="I556" s="92">
        <v>300</v>
      </c>
      <c r="J556" s="92">
        <f t="shared" si="49"/>
        <v>1274</v>
      </c>
      <c r="K556" s="102"/>
      <c r="L556" s="92">
        <v>75</v>
      </c>
      <c r="M556" s="92">
        <v>200</v>
      </c>
      <c r="N556" s="99">
        <f t="shared" si="50"/>
        <v>434.25</v>
      </c>
      <c r="O556" s="101">
        <f t="shared" si="53"/>
        <v>60.75</v>
      </c>
      <c r="P556" s="92">
        <f t="shared" si="51"/>
        <v>695</v>
      </c>
      <c r="Q556" s="92">
        <v>50</v>
      </c>
      <c r="R556" s="96"/>
      <c r="S556" s="96"/>
      <c r="T556" s="96"/>
      <c r="U556" s="96"/>
      <c r="V556" s="96"/>
      <c r="W556" s="96"/>
      <c r="X556" s="96"/>
      <c r="Y556" s="96"/>
      <c r="Z556" s="96"/>
      <c r="AA556" s="96"/>
    </row>
    <row r="557" spans="1:27" ht="15.75" x14ac:dyDescent="0.25">
      <c r="A557" s="31">
        <v>57526</v>
      </c>
      <c r="B557" s="104">
        <v>30</v>
      </c>
      <c r="C557" s="92">
        <v>194.20499999999998</v>
      </c>
      <c r="D557" s="92">
        <v>267.46600000000001</v>
      </c>
      <c r="E557" s="93">
        <v>133.845</v>
      </c>
      <c r="F557" s="92">
        <v>278.48399999999998</v>
      </c>
      <c r="G557" s="99">
        <f t="shared" si="48"/>
        <v>39.25</v>
      </c>
      <c r="H557" s="101">
        <f t="shared" si="52"/>
        <v>60.75</v>
      </c>
      <c r="I557" s="92">
        <v>300</v>
      </c>
      <c r="J557" s="92">
        <f t="shared" si="49"/>
        <v>1274</v>
      </c>
      <c r="K557" s="102"/>
      <c r="L557" s="92">
        <v>30</v>
      </c>
      <c r="M557" s="92">
        <v>200</v>
      </c>
      <c r="N557" s="99">
        <f t="shared" si="50"/>
        <v>434.25</v>
      </c>
      <c r="O557" s="101">
        <f t="shared" si="53"/>
        <v>60.75</v>
      </c>
      <c r="P557" s="92">
        <f t="shared" si="51"/>
        <v>695</v>
      </c>
      <c r="Q557" s="92">
        <v>0</v>
      </c>
      <c r="R557" s="96"/>
      <c r="S557" s="96"/>
      <c r="T557" s="96"/>
      <c r="U557" s="96"/>
      <c r="V557" s="96"/>
      <c r="W557" s="96"/>
      <c r="X557" s="96"/>
      <c r="Y557" s="96"/>
      <c r="Z557" s="96"/>
      <c r="AA557" s="96"/>
    </row>
    <row r="558" spans="1:27" ht="15.75" x14ac:dyDescent="0.25">
      <c r="A558" s="31">
        <v>57557</v>
      </c>
      <c r="B558" s="104">
        <v>31</v>
      </c>
      <c r="C558" s="92">
        <v>194.20499999999998</v>
      </c>
      <c r="D558" s="92">
        <v>267.46600000000001</v>
      </c>
      <c r="E558" s="93">
        <v>133.845</v>
      </c>
      <c r="F558" s="92">
        <v>278.48399999999998</v>
      </c>
      <c r="G558" s="99">
        <f t="shared" si="48"/>
        <v>39.25</v>
      </c>
      <c r="H558" s="101">
        <f t="shared" si="52"/>
        <v>60.75</v>
      </c>
      <c r="I558" s="92">
        <v>300</v>
      </c>
      <c r="J558" s="92">
        <f t="shared" si="49"/>
        <v>1274</v>
      </c>
      <c r="K558" s="102"/>
      <c r="L558" s="92">
        <v>30</v>
      </c>
      <c r="M558" s="92">
        <v>200</v>
      </c>
      <c r="N558" s="99">
        <f t="shared" si="50"/>
        <v>434.25</v>
      </c>
      <c r="O558" s="101">
        <f t="shared" si="53"/>
        <v>60.75</v>
      </c>
      <c r="P558" s="92">
        <f t="shared" si="51"/>
        <v>695</v>
      </c>
      <c r="Q558" s="92">
        <v>0</v>
      </c>
      <c r="R558" s="96"/>
      <c r="S558" s="96"/>
      <c r="T558" s="96"/>
      <c r="U558" s="96"/>
      <c r="V558" s="96"/>
      <c r="W558" s="96"/>
      <c r="X558" s="96"/>
      <c r="Y558" s="96"/>
      <c r="Z558" s="96"/>
      <c r="AA558" s="96"/>
    </row>
    <row r="559" spans="1:27" ht="15.75" x14ac:dyDescent="0.25">
      <c r="A559" s="31">
        <v>57588</v>
      </c>
      <c r="B559" s="104">
        <v>31</v>
      </c>
      <c r="C559" s="92">
        <v>194.20499999999998</v>
      </c>
      <c r="D559" s="92">
        <v>267.46600000000001</v>
      </c>
      <c r="E559" s="93">
        <v>133.845</v>
      </c>
      <c r="F559" s="92">
        <v>278.48399999999998</v>
      </c>
      <c r="G559" s="99">
        <f t="shared" si="48"/>
        <v>39.25</v>
      </c>
      <c r="H559" s="101">
        <f t="shared" si="52"/>
        <v>60.75</v>
      </c>
      <c r="I559" s="92">
        <v>300</v>
      </c>
      <c r="J559" s="92">
        <f t="shared" si="49"/>
        <v>1274</v>
      </c>
      <c r="K559" s="102"/>
      <c r="L559" s="92">
        <v>30</v>
      </c>
      <c r="M559" s="92">
        <v>200</v>
      </c>
      <c r="N559" s="99">
        <f t="shared" si="50"/>
        <v>434.25</v>
      </c>
      <c r="O559" s="101">
        <f t="shared" si="53"/>
        <v>60.75</v>
      </c>
      <c r="P559" s="92">
        <f t="shared" si="51"/>
        <v>695</v>
      </c>
      <c r="Q559" s="92">
        <v>0</v>
      </c>
      <c r="R559" s="96"/>
      <c r="S559" s="96"/>
      <c r="T559" s="96"/>
      <c r="U559" s="96"/>
      <c r="V559" s="96"/>
      <c r="W559" s="96"/>
      <c r="X559" s="96"/>
      <c r="Y559" s="96"/>
      <c r="Z559" s="96"/>
      <c r="AA559" s="96"/>
    </row>
    <row r="560" spans="1:27" ht="15.75" x14ac:dyDescent="0.25">
      <c r="A560" s="31">
        <v>57618</v>
      </c>
      <c r="B560" s="104">
        <v>30</v>
      </c>
      <c r="C560" s="92">
        <v>194.20499999999998</v>
      </c>
      <c r="D560" s="92">
        <v>267.46600000000001</v>
      </c>
      <c r="E560" s="93">
        <v>133.845</v>
      </c>
      <c r="F560" s="92">
        <v>278.48399999999998</v>
      </c>
      <c r="G560" s="99">
        <f t="shared" si="48"/>
        <v>39.25</v>
      </c>
      <c r="H560" s="101">
        <f t="shared" si="52"/>
        <v>60.75</v>
      </c>
      <c r="I560" s="92">
        <v>300</v>
      </c>
      <c r="J560" s="92">
        <f t="shared" si="49"/>
        <v>1274</v>
      </c>
      <c r="K560" s="102"/>
      <c r="L560" s="92">
        <v>30</v>
      </c>
      <c r="M560" s="92">
        <v>200</v>
      </c>
      <c r="N560" s="99">
        <f t="shared" si="50"/>
        <v>434.25</v>
      </c>
      <c r="O560" s="101">
        <f t="shared" si="53"/>
        <v>60.75</v>
      </c>
      <c r="P560" s="92">
        <f t="shared" si="51"/>
        <v>695</v>
      </c>
      <c r="Q560" s="92">
        <v>0</v>
      </c>
      <c r="R560" s="96"/>
      <c r="S560" s="96"/>
      <c r="T560" s="96"/>
      <c r="U560" s="96"/>
      <c r="V560" s="96"/>
      <c r="W560" s="96"/>
      <c r="X560" s="96"/>
      <c r="Y560" s="96"/>
      <c r="Z560" s="96"/>
      <c r="AA560" s="96"/>
    </row>
    <row r="561" spans="1:27" ht="15.75" x14ac:dyDescent="0.25">
      <c r="A561" s="31">
        <v>57649</v>
      </c>
      <c r="B561" s="104">
        <v>31</v>
      </c>
      <c r="C561" s="92">
        <v>131.881</v>
      </c>
      <c r="D561" s="92">
        <v>277.16699999999997</v>
      </c>
      <c r="E561" s="93">
        <v>79.08</v>
      </c>
      <c r="F561" s="92">
        <v>350.87199999999996</v>
      </c>
      <c r="G561" s="99">
        <f t="shared" si="48"/>
        <v>39.25</v>
      </c>
      <c r="H561" s="101">
        <f t="shared" si="52"/>
        <v>60.75</v>
      </c>
      <c r="I561" s="92">
        <v>300</v>
      </c>
      <c r="J561" s="92">
        <f t="shared" si="49"/>
        <v>1239</v>
      </c>
      <c r="K561" s="102"/>
      <c r="L561" s="92">
        <v>75</v>
      </c>
      <c r="M561" s="92">
        <v>200</v>
      </c>
      <c r="N561" s="99">
        <f t="shared" si="50"/>
        <v>434.25</v>
      </c>
      <c r="O561" s="101">
        <f t="shared" si="53"/>
        <v>60.75</v>
      </c>
      <c r="P561" s="92">
        <f t="shared" si="51"/>
        <v>695</v>
      </c>
      <c r="Q561" s="92">
        <v>50</v>
      </c>
      <c r="R561" s="96"/>
      <c r="S561" s="96"/>
      <c r="T561" s="96"/>
      <c r="U561" s="96"/>
      <c r="V561" s="96"/>
      <c r="W561" s="96"/>
      <c r="X561" s="96"/>
      <c r="Y561" s="96"/>
      <c r="Z561" s="96"/>
      <c r="AA561" s="96"/>
    </row>
    <row r="562" spans="1:27" ht="15.75" x14ac:dyDescent="0.25">
      <c r="A562" s="31">
        <v>57679</v>
      </c>
      <c r="B562" s="104">
        <v>30</v>
      </c>
      <c r="C562" s="92">
        <v>122.58</v>
      </c>
      <c r="D562" s="92">
        <v>297.94100000000003</v>
      </c>
      <c r="E562" s="93">
        <v>89.177000000000007</v>
      </c>
      <c r="F562" s="92">
        <v>240.30199999999999</v>
      </c>
      <c r="G562" s="99">
        <f t="shared" si="48"/>
        <v>39.25</v>
      </c>
      <c r="H562" s="101">
        <f t="shared" si="52"/>
        <v>60.75</v>
      </c>
      <c r="I562" s="92">
        <v>300</v>
      </c>
      <c r="J562" s="92">
        <f t="shared" si="49"/>
        <v>1150</v>
      </c>
      <c r="K562" s="102"/>
      <c r="L562" s="92">
        <v>100</v>
      </c>
      <c r="M562" s="92">
        <v>200</v>
      </c>
      <c r="N562" s="99">
        <f t="shared" si="50"/>
        <v>434.25</v>
      </c>
      <c r="O562" s="101">
        <f t="shared" si="53"/>
        <v>60.75</v>
      </c>
      <c r="P562" s="92">
        <f t="shared" si="51"/>
        <v>695</v>
      </c>
      <c r="Q562" s="92">
        <v>50</v>
      </c>
      <c r="R562" s="96"/>
      <c r="S562" s="96"/>
      <c r="T562" s="96"/>
      <c r="U562" s="96"/>
      <c r="V562" s="96"/>
      <c r="W562" s="96"/>
      <c r="X562" s="96"/>
      <c r="Y562" s="96"/>
      <c r="Z562" s="96"/>
      <c r="AA562" s="96"/>
    </row>
    <row r="563" spans="1:27" ht="15.75" x14ac:dyDescent="0.25">
      <c r="A563" s="31">
        <v>57710</v>
      </c>
      <c r="B563" s="104">
        <v>31</v>
      </c>
      <c r="C563" s="92">
        <v>122.58</v>
      </c>
      <c r="D563" s="92">
        <v>297.94100000000003</v>
      </c>
      <c r="E563" s="93">
        <v>89.177000000000007</v>
      </c>
      <c r="F563" s="92">
        <v>240.30199999999999</v>
      </c>
      <c r="G563" s="99">
        <f t="shared" si="48"/>
        <v>39.25</v>
      </c>
      <c r="H563" s="101">
        <f t="shared" si="52"/>
        <v>60.75</v>
      </c>
      <c r="I563" s="92">
        <v>300</v>
      </c>
      <c r="J563" s="92">
        <f t="shared" si="49"/>
        <v>1150</v>
      </c>
      <c r="K563" s="102"/>
      <c r="L563" s="92">
        <v>100</v>
      </c>
      <c r="M563" s="92">
        <v>200</v>
      </c>
      <c r="N563" s="99">
        <f t="shared" si="50"/>
        <v>434.25</v>
      </c>
      <c r="O563" s="101">
        <f t="shared" si="53"/>
        <v>60.75</v>
      </c>
      <c r="P563" s="92">
        <f t="shared" si="51"/>
        <v>695</v>
      </c>
      <c r="Q563" s="92">
        <v>50</v>
      </c>
      <c r="R563" s="96"/>
      <c r="S563" s="96"/>
      <c r="T563" s="96"/>
      <c r="U563" s="96"/>
      <c r="V563" s="96"/>
      <c r="W563" s="96"/>
      <c r="X563" s="96"/>
      <c r="Y563" s="96"/>
      <c r="Z563" s="96"/>
      <c r="AA563" s="96"/>
    </row>
    <row r="564" spans="1:27" ht="15.75" x14ac:dyDescent="0.25">
      <c r="A564" s="31">
        <v>57741</v>
      </c>
      <c r="B564" s="104">
        <v>31</v>
      </c>
      <c r="C564" s="92">
        <v>122.58</v>
      </c>
      <c r="D564" s="92">
        <v>297.94100000000003</v>
      </c>
      <c r="E564" s="93">
        <v>89.177000000000007</v>
      </c>
      <c r="F564" s="92">
        <v>240.30199999999999</v>
      </c>
      <c r="G564" s="99">
        <f t="shared" si="48"/>
        <v>39.25</v>
      </c>
      <c r="H564" s="101">
        <f t="shared" si="52"/>
        <v>60.75</v>
      </c>
      <c r="I564" s="92">
        <v>300</v>
      </c>
      <c r="J564" s="92">
        <f t="shared" si="49"/>
        <v>1150</v>
      </c>
      <c r="K564" s="102"/>
      <c r="L564" s="92">
        <v>100</v>
      </c>
      <c r="M564" s="92">
        <v>200</v>
      </c>
      <c r="N564" s="99">
        <f t="shared" si="50"/>
        <v>434.25</v>
      </c>
      <c r="O564" s="101">
        <f t="shared" si="53"/>
        <v>60.75</v>
      </c>
      <c r="P564" s="92">
        <f t="shared" si="51"/>
        <v>695</v>
      </c>
      <c r="Q564" s="92">
        <v>50</v>
      </c>
      <c r="R564" s="96"/>
      <c r="S564" s="96"/>
      <c r="T564" s="96"/>
      <c r="U564" s="96"/>
      <c r="V564" s="96"/>
      <c r="W564" s="96"/>
      <c r="X564" s="96"/>
      <c r="Y564" s="96"/>
      <c r="Z564" s="96"/>
      <c r="AA564" s="96"/>
    </row>
    <row r="565" spans="1:27" ht="15.75" x14ac:dyDescent="0.25">
      <c r="A565" s="31">
        <v>57769</v>
      </c>
      <c r="B565" s="104">
        <v>28</v>
      </c>
      <c r="C565" s="92">
        <v>122.58</v>
      </c>
      <c r="D565" s="92">
        <v>297.94100000000003</v>
      </c>
      <c r="E565" s="93">
        <v>89.177000000000007</v>
      </c>
      <c r="F565" s="92">
        <v>240.30199999999999</v>
      </c>
      <c r="G565" s="99">
        <f t="shared" si="48"/>
        <v>39.25</v>
      </c>
      <c r="H565" s="101">
        <f t="shared" si="52"/>
        <v>60.75</v>
      </c>
      <c r="I565" s="92">
        <v>300</v>
      </c>
      <c r="J565" s="92">
        <f t="shared" si="49"/>
        <v>1150</v>
      </c>
      <c r="K565" s="102"/>
      <c r="L565" s="92">
        <v>100</v>
      </c>
      <c r="M565" s="92">
        <v>200</v>
      </c>
      <c r="N565" s="99">
        <f t="shared" si="50"/>
        <v>434.25</v>
      </c>
      <c r="O565" s="101">
        <f t="shared" si="53"/>
        <v>60.75</v>
      </c>
      <c r="P565" s="92">
        <f t="shared" si="51"/>
        <v>695</v>
      </c>
      <c r="Q565" s="92">
        <v>50</v>
      </c>
      <c r="R565" s="96"/>
      <c r="S565" s="96"/>
      <c r="T565" s="96"/>
      <c r="U565" s="96"/>
      <c r="V565" s="96"/>
      <c r="W565" s="96"/>
      <c r="X565" s="96"/>
      <c r="Y565" s="96"/>
      <c r="Z565" s="96"/>
      <c r="AA565" s="96"/>
    </row>
    <row r="566" spans="1:27" ht="15.75" x14ac:dyDescent="0.25">
      <c r="A566" s="31">
        <v>57800</v>
      </c>
      <c r="B566" s="104">
        <v>31</v>
      </c>
      <c r="C566" s="92">
        <v>122.58</v>
      </c>
      <c r="D566" s="92">
        <v>297.94100000000003</v>
      </c>
      <c r="E566" s="93">
        <v>89.177000000000007</v>
      </c>
      <c r="F566" s="92">
        <v>240.30199999999999</v>
      </c>
      <c r="G566" s="99">
        <f t="shared" si="48"/>
        <v>39.25</v>
      </c>
      <c r="H566" s="101">
        <f t="shared" si="52"/>
        <v>60.75</v>
      </c>
      <c r="I566" s="92">
        <v>300</v>
      </c>
      <c r="J566" s="92">
        <f t="shared" si="49"/>
        <v>1150</v>
      </c>
      <c r="K566" s="102"/>
      <c r="L566" s="92">
        <v>100</v>
      </c>
      <c r="M566" s="92">
        <v>200</v>
      </c>
      <c r="N566" s="99">
        <f t="shared" si="50"/>
        <v>434.25</v>
      </c>
      <c r="O566" s="101">
        <f t="shared" si="53"/>
        <v>60.75</v>
      </c>
      <c r="P566" s="92">
        <f t="shared" si="51"/>
        <v>695</v>
      </c>
      <c r="Q566" s="92">
        <v>50</v>
      </c>
      <c r="R566" s="96"/>
      <c r="S566" s="96"/>
      <c r="T566" s="96"/>
      <c r="U566" s="96"/>
      <c r="V566" s="96"/>
      <c r="W566" s="96"/>
      <c r="X566" s="96"/>
      <c r="Y566" s="96"/>
      <c r="Z566" s="96"/>
      <c r="AA566" s="96"/>
    </row>
    <row r="567" spans="1:27" ht="15.75" x14ac:dyDescent="0.25">
      <c r="A567" s="31">
        <v>57830</v>
      </c>
      <c r="B567" s="104">
        <v>30</v>
      </c>
      <c r="C567" s="92">
        <v>141.29300000000001</v>
      </c>
      <c r="D567" s="92">
        <v>267.99299999999999</v>
      </c>
      <c r="E567" s="93">
        <v>115.01600000000001</v>
      </c>
      <c r="F567" s="92">
        <v>314.69800000000004</v>
      </c>
      <c r="G567" s="99">
        <f t="shared" si="48"/>
        <v>39.25</v>
      </c>
      <c r="H567" s="101">
        <f t="shared" si="52"/>
        <v>60.75</v>
      </c>
      <c r="I567" s="92">
        <v>300</v>
      </c>
      <c r="J567" s="92">
        <f t="shared" si="49"/>
        <v>1239</v>
      </c>
      <c r="K567" s="102"/>
      <c r="L567" s="92">
        <v>100</v>
      </c>
      <c r="M567" s="92">
        <v>200</v>
      </c>
      <c r="N567" s="99">
        <f t="shared" si="50"/>
        <v>434.25</v>
      </c>
      <c r="O567" s="101">
        <f t="shared" si="53"/>
        <v>60.75</v>
      </c>
      <c r="P567" s="92">
        <f t="shared" si="51"/>
        <v>695</v>
      </c>
      <c r="Q567" s="92">
        <v>50</v>
      </c>
      <c r="R567" s="96"/>
      <c r="S567" s="96"/>
      <c r="T567" s="96"/>
      <c r="U567" s="96"/>
      <c r="V567" s="96"/>
      <c r="W567" s="96"/>
      <c r="X567" s="96"/>
      <c r="Y567" s="96"/>
      <c r="Z567" s="96"/>
      <c r="AA567" s="96"/>
    </row>
    <row r="568" spans="1:27" ht="15.75" x14ac:dyDescent="0.25">
      <c r="A568" s="31">
        <v>57861</v>
      </c>
      <c r="B568" s="104">
        <v>31</v>
      </c>
      <c r="C568" s="92">
        <v>194.20499999999998</v>
      </c>
      <c r="D568" s="92">
        <v>267.46600000000001</v>
      </c>
      <c r="E568" s="93">
        <v>133.845</v>
      </c>
      <c r="F568" s="92">
        <v>278.48399999999998</v>
      </c>
      <c r="G568" s="99">
        <f t="shared" si="48"/>
        <v>39.25</v>
      </c>
      <c r="H568" s="101">
        <f t="shared" si="52"/>
        <v>60.75</v>
      </c>
      <c r="I568" s="92">
        <v>300</v>
      </c>
      <c r="J568" s="92">
        <f t="shared" si="49"/>
        <v>1274</v>
      </c>
      <c r="K568" s="102"/>
      <c r="L568" s="92">
        <v>75</v>
      </c>
      <c r="M568" s="92">
        <v>200</v>
      </c>
      <c r="N568" s="99">
        <f t="shared" si="50"/>
        <v>434.25</v>
      </c>
      <c r="O568" s="101">
        <f t="shared" si="53"/>
        <v>60.75</v>
      </c>
      <c r="P568" s="92">
        <f t="shared" si="51"/>
        <v>695</v>
      </c>
      <c r="Q568" s="92">
        <v>50</v>
      </c>
      <c r="R568" s="96"/>
      <c r="S568" s="96"/>
      <c r="T568" s="96"/>
      <c r="U568" s="96"/>
      <c r="V568" s="96"/>
      <c r="W568" s="96"/>
      <c r="X568" s="96"/>
      <c r="Y568" s="96"/>
      <c r="Z568" s="96"/>
      <c r="AA568" s="96"/>
    </row>
    <row r="569" spans="1:27" ht="15.75" x14ac:dyDescent="0.25">
      <c r="A569" s="31">
        <v>57891</v>
      </c>
      <c r="B569" s="104">
        <v>30</v>
      </c>
      <c r="C569" s="92">
        <v>194.20499999999998</v>
      </c>
      <c r="D569" s="92">
        <v>267.46600000000001</v>
      </c>
      <c r="E569" s="93">
        <v>133.845</v>
      </c>
      <c r="F569" s="92">
        <v>278.48399999999998</v>
      </c>
      <c r="G569" s="99">
        <f t="shared" si="48"/>
        <v>39.25</v>
      </c>
      <c r="H569" s="101">
        <f t="shared" si="52"/>
        <v>60.75</v>
      </c>
      <c r="I569" s="92">
        <v>300</v>
      </c>
      <c r="J569" s="92">
        <f t="shared" si="49"/>
        <v>1274</v>
      </c>
      <c r="K569" s="102"/>
      <c r="L569" s="92">
        <v>30</v>
      </c>
      <c r="M569" s="92">
        <v>200</v>
      </c>
      <c r="N569" s="99">
        <f t="shared" si="50"/>
        <v>434.25</v>
      </c>
      <c r="O569" s="101">
        <f t="shared" si="53"/>
        <v>60.75</v>
      </c>
      <c r="P569" s="92">
        <f t="shared" si="51"/>
        <v>695</v>
      </c>
      <c r="Q569" s="92">
        <v>0</v>
      </c>
      <c r="R569" s="96"/>
      <c r="S569" s="96"/>
      <c r="T569" s="96"/>
      <c r="U569" s="96"/>
      <c r="V569" s="96"/>
      <c r="W569" s="96"/>
      <c r="X569" s="96"/>
      <c r="Y569" s="96"/>
      <c r="Z569" s="96"/>
      <c r="AA569" s="96"/>
    </row>
    <row r="570" spans="1:27" ht="15.75" x14ac:dyDescent="0.25">
      <c r="A570" s="31">
        <v>57922</v>
      </c>
      <c r="B570" s="104">
        <v>31</v>
      </c>
      <c r="C570" s="92">
        <v>194.20499999999998</v>
      </c>
      <c r="D570" s="92">
        <v>267.46600000000001</v>
      </c>
      <c r="E570" s="93">
        <v>133.845</v>
      </c>
      <c r="F570" s="92">
        <v>278.48399999999998</v>
      </c>
      <c r="G570" s="99">
        <f t="shared" si="48"/>
        <v>39.25</v>
      </c>
      <c r="H570" s="101">
        <f t="shared" si="52"/>
        <v>60.75</v>
      </c>
      <c r="I570" s="92">
        <v>300</v>
      </c>
      <c r="J570" s="92">
        <f t="shared" si="49"/>
        <v>1274</v>
      </c>
      <c r="K570" s="102"/>
      <c r="L570" s="92">
        <v>30</v>
      </c>
      <c r="M570" s="92">
        <v>200</v>
      </c>
      <c r="N570" s="99">
        <f t="shared" si="50"/>
        <v>434.25</v>
      </c>
      <c r="O570" s="101">
        <f t="shared" si="53"/>
        <v>60.75</v>
      </c>
      <c r="P570" s="92">
        <f t="shared" si="51"/>
        <v>695</v>
      </c>
      <c r="Q570" s="92">
        <v>0</v>
      </c>
      <c r="R570" s="96"/>
      <c r="S570" s="96"/>
      <c r="T570" s="96"/>
      <c r="U570" s="96"/>
      <c r="V570" s="96"/>
      <c r="W570" s="96"/>
      <c r="X570" s="96"/>
      <c r="Y570" s="96"/>
      <c r="Z570" s="96"/>
      <c r="AA570" s="96"/>
    </row>
    <row r="571" spans="1:27" ht="15.75" x14ac:dyDescent="0.25">
      <c r="A571" s="31">
        <v>57953</v>
      </c>
      <c r="B571" s="104">
        <v>31</v>
      </c>
      <c r="C571" s="92">
        <v>194.20499999999998</v>
      </c>
      <c r="D571" s="92">
        <v>267.46600000000001</v>
      </c>
      <c r="E571" s="93">
        <v>133.845</v>
      </c>
      <c r="F571" s="92">
        <v>278.48399999999998</v>
      </c>
      <c r="G571" s="99">
        <f t="shared" si="48"/>
        <v>39.25</v>
      </c>
      <c r="H571" s="101">
        <f t="shared" si="52"/>
        <v>60.75</v>
      </c>
      <c r="I571" s="92">
        <v>300</v>
      </c>
      <c r="J571" s="92">
        <f t="shared" si="49"/>
        <v>1274</v>
      </c>
      <c r="K571" s="102"/>
      <c r="L571" s="92">
        <v>30</v>
      </c>
      <c r="M571" s="92">
        <v>200</v>
      </c>
      <c r="N571" s="99">
        <f t="shared" si="50"/>
        <v>434.25</v>
      </c>
      <c r="O571" s="101">
        <f t="shared" si="53"/>
        <v>60.75</v>
      </c>
      <c r="P571" s="92">
        <f t="shared" si="51"/>
        <v>695</v>
      </c>
      <c r="Q571" s="92">
        <v>0</v>
      </c>
      <c r="R571" s="96"/>
      <c r="S571" s="96"/>
      <c r="T571" s="96"/>
      <c r="U571" s="96"/>
      <c r="V571" s="96"/>
      <c r="W571" s="96"/>
      <c r="X571" s="96"/>
      <c r="Y571" s="96"/>
      <c r="Z571" s="96"/>
      <c r="AA571" s="96"/>
    </row>
    <row r="572" spans="1:27" ht="15.75" x14ac:dyDescent="0.25">
      <c r="A572" s="31">
        <v>57983</v>
      </c>
      <c r="B572" s="104">
        <v>30</v>
      </c>
      <c r="C572" s="92">
        <v>194.20499999999998</v>
      </c>
      <c r="D572" s="92">
        <v>267.46600000000001</v>
      </c>
      <c r="E572" s="93">
        <v>133.845</v>
      </c>
      <c r="F572" s="92">
        <v>278.48399999999998</v>
      </c>
      <c r="G572" s="99">
        <f t="shared" si="48"/>
        <v>39.25</v>
      </c>
      <c r="H572" s="101">
        <f t="shared" si="52"/>
        <v>60.75</v>
      </c>
      <c r="I572" s="92">
        <v>300</v>
      </c>
      <c r="J572" s="92">
        <f t="shared" si="49"/>
        <v>1274</v>
      </c>
      <c r="K572" s="102"/>
      <c r="L572" s="92">
        <v>30</v>
      </c>
      <c r="M572" s="92">
        <v>200</v>
      </c>
      <c r="N572" s="99">
        <f t="shared" si="50"/>
        <v>434.25</v>
      </c>
      <c r="O572" s="101">
        <f t="shared" si="53"/>
        <v>60.75</v>
      </c>
      <c r="P572" s="92">
        <f t="shared" si="51"/>
        <v>695</v>
      </c>
      <c r="Q572" s="92">
        <v>0</v>
      </c>
      <c r="R572" s="96"/>
      <c r="S572" s="96"/>
      <c r="T572" s="96"/>
      <c r="U572" s="96"/>
      <c r="V572" s="96"/>
      <c r="W572" s="96"/>
      <c r="X572" s="96"/>
      <c r="Y572" s="96"/>
      <c r="Z572" s="96"/>
      <c r="AA572" s="96"/>
    </row>
    <row r="573" spans="1:27" ht="15.75" x14ac:dyDescent="0.25">
      <c r="A573" s="31">
        <v>58014</v>
      </c>
      <c r="B573" s="104">
        <v>31</v>
      </c>
      <c r="C573" s="92">
        <v>131.881</v>
      </c>
      <c r="D573" s="92">
        <v>277.16699999999997</v>
      </c>
      <c r="E573" s="93">
        <v>79.08</v>
      </c>
      <c r="F573" s="92">
        <v>350.87199999999996</v>
      </c>
      <c r="G573" s="99">
        <f t="shared" si="48"/>
        <v>39.25</v>
      </c>
      <c r="H573" s="101">
        <f t="shared" si="52"/>
        <v>60.75</v>
      </c>
      <c r="I573" s="92">
        <v>300</v>
      </c>
      <c r="J573" s="92">
        <f t="shared" si="49"/>
        <v>1239</v>
      </c>
      <c r="K573" s="102"/>
      <c r="L573" s="92">
        <v>75</v>
      </c>
      <c r="M573" s="92">
        <v>200</v>
      </c>
      <c r="N573" s="99">
        <f t="shared" si="50"/>
        <v>434.25</v>
      </c>
      <c r="O573" s="101">
        <f t="shared" si="53"/>
        <v>60.75</v>
      </c>
      <c r="P573" s="92">
        <f t="shared" si="51"/>
        <v>695</v>
      </c>
      <c r="Q573" s="92">
        <v>50</v>
      </c>
      <c r="R573" s="96"/>
      <c r="S573" s="96"/>
      <c r="T573" s="96"/>
      <c r="U573" s="96"/>
      <c r="V573" s="96"/>
      <c r="W573" s="96"/>
      <c r="X573" s="96"/>
      <c r="Y573" s="96"/>
      <c r="Z573" s="96"/>
      <c r="AA573" s="96"/>
    </row>
    <row r="574" spans="1:27" ht="15.75" x14ac:dyDescent="0.25">
      <c r="A574" s="31">
        <v>58044</v>
      </c>
      <c r="B574" s="104">
        <v>30</v>
      </c>
      <c r="C574" s="92">
        <v>122.58</v>
      </c>
      <c r="D574" s="92">
        <v>297.94100000000003</v>
      </c>
      <c r="E574" s="93">
        <v>89.177000000000007</v>
      </c>
      <c r="F574" s="92">
        <v>240.30199999999999</v>
      </c>
      <c r="G574" s="99">
        <f t="shared" si="48"/>
        <v>39.25</v>
      </c>
      <c r="H574" s="101">
        <f t="shared" si="52"/>
        <v>60.75</v>
      </c>
      <c r="I574" s="92">
        <v>300</v>
      </c>
      <c r="J574" s="92">
        <f t="shared" si="49"/>
        <v>1150</v>
      </c>
      <c r="K574" s="102"/>
      <c r="L574" s="92">
        <v>100</v>
      </c>
      <c r="M574" s="92">
        <v>200</v>
      </c>
      <c r="N574" s="99">
        <f t="shared" si="50"/>
        <v>434.25</v>
      </c>
      <c r="O574" s="101">
        <f t="shared" si="53"/>
        <v>60.75</v>
      </c>
      <c r="P574" s="92">
        <f t="shared" si="51"/>
        <v>695</v>
      </c>
      <c r="Q574" s="92">
        <v>50</v>
      </c>
      <c r="R574" s="96"/>
      <c r="S574" s="96"/>
      <c r="T574" s="96"/>
      <c r="U574" s="96"/>
      <c r="V574" s="96"/>
      <c r="W574" s="96"/>
      <c r="X574" s="96"/>
      <c r="Y574" s="96"/>
      <c r="Z574" s="96"/>
      <c r="AA574" s="96"/>
    </row>
    <row r="575" spans="1:27" ht="15.75" x14ac:dyDescent="0.25">
      <c r="A575" s="31">
        <v>58075</v>
      </c>
      <c r="B575" s="104">
        <v>31</v>
      </c>
      <c r="C575" s="92">
        <v>122.58</v>
      </c>
      <c r="D575" s="92">
        <v>297.94100000000003</v>
      </c>
      <c r="E575" s="93">
        <v>89.177000000000007</v>
      </c>
      <c r="F575" s="92">
        <v>240.30199999999999</v>
      </c>
      <c r="G575" s="99">
        <f t="shared" si="48"/>
        <v>39.25</v>
      </c>
      <c r="H575" s="101">
        <f t="shared" si="52"/>
        <v>60.75</v>
      </c>
      <c r="I575" s="92">
        <v>300</v>
      </c>
      <c r="J575" s="92">
        <f t="shared" si="49"/>
        <v>1150</v>
      </c>
      <c r="K575" s="102"/>
      <c r="L575" s="92">
        <v>100</v>
      </c>
      <c r="M575" s="92">
        <v>200</v>
      </c>
      <c r="N575" s="99">
        <f t="shared" si="50"/>
        <v>434.25</v>
      </c>
      <c r="O575" s="101">
        <f t="shared" si="53"/>
        <v>60.75</v>
      </c>
      <c r="P575" s="92">
        <f t="shared" si="51"/>
        <v>695</v>
      </c>
      <c r="Q575" s="92">
        <v>50</v>
      </c>
      <c r="R575" s="96"/>
      <c r="S575" s="96"/>
      <c r="T575" s="96"/>
      <c r="U575" s="96"/>
      <c r="V575" s="96"/>
      <c r="W575" s="96"/>
      <c r="X575" s="96"/>
      <c r="Y575" s="96"/>
      <c r="Z575" s="96"/>
      <c r="AA575" s="96"/>
    </row>
    <row r="576" spans="1:27" ht="15.75" x14ac:dyDescent="0.25">
      <c r="A576" s="31">
        <v>58106</v>
      </c>
      <c r="B576" s="104">
        <v>31</v>
      </c>
      <c r="C576" s="92">
        <v>122.58</v>
      </c>
      <c r="D576" s="92">
        <v>297.94100000000003</v>
      </c>
      <c r="E576" s="93">
        <v>89.177000000000007</v>
      </c>
      <c r="F576" s="92">
        <v>240.30199999999999</v>
      </c>
      <c r="G576" s="99">
        <f t="shared" ref="G576:G611" si="54">400-H576-I576</f>
        <v>39.25</v>
      </c>
      <c r="H576" s="101">
        <f t="shared" si="52"/>
        <v>60.75</v>
      </c>
      <c r="I576" s="92">
        <v>300</v>
      </c>
      <c r="J576" s="92">
        <f t="shared" si="49"/>
        <v>1150</v>
      </c>
      <c r="K576" s="102"/>
      <c r="L576" s="92">
        <v>100</v>
      </c>
      <c r="M576" s="92">
        <v>200</v>
      </c>
      <c r="N576" s="99">
        <f t="shared" si="50"/>
        <v>434.25</v>
      </c>
      <c r="O576" s="101">
        <f t="shared" si="53"/>
        <v>60.75</v>
      </c>
      <c r="P576" s="92">
        <f t="shared" si="51"/>
        <v>695</v>
      </c>
      <c r="Q576" s="92">
        <v>50</v>
      </c>
      <c r="R576" s="96"/>
      <c r="S576" s="96"/>
      <c r="T576" s="96"/>
      <c r="U576" s="96"/>
      <c r="V576" s="96"/>
      <c r="W576" s="96"/>
      <c r="X576" s="96"/>
      <c r="Y576" s="96"/>
      <c r="Z576" s="96"/>
      <c r="AA576" s="96"/>
    </row>
    <row r="577" spans="1:27" ht="15.75" x14ac:dyDescent="0.25">
      <c r="A577" s="31">
        <v>58134</v>
      </c>
      <c r="B577" s="104">
        <v>28</v>
      </c>
      <c r="C577" s="92">
        <v>122.58</v>
      </c>
      <c r="D577" s="92">
        <v>297.94100000000003</v>
      </c>
      <c r="E577" s="93">
        <v>89.177000000000007</v>
      </c>
      <c r="F577" s="92">
        <v>240.30199999999999</v>
      </c>
      <c r="G577" s="99">
        <f t="shared" si="54"/>
        <v>39.25</v>
      </c>
      <c r="H577" s="101">
        <f t="shared" si="52"/>
        <v>60.75</v>
      </c>
      <c r="I577" s="92">
        <v>300</v>
      </c>
      <c r="J577" s="92">
        <f t="shared" si="49"/>
        <v>1150</v>
      </c>
      <c r="K577" s="102"/>
      <c r="L577" s="92">
        <v>100</v>
      </c>
      <c r="M577" s="92">
        <v>200</v>
      </c>
      <c r="N577" s="99">
        <f t="shared" si="50"/>
        <v>434.25</v>
      </c>
      <c r="O577" s="101">
        <f t="shared" si="53"/>
        <v>60.75</v>
      </c>
      <c r="P577" s="92">
        <f t="shared" si="51"/>
        <v>695</v>
      </c>
      <c r="Q577" s="92">
        <v>50</v>
      </c>
      <c r="R577" s="96"/>
      <c r="S577" s="96"/>
      <c r="T577" s="96"/>
      <c r="U577" s="96"/>
      <c r="V577" s="96"/>
      <c r="W577" s="96"/>
      <c r="X577" s="96"/>
      <c r="Y577" s="96"/>
      <c r="Z577" s="96"/>
      <c r="AA577" s="96"/>
    </row>
    <row r="578" spans="1:27" ht="15.75" x14ac:dyDescent="0.25">
      <c r="A578" s="31">
        <v>58165</v>
      </c>
      <c r="B578" s="104">
        <v>31</v>
      </c>
      <c r="C578" s="92">
        <v>122.58</v>
      </c>
      <c r="D578" s="92">
        <v>297.94100000000003</v>
      </c>
      <c r="E578" s="93">
        <v>89.177000000000007</v>
      </c>
      <c r="F578" s="92">
        <v>240.30199999999999</v>
      </c>
      <c r="G578" s="99">
        <f t="shared" si="54"/>
        <v>39.25</v>
      </c>
      <c r="H578" s="101">
        <f t="shared" si="52"/>
        <v>60.75</v>
      </c>
      <c r="I578" s="92">
        <v>300</v>
      </c>
      <c r="J578" s="92">
        <f t="shared" si="49"/>
        <v>1150</v>
      </c>
      <c r="K578" s="102"/>
      <c r="L578" s="92">
        <v>100</v>
      </c>
      <c r="M578" s="92">
        <v>200</v>
      </c>
      <c r="N578" s="99">
        <f t="shared" si="50"/>
        <v>434.25</v>
      </c>
      <c r="O578" s="101">
        <f t="shared" si="53"/>
        <v>60.75</v>
      </c>
      <c r="P578" s="92">
        <f t="shared" si="51"/>
        <v>695</v>
      </c>
      <c r="Q578" s="92">
        <v>50</v>
      </c>
      <c r="R578" s="96"/>
      <c r="S578" s="96"/>
      <c r="T578" s="96"/>
      <c r="U578" s="96"/>
      <c r="V578" s="96"/>
      <c r="W578" s="96"/>
      <c r="X578" s="96"/>
      <c r="Y578" s="96"/>
      <c r="Z578" s="96"/>
      <c r="AA578" s="96"/>
    </row>
    <row r="579" spans="1:27" ht="15.75" x14ac:dyDescent="0.25">
      <c r="A579" s="31">
        <v>58195</v>
      </c>
      <c r="B579" s="104">
        <v>30</v>
      </c>
      <c r="C579" s="92">
        <v>141.29300000000001</v>
      </c>
      <c r="D579" s="92">
        <v>267.99299999999999</v>
      </c>
      <c r="E579" s="93">
        <v>115.01600000000001</v>
      </c>
      <c r="F579" s="92">
        <v>314.69800000000004</v>
      </c>
      <c r="G579" s="99">
        <f t="shared" si="54"/>
        <v>39.25</v>
      </c>
      <c r="H579" s="101">
        <f t="shared" si="52"/>
        <v>60.75</v>
      </c>
      <c r="I579" s="92">
        <v>300</v>
      </c>
      <c r="J579" s="92">
        <f t="shared" si="49"/>
        <v>1239</v>
      </c>
      <c r="K579" s="102"/>
      <c r="L579" s="92">
        <v>100</v>
      </c>
      <c r="M579" s="92">
        <v>200</v>
      </c>
      <c r="N579" s="99">
        <f t="shared" si="50"/>
        <v>434.25</v>
      </c>
      <c r="O579" s="101">
        <f t="shared" si="53"/>
        <v>60.75</v>
      </c>
      <c r="P579" s="92">
        <f t="shared" si="51"/>
        <v>695</v>
      </c>
      <c r="Q579" s="92">
        <v>50</v>
      </c>
      <c r="R579" s="96"/>
      <c r="S579" s="96"/>
      <c r="T579" s="96"/>
      <c r="U579" s="96"/>
      <c r="V579" s="96"/>
      <c r="W579" s="96"/>
      <c r="X579" s="96"/>
      <c r="Y579" s="96"/>
      <c r="Z579" s="96"/>
      <c r="AA579" s="96"/>
    </row>
    <row r="580" spans="1:27" ht="15.75" x14ac:dyDescent="0.25">
      <c r="A580" s="31">
        <v>58226</v>
      </c>
      <c r="B580" s="104">
        <v>31</v>
      </c>
      <c r="C580" s="92">
        <v>194.20499999999998</v>
      </c>
      <c r="D580" s="92">
        <v>267.46600000000001</v>
      </c>
      <c r="E580" s="93">
        <v>133.845</v>
      </c>
      <c r="F580" s="92">
        <v>278.48399999999998</v>
      </c>
      <c r="G580" s="99">
        <f t="shared" si="54"/>
        <v>39.25</v>
      </c>
      <c r="H580" s="101">
        <f t="shared" si="52"/>
        <v>60.75</v>
      </c>
      <c r="I580" s="92">
        <v>300</v>
      </c>
      <c r="J580" s="92">
        <f t="shared" si="49"/>
        <v>1274</v>
      </c>
      <c r="K580" s="102"/>
      <c r="L580" s="92">
        <v>75</v>
      </c>
      <c r="M580" s="92">
        <v>200</v>
      </c>
      <c r="N580" s="99">
        <f t="shared" si="50"/>
        <v>434.25</v>
      </c>
      <c r="O580" s="101">
        <f t="shared" si="53"/>
        <v>60.75</v>
      </c>
      <c r="P580" s="92">
        <f t="shared" si="51"/>
        <v>695</v>
      </c>
      <c r="Q580" s="92">
        <v>50</v>
      </c>
      <c r="R580" s="96"/>
      <c r="S580" s="96"/>
      <c r="T580" s="96"/>
      <c r="U580" s="96"/>
      <c r="V580" s="96"/>
      <c r="W580" s="96"/>
      <c r="X580" s="96"/>
      <c r="Y580" s="96"/>
      <c r="Z580" s="96"/>
      <c r="AA580" s="96"/>
    </row>
    <row r="581" spans="1:27" ht="15.75" x14ac:dyDescent="0.25">
      <c r="A581" s="31">
        <v>58256</v>
      </c>
      <c r="B581" s="104">
        <v>30</v>
      </c>
      <c r="C581" s="92">
        <v>194.20499999999998</v>
      </c>
      <c r="D581" s="92">
        <v>267.46600000000001</v>
      </c>
      <c r="E581" s="93">
        <v>133.845</v>
      </c>
      <c r="F581" s="92">
        <v>278.48399999999998</v>
      </c>
      <c r="G581" s="99">
        <f t="shared" si="54"/>
        <v>39.25</v>
      </c>
      <c r="H581" s="101">
        <f t="shared" si="52"/>
        <v>60.75</v>
      </c>
      <c r="I581" s="92">
        <v>300</v>
      </c>
      <c r="J581" s="92">
        <f t="shared" si="49"/>
        <v>1274</v>
      </c>
      <c r="K581" s="102"/>
      <c r="L581" s="92">
        <v>30</v>
      </c>
      <c r="M581" s="92">
        <v>200</v>
      </c>
      <c r="N581" s="99">
        <f t="shared" si="50"/>
        <v>434.25</v>
      </c>
      <c r="O581" s="101">
        <f t="shared" si="53"/>
        <v>60.75</v>
      </c>
      <c r="P581" s="92">
        <f t="shared" si="51"/>
        <v>695</v>
      </c>
      <c r="Q581" s="92">
        <v>0</v>
      </c>
      <c r="R581" s="96"/>
      <c r="S581" s="96"/>
      <c r="T581" s="96"/>
      <c r="U581" s="96"/>
      <c r="V581" s="96"/>
      <c r="W581" s="96"/>
      <c r="X581" s="96"/>
      <c r="Y581" s="96"/>
      <c r="Z581" s="96"/>
      <c r="AA581" s="96"/>
    </row>
    <row r="582" spans="1:27" ht="15.75" x14ac:dyDescent="0.25">
      <c r="A582" s="31">
        <v>58287</v>
      </c>
      <c r="B582" s="104">
        <v>31</v>
      </c>
      <c r="C582" s="92">
        <v>194.20499999999998</v>
      </c>
      <c r="D582" s="92">
        <v>267.46600000000001</v>
      </c>
      <c r="E582" s="93">
        <v>133.845</v>
      </c>
      <c r="F582" s="92">
        <v>278.48399999999998</v>
      </c>
      <c r="G582" s="99">
        <f t="shared" si="54"/>
        <v>39.25</v>
      </c>
      <c r="H582" s="101">
        <f t="shared" si="52"/>
        <v>60.75</v>
      </c>
      <c r="I582" s="92">
        <v>300</v>
      </c>
      <c r="J582" s="92">
        <f t="shared" si="49"/>
        <v>1274</v>
      </c>
      <c r="K582" s="102"/>
      <c r="L582" s="92">
        <v>30</v>
      </c>
      <c r="M582" s="92">
        <v>200</v>
      </c>
      <c r="N582" s="99">
        <f t="shared" si="50"/>
        <v>434.25</v>
      </c>
      <c r="O582" s="101">
        <f t="shared" si="53"/>
        <v>60.75</v>
      </c>
      <c r="P582" s="92">
        <f t="shared" si="51"/>
        <v>695</v>
      </c>
      <c r="Q582" s="92">
        <v>0</v>
      </c>
      <c r="R582" s="96"/>
      <c r="S582" s="96"/>
      <c r="T582" s="96"/>
      <c r="U582" s="96"/>
      <c r="V582" s="96"/>
      <c r="W582" s="96"/>
      <c r="X582" s="96"/>
      <c r="Y582" s="96"/>
      <c r="Z582" s="96"/>
      <c r="AA582" s="96"/>
    </row>
    <row r="583" spans="1:27" ht="15.75" x14ac:dyDescent="0.25">
      <c r="A583" s="31">
        <v>58318</v>
      </c>
      <c r="B583" s="104">
        <v>31</v>
      </c>
      <c r="C583" s="92">
        <v>194.20499999999998</v>
      </c>
      <c r="D583" s="92">
        <v>267.46600000000001</v>
      </c>
      <c r="E583" s="93">
        <v>133.845</v>
      </c>
      <c r="F583" s="92">
        <v>278.48399999999998</v>
      </c>
      <c r="G583" s="99">
        <f t="shared" si="54"/>
        <v>39.25</v>
      </c>
      <c r="H583" s="101">
        <f t="shared" si="52"/>
        <v>60.75</v>
      </c>
      <c r="I583" s="92">
        <v>300</v>
      </c>
      <c r="J583" s="92">
        <f t="shared" si="49"/>
        <v>1274</v>
      </c>
      <c r="K583" s="102"/>
      <c r="L583" s="92">
        <v>30</v>
      </c>
      <c r="M583" s="92">
        <v>200</v>
      </c>
      <c r="N583" s="99">
        <f t="shared" si="50"/>
        <v>434.25</v>
      </c>
      <c r="O583" s="101">
        <f t="shared" si="53"/>
        <v>60.75</v>
      </c>
      <c r="P583" s="92">
        <f t="shared" si="51"/>
        <v>695</v>
      </c>
      <c r="Q583" s="92">
        <v>0</v>
      </c>
      <c r="R583" s="96"/>
      <c r="S583" s="96"/>
      <c r="T583" s="96"/>
      <c r="U583" s="96"/>
      <c r="V583" s="96"/>
      <c r="W583" s="96"/>
      <c r="X583" s="96"/>
      <c r="Y583" s="96"/>
      <c r="Z583" s="96"/>
      <c r="AA583" s="96"/>
    </row>
    <row r="584" spans="1:27" ht="15.75" x14ac:dyDescent="0.25">
      <c r="A584" s="31">
        <v>58348</v>
      </c>
      <c r="B584" s="104">
        <v>30</v>
      </c>
      <c r="C584" s="92">
        <v>194.20499999999998</v>
      </c>
      <c r="D584" s="92">
        <v>267.46600000000001</v>
      </c>
      <c r="E584" s="93">
        <v>133.845</v>
      </c>
      <c r="F584" s="92">
        <v>278.48399999999998</v>
      </c>
      <c r="G584" s="99">
        <f t="shared" si="54"/>
        <v>39.25</v>
      </c>
      <c r="H584" s="101">
        <f t="shared" si="52"/>
        <v>60.75</v>
      </c>
      <c r="I584" s="92">
        <v>300</v>
      </c>
      <c r="J584" s="92">
        <f t="shared" si="49"/>
        <v>1274</v>
      </c>
      <c r="K584" s="102"/>
      <c r="L584" s="92">
        <v>30</v>
      </c>
      <c r="M584" s="92">
        <v>200</v>
      </c>
      <c r="N584" s="99">
        <f t="shared" si="50"/>
        <v>434.25</v>
      </c>
      <c r="O584" s="101">
        <f t="shared" si="53"/>
        <v>60.75</v>
      </c>
      <c r="P584" s="92">
        <f t="shared" si="51"/>
        <v>695</v>
      </c>
      <c r="Q584" s="92">
        <v>0</v>
      </c>
      <c r="R584" s="96"/>
      <c r="S584" s="96"/>
      <c r="T584" s="96"/>
      <c r="U584" s="96"/>
      <c r="V584" s="96"/>
      <c r="W584" s="96"/>
      <c r="X584" s="96"/>
      <c r="Y584" s="96"/>
      <c r="Z584" s="96"/>
      <c r="AA584" s="96"/>
    </row>
    <row r="585" spans="1:27" ht="15.75" x14ac:dyDescent="0.25">
      <c r="A585" s="31">
        <v>58379</v>
      </c>
      <c r="B585" s="104">
        <v>31</v>
      </c>
      <c r="C585" s="92">
        <v>131.881</v>
      </c>
      <c r="D585" s="92">
        <v>277.16699999999997</v>
      </c>
      <c r="E585" s="93">
        <v>79.08</v>
      </c>
      <c r="F585" s="92">
        <v>350.87199999999996</v>
      </c>
      <c r="G585" s="99">
        <f t="shared" si="54"/>
        <v>39.25</v>
      </c>
      <c r="H585" s="101">
        <f t="shared" si="52"/>
        <v>60.75</v>
      </c>
      <c r="I585" s="92">
        <v>300</v>
      </c>
      <c r="J585" s="92">
        <f t="shared" si="49"/>
        <v>1239</v>
      </c>
      <c r="K585" s="102"/>
      <c r="L585" s="92">
        <v>75</v>
      </c>
      <c r="M585" s="92">
        <v>200</v>
      </c>
      <c r="N585" s="99">
        <f t="shared" si="50"/>
        <v>434.25</v>
      </c>
      <c r="O585" s="101">
        <f t="shared" si="53"/>
        <v>60.75</v>
      </c>
      <c r="P585" s="92">
        <f t="shared" si="51"/>
        <v>695</v>
      </c>
      <c r="Q585" s="92">
        <v>50</v>
      </c>
      <c r="R585" s="96"/>
      <c r="S585" s="96"/>
      <c r="T585" s="96"/>
      <c r="U585" s="96"/>
      <c r="V585" s="96"/>
      <c r="W585" s="96"/>
      <c r="X585" s="96"/>
      <c r="Y585" s="96"/>
      <c r="Z585" s="96"/>
      <c r="AA585" s="96"/>
    </row>
    <row r="586" spans="1:27" ht="15.75" x14ac:dyDescent="0.25">
      <c r="A586" s="31">
        <v>58409</v>
      </c>
      <c r="B586" s="104">
        <v>30</v>
      </c>
      <c r="C586" s="92">
        <v>122.58</v>
      </c>
      <c r="D586" s="92">
        <v>297.94100000000003</v>
      </c>
      <c r="E586" s="93">
        <v>89.177000000000007</v>
      </c>
      <c r="F586" s="92">
        <v>240.30199999999999</v>
      </c>
      <c r="G586" s="99">
        <f t="shared" si="54"/>
        <v>39.25</v>
      </c>
      <c r="H586" s="101">
        <f t="shared" si="52"/>
        <v>60.75</v>
      </c>
      <c r="I586" s="92">
        <v>300</v>
      </c>
      <c r="J586" s="92">
        <f t="shared" si="49"/>
        <v>1150</v>
      </c>
      <c r="K586" s="102"/>
      <c r="L586" s="92">
        <v>100</v>
      </c>
      <c r="M586" s="92">
        <v>200</v>
      </c>
      <c r="N586" s="99">
        <f t="shared" si="50"/>
        <v>434.25</v>
      </c>
      <c r="O586" s="101">
        <f t="shared" si="53"/>
        <v>60.75</v>
      </c>
      <c r="P586" s="92">
        <f t="shared" si="51"/>
        <v>695</v>
      </c>
      <c r="Q586" s="92">
        <v>50</v>
      </c>
      <c r="R586" s="96"/>
      <c r="S586" s="96"/>
      <c r="T586" s="96"/>
      <c r="U586" s="96"/>
      <c r="V586" s="96"/>
      <c r="W586" s="96"/>
      <c r="X586" s="96"/>
      <c r="Y586" s="96"/>
      <c r="Z586" s="96"/>
      <c r="AA586" s="96"/>
    </row>
    <row r="587" spans="1:27" ht="15.75" x14ac:dyDescent="0.25">
      <c r="A587" s="31">
        <v>58440</v>
      </c>
      <c r="B587" s="104">
        <v>31</v>
      </c>
      <c r="C587" s="92">
        <v>122.58</v>
      </c>
      <c r="D587" s="92">
        <v>297.94100000000003</v>
      </c>
      <c r="E587" s="93">
        <v>89.177000000000007</v>
      </c>
      <c r="F587" s="92">
        <v>240.30199999999999</v>
      </c>
      <c r="G587" s="99">
        <f t="shared" si="54"/>
        <v>39.25</v>
      </c>
      <c r="H587" s="101">
        <f t="shared" si="52"/>
        <v>60.75</v>
      </c>
      <c r="I587" s="92">
        <v>300</v>
      </c>
      <c r="J587" s="92">
        <f t="shared" si="49"/>
        <v>1150</v>
      </c>
      <c r="K587" s="102"/>
      <c r="L587" s="92">
        <v>100</v>
      </c>
      <c r="M587" s="92">
        <v>200</v>
      </c>
      <c r="N587" s="99">
        <f t="shared" si="50"/>
        <v>434.25</v>
      </c>
      <c r="O587" s="101">
        <f t="shared" si="53"/>
        <v>60.75</v>
      </c>
      <c r="P587" s="92">
        <f t="shared" si="51"/>
        <v>695</v>
      </c>
      <c r="Q587" s="92">
        <v>50</v>
      </c>
      <c r="R587" s="96"/>
      <c r="S587" s="96"/>
      <c r="T587" s="96"/>
      <c r="U587" s="96"/>
      <c r="V587" s="96"/>
      <c r="W587" s="96"/>
      <c r="X587" s="96"/>
      <c r="Y587" s="96"/>
      <c r="Z587" s="96"/>
      <c r="AA587" s="96"/>
    </row>
    <row r="588" spans="1:27" ht="15.75" x14ac:dyDescent="0.25">
      <c r="A588" s="31">
        <v>58471</v>
      </c>
      <c r="B588" s="104">
        <v>31</v>
      </c>
      <c r="C588" s="92">
        <v>122.58</v>
      </c>
      <c r="D588" s="92">
        <v>297.94100000000003</v>
      </c>
      <c r="E588" s="93">
        <v>89.177000000000007</v>
      </c>
      <c r="F588" s="92">
        <v>240.30199999999999</v>
      </c>
      <c r="G588" s="99">
        <f t="shared" si="54"/>
        <v>39.25</v>
      </c>
      <c r="H588" s="101">
        <f t="shared" si="52"/>
        <v>60.75</v>
      </c>
      <c r="I588" s="92">
        <v>300</v>
      </c>
      <c r="J588" s="92">
        <f t="shared" si="49"/>
        <v>1150</v>
      </c>
      <c r="K588" s="102"/>
      <c r="L588" s="92">
        <v>100</v>
      </c>
      <c r="M588" s="92">
        <v>200</v>
      </c>
      <c r="N588" s="99">
        <f t="shared" si="50"/>
        <v>434.25</v>
      </c>
      <c r="O588" s="101">
        <f t="shared" si="53"/>
        <v>60.75</v>
      </c>
      <c r="P588" s="92">
        <f t="shared" si="51"/>
        <v>695</v>
      </c>
      <c r="Q588" s="92">
        <v>50</v>
      </c>
      <c r="R588" s="96"/>
      <c r="S588" s="96"/>
      <c r="T588" s="96"/>
      <c r="U588" s="96"/>
      <c r="V588" s="96"/>
      <c r="W588" s="96"/>
      <c r="X588" s="96"/>
      <c r="Y588" s="96"/>
      <c r="Z588" s="96"/>
      <c r="AA588" s="96"/>
    </row>
    <row r="589" spans="1:27" ht="15.75" x14ac:dyDescent="0.25">
      <c r="A589" s="31">
        <v>58499</v>
      </c>
      <c r="B589" s="104">
        <v>29</v>
      </c>
      <c r="C589" s="92">
        <v>122.58</v>
      </c>
      <c r="D589" s="92">
        <v>297.94100000000003</v>
      </c>
      <c r="E589" s="93">
        <v>89.177000000000007</v>
      </c>
      <c r="F589" s="92">
        <v>240.30199999999999</v>
      </c>
      <c r="G589" s="99">
        <f t="shared" si="54"/>
        <v>39.25</v>
      </c>
      <c r="H589" s="101">
        <f t="shared" si="52"/>
        <v>60.75</v>
      </c>
      <c r="I589" s="92">
        <v>300</v>
      </c>
      <c r="J589" s="92">
        <f t="shared" si="49"/>
        <v>1150</v>
      </c>
      <c r="K589" s="102"/>
      <c r="L589" s="92">
        <v>100</v>
      </c>
      <c r="M589" s="92">
        <v>200</v>
      </c>
      <c r="N589" s="99">
        <f t="shared" si="50"/>
        <v>434.25</v>
      </c>
      <c r="O589" s="101">
        <f t="shared" si="53"/>
        <v>60.75</v>
      </c>
      <c r="P589" s="92">
        <f t="shared" si="51"/>
        <v>695</v>
      </c>
      <c r="Q589" s="92">
        <v>50</v>
      </c>
      <c r="R589" s="96"/>
      <c r="S589" s="96"/>
      <c r="T589" s="96"/>
      <c r="U589" s="96"/>
      <c r="V589" s="96"/>
      <c r="W589" s="96"/>
      <c r="X589" s="96"/>
      <c r="Y589" s="96"/>
      <c r="Z589" s="96"/>
      <c r="AA589" s="96"/>
    </row>
    <row r="590" spans="1:27" ht="15.75" x14ac:dyDescent="0.25">
      <c r="A590" s="31">
        <v>58531</v>
      </c>
      <c r="B590" s="104">
        <v>31</v>
      </c>
      <c r="C590" s="92">
        <v>122.58</v>
      </c>
      <c r="D590" s="92">
        <v>297.94100000000003</v>
      </c>
      <c r="E590" s="93">
        <v>89.177000000000007</v>
      </c>
      <c r="F590" s="92">
        <v>240.30199999999999</v>
      </c>
      <c r="G590" s="99">
        <f t="shared" si="54"/>
        <v>39.25</v>
      </c>
      <c r="H590" s="101">
        <f t="shared" si="52"/>
        <v>60.75</v>
      </c>
      <c r="I590" s="92">
        <v>300</v>
      </c>
      <c r="J590" s="92">
        <f t="shared" ref="J590:J611" si="55">SUM(C590:I590)</f>
        <v>1150</v>
      </c>
      <c r="K590" s="102"/>
      <c r="L590" s="92">
        <v>100</v>
      </c>
      <c r="M590" s="92">
        <v>200</v>
      </c>
      <c r="N590" s="99">
        <f t="shared" ref="N590:N611" si="56">695-O590-M590</f>
        <v>434.25</v>
      </c>
      <c r="O590" s="101">
        <f t="shared" si="53"/>
        <v>60.75</v>
      </c>
      <c r="P590" s="92">
        <f t="shared" ref="P590:P611" si="57">SUM(M590:O590)</f>
        <v>695</v>
      </c>
      <c r="Q590" s="92">
        <v>50</v>
      </c>
      <c r="R590" s="96"/>
      <c r="S590" s="96"/>
      <c r="T590" s="96"/>
      <c r="U590" s="96"/>
      <c r="V590" s="96"/>
      <c r="W590" s="96"/>
      <c r="X590" s="96"/>
      <c r="Y590" s="96"/>
      <c r="Z590" s="96"/>
      <c r="AA590" s="96"/>
    </row>
    <row r="591" spans="1:27" ht="15.75" x14ac:dyDescent="0.25">
      <c r="A591" s="31">
        <v>58561</v>
      </c>
      <c r="B591" s="104">
        <v>30</v>
      </c>
      <c r="C591" s="92">
        <v>141.29300000000001</v>
      </c>
      <c r="D591" s="92">
        <v>267.99299999999999</v>
      </c>
      <c r="E591" s="93">
        <v>115.01600000000001</v>
      </c>
      <c r="F591" s="92">
        <v>314.69800000000004</v>
      </c>
      <c r="G591" s="99">
        <f t="shared" si="54"/>
        <v>39.25</v>
      </c>
      <c r="H591" s="101">
        <f t="shared" si="52"/>
        <v>60.75</v>
      </c>
      <c r="I591" s="92">
        <v>300</v>
      </c>
      <c r="J591" s="92">
        <f t="shared" si="55"/>
        <v>1239</v>
      </c>
      <c r="K591" s="102"/>
      <c r="L591" s="92">
        <v>100</v>
      </c>
      <c r="M591" s="92">
        <v>200</v>
      </c>
      <c r="N591" s="99">
        <f t="shared" si="56"/>
        <v>434.25</v>
      </c>
      <c r="O591" s="101">
        <f t="shared" si="53"/>
        <v>60.75</v>
      </c>
      <c r="P591" s="92">
        <f t="shared" si="57"/>
        <v>695</v>
      </c>
      <c r="Q591" s="92">
        <v>50</v>
      </c>
      <c r="R591" s="96"/>
      <c r="S591" s="96"/>
      <c r="T591" s="96"/>
      <c r="U591" s="96"/>
      <c r="V591" s="96"/>
      <c r="W591" s="96"/>
      <c r="X591" s="96"/>
      <c r="Y591" s="96"/>
      <c r="Z591" s="96"/>
      <c r="AA591" s="96"/>
    </row>
    <row r="592" spans="1:27" ht="15.75" x14ac:dyDescent="0.25">
      <c r="A592" s="31">
        <v>58592</v>
      </c>
      <c r="B592" s="104">
        <v>31</v>
      </c>
      <c r="C592" s="92">
        <v>194.20499999999998</v>
      </c>
      <c r="D592" s="92">
        <v>267.46600000000001</v>
      </c>
      <c r="E592" s="93">
        <v>133.845</v>
      </c>
      <c r="F592" s="92">
        <v>278.48399999999998</v>
      </c>
      <c r="G592" s="99">
        <f t="shared" si="54"/>
        <v>39.25</v>
      </c>
      <c r="H592" s="101">
        <f t="shared" si="52"/>
        <v>60.75</v>
      </c>
      <c r="I592" s="92">
        <v>300</v>
      </c>
      <c r="J592" s="92">
        <f t="shared" si="55"/>
        <v>1274</v>
      </c>
      <c r="K592" s="102"/>
      <c r="L592" s="92">
        <v>75</v>
      </c>
      <c r="M592" s="92">
        <v>200</v>
      </c>
      <c r="N592" s="99">
        <f t="shared" si="56"/>
        <v>434.25</v>
      </c>
      <c r="O592" s="101">
        <f t="shared" si="53"/>
        <v>60.75</v>
      </c>
      <c r="P592" s="92">
        <f t="shared" si="57"/>
        <v>695</v>
      </c>
      <c r="Q592" s="92">
        <v>50</v>
      </c>
      <c r="R592" s="96"/>
      <c r="S592" s="96"/>
      <c r="T592" s="96"/>
      <c r="U592" s="96"/>
      <c r="V592" s="96"/>
      <c r="W592" s="96"/>
      <c r="X592" s="96"/>
      <c r="Y592" s="96"/>
      <c r="Z592" s="96"/>
      <c r="AA592" s="96"/>
    </row>
    <row r="593" spans="1:27" ht="15.75" x14ac:dyDescent="0.25">
      <c r="A593" s="31">
        <v>58622</v>
      </c>
      <c r="B593" s="104">
        <v>30</v>
      </c>
      <c r="C593" s="92">
        <v>194.20499999999998</v>
      </c>
      <c r="D593" s="92">
        <v>267.46600000000001</v>
      </c>
      <c r="E593" s="93">
        <v>133.845</v>
      </c>
      <c r="F593" s="92">
        <v>278.48399999999998</v>
      </c>
      <c r="G593" s="99">
        <f t="shared" si="54"/>
        <v>39.25</v>
      </c>
      <c r="H593" s="101">
        <f t="shared" si="52"/>
        <v>60.75</v>
      </c>
      <c r="I593" s="92">
        <v>300</v>
      </c>
      <c r="J593" s="92">
        <f t="shared" si="55"/>
        <v>1274</v>
      </c>
      <c r="K593" s="102"/>
      <c r="L593" s="92">
        <v>30</v>
      </c>
      <c r="M593" s="92">
        <v>200</v>
      </c>
      <c r="N593" s="99">
        <f t="shared" si="56"/>
        <v>434.25</v>
      </c>
      <c r="O593" s="101">
        <f t="shared" si="53"/>
        <v>60.75</v>
      </c>
      <c r="P593" s="92">
        <f t="shared" si="57"/>
        <v>695</v>
      </c>
      <c r="Q593" s="92">
        <v>0</v>
      </c>
      <c r="R593" s="96"/>
      <c r="S593" s="96"/>
      <c r="T593" s="96"/>
      <c r="U593" s="96"/>
      <c r="V593" s="96"/>
      <c r="W593" s="96"/>
      <c r="X593" s="96"/>
      <c r="Y593" s="96"/>
      <c r="Z593" s="96"/>
      <c r="AA593" s="96"/>
    </row>
    <row r="594" spans="1:27" ht="15.75" x14ac:dyDescent="0.25">
      <c r="A594" s="31">
        <v>58653</v>
      </c>
      <c r="B594" s="104">
        <v>31</v>
      </c>
      <c r="C594" s="92">
        <v>194.20499999999998</v>
      </c>
      <c r="D594" s="92">
        <v>267.46600000000001</v>
      </c>
      <c r="E594" s="93">
        <v>133.845</v>
      </c>
      <c r="F594" s="92">
        <v>278.48399999999998</v>
      </c>
      <c r="G594" s="99">
        <f t="shared" si="54"/>
        <v>39.25</v>
      </c>
      <c r="H594" s="101">
        <f t="shared" si="52"/>
        <v>60.75</v>
      </c>
      <c r="I594" s="92">
        <v>300</v>
      </c>
      <c r="J594" s="92">
        <f t="shared" si="55"/>
        <v>1274</v>
      </c>
      <c r="K594" s="102"/>
      <c r="L594" s="92">
        <v>30</v>
      </c>
      <c r="M594" s="92">
        <v>200</v>
      </c>
      <c r="N594" s="99">
        <f t="shared" si="56"/>
        <v>434.25</v>
      </c>
      <c r="O594" s="101">
        <f t="shared" si="53"/>
        <v>60.75</v>
      </c>
      <c r="P594" s="92">
        <f t="shared" si="57"/>
        <v>695</v>
      </c>
      <c r="Q594" s="92">
        <v>0</v>
      </c>
      <c r="R594" s="96"/>
      <c r="S594" s="96"/>
      <c r="T594" s="96"/>
      <c r="U594" s="96"/>
      <c r="V594" s="96"/>
      <c r="W594" s="96"/>
      <c r="X594" s="96"/>
      <c r="Y594" s="96"/>
      <c r="Z594" s="96"/>
      <c r="AA594" s="96"/>
    </row>
    <row r="595" spans="1:27" ht="15.75" x14ac:dyDescent="0.25">
      <c r="A595" s="31">
        <v>58684</v>
      </c>
      <c r="B595" s="104">
        <v>31</v>
      </c>
      <c r="C595" s="92">
        <v>194.20499999999998</v>
      </c>
      <c r="D595" s="92">
        <v>267.46600000000001</v>
      </c>
      <c r="E595" s="93">
        <v>133.845</v>
      </c>
      <c r="F595" s="92">
        <v>278.48399999999998</v>
      </c>
      <c r="G595" s="99">
        <f t="shared" si="54"/>
        <v>39.25</v>
      </c>
      <c r="H595" s="101">
        <f t="shared" si="52"/>
        <v>60.75</v>
      </c>
      <c r="I595" s="92">
        <v>300</v>
      </c>
      <c r="J595" s="92">
        <f t="shared" si="55"/>
        <v>1274</v>
      </c>
      <c r="K595" s="102"/>
      <c r="L595" s="92">
        <v>30</v>
      </c>
      <c r="M595" s="92">
        <v>200</v>
      </c>
      <c r="N595" s="99">
        <f t="shared" si="56"/>
        <v>434.25</v>
      </c>
      <c r="O595" s="101">
        <f t="shared" si="53"/>
        <v>60.75</v>
      </c>
      <c r="P595" s="92">
        <f t="shared" si="57"/>
        <v>695</v>
      </c>
      <c r="Q595" s="92">
        <v>0</v>
      </c>
      <c r="R595" s="96"/>
      <c r="S595" s="96"/>
      <c r="T595" s="96"/>
      <c r="U595" s="96"/>
      <c r="V595" s="96"/>
      <c r="W595" s="96"/>
      <c r="X595" s="96"/>
      <c r="Y595" s="96"/>
      <c r="Z595" s="96"/>
      <c r="AA595" s="96"/>
    </row>
    <row r="596" spans="1:27" ht="15.75" x14ac:dyDescent="0.25">
      <c r="A596" s="31">
        <v>58714</v>
      </c>
      <c r="B596" s="104">
        <v>30</v>
      </c>
      <c r="C596" s="92">
        <v>194.20499999999998</v>
      </c>
      <c r="D596" s="92">
        <v>267.46600000000001</v>
      </c>
      <c r="E596" s="93">
        <v>133.845</v>
      </c>
      <c r="F596" s="92">
        <v>278.48399999999998</v>
      </c>
      <c r="G596" s="99">
        <f t="shared" si="54"/>
        <v>39.25</v>
      </c>
      <c r="H596" s="101">
        <f t="shared" si="52"/>
        <v>60.75</v>
      </c>
      <c r="I596" s="92">
        <v>300</v>
      </c>
      <c r="J596" s="92">
        <f t="shared" si="55"/>
        <v>1274</v>
      </c>
      <c r="K596" s="102"/>
      <c r="L596" s="92">
        <v>30</v>
      </c>
      <c r="M596" s="92">
        <v>200</v>
      </c>
      <c r="N596" s="99">
        <f t="shared" si="56"/>
        <v>434.25</v>
      </c>
      <c r="O596" s="101">
        <f t="shared" si="53"/>
        <v>60.75</v>
      </c>
      <c r="P596" s="92">
        <f t="shared" si="57"/>
        <v>695</v>
      </c>
      <c r="Q596" s="92">
        <v>0</v>
      </c>
      <c r="R596" s="96"/>
      <c r="S596" s="96"/>
      <c r="T596" s="96"/>
      <c r="U596" s="96"/>
      <c r="V596" s="96"/>
      <c r="W596" s="96"/>
      <c r="X596" s="96"/>
      <c r="Y596" s="96"/>
      <c r="Z596" s="96"/>
      <c r="AA596" s="96"/>
    </row>
    <row r="597" spans="1:27" ht="15.75" x14ac:dyDescent="0.25">
      <c r="A597" s="31">
        <v>58745</v>
      </c>
      <c r="B597" s="104">
        <v>31</v>
      </c>
      <c r="C597" s="92">
        <v>131.881</v>
      </c>
      <c r="D597" s="92">
        <v>277.16699999999997</v>
      </c>
      <c r="E597" s="93">
        <v>79.08</v>
      </c>
      <c r="F597" s="92">
        <v>350.87199999999996</v>
      </c>
      <c r="G597" s="99">
        <f t="shared" si="54"/>
        <v>39.25</v>
      </c>
      <c r="H597" s="101">
        <f t="shared" ref="H597:H611" si="58">121.5/2</f>
        <v>60.75</v>
      </c>
      <c r="I597" s="92">
        <v>300</v>
      </c>
      <c r="J597" s="92">
        <f t="shared" si="55"/>
        <v>1239</v>
      </c>
      <c r="K597" s="102"/>
      <c r="L597" s="92">
        <v>75</v>
      </c>
      <c r="M597" s="92">
        <v>200</v>
      </c>
      <c r="N597" s="99">
        <f t="shared" si="56"/>
        <v>434.25</v>
      </c>
      <c r="O597" s="101">
        <f t="shared" ref="O597:O611" si="59">121.5/2</f>
        <v>60.75</v>
      </c>
      <c r="P597" s="92">
        <f t="shared" si="57"/>
        <v>695</v>
      </c>
      <c r="Q597" s="92">
        <v>50</v>
      </c>
      <c r="R597" s="96"/>
      <c r="S597" s="96"/>
      <c r="T597" s="96"/>
      <c r="U597" s="96"/>
      <c r="V597" s="96"/>
      <c r="W597" s="96"/>
      <c r="X597" s="96"/>
      <c r="Y597" s="96"/>
      <c r="Z597" s="96"/>
      <c r="AA597" s="96"/>
    </row>
    <row r="598" spans="1:27" ht="15.75" x14ac:dyDescent="0.25">
      <c r="A598" s="31">
        <v>58775</v>
      </c>
      <c r="B598" s="104">
        <v>30</v>
      </c>
      <c r="C598" s="92">
        <v>122.58</v>
      </c>
      <c r="D598" s="92">
        <v>297.94100000000003</v>
      </c>
      <c r="E598" s="93">
        <v>89.177000000000007</v>
      </c>
      <c r="F598" s="92">
        <v>240.30199999999999</v>
      </c>
      <c r="G598" s="99">
        <f t="shared" si="54"/>
        <v>39.25</v>
      </c>
      <c r="H598" s="101">
        <f t="shared" si="58"/>
        <v>60.75</v>
      </c>
      <c r="I598" s="92">
        <v>300</v>
      </c>
      <c r="J598" s="92">
        <f t="shared" si="55"/>
        <v>1150</v>
      </c>
      <c r="K598" s="102"/>
      <c r="L598" s="92">
        <v>100</v>
      </c>
      <c r="M598" s="92">
        <v>200</v>
      </c>
      <c r="N598" s="99">
        <f t="shared" si="56"/>
        <v>434.25</v>
      </c>
      <c r="O598" s="101">
        <f t="shared" si="59"/>
        <v>60.75</v>
      </c>
      <c r="P598" s="92">
        <f t="shared" si="57"/>
        <v>695</v>
      </c>
      <c r="Q598" s="92">
        <v>50</v>
      </c>
      <c r="R598" s="96"/>
      <c r="S598" s="96"/>
      <c r="T598" s="96"/>
      <c r="U598" s="96"/>
      <c r="V598" s="96"/>
      <c r="W598" s="96"/>
      <c r="X598" s="96"/>
      <c r="Y598" s="96"/>
      <c r="Z598" s="96"/>
      <c r="AA598" s="96"/>
    </row>
    <row r="599" spans="1:27" ht="15.75" x14ac:dyDescent="0.25">
      <c r="A599" s="31">
        <v>58806</v>
      </c>
      <c r="B599" s="104">
        <v>31</v>
      </c>
      <c r="C599" s="92">
        <v>122.58</v>
      </c>
      <c r="D599" s="92">
        <v>297.94100000000003</v>
      </c>
      <c r="E599" s="93">
        <v>89.177000000000007</v>
      </c>
      <c r="F599" s="92">
        <v>240.30199999999999</v>
      </c>
      <c r="G599" s="99">
        <f t="shared" si="54"/>
        <v>39.25</v>
      </c>
      <c r="H599" s="101">
        <f t="shared" si="58"/>
        <v>60.75</v>
      </c>
      <c r="I599" s="92">
        <v>300</v>
      </c>
      <c r="J599" s="92">
        <f t="shared" si="55"/>
        <v>1150</v>
      </c>
      <c r="K599" s="102"/>
      <c r="L599" s="92">
        <v>100</v>
      </c>
      <c r="M599" s="92">
        <v>200</v>
      </c>
      <c r="N599" s="99">
        <f t="shared" si="56"/>
        <v>434.25</v>
      </c>
      <c r="O599" s="101">
        <f t="shared" si="59"/>
        <v>60.75</v>
      </c>
      <c r="P599" s="92">
        <f t="shared" si="57"/>
        <v>695</v>
      </c>
      <c r="Q599" s="92">
        <v>50</v>
      </c>
      <c r="R599" s="96"/>
      <c r="S599" s="96"/>
      <c r="T599" s="96"/>
      <c r="U599" s="96"/>
      <c r="V599" s="96"/>
      <c r="W599" s="96"/>
      <c r="X599" s="96"/>
      <c r="Y599" s="96"/>
      <c r="Z599" s="96"/>
      <c r="AA599" s="96"/>
    </row>
    <row r="600" spans="1:27" ht="15.75" x14ac:dyDescent="0.25">
      <c r="A600" s="31">
        <v>58837</v>
      </c>
      <c r="B600" s="104">
        <v>31</v>
      </c>
      <c r="C600" s="92">
        <v>122.58</v>
      </c>
      <c r="D600" s="92">
        <v>297.94100000000003</v>
      </c>
      <c r="E600" s="93">
        <v>89.177000000000007</v>
      </c>
      <c r="F600" s="92">
        <v>240.30199999999999</v>
      </c>
      <c r="G600" s="99">
        <f t="shared" si="54"/>
        <v>39.25</v>
      </c>
      <c r="H600" s="101">
        <f t="shared" si="58"/>
        <v>60.75</v>
      </c>
      <c r="I600" s="92">
        <v>300</v>
      </c>
      <c r="J600" s="92">
        <f t="shared" si="55"/>
        <v>1150</v>
      </c>
      <c r="K600" s="102"/>
      <c r="L600" s="92">
        <v>100</v>
      </c>
      <c r="M600" s="92">
        <v>200</v>
      </c>
      <c r="N600" s="99">
        <f t="shared" si="56"/>
        <v>434.25</v>
      </c>
      <c r="O600" s="101">
        <f t="shared" si="59"/>
        <v>60.75</v>
      </c>
      <c r="P600" s="92">
        <f t="shared" si="57"/>
        <v>695</v>
      </c>
      <c r="Q600" s="92">
        <v>50</v>
      </c>
      <c r="R600" s="96"/>
      <c r="S600" s="96"/>
      <c r="T600" s="96"/>
      <c r="U600" s="96"/>
      <c r="V600" s="96"/>
      <c r="W600" s="96"/>
      <c r="X600" s="96"/>
      <c r="Y600" s="96"/>
      <c r="Z600" s="96"/>
      <c r="AA600" s="96"/>
    </row>
    <row r="601" spans="1:27" ht="15.75" x14ac:dyDescent="0.25">
      <c r="A601" s="31">
        <v>58865</v>
      </c>
      <c r="B601" s="104">
        <v>28</v>
      </c>
      <c r="C601" s="92">
        <v>122.58</v>
      </c>
      <c r="D601" s="92">
        <v>297.94100000000003</v>
      </c>
      <c r="E601" s="93">
        <v>89.177000000000007</v>
      </c>
      <c r="F601" s="92">
        <v>240.30199999999999</v>
      </c>
      <c r="G601" s="99">
        <f t="shared" si="54"/>
        <v>39.25</v>
      </c>
      <c r="H601" s="101">
        <f t="shared" si="58"/>
        <v>60.75</v>
      </c>
      <c r="I601" s="92">
        <v>300</v>
      </c>
      <c r="J601" s="92">
        <f t="shared" si="55"/>
        <v>1150</v>
      </c>
      <c r="K601" s="102"/>
      <c r="L601" s="92">
        <v>100</v>
      </c>
      <c r="M601" s="92">
        <v>200</v>
      </c>
      <c r="N601" s="99">
        <f t="shared" si="56"/>
        <v>434.25</v>
      </c>
      <c r="O601" s="101">
        <f t="shared" si="59"/>
        <v>60.75</v>
      </c>
      <c r="P601" s="92">
        <f t="shared" si="57"/>
        <v>695</v>
      </c>
      <c r="Q601" s="92">
        <v>50</v>
      </c>
      <c r="R601" s="96"/>
      <c r="S601" s="96"/>
      <c r="T601" s="96"/>
      <c r="U601" s="96"/>
      <c r="V601" s="96"/>
      <c r="W601" s="96"/>
      <c r="X601" s="96"/>
      <c r="Y601" s="96"/>
      <c r="Z601" s="96"/>
      <c r="AA601" s="96"/>
    </row>
    <row r="602" spans="1:27" ht="15.75" x14ac:dyDescent="0.25">
      <c r="A602" s="31">
        <v>58893</v>
      </c>
      <c r="B602" s="104">
        <v>31</v>
      </c>
      <c r="C602" s="92">
        <v>122.58</v>
      </c>
      <c r="D602" s="92">
        <v>297.94100000000003</v>
      </c>
      <c r="E602" s="93">
        <v>89.177000000000007</v>
      </c>
      <c r="F602" s="92">
        <v>240.30199999999999</v>
      </c>
      <c r="G602" s="99">
        <f t="shared" si="54"/>
        <v>39.25</v>
      </c>
      <c r="H602" s="101">
        <f t="shared" si="58"/>
        <v>60.75</v>
      </c>
      <c r="I602" s="92">
        <v>300</v>
      </c>
      <c r="J602" s="92">
        <f t="shared" si="55"/>
        <v>1150</v>
      </c>
      <c r="K602" s="102"/>
      <c r="L602" s="92">
        <v>100</v>
      </c>
      <c r="M602" s="92">
        <v>200</v>
      </c>
      <c r="N602" s="99">
        <f t="shared" si="56"/>
        <v>434.25</v>
      </c>
      <c r="O602" s="101">
        <f t="shared" si="59"/>
        <v>60.75</v>
      </c>
      <c r="P602" s="92">
        <f t="shared" si="57"/>
        <v>695</v>
      </c>
      <c r="Q602" s="92">
        <v>50</v>
      </c>
      <c r="R602" s="96"/>
      <c r="S602" s="96"/>
      <c r="T602" s="96"/>
      <c r="U602" s="96"/>
      <c r="V602" s="96"/>
      <c r="W602" s="96"/>
      <c r="X602" s="96"/>
      <c r="Y602" s="96"/>
      <c r="Z602" s="96"/>
      <c r="AA602" s="96"/>
    </row>
    <row r="603" spans="1:27" ht="15.75" x14ac:dyDescent="0.25">
      <c r="A603" s="31">
        <v>58926</v>
      </c>
      <c r="B603" s="104">
        <v>30</v>
      </c>
      <c r="C603" s="92">
        <v>141.29300000000001</v>
      </c>
      <c r="D603" s="92">
        <v>267.99299999999999</v>
      </c>
      <c r="E603" s="93">
        <v>115.01600000000001</v>
      </c>
      <c r="F603" s="92">
        <v>314.69800000000004</v>
      </c>
      <c r="G603" s="99">
        <f t="shared" si="54"/>
        <v>39.25</v>
      </c>
      <c r="H603" s="101">
        <f t="shared" si="58"/>
        <v>60.75</v>
      </c>
      <c r="I603" s="92">
        <v>300</v>
      </c>
      <c r="J603" s="92">
        <f t="shared" si="55"/>
        <v>1239</v>
      </c>
      <c r="K603" s="102"/>
      <c r="L603" s="92">
        <v>100</v>
      </c>
      <c r="M603" s="92">
        <v>200</v>
      </c>
      <c r="N603" s="99">
        <f t="shared" si="56"/>
        <v>434.25</v>
      </c>
      <c r="O603" s="101">
        <f t="shared" si="59"/>
        <v>60.75</v>
      </c>
      <c r="P603" s="92">
        <f t="shared" si="57"/>
        <v>695</v>
      </c>
      <c r="Q603" s="92">
        <v>50</v>
      </c>
      <c r="R603" s="96"/>
      <c r="S603" s="96"/>
      <c r="T603" s="96"/>
      <c r="U603" s="96"/>
      <c r="V603" s="96"/>
      <c r="W603" s="96"/>
      <c r="X603" s="96"/>
      <c r="Y603" s="96"/>
      <c r="Z603" s="96"/>
      <c r="AA603" s="96"/>
    </row>
    <row r="604" spans="1:27" ht="15.75" x14ac:dyDescent="0.25">
      <c r="A604" s="31">
        <v>58957</v>
      </c>
      <c r="B604" s="104">
        <v>31</v>
      </c>
      <c r="C604" s="92">
        <v>194.20499999999998</v>
      </c>
      <c r="D604" s="92">
        <v>267.46600000000001</v>
      </c>
      <c r="E604" s="93">
        <v>133.845</v>
      </c>
      <c r="F604" s="92">
        <v>278.48399999999998</v>
      </c>
      <c r="G604" s="99">
        <f t="shared" si="54"/>
        <v>39.25</v>
      </c>
      <c r="H604" s="101">
        <f t="shared" si="58"/>
        <v>60.75</v>
      </c>
      <c r="I604" s="92">
        <v>300</v>
      </c>
      <c r="J604" s="92">
        <f t="shared" si="55"/>
        <v>1274</v>
      </c>
      <c r="K604" s="102"/>
      <c r="L604" s="92">
        <v>75</v>
      </c>
      <c r="M604" s="92">
        <v>200</v>
      </c>
      <c r="N604" s="99">
        <f t="shared" si="56"/>
        <v>434.25</v>
      </c>
      <c r="O604" s="101">
        <f t="shared" si="59"/>
        <v>60.75</v>
      </c>
      <c r="P604" s="92">
        <f t="shared" si="57"/>
        <v>695</v>
      </c>
      <c r="Q604" s="92">
        <v>50</v>
      </c>
      <c r="R604" s="96"/>
      <c r="S604" s="96"/>
      <c r="T604" s="96"/>
      <c r="U604" s="96"/>
      <c r="V604" s="96"/>
      <c r="W604" s="96"/>
      <c r="X604" s="96"/>
      <c r="Y604" s="96"/>
      <c r="Z604" s="96"/>
      <c r="AA604" s="96"/>
    </row>
    <row r="605" spans="1:27" ht="15.75" x14ac:dyDescent="0.25">
      <c r="A605" s="31">
        <v>58987</v>
      </c>
      <c r="B605" s="104">
        <v>30</v>
      </c>
      <c r="C605" s="92">
        <v>194.20499999999998</v>
      </c>
      <c r="D605" s="92">
        <v>267.46600000000001</v>
      </c>
      <c r="E605" s="93">
        <v>133.845</v>
      </c>
      <c r="F605" s="92">
        <v>278.48399999999998</v>
      </c>
      <c r="G605" s="99">
        <f t="shared" si="54"/>
        <v>39.25</v>
      </c>
      <c r="H605" s="101">
        <f t="shared" si="58"/>
        <v>60.75</v>
      </c>
      <c r="I605" s="92">
        <v>300</v>
      </c>
      <c r="J605" s="92">
        <f t="shared" si="55"/>
        <v>1274</v>
      </c>
      <c r="K605" s="102"/>
      <c r="L605" s="92">
        <v>30</v>
      </c>
      <c r="M605" s="92">
        <v>200</v>
      </c>
      <c r="N605" s="99">
        <f t="shared" si="56"/>
        <v>434.25</v>
      </c>
      <c r="O605" s="101">
        <f t="shared" si="59"/>
        <v>60.75</v>
      </c>
      <c r="P605" s="92">
        <f t="shared" si="57"/>
        <v>695</v>
      </c>
      <c r="Q605" s="92">
        <v>0</v>
      </c>
      <c r="R605" s="96"/>
      <c r="S605" s="96"/>
      <c r="T605" s="96"/>
      <c r="U605" s="96"/>
      <c r="V605" s="96"/>
      <c r="W605" s="96"/>
      <c r="X605" s="96"/>
      <c r="Y605" s="96"/>
      <c r="Z605" s="96"/>
      <c r="AA605" s="96"/>
    </row>
    <row r="606" spans="1:27" ht="15.75" x14ac:dyDescent="0.25">
      <c r="A606" s="31">
        <v>59018</v>
      </c>
      <c r="B606" s="104">
        <v>31</v>
      </c>
      <c r="C606" s="92">
        <v>194.20499999999998</v>
      </c>
      <c r="D606" s="92">
        <v>267.46600000000001</v>
      </c>
      <c r="E606" s="93">
        <v>133.845</v>
      </c>
      <c r="F606" s="92">
        <v>278.48399999999998</v>
      </c>
      <c r="G606" s="99">
        <f t="shared" si="54"/>
        <v>39.25</v>
      </c>
      <c r="H606" s="101">
        <f t="shared" si="58"/>
        <v>60.75</v>
      </c>
      <c r="I606" s="92">
        <v>300</v>
      </c>
      <c r="J606" s="92">
        <f t="shared" si="55"/>
        <v>1274</v>
      </c>
      <c r="K606" s="102"/>
      <c r="L606" s="92">
        <v>30</v>
      </c>
      <c r="M606" s="92">
        <v>200</v>
      </c>
      <c r="N606" s="99">
        <f t="shared" si="56"/>
        <v>434.25</v>
      </c>
      <c r="O606" s="101">
        <f t="shared" si="59"/>
        <v>60.75</v>
      </c>
      <c r="P606" s="92">
        <f t="shared" si="57"/>
        <v>695</v>
      </c>
      <c r="Q606" s="92">
        <v>0</v>
      </c>
      <c r="R606" s="96"/>
      <c r="S606" s="96"/>
      <c r="T606" s="96"/>
      <c r="U606" s="96"/>
      <c r="V606" s="96"/>
      <c r="W606" s="96"/>
      <c r="X606" s="96"/>
      <c r="Y606" s="96"/>
      <c r="Z606" s="96"/>
      <c r="AA606" s="96"/>
    </row>
    <row r="607" spans="1:27" ht="15.75" x14ac:dyDescent="0.25">
      <c r="A607" s="31">
        <v>59049</v>
      </c>
      <c r="B607" s="104">
        <v>31</v>
      </c>
      <c r="C607" s="92">
        <v>194.20499999999998</v>
      </c>
      <c r="D607" s="92">
        <v>267.46600000000001</v>
      </c>
      <c r="E607" s="93">
        <v>133.845</v>
      </c>
      <c r="F607" s="92">
        <v>278.48399999999998</v>
      </c>
      <c r="G607" s="99">
        <f t="shared" si="54"/>
        <v>39.25</v>
      </c>
      <c r="H607" s="101">
        <f t="shared" si="58"/>
        <v>60.75</v>
      </c>
      <c r="I607" s="92">
        <v>300</v>
      </c>
      <c r="J607" s="92">
        <f t="shared" si="55"/>
        <v>1274</v>
      </c>
      <c r="K607" s="102"/>
      <c r="L607" s="92">
        <v>30</v>
      </c>
      <c r="M607" s="92">
        <v>200</v>
      </c>
      <c r="N607" s="99">
        <f t="shared" si="56"/>
        <v>434.25</v>
      </c>
      <c r="O607" s="101">
        <f t="shared" si="59"/>
        <v>60.75</v>
      </c>
      <c r="P607" s="92">
        <f t="shared" si="57"/>
        <v>695</v>
      </c>
      <c r="Q607" s="92">
        <v>0</v>
      </c>
      <c r="R607" s="96"/>
      <c r="S607" s="96"/>
      <c r="T607" s="96"/>
      <c r="U607" s="96"/>
      <c r="V607" s="96"/>
      <c r="W607" s="96"/>
      <c r="X607" s="96"/>
      <c r="Y607" s="96"/>
      <c r="Z607" s="96"/>
      <c r="AA607" s="96"/>
    </row>
    <row r="608" spans="1:27" ht="15.75" x14ac:dyDescent="0.25">
      <c r="A608" s="31">
        <v>59079</v>
      </c>
      <c r="B608" s="104">
        <v>30</v>
      </c>
      <c r="C608" s="92">
        <v>194.20499999999998</v>
      </c>
      <c r="D608" s="92">
        <v>267.46600000000001</v>
      </c>
      <c r="E608" s="93">
        <v>133.845</v>
      </c>
      <c r="F608" s="92">
        <v>278.48399999999998</v>
      </c>
      <c r="G608" s="99">
        <f t="shared" si="54"/>
        <v>39.25</v>
      </c>
      <c r="H608" s="101">
        <f t="shared" si="58"/>
        <v>60.75</v>
      </c>
      <c r="I608" s="92">
        <v>300</v>
      </c>
      <c r="J608" s="92">
        <f t="shared" si="55"/>
        <v>1274</v>
      </c>
      <c r="K608" s="102"/>
      <c r="L608" s="92">
        <v>30</v>
      </c>
      <c r="M608" s="92">
        <v>200</v>
      </c>
      <c r="N608" s="99">
        <f t="shared" si="56"/>
        <v>434.25</v>
      </c>
      <c r="O608" s="101">
        <f t="shared" si="59"/>
        <v>60.75</v>
      </c>
      <c r="P608" s="92">
        <f t="shared" si="57"/>
        <v>695</v>
      </c>
      <c r="Q608" s="92">
        <v>0</v>
      </c>
      <c r="R608" s="96"/>
      <c r="S608" s="96"/>
      <c r="T608" s="96"/>
      <c r="U608" s="96"/>
      <c r="V608" s="96"/>
      <c r="W608" s="96"/>
      <c r="X608" s="96"/>
      <c r="Y608" s="96"/>
      <c r="Z608" s="96"/>
      <c r="AA608" s="96"/>
    </row>
    <row r="609" spans="1:27" ht="15.75" x14ac:dyDescent="0.25">
      <c r="A609" s="31">
        <v>59110</v>
      </c>
      <c r="B609" s="104">
        <v>31</v>
      </c>
      <c r="C609" s="92">
        <v>131.881</v>
      </c>
      <c r="D609" s="92">
        <v>277.16699999999997</v>
      </c>
      <c r="E609" s="93">
        <v>79.08</v>
      </c>
      <c r="F609" s="92">
        <v>350.87199999999996</v>
      </c>
      <c r="G609" s="99">
        <f t="shared" si="54"/>
        <v>39.25</v>
      </c>
      <c r="H609" s="101">
        <f t="shared" si="58"/>
        <v>60.75</v>
      </c>
      <c r="I609" s="92">
        <v>300</v>
      </c>
      <c r="J609" s="92">
        <f t="shared" si="55"/>
        <v>1239</v>
      </c>
      <c r="K609" s="102"/>
      <c r="L609" s="92">
        <v>75</v>
      </c>
      <c r="M609" s="92">
        <v>200</v>
      </c>
      <c r="N609" s="99">
        <f t="shared" si="56"/>
        <v>434.25</v>
      </c>
      <c r="O609" s="101">
        <f t="shared" si="59"/>
        <v>60.75</v>
      </c>
      <c r="P609" s="92">
        <f t="shared" si="57"/>
        <v>695</v>
      </c>
      <c r="Q609" s="92">
        <v>50</v>
      </c>
      <c r="R609" s="96"/>
      <c r="S609" s="96"/>
      <c r="T609" s="96"/>
      <c r="U609" s="96"/>
      <c r="V609" s="96"/>
      <c r="W609" s="96"/>
      <c r="X609" s="96"/>
      <c r="Y609" s="96"/>
      <c r="Z609" s="96"/>
      <c r="AA609" s="96"/>
    </row>
    <row r="610" spans="1:27" ht="15.75" x14ac:dyDescent="0.25">
      <c r="A610" s="31">
        <v>59140</v>
      </c>
      <c r="B610" s="104">
        <v>30</v>
      </c>
      <c r="C610" s="92">
        <v>122.58</v>
      </c>
      <c r="D610" s="92">
        <v>297.94100000000003</v>
      </c>
      <c r="E610" s="93">
        <v>89.177000000000007</v>
      </c>
      <c r="F610" s="92">
        <v>240.30199999999999</v>
      </c>
      <c r="G610" s="99">
        <f t="shared" si="54"/>
        <v>39.25</v>
      </c>
      <c r="H610" s="101">
        <f t="shared" si="58"/>
        <v>60.75</v>
      </c>
      <c r="I610" s="92">
        <v>300</v>
      </c>
      <c r="J610" s="92">
        <f t="shared" si="55"/>
        <v>1150</v>
      </c>
      <c r="K610" s="102"/>
      <c r="L610" s="92">
        <v>100</v>
      </c>
      <c r="M610" s="92">
        <v>200</v>
      </c>
      <c r="N610" s="99">
        <f t="shared" si="56"/>
        <v>434.25</v>
      </c>
      <c r="O610" s="101">
        <f t="shared" si="59"/>
        <v>60.75</v>
      </c>
      <c r="P610" s="92">
        <f t="shared" si="57"/>
        <v>695</v>
      </c>
      <c r="Q610" s="92">
        <v>50</v>
      </c>
      <c r="R610" s="96"/>
      <c r="S610" s="96"/>
      <c r="T610" s="96"/>
      <c r="U610" s="96"/>
      <c r="V610" s="96"/>
      <c r="W610" s="96"/>
      <c r="X610" s="96"/>
      <c r="Y610" s="96"/>
      <c r="Z610" s="96"/>
      <c r="AA610" s="96"/>
    </row>
    <row r="611" spans="1:27" ht="15.75" x14ac:dyDescent="0.25">
      <c r="A611" s="31">
        <v>59171</v>
      </c>
      <c r="B611" s="104">
        <v>31</v>
      </c>
      <c r="C611" s="92">
        <v>122.58</v>
      </c>
      <c r="D611" s="92">
        <v>297.94100000000003</v>
      </c>
      <c r="E611" s="93">
        <v>89.177000000000007</v>
      </c>
      <c r="F611" s="92">
        <v>240.30199999999999</v>
      </c>
      <c r="G611" s="99">
        <f t="shared" si="54"/>
        <v>39.25</v>
      </c>
      <c r="H611" s="101">
        <f t="shared" si="58"/>
        <v>60.75</v>
      </c>
      <c r="I611" s="92">
        <v>300</v>
      </c>
      <c r="J611" s="92">
        <f t="shared" si="55"/>
        <v>1150</v>
      </c>
      <c r="K611" s="102"/>
      <c r="L611" s="92">
        <v>100</v>
      </c>
      <c r="M611" s="92">
        <v>200</v>
      </c>
      <c r="N611" s="99">
        <f t="shared" si="56"/>
        <v>434.25</v>
      </c>
      <c r="O611" s="101">
        <f t="shared" si="59"/>
        <v>60.75</v>
      </c>
      <c r="P611" s="92">
        <f t="shared" si="57"/>
        <v>695</v>
      </c>
      <c r="Q611" s="92">
        <v>50</v>
      </c>
      <c r="R611" s="96"/>
      <c r="S611" s="96"/>
      <c r="T611" s="96"/>
      <c r="U611" s="96"/>
      <c r="V611" s="96"/>
      <c r="W611" s="96"/>
      <c r="X611" s="96"/>
      <c r="Y611" s="96"/>
      <c r="Z611" s="96"/>
      <c r="AA611" s="96"/>
    </row>
    <row r="612" spans="1:27" ht="15" x14ac:dyDescent="0.2">
      <c r="A612" s="32"/>
      <c r="B612" s="105"/>
      <c r="C612" s="92"/>
      <c r="D612" s="92"/>
      <c r="E612" s="93"/>
      <c r="F612" s="92"/>
      <c r="G612" s="9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6"/>
      <c r="S612" s="96"/>
      <c r="T612" s="96"/>
      <c r="U612" s="96"/>
      <c r="V612" s="96"/>
      <c r="W612" s="96"/>
      <c r="X612" s="96"/>
      <c r="Y612" s="96"/>
      <c r="Z612" s="96"/>
      <c r="AA612" s="96"/>
    </row>
    <row r="613" spans="1:27" ht="15" x14ac:dyDescent="0.2">
      <c r="A613" s="33">
        <v>2012</v>
      </c>
      <c r="B613" s="33"/>
      <c r="C613" s="106">
        <f t="shared" ref="C613:J613" si="60">AVERAGE(C12:C23)</f>
        <v>154.75824999999998</v>
      </c>
      <c r="D613" s="106">
        <f t="shared" si="60"/>
        <v>281.01624999999996</v>
      </c>
      <c r="E613" s="106">
        <f t="shared" si="60"/>
        <v>109.1005</v>
      </c>
      <c r="F613" s="106">
        <f t="shared" si="60"/>
        <v>271.625</v>
      </c>
      <c r="G613" s="106">
        <f t="shared" si="60"/>
        <v>0</v>
      </c>
      <c r="H613" s="106">
        <f t="shared" si="60"/>
        <v>60</v>
      </c>
      <c r="I613" s="106">
        <f t="shared" si="60"/>
        <v>340</v>
      </c>
      <c r="J613" s="106">
        <f t="shared" si="60"/>
        <v>1216.5</v>
      </c>
      <c r="K613" s="107"/>
      <c r="L613" s="106">
        <f t="shared" ref="L613:Q613" si="61">AVERAGE(L12:L23)</f>
        <v>122.5</v>
      </c>
      <c r="M613" s="106">
        <f t="shared" si="61"/>
        <v>240</v>
      </c>
      <c r="N613" s="106">
        <f t="shared" si="61"/>
        <v>315</v>
      </c>
      <c r="O613" s="106">
        <f t="shared" si="61"/>
        <v>140</v>
      </c>
      <c r="P613" s="106">
        <f t="shared" si="61"/>
        <v>695</v>
      </c>
      <c r="Q613" s="106">
        <f t="shared" si="61"/>
        <v>33.333333333333336</v>
      </c>
      <c r="R613" s="96"/>
      <c r="S613" s="96"/>
      <c r="T613" s="96"/>
      <c r="U613" s="96"/>
      <c r="V613" s="96"/>
      <c r="W613" s="96"/>
      <c r="X613" s="96"/>
      <c r="Y613" s="96"/>
      <c r="Z613" s="96"/>
      <c r="AA613" s="96"/>
    </row>
    <row r="614" spans="1:27" ht="15" x14ac:dyDescent="0.2">
      <c r="A614" s="33">
        <v>2013</v>
      </c>
      <c r="B614" s="33"/>
      <c r="C614" s="106">
        <f t="shared" ref="C614:J614" si="62">AVERAGE(C24:C35)</f>
        <v>154.75824999999998</v>
      </c>
      <c r="D614" s="106">
        <f t="shared" si="62"/>
        <v>281.01624999999996</v>
      </c>
      <c r="E614" s="106">
        <f t="shared" si="62"/>
        <v>109.1005</v>
      </c>
      <c r="F614" s="106">
        <f t="shared" si="62"/>
        <v>271.625</v>
      </c>
      <c r="G614" s="106">
        <f t="shared" si="62"/>
        <v>12.5</v>
      </c>
      <c r="H614" s="106">
        <f t="shared" si="62"/>
        <v>60</v>
      </c>
      <c r="I614" s="106">
        <f t="shared" si="62"/>
        <v>340</v>
      </c>
      <c r="J614" s="106">
        <f t="shared" si="62"/>
        <v>1229</v>
      </c>
      <c r="K614" s="107"/>
      <c r="L614" s="106">
        <f t="shared" ref="L614:Q614" si="63">AVERAGE(L24:L35)</f>
        <v>97.5</v>
      </c>
      <c r="M614" s="106">
        <f t="shared" si="63"/>
        <v>240</v>
      </c>
      <c r="N614" s="106">
        <f t="shared" si="63"/>
        <v>315</v>
      </c>
      <c r="O614" s="106">
        <f t="shared" si="63"/>
        <v>140</v>
      </c>
      <c r="P614" s="106">
        <f t="shared" si="63"/>
        <v>695</v>
      </c>
      <c r="Q614" s="106">
        <f t="shared" si="63"/>
        <v>33.333333333333336</v>
      </c>
      <c r="R614" s="96"/>
      <c r="S614" s="96"/>
      <c r="T614" s="96"/>
      <c r="U614" s="96"/>
      <c r="V614" s="96"/>
      <c r="W614" s="96"/>
      <c r="X614" s="96"/>
      <c r="Y614" s="96"/>
      <c r="Z614" s="96"/>
      <c r="AA614" s="96"/>
    </row>
    <row r="615" spans="1:27" ht="15.75" x14ac:dyDescent="0.25">
      <c r="A615" s="33">
        <v>2014</v>
      </c>
      <c r="B615" s="33"/>
      <c r="C615" s="106">
        <f t="shared" ref="C615:J615" si="64">AVERAGE(C36:C47)</f>
        <v>154.75824999999998</v>
      </c>
      <c r="D615" s="106">
        <f t="shared" si="64"/>
        <v>281.01624999999996</v>
      </c>
      <c r="E615" s="106">
        <f t="shared" si="64"/>
        <v>109.1005</v>
      </c>
      <c r="F615" s="106">
        <f t="shared" si="64"/>
        <v>271.625</v>
      </c>
      <c r="G615" s="106">
        <f t="shared" si="64"/>
        <v>20.833333333333332</v>
      </c>
      <c r="H615" s="106">
        <f t="shared" si="64"/>
        <v>60</v>
      </c>
      <c r="I615" s="106">
        <f t="shared" si="64"/>
        <v>340</v>
      </c>
      <c r="J615" s="106">
        <f t="shared" si="64"/>
        <v>1237.3333333333333</v>
      </c>
      <c r="K615" s="102"/>
      <c r="L615" s="106">
        <f t="shared" ref="L615:Q615" si="65">AVERAGE(L36:L47)</f>
        <v>72.5</v>
      </c>
      <c r="M615" s="106">
        <f t="shared" si="65"/>
        <v>240</v>
      </c>
      <c r="N615" s="106">
        <f t="shared" si="65"/>
        <v>315</v>
      </c>
      <c r="O615" s="106">
        <f t="shared" si="65"/>
        <v>140</v>
      </c>
      <c r="P615" s="106">
        <f t="shared" si="65"/>
        <v>695</v>
      </c>
      <c r="Q615" s="106">
        <f t="shared" si="65"/>
        <v>33.333333333333336</v>
      </c>
      <c r="R615" s="96"/>
      <c r="S615" s="96"/>
      <c r="T615" s="96"/>
      <c r="U615" s="96"/>
      <c r="V615" s="96"/>
      <c r="W615" s="96"/>
      <c r="X615" s="96"/>
      <c r="Y615" s="96"/>
      <c r="Z615" s="96"/>
      <c r="AA615" s="96"/>
    </row>
    <row r="616" spans="1:27" ht="15.75" x14ac:dyDescent="0.25">
      <c r="A616" s="33">
        <v>2015</v>
      </c>
      <c r="B616" s="33"/>
      <c r="C616" s="106">
        <f t="shared" ref="C616:J616" si="66">AVERAGE(C48:C59)</f>
        <v>154.75824999999998</v>
      </c>
      <c r="D616" s="106">
        <f t="shared" si="66"/>
        <v>281.01624999999996</v>
      </c>
      <c r="E616" s="106">
        <f t="shared" si="66"/>
        <v>109.1005</v>
      </c>
      <c r="F616" s="106">
        <f t="shared" si="66"/>
        <v>271.625</v>
      </c>
      <c r="G616" s="106">
        <f t="shared" si="66"/>
        <v>20.833333333333332</v>
      </c>
      <c r="H616" s="106">
        <f t="shared" si="66"/>
        <v>60</v>
      </c>
      <c r="I616" s="106">
        <f t="shared" si="66"/>
        <v>340</v>
      </c>
      <c r="J616" s="106">
        <f t="shared" si="66"/>
        <v>1237.3333333333333</v>
      </c>
      <c r="K616" s="102"/>
      <c r="L616" s="106">
        <f t="shared" ref="L616:Q616" si="67">AVERAGE(L48:L59)</f>
        <v>72.5</v>
      </c>
      <c r="M616" s="106">
        <f t="shared" si="67"/>
        <v>240</v>
      </c>
      <c r="N616" s="106">
        <f t="shared" si="67"/>
        <v>315</v>
      </c>
      <c r="O616" s="106">
        <f t="shared" si="67"/>
        <v>140</v>
      </c>
      <c r="P616" s="106">
        <f t="shared" si="67"/>
        <v>695</v>
      </c>
      <c r="Q616" s="106">
        <f t="shared" si="67"/>
        <v>33.333333333333336</v>
      </c>
      <c r="R616" s="96"/>
      <c r="S616" s="96"/>
      <c r="T616" s="96"/>
      <c r="U616" s="96"/>
      <c r="V616" s="96"/>
      <c r="W616" s="96"/>
      <c r="X616" s="96"/>
      <c r="Y616" s="96"/>
      <c r="Z616" s="96"/>
      <c r="AA616" s="96"/>
    </row>
    <row r="617" spans="1:27" ht="15.75" x14ac:dyDescent="0.25">
      <c r="A617" s="33">
        <v>2016</v>
      </c>
      <c r="B617" s="33"/>
      <c r="C617" s="106">
        <f t="shared" ref="C617:J617" si="68">AVERAGE(C60:C71)</f>
        <v>154.75824999999998</v>
      </c>
      <c r="D617" s="106">
        <f t="shared" si="68"/>
        <v>281.01624999999996</v>
      </c>
      <c r="E617" s="106">
        <f t="shared" si="68"/>
        <v>109.1005</v>
      </c>
      <c r="F617" s="106">
        <f t="shared" si="68"/>
        <v>271.625</v>
      </c>
      <c r="G617" s="106">
        <f t="shared" si="68"/>
        <v>0</v>
      </c>
      <c r="H617" s="106">
        <f t="shared" si="68"/>
        <v>60</v>
      </c>
      <c r="I617" s="106">
        <f t="shared" si="68"/>
        <v>340</v>
      </c>
      <c r="J617" s="106">
        <f t="shared" si="68"/>
        <v>1216.5</v>
      </c>
      <c r="K617" s="102"/>
      <c r="L617" s="106">
        <f t="shared" ref="L617:Q617" si="69">AVERAGE(L60:L71)</f>
        <v>72.5</v>
      </c>
      <c r="M617" s="106">
        <f t="shared" si="69"/>
        <v>240</v>
      </c>
      <c r="N617" s="106">
        <f t="shared" si="69"/>
        <v>367.33333333333331</v>
      </c>
      <c r="O617" s="106">
        <f t="shared" si="69"/>
        <v>87.666666666666671</v>
      </c>
      <c r="P617" s="106">
        <f t="shared" si="69"/>
        <v>695</v>
      </c>
      <c r="Q617" s="106">
        <f t="shared" si="69"/>
        <v>33.333333333333336</v>
      </c>
      <c r="R617" s="96"/>
      <c r="S617" s="96"/>
      <c r="T617" s="96"/>
      <c r="U617" s="96"/>
      <c r="V617" s="96"/>
      <c r="W617" s="96"/>
      <c r="X617" s="96"/>
      <c r="Y617" s="96"/>
      <c r="Z617" s="96"/>
      <c r="AA617" s="96"/>
    </row>
    <row r="618" spans="1:27" ht="15.75" x14ac:dyDescent="0.25">
      <c r="A618" s="33">
        <v>2017</v>
      </c>
      <c r="B618" s="33"/>
      <c r="C618" s="106">
        <f t="shared" ref="C618:Q618" si="70">AVERAGE(C72:C83)</f>
        <v>154.75824999999998</v>
      </c>
      <c r="D618" s="106">
        <f t="shared" si="70"/>
        <v>281.01624999999996</v>
      </c>
      <c r="E618" s="106">
        <f t="shared" si="70"/>
        <v>109.1005</v>
      </c>
      <c r="F618" s="106">
        <f t="shared" si="70"/>
        <v>271.625</v>
      </c>
      <c r="G618" s="106">
        <f>AVERAGE(G72:G83)</f>
        <v>0</v>
      </c>
      <c r="H618" s="106">
        <f>AVERAGE(H72:H83)</f>
        <v>60</v>
      </c>
      <c r="I618" s="106">
        <f>AVERAGE(I72:I83)</f>
        <v>340</v>
      </c>
      <c r="J618" s="106">
        <f>AVERAGE(J72:J83)</f>
        <v>1216.5</v>
      </c>
      <c r="K618" s="102"/>
      <c r="L618" s="106">
        <f t="shared" si="70"/>
        <v>72.5</v>
      </c>
      <c r="M618" s="106">
        <f t="shared" si="70"/>
        <v>240</v>
      </c>
      <c r="N618" s="106">
        <f>AVERAGE(N72:N83)</f>
        <v>393.5</v>
      </c>
      <c r="O618" s="106">
        <f>AVERAGE(O72:O83)</f>
        <v>61.5</v>
      </c>
      <c r="P618" s="106">
        <f>AVERAGE(P72:P83)</f>
        <v>695</v>
      </c>
      <c r="Q618" s="106">
        <f t="shared" si="70"/>
        <v>33.333333333333336</v>
      </c>
      <c r="R618" s="96"/>
      <c r="S618" s="96"/>
      <c r="T618" s="96"/>
      <c r="U618" s="96"/>
      <c r="V618" s="96"/>
      <c r="W618" s="96"/>
      <c r="X618" s="96"/>
      <c r="Y618" s="96"/>
      <c r="Z618" s="96"/>
      <c r="AA618" s="96"/>
    </row>
    <row r="619" spans="1:27" ht="15.75" x14ac:dyDescent="0.25">
      <c r="A619" s="33">
        <v>2018</v>
      </c>
      <c r="B619" s="33"/>
      <c r="C619" s="106">
        <f t="shared" ref="C619:Q619" si="71">AVERAGE(C84:C95)</f>
        <v>154.75824999999998</v>
      </c>
      <c r="D619" s="106">
        <f t="shared" si="71"/>
        <v>281.01624999999996</v>
      </c>
      <c r="E619" s="106">
        <f t="shared" si="71"/>
        <v>109.1005</v>
      </c>
      <c r="F619" s="106">
        <f t="shared" si="71"/>
        <v>271.625</v>
      </c>
      <c r="G619" s="106">
        <f>AVERAGE(G84:G95)</f>
        <v>39.25</v>
      </c>
      <c r="H619" s="106">
        <f>AVERAGE(H84:H95)</f>
        <v>60.75</v>
      </c>
      <c r="I619" s="106">
        <f>AVERAGE(I84:I95)</f>
        <v>300</v>
      </c>
      <c r="J619" s="106">
        <f>AVERAGE(J84:J95)</f>
        <v>1216.5</v>
      </c>
      <c r="K619" s="102"/>
      <c r="L619" s="106">
        <f t="shared" si="71"/>
        <v>72.5</v>
      </c>
      <c r="M619" s="106">
        <f t="shared" si="71"/>
        <v>200</v>
      </c>
      <c r="N619" s="106">
        <f>AVERAGE(N84:N95)</f>
        <v>434.25</v>
      </c>
      <c r="O619" s="106">
        <f>AVERAGE(O84:O95)</f>
        <v>60.75</v>
      </c>
      <c r="P619" s="106">
        <f>AVERAGE(P84:P95)</f>
        <v>695</v>
      </c>
      <c r="Q619" s="106">
        <f t="shared" si="71"/>
        <v>33.333333333333336</v>
      </c>
      <c r="R619" s="96"/>
      <c r="S619" s="96"/>
      <c r="T619" s="96"/>
      <c r="U619" s="96"/>
      <c r="V619" s="96"/>
      <c r="W619" s="96"/>
      <c r="X619" s="96"/>
      <c r="Y619" s="96"/>
      <c r="Z619" s="96"/>
      <c r="AA619" s="96"/>
    </row>
    <row r="620" spans="1:27" ht="15.75" x14ac:dyDescent="0.25">
      <c r="A620" s="33">
        <v>2019</v>
      </c>
      <c r="B620" s="33"/>
      <c r="C620" s="106">
        <f t="shared" ref="C620:Q620" si="72">AVERAGE(C96:C107)</f>
        <v>154.75824999999998</v>
      </c>
      <c r="D620" s="106">
        <f t="shared" si="72"/>
        <v>281.01624999999996</v>
      </c>
      <c r="E620" s="106">
        <f t="shared" si="72"/>
        <v>109.1005</v>
      </c>
      <c r="F620" s="106">
        <f t="shared" si="72"/>
        <v>271.625</v>
      </c>
      <c r="G620" s="106">
        <f>AVERAGE(G96:G107)</f>
        <v>39.25</v>
      </c>
      <c r="H620" s="106">
        <f>AVERAGE(H96:H107)</f>
        <v>60.75</v>
      </c>
      <c r="I620" s="106">
        <f>AVERAGE(I96:I107)</f>
        <v>300</v>
      </c>
      <c r="J620" s="106">
        <f>AVERAGE(J96:J107)</f>
        <v>1216.5</v>
      </c>
      <c r="K620" s="102"/>
      <c r="L620" s="106">
        <f t="shared" si="72"/>
        <v>72.5</v>
      </c>
      <c r="M620" s="106">
        <f t="shared" si="72"/>
        <v>200</v>
      </c>
      <c r="N620" s="106">
        <f>AVERAGE(N96:N107)</f>
        <v>434.25</v>
      </c>
      <c r="O620" s="106">
        <f>AVERAGE(O96:O107)</f>
        <v>60.75</v>
      </c>
      <c r="P620" s="106">
        <f>AVERAGE(P96:P107)</f>
        <v>695</v>
      </c>
      <c r="Q620" s="106">
        <f t="shared" si="72"/>
        <v>33.333333333333336</v>
      </c>
      <c r="R620" s="96"/>
      <c r="S620" s="96"/>
      <c r="T620" s="96"/>
      <c r="U620" s="96"/>
      <c r="V620" s="96"/>
      <c r="W620" s="96"/>
      <c r="X620" s="96"/>
      <c r="Y620" s="96"/>
      <c r="Z620" s="96"/>
      <c r="AA620" s="96"/>
    </row>
    <row r="621" spans="1:27" ht="15.75" x14ac:dyDescent="0.25">
      <c r="A621" s="33">
        <v>2020</v>
      </c>
      <c r="B621" s="33"/>
      <c r="C621" s="106">
        <f t="shared" ref="C621:J621" si="73">AVERAGE(C108:C119)</f>
        <v>154.75824999999998</v>
      </c>
      <c r="D621" s="106">
        <f t="shared" si="73"/>
        <v>281.01624999999996</v>
      </c>
      <c r="E621" s="106">
        <f t="shared" si="73"/>
        <v>109.1005</v>
      </c>
      <c r="F621" s="106">
        <f t="shared" si="73"/>
        <v>271.625</v>
      </c>
      <c r="G621" s="106">
        <f t="shared" si="73"/>
        <v>39.25</v>
      </c>
      <c r="H621" s="106">
        <f t="shared" si="73"/>
        <v>60.75</v>
      </c>
      <c r="I621" s="106">
        <f t="shared" si="73"/>
        <v>300</v>
      </c>
      <c r="J621" s="106">
        <f t="shared" si="73"/>
        <v>1216.5</v>
      </c>
      <c r="K621" s="102"/>
      <c r="L621" s="106">
        <f t="shared" ref="L621:Q621" si="74">AVERAGE(L108:L119)</f>
        <v>72.5</v>
      </c>
      <c r="M621" s="106">
        <f t="shared" si="74"/>
        <v>200</v>
      </c>
      <c r="N621" s="106">
        <f t="shared" si="74"/>
        <v>434.25</v>
      </c>
      <c r="O621" s="106">
        <f t="shared" si="74"/>
        <v>60.75</v>
      </c>
      <c r="P621" s="106">
        <f t="shared" si="74"/>
        <v>695</v>
      </c>
      <c r="Q621" s="106">
        <f t="shared" si="74"/>
        <v>33.333333333333336</v>
      </c>
      <c r="R621" s="96"/>
      <c r="S621" s="96"/>
      <c r="T621" s="96"/>
      <c r="U621" s="96"/>
      <c r="V621" s="96"/>
      <c r="W621" s="96"/>
      <c r="X621" s="96"/>
      <c r="Y621" s="96"/>
      <c r="Z621" s="96"/>
      <c r="AA621" s="96"/>
    </row>
    <row r="622" spans="1:27" ht="15.75" x14ac:dyDescent="0.25">
      <c r="A622" s="33">
        <v>2021</v>
      </c>
      <c r="B622" s="33"/>
      <c r="C622" s="106">
        <f t="shared" ref="C622:J622" si="75">AVERAGE(C120:C131)</f>
        <v>154.75824999999998</v>
      </c>
      <c r="D622" s="106">
        <f t="shared" si="75"/>
        <v>281.01624999999996</v>
      </c>
      <c r="E622" s="106">
        <f t="shared" si="75"/>
        <v>109.1005</v>
      </c>
      <c r="F622" s="106">
        <f t="shared" si="75"/>
        <v>271.625</v>
      </c>
      <c r="G622" s="106">
        <f t="shared" si="75"/>
        <v>39.25</v>
      </c>
      <c r="H622" s="106">
        <f t="shared" si="75"/>
        <v>60.75</v>
      </c>
      <c r="I622" s="106">
        <f t="shared" si="75"/>
        <v>300</v>
      </c>
      <c r="J622" s="106">
        <f t="shared" si="75"/>
        <v>1216.5</v>
      </c>
      <c r="K622" s="102"/>
      <c r="L622" s="106">
        <f t="shared" ref="L622:Q622" si="76">AVERAGE(L120:L131)</f>
        <v>72.5</v>
      </c>
      <c r="M622" s="106">
        <f t="shared" si="76"/>
        <v>200</v>
      </c>
      <c r="N622" s="106">
        <f t="shared" si="76"/>
        <v>434.25</v>
      </c>
      <c r="O622" s="106">
        <f t="shared" si="76"/>
        <v>60.75</v>
      </c>
      <c r="P622" s="106">
        <f t="shared" si="76"/>
        <v>695</v>
      </c>
      <c r="Q622" s="106">
        <f t="shared" si="76"/>
        <v>33.333333333333336</v>
      </c>
      <c r="R622" s="96"/>
      <c r="S622" s="96"/>
      <c r="T622" s="96"/>
      <c r="U622" s="96"/>
      <c r="V622" s="96"/>
      <c r="W622" s="96"/>
      <c r="X622" s="96"/>
      <c r="Y622" s="96"/>
      <c r="Z622" s="96"/>
      <c r="AA622" s="96"/>
    </row>
    <row r="623" spans="1:27" ht="15.75" x14ac:dyDescent="0.25">
      <c r="A623" s="33">
        <v>2022</v>
      </c>
      <c r="B623" s="33"/>
      <c r="C623" s="106">
        <f t="shared" ref="C623:J623" si="77">AVERAGE(C132:C143)</f>
        <v>154.75824999999998</v>
      </c>
      <c r="D623" s="106">
        <f t="shared" si="77"/>
        <v>281.01624999999996</v>
      </c>
      <c r="E623" s="106">
        <f t="shared" si="77"/>
        <v>109.1005</v>
      </c>
      <c r="F623" s="106">
        <f t="shared" si="77"/>
        <v>271.625</v>
      </c>
      <c r="G623" s="106">
        <f t="shared" si="77"/>
        <v>39.25</v>
      </c>
      <c r="H623" s="106">
        <f t="shared" si="77"/>
        <v>60.75</v>
      </c>
      <c r="I623" s="106">
        <f t="shared" si="77"/>
        <v>300</v>
      </c>
      <c r="J623" s="106">
        <f t="shared" si="77"/>
        <v>1216.5</v>
      </c>
      <c r="K623" s="102"/>
      <c r="L623" s="106">
        <f t="shared" ref="L623:Q623" si="78">AVERAGE(L132:L143)</f>
        <v>72.5</v>
      </c>
      <c r="M623" s="106">
        <f t="shared" si="78"/>
        <v>200</v>
      </c>
      <c r="N623" s="106">
        <f t="shared" si="78"/>
        <v>434.25</v>
      </c>
      <c r="O623" s="106">
        <f t="shared" si="78"/>
        <v>60.75</v>
      </c>
      <c r="P623" s="106">
        <f t="shared" si="78"/>
        <v>695</v>
      </c>
      <c r="Q623" s="106">
        <f t="shared" si="78"/>
        <v>33.333333333333336</v>
      </c>
      <c r="R623" s="96"/>
      <c r="S623" s="96"/>
      <c r="T623" s="96"/>
      <c r="U623" s="96"/>
      <c r="V623" s="96"/>
      <c r="W623" s="96"/>
      <c r="X623" s="96"/>
      <c r="Y623" s="96"/>
      <c r="Z623" s="96"/>
      <c r="AA623" s="96"/>
    </row>
    <row r="624" spans="1:27" ht="15.75" x14ac:dyDescent="0.25">
      <c r="A624" s="33">
        <v>2023</v>
      </c>
      <c r="B624" s="33"/>
      <c r="C624" s="106"/>
      <c r="D624" s="106">
        <f t="shared" ref="D624:J624" si="79">AVERAGE(D144:D155)</f>
        <v>281.01624999999996</v>
      </c>
      <c r="E624" s="106">
        <f t="shared" si="79"/>
        <v>109.1005</v>
      </c>
      <c r="F624" s="106">
        <f t="shared" si="79"/>
        <v>271.625</v>
      </c>
      <c r="G624" s="106">
        <f t="shared" si="79"/>
        <v>39.25</v>
      </c>
      <c r="H624" s="106">
        <f t="shared" si="79"/>
        <v>60.75</v>
      </c>
      <c r="I624" s="106">
        <f t="shared" si="79"/>
        <v>300</v>
      </c>
      <c r="J624" s="106">
        <f t="shared" si="79"/>
        <v>1216.5</v>
      </c>
      <c r="K624" s="102"/>
      <c r="L624" s="106">
        <f t="shared" ref="L624:Q624" si="80">AVERAGE(L144:L155)</f>
        <v>72.5</v>
      </c>
      <c r="M624" s="106">
        <f t="shared" si="80"/>
        <v>200</v>
      </c>
      <c r="N624" s="106">
        <f t="shared" si="80"/>
        <v>434.25</v>
      </c>
      <c r="O624" s="106">
        <f t="shared" si="80"/>
        <v>60.75</v>
      </c>
      <c r="P624" s="106">
        <f t="shared" si="80"/>
        <v>695</v>
      </c>
      <c r="Q624" s="106">
        <f t="shared" si="80"/>
        <v>33.333333333333336</v>
      </c>
      <c r="R624" s="96"/>
      <c r="S624" s="96"/>
      <c r="T624" s="96"/>
      <c r="U624" s="96"/>
      <c r="V624" s="96"/>
      <c r="W624" s="96"/>
      <c r="X624" s="96"/>
      <c r="Y624" s="96"/>
      <c r="Z624" s="96"/>
      <c r="AA624" s="96"/>
    </row>
    <row r="625" spans="1:27" ht="15.75" x14ac:dyDescent="0.25">
      <c r="A625" s="33">
        <v>2024</v>
      </c>
      <c r="B625" s="33"/>
      <c r="C625" s="106">
        <f t="shared" ref="C625:J625" si="81">AVERAGE(C156:C167)</f>
        <v>154.75824999999998</v>
      </c>
      <c r="D625" s="106">
        <f t="shared" si="81"/>
        <v>281.01624999999996</v>
      </c>
      <c r="E625" s="106">
        <f t="shared" si="81"/>
        <v>109.1005</v>
      </c>
      <c r="F625" s="106">
        <f t="shared" si="81"/>
        <v>271.625</v>
      </c>
      <c r="G625" s="106">
        <f t="shared" si="81"/>
        <v>39.25</v>
      </c>
      <c r="H625" s="106">
        <f t="shared" si="81"/>
        <v>60.75</v>
      </c>
      <c r="I625" s="106">
        <f t="shared" si="81"/>
        <v>300</v>
      </c>
      <c r="J625" s="106">
        <f t="shared" si="81"/>
        <v>1216.5</v>
      </c>
      <c r="K625" s="102"/>
      <c r="L625" s="106">
        <f t="shared" ref="L625:Q625" si="82">AVERAGE(L156:L167)</f>
        <v>72.5</v>
      </c>
      <c r="M625" s="106">
        <f t="shared" si="82"/>
        <v>200</v>
      </c>
      <c r="N625" s="106">
        <f t="shared" si="82"/>
        <v>434.25</v>
      </c>
      <c r="O625" s="106">
        <f t="shared" si="82"/>
        <v>60.75</v>
      </c>
      <c r="P625" s="106">
        <f t="shared" si="82"/>
        <v>695</v>
      </c>
      <c r="Q625" s="106">
        <f t="shared" si="82"/>
        <v>33.333333333333336</v>
      </c>
      <c r="R625" s="96"/>
      <c r="S625" s="96"/>
      <c r="T625" s="96"/>
      <c r="U625" s="96"/>
      <c r="V625" s="96"/>
      <c r="W625" s="96"/>
      <c r="X625" s="96"/>
      <c r="Y625" s="96"/>
      <c r="Z625" s="96"/>
      <c r="AA625" s="96"/>
    </row>
    <row r="626" spans="1:27" ht="15.75" x14ac:dyDescent="0.25">
      <c r="A626" s="33">
        <v>2025</v>
      </c>
      <c r="B626" s="33"/>
      <c r="C626" s="106">
        <f t="shared" ref="C626:J626" si="83">AVERAGE(C168:C179)</f>
        <v>154.75824999999998</v>
      </c>
      <c r="D626" s="106">
        <f t="shared" si="83"/>
        <v>281.01624999999996</v>
      </c>
      <c r="E626" s="106">
        <f t="shared" si="83"/>
        <v>109.1005</v>
      </c>
      <c r="F626" s="106">
        <f t="shared" si="83"/>
        <v>271.625</v>
      </c>
      <c r="G626" s="106">
        <f t="shared" si="83"/>
        <v>39.25</v>
      </c>
      <c r="H626" s="106">
        <f t="shared" si="83"/>
        <v>60.75</v>
      </c>
      <c r="I626" s="106">
        <f t="shared" si="83"/>
        <v>300</v>
      </c>
      <c r="J626" s="106">
        <f t="shared" si="83"/>
        <v>1216.5</v>
      </c>
      <c r="K626" s="102"/>
      <c r="L626" s="106">
        <f t="shared" ref="L626:Q626" si="84">AVERAGE(L168:L179)</f>
        <v>72.5</v>
      </c>
      <c r="M626" s="106">
        <f t="shared" si="84"/>
        <v>200</v>
      </c>
      <c r="N626" s="106">
        <f t="shared" si="84"/>
        <v>434.25</v>
      </c>
      <c r="O626" s="106">
        <f t="shared" si="84"/>
        <v>60.75</v>
      </c>
      <c r="P626" s="106">
        <f t="shared" si="84"/>
        <v>695</v>
      </c>
      <c r="Q626" s="106">
        <f t="shared" si="84"/>
        <v>33.333333333333336</v>
      </c>
      <c r="R626" s="96"/>
      <c r="S626" s="96"/>
      <c r="T626" s="96"/>
      <c r="U626" s="96"/>
      <c r="V626" s="96"/>
      <c r="W626" s="96"/>
      <c r="X626" s="96"/>
      <c r="Y626" s="96"/>
      <c r="Z626" s="96"/>
      <c r="AA626" s="96"/>
    </row>
    <row r="627" spans="1:27" ht="15.75" x14ac:dyDescent="0.25">
      <c r="A627" s="33">
        <v>2026</v>
      </c>
      <c r="B627" s="33"/>
      <c r="C627" s="106">
        <f t="shared" ref="C627:J627" si="85">AVERAGE(C180:C191)</f>
        <v>154.75824999999998</v>
      </c>
      <c r="D627" s="106">
        <f t="shared" si="85"/>
        <v>281.01624999999996</v>
      </c>
      <c r="E627" s="106">
        <f t="shared" si="85"/>
        <v>109.1005</v>
      </c>
      <c r="F627" s="106">
        <f t="shared" si="85"/>
        <v>271.625</v>
      </c>
      <c r="G627" s="106">
        <f t="shared" si="85"/>
        <v>39.25</v>
      </c>
      <c r="H627" s="106">
        <f t="shared" si="85"/>
        <v>60.75</v>
      </c>
      <c r="I627" s="106">
        <f t="shared" si="85"/>
        <v>300</v>
      </c>
      <c r="J627" s="106">
        <f t="shared" si="85"/>
        <v>1216.5</v>
      </c>
      <c r="K627" s="102"/>
      <c r="L627" s="106">
        <f t="shared" ref="L627:Q627" si="86">AVERAGE(L180:L191)</f>
        <v>72.5</v>
      </c>
      <c r="M627" s="106">
        <f t="shared" si="86"/>
        <v>200</v>
      </c>
      <c r="N627" s="106">
        <f t="shared" si="86"/>
        <v>434.25</v>
      </c>
      <c r="O627" s="106">
        <f t="shared" si="86"/>
        <v>60.75</v>
      </c>
      <c r="P627" s="106">
        <f t="shared" si="86"/>
        <v>695</v>
      </c>
      <c r="Q627" s="106">
        <f t="shared" si="86"/>
        <v>33.333333333333336</v>
      </c>
      <c r="R627" s="96"/>
      <c r="S627" s="96"/>
      <c r="T627" s="96"/>
      <c r="U627" s="96"/>
      <c r="V627" s="96"/>
      <c r="W627" s="96"/>
      <c r="X627" s="96"/>
      <c r="Y627" s="96"/>
      <c r="Z627" s="96"/>
      <c r="AA627" s="96"/>
    </row>
    <row r="628" spans="1:27" ht="15.75" x14ac:dyDescent="0.25">
      <c r="A628" s="33">
        <v>2027</v>
      </c>
      <c r="B628" s="33"/>
      <c r="C628" s="106">
        <f t="shared" ref="C628:J628" si="87">AVERAGE(C192:C203)</f>
        <v>154.75824999999998</v>
      </c>
      <c r="D628" s="106">
        <f t="shared" si="87"/>
        <v>281.01624999999996</v>
      </c>
      <c r="E628" s="106">
        <f t="shared" si="87"/>
        <v>109.1005</v>
      </c>
      <c r="F628" s="106">
        <f t="shared" si="87"/>
        <v>271.625</v>
      </c>
      <c r="G628" s="106">
        <f t="shared" si="87"/>
        <v>39.25</v>
      </c>
      <c r="H628" s="106">
        <f t="shared" si="87"/>
        <v>60.75</v>
      </c>
      <c r="I628" s="106">
        <f t="shared" si="87"/>
        <v>300</v>
      </c>
      <c r="J628" s="106">
        <f t="shared" si="87"/>
        <v>1216.5</v>
      </c>
      <c r="K628" s="102"/>
      <c r="L628" s="106">
        <f t="shared" ref="L628:Q628" si="88">AVERAGE(L192:L203)</f>
        <v>72.5</v>
      </c>
      <c r="M628" s="106">
        <f t="shared" si="88"/>
        <v>200</v>
      </c>
      <c r="N628" s="106">
        <f t="shared" si="88"/>
        <v>434.25</v>
      </c>
      <c r="O628" s="106">
        <f t="shared" si="88"/>
        <v>60.75</v>
      </c>
      <c r="P628" s="106">
        <f t="shared" si="88"/>
        <v>695</v>
      </c>
      <c r="Q628" s="106">
        <f t="shared" si="88"/>
        <v>33.333333333333336</v>
      </c>
      <c r="R628" s="96"/>
      <c r="S628" s="96"/>
      <c r="T628" s="96"/>
      <c r="U628" s="96"/>
      <c r="V628" s="96"/>
      <c r="W628" s="96"/>
      <c r="X628" s="96"/>
      <c r="Y628" s="96"/>
      <c r="Z628" s="96"/>
      <c r="AA628" s="96"/>
    </row>
    <row r="629" spans="1:27" ht="15.75" x14ac:dyDescent="0.25">
      <c r="A629" s="33">
        <v>2028</v>
      </c>
      <c r="B629" s="33"/>
      <c r="C629" s="106">
        <f t="shared" ref="C629:J629" si="89">AVERAGE(C204:C215)</f>
        <v>154.75824999999998</v>
      </c>
      <c r="D629" s="106">
        <f t="shared" si="89"/>
        <v>281.01624999999996</v>
      </c>
      <c r="E629" s="106">
        <f t="shared" si="89"/>
        <v>109.1005</v>
      </c>
      <c r="F629" s="106">
        <f t="shared" si="89"/>
        <v>271.625</v>
      </c>
      <c r="G629" s="106">
        <f t="shared" si="89"/>
        <v>39.25</v>
      </c>
      <c r="H629" s="106">
        <f t="shared" si="89"/>
        <v>60.75</v>
      </c>
      <c r="I629" s="106">
        <f t="shared" si="89"/>
        <v>300</v>
      </c>
      <c r="J629" s="106">
        <f t="shared" si="89"/>
        <v>1216.5</v>
      </c>
      <c r="K629" s="102"/>
      <c r="L629" s="106">
        <f t="shared" ref="L629:Q629" si="90">AVERAGE(L204:L215)</f>
        <v>72.5</v>
      </c>
      <c r="M629" s="106">
        <f t="shared" si="90"/>
        <v>200</v>
      </c>
      <c r="N629" s="106">
        <f t="shared" si="90"/>
        <v>434.25</v>
      </c>
      <c r="O629" s="106">
        <f t="shared" si="90"/>
        <v>60.75</v>
      </c>
      <c r="P629" s="106">
        <f t="shared" si="90"/>
        <v>695</v>
      </c>
      <c r="Q629" s="106">
        <f t="shared" si="90"/>
        <v>33.333333333333336</v>
      </c>
      <c r="R629" s="96"/>
      <c r="S629" s="96"/>
      <c r="T629" s="96"/>
      <c r="U629" s="96"/>
      <c r="V629" s="96"/>
      <c r="W629" s="96"/>
      <c r="X629" s="96"/>
      <c r="Y629" s="96"/>
      <c r="Z629" s="96"/>
      <c r="AA629" s="96"/>
    </row>
    <row r="630" spans="1:27" ht="15.75" x14ac:dyDescent="0.25">
      <c r="A630" s="33">
        <v>2029</v>
      </c>
      <c r="B630" s="33"/>
      <c r="C630" s="106">
        <f t="shared" ref="C630:J630" si="91">AVERAGE(C216:C227)</f>
        <v>154.75824999999998</v>
      </c>
      <c r="D630" s="106">
        <f t="shared" si="91"/>
        <v>281.01624999999996</v>
      </c>
      <c r="E630" s="106">
        <f t="shared" si="91"/>
        <v>109.1005</v>
      </c>
      <c r="F630" s="106">
        <f t="shared" si="91"/>
        <v>271.625</v>
      </c>
      <c r="G630" s="106">
        <f t="shared" si="91"/>
        <v>39.25</v>
      </c>
      <c r="H630" s="106">
        <f t="shared" si="91"/>
        <v>60.75</v>
      </c>
      <c r="I630" s="106">
        <f t="shared" si="91"/>
        <v>300</v>
      </c>
      <c r="J630" s="106">
        <f t="shared" si="91"/>
        <v>1216.5</v>
      </c>
      <c r="K630" s="102"/>
      <c r="L630" s="106">
        <f t="shared" ref="L630:Q630" si="92">AVERAGE(L216:L227)</f>
        <v>72.5</v>
      </c>
      <c r="M630" s="106">
        <f t="shared" si="92"/>
        <v>200</v>
      </c>
      <c r="N630" s="106">
        <f t="shared" si="92"/>
        <v>434.25</v>
      </c>
      <c r="O630" s="106">
        <f t="shared" si="92"/>
        <v>60.75</v>
      </c>
      <c r="P630" s="106">
        <f t="shared" si="92"/>
        <v>695</v>
      </c>
      <c r="Q630" s="106">
        <f t="shared" si="92"/>
        <v>33.333333333333336</v>
      </c>
      <c r="R630" s="96"/>
      <c r="S630" s="96"/>
      <c r="T630" s="96"/>
      <c r="U630" s="96"/>
      <c r="V630" s="96"/>
      <c r="W630" s="96"/>
      <c r="X630" s="96"/>
      <c r="Y630" s="96"/>
      <c r="Z630" s="96"/>
      <c r="AA630" s="96"/>
    </row>
    <row r="631" spans="1:27" ht="15.75" x14ac:dyDescent="0.25">
      <c r="A631" s="33">
        <v>2030</v>
      </c>
      <c r="B631" s="33"/>
      <c r="C631" s="106">
        <f t="shared" ref="C631:J631" si="93">AVERAGE(C228:C239)</f>
        <v>154.75824999999998</v>
      </c>
      <c r="D631" s="106">
        <f t="shared" si="93"/>
        <v>281.01624999999996</v>
      </c>
      <c r="E631" s="106">
        <f t="shared" si="93"/>
        <v>109.1005</v>
      </c>
      <c r="F631" s="106">
        <f t="shared" si="93"/>
        <v>271.625</v>
      </c>
      <c r="G631" s="106">
        <f t="shared" si="93"/>
        <v>39.25</v>
      </c>
      <c r="H631" s="106">
        <f t="shared" si="93"/>
        <v>60.75</v>
      </c>
      <c r="I631" s="106">
        <f t="shared" si="93"/>
        <v>300</v>
      </c>
      <c r="J631" s="106">
        <f t="shared" si="93"/>
        <v>1216.5</v>
      </c>
      <c r="K631" s="102"/>
      <c r="L631" s="106">
        <f t="shared" ref="L631:Q631" si="94">AVERAGE(L228:L239)</f>
        <v>72.5</v>
      </c>
      <c r="M631" s="106">
        <f t="shared" si="94"/>
        <v>200</v>
      </c>
      <c r="N631" s="106">
        <f t="shared" si="94"/>
        <v>434.25</v>
      </c>
      <c r="O631" s="106">
        <f t="shared" si="94"/>
        <v>60.75</v>
      </c>
      <c r="P631" s="106">
        <f t="shared" si="94"/>
        <v>695</v>
      </c>
      <c r="Q631" s="106">
        <f t="shared" si="94"/>
        <v>33.333333333333336</v>
      </c>
      <c r="R631" s="96"/>
      <c r="S631" s="96"/>
      <c r="T631" s="96"/>
      <c r="U631" s="96"/>
      <c r="V631" s="96"/>
      <c r="W631" s="96"/>
      <c r="X631" s="96"/>
      <c r="Y631" s="96"/>
      <c r="Z631" s="96"/>
      <c r="AA631" s="96"/>
    </row>
    <row r="632" spans="1:27" ht="15.75" x14ac:dyDescent="0.25">
      <c r="A632" s="33">
        <v>2031</v>
      </c>
      <c r="B632" s="33"/>
      <c r="C632" s="106">
        <f t="shared" ref="C632:J632" si="95">AVERAGE(C240:C251)</f>
        <v>154.75824999999998</v>
      </c>
      <c r="D632" s="106">
        <f t="shared" si="95"/>
        <v>281.01624999999996</v>
      </c>
      <c r="E632" s="106">
        <f t="shared" si="95"/>
        <v>109.1005</v>
      </c>
      <c r="F632" s="106">
        <f t="shared" si="95"/>
        <v>271.625</v>
      </c>
      <c r="G632" s="106">
        <f t="shared" si="95"/>
        <v>39.25</v>
      </c>
      <c r="H632" s="106">
        <f t="shared" si="95"/>
        <v>60.75</v>
      </c>
      <c r="I632" s="106">
        <f t="shared" si="95"/>
        <v>300</v>
      </c>
      <c r="J632" s="106">
        <f t="shared" si="95"/>
        <v>1216.5</v>
      </c>
      <c r="K632" s="102"/>
      <c r="L632" s="106">
        <f t="shared" ref="L632:Q632" si="96">AVERAGE(L240:L251)</f>
        <v>72.5</v>
      </c>
      <c r="M632" s="106">
        <f t="shared" si="96"/>
        <v>200</v>
      </c>
      <c r="N632" s="106">
        <f t="shared" si="96"/>
        <v>434.25</v>
      </c>
      <c r="O632" s="106">
        <f t="shared" si="96"/>
        <v>60.75</v>
      </c>
      <c r="P632" s="106">
        <f t="shared" si="96"/>
        <v>695</v>
      </c>
      <c r="Q632" s="106">
        <f t="shared" si="96"/>
        <v>33.333333333333336</v>
      </c>
      <c r="R632" s="96"/>
      <c r="S632" s="96"/>
      <c r="T632" s="96"/>
      <c r="U632" s="96"/>
      <c r="V632" s="96"/>
      <c r="W632" s="96"/>
      <c r="X632" s="96"/>
      <c r="Y632" s="96"/>
      <c r="Z632" s="96"/>
      <c r="AA632" s="96"/>
    </row>
    <row r="633" spans="1:27" ht="15.75" x14ac:dyDescent="0.25">
      <c r="A633" s="33">
        <v>2032</v>
      </c>
      <c r="B633" s="33"/>
      <c r="C633" s="106">
        <f t="shared" ref="C633:J633" si="97">AVERAGE(C252:C263)</f>
        <v>154.75824999999998</v>
      </c>
      <c r="D633" s="106">
        <f t="shared" si="97"/>
        <v>281.01624999999996</v>
      </c>
      <c r="E633" s="106">
        <f t="shared" si="97"/>
        <v>109.1005</v>
      </c>
      <c r="F633" s="106">
        <f t="shared" si="97"/>
        <v>271.625</v>
      </c>
      <c r="G633" s="106">
        <f t="shared" si="97"/>
        <v>39.25</v>
      </c>
      <c r="H633" s="106">
        <f t="shared" si="97"/>
        <v>60.75</v>
      </c>
      <c r="I633" s="106">
        <f t="shared" si="97"/>
        <v>300</v>
      </c>
      <c r="J633" s="106">
        <f t="shared" si="97"/>
        <v>1216.5</v>
      </c>
      <c r="K633" s="108"/>
      <c r="L633" s="106">
        <f t="shared" ref="L633:Q633" si="98">AVERAGE(L252:L263)</f>
        <v>72.5</v>
      </c>
      <c r="M633" s="106">
        <f t="shared" si="98"/>
        <v>200</v>
      </c>
      <c r="N633" s="106">
        <f t="shared" si="98"/>
        <v>434.25</v>
      </c>
      <c r="O633" s="106">
        <f t="shared" si="98"/>
        <v>60.75</v>
      </c>
      <c r="P633" s="106">
        <f t="shared" si="98"/>
        <v>695</v>
      </c>
      <c r="Q633" s="106">
        <f t="shared" si="98"/>
        <v>33.333333333333336</v>
      </c>
      <c r="R633" s="96"/>
      <c r="S633" s="96"/>
      <c r="T633" s="96"/>
      <c r="U633" s="96"/>
      <c r="V633" s="96"/>
      <c r="W633" s="96"/>
      <c r="X633" s="96"/>
      <c r="Y633" s="96"/>
      <c r="Z633" s="96"/>
      <c r="AA633" s="96"/>
    </row>
    <row r="634" spans="1:27" ht="15.75" x14ac:dyDescent="0.25">
      <c r="A634" s="33">
        <v>2033</v>
      </c>
      <c r="B634" s="33"/>
      <c r="C634" s="106">
        <f t="shared" ref="C634:J634" si="99">AVERAGE(C264:C275)</f>
        <v>154.75824999999998</v>
      </c>
      <c r="D634" s="106">
        <f t="shared" si="99"/>
        <v>281.01624999999996</v>
      </c>
      <c r="E634" s="106">
        <f t="shared" si="99"/>
        <v>109.1005</v>
      </c>
      <c r="F634" s="106">
        <f t="shared" si="99"/>
        <v>271.625</v>
      </c>
      <c r="G634" s="106">
        <f t="shared" si="99"/>
        <v>39.25</v>
      </c>
      <c r="H634" s="106">
        <f t="shared" si="99"/>
        <v>60.75</v>
      </c>
      <c r="I634" s="106">
        <f t="shared" si="99"/>
        <v>300</v>
      </c>
      <c r="J634" s="106">
        <f t="shared" si="99"/>
        <v>1216.5</v>
      </c>
      <c r="K634" s="102"/>
      <c r="L634" s="106">
        <f t="shared" ref="L634:Q634" si="100">AVERAGE(L264:L275)</f>
        <v>72.5</v>
      </c>
      <c r="M634" s="106">
        <f t="shared" si="100"/>
        <v>200</v>
      </c>
      <c r="N634" s="106">
        <f t="shared" si="100"/>
        <v>434.25</v>
      </c>
      <c r="O634" s="106">
        <f t="shared" si="100"/>
        <v>60.75</v>
      </c>
      <c r="P634" s="106">
        <f t="shared" si="100"/>
        <v>695</v>
      </c>
      <c r="Q634" s="106">
        <f t="shared" si="100"/>
        <v>33.333333333333336</v>
      </c>
      <c r="R634" s="96"/>
      <c r="S634" s="96"/>
      <c r="T634" s="96"/>
      <c r="U634" s="96"/>
      <c r="V634" s="96"/>
      <c r="W634" s="96"/>
      <c r="X634" s="96"/>
      <c r="Y634" s="96"/>
      <c r="Z634" s="96"/>
      <c r="AA634" s="96"/>
    </row>
    <row r="635" spans="1:27" ht="15.75" x14ac:dyDescent="0.25">
      <c r="A635" s="33">
        <v>2034</v>
      </c>
      <c r="B635" s="33"/>
      <c r="C635" s="106">
        <f t="shared" ref="C635:J635" si="101">AVERAGE(C276:C287)</f>
        <v>154.75824999999998</v>
      </c>
      <c r="D635" s="106">
        <f t="shared" si="101"/>
        <v>281.01624999999996</v>
      </c>
      <c r="E635" s="106">
        <f t="shared" si="101"/>
        <v>109.1005</v>
      </c>
      <c r="F635" s="106">
        <f t="shared" si="101"/>
        <v>271.625</v>
      </c>
      <c r="G635" s="106">
        <f t="shared" si="101"/>
        <v>39.25</v>
      </c>
      <c r="H635" s="106">
        <f t="shared" si="101"/>
        <v>60.75</v>
      </c>
      <c r="I635" s="106">
        <f t="shared" si="101"/>
        <v>300</v>
      </c>
      <c r="J635" s="106">
        <f t="shared" si="101"/>
        <v>1216.5</v>
      </c>
      <c r="K635" s="102"/>
      <c r="L635" s="106">
        <f t="shared" ref="L635:Q635" si="102">AVERAGE(L276:L287)</f>
        <v>72.5</v>
      </c>
      <c r="M635" s="106">
        <f t="shared" si="102"/>
        <v>200</v>
      </c>
      <c r="N635" s="106">
        <f t="shared" si="102"/>
        <v>434.25</v>
      </c>
      <c r="O635" s="106">
        <f t="shared" si="102"/>
        <v>60.75</v>
      </c>
      <c r="P635" s="106">
        <f t="shared" si="102"/>
        <v>695</v>
      </c>
      <c r="Q635" s="106">
        <f t="shared" si="102"/>
        <v>33.333333333333336</v>
      </c>
      <c r="R635" s="96"/>
      <c r="S635" s="96"/>
      <c r="T635" s="96"/>
      <c r="U635" s="96"/>
      <c r="V635" s="96"/>
      <c r="W635" s="96"/>
      <c r="X635" s="96"/>
      <c r="Y635" s="96"/>
      <c r="Z635" s="96"/>
      <c r="AA635" s="96"/>
    </row>
    <row r="636" spans="1:27" ht="15.75" x14ac:dyDescent="0.25">
      <c r="A636" s="33">
        <v>2035</v>
      </c>
      <c r="B636" s="33"/>
      <c r="C636" s="106">
        <f t="shared" ref="C636:J636" si="103">AVERAGE(C288:C299)</f>
        <v>154.75824999999998</v>
      </c>
      <c r="D636" s="106">
        <f t="shared" si="103"/>
        <v>281.01624999999996</v>
      </c>
      <c r="E636" s="106">
        <f t="shared" si="103"/>
        <v>109.1005</v>
      </c>
      <c r="F636" s="106">
        <f t="shared" si="103"/>
        <v>271.625</v>
      </c>
      <c r="G636" s="106">
        <f t="shared" si="103"/>
        <v>39.25</v>
      </c>
      <c r="H636" s="106">
        <f t="shared" si="103"/>
        <v>60.75</v>
      </c>
      <c r="I636" s="106">
        <f t="shared" si="103"/>
        <v>300</v>
      </c>
      <c r="J636" s="106">
        <f t="shared" si="103"/>
        <v>1216.5</v>
      </c>
      <c r="K636" s="102"/>
      <c r="L636" s="106">
        <f t="shared" ref="L636:Q636" si="104">AVERAGE(L288:L299)</f>
        <v>72.5</v>
      </c>
      <c r="M636" s="106">
        <f t="shared" si="104"/>
        <v>200</v>
      </c>
      <c r="N636" s="106">
        <f t="shared" si="104"/>
        <v>434.25</v>
      </c>
      <c r="O636" s="106">
        <f t="shared" si="104"/>
        <v>60.75</v>
      </c>
      <c r="P636" s="106">
        <f t="shared" si="104"/>
        <v>695</v>
      </c>
      <c r="Q636" s="106">
        <f t="shared" si="104"/>
        <v>33.333333333333336</v>
      </c>
      <c r="R636" s="96"/>
      <c r="S636" s="96"/>
      <c r="T636" s="96"/>
      <c r="U636" s="96"/>
      <c r="V636" s="96"/>
      <c r="W636" s="96"/>
      <c r="X636" s="96"/>
      <c r="Y636" s="96"/>
      <c r="Z636" s="96"/>
      <c r="AA636" s="96"/>
    </row>
    <row r="637" spans="1:27" ht="15.75" x14ac:dyDescent="0.25">
      <c r="A637" s="33">
        <v>2036</v>
      </c>
      <c r="B637" s="33"/>
      <c r="C637" s="106">
        <f t="shared" ref="C637:J637" si="105">AVERAGE(C300:C311)</f>
        <v>154.75824999999998</v>
      </c>
      <c r="D637" s="106">
        <f t="shared" si="105"/>
        <v>281.01624999999996</v>
      </c>
      <c r="E637" s="106">
        <f t="shared" si="105"/>
        <v>109.1005</v>
      </c>
      <c r="F637" s="106">
        <f t="shared" si="105"/>
        <v>271.625</v>
      </c>
      <c r="G637" s="106">
        <f t="shared" si="105"/>
        <v>39.25</v>
      </c>
      <c r="H637" s="106">
        <f t="shared" si="105"/>
        <v>60.75</v>
      </c>
      <c r="I637" s="106">
        <f t="shared" si="105"/>
        <v>300</v>
      </c>
      <c r="J637" s="106">
        <f t="shared" si="105"/>
        <v>1216.5</v>
      </c>
      <c r="K637" s="102"/>
      <c r="L637" s="106">
        <f t="shared" ref="L637:Q637" si="106">AVERAGE(L300:L311)</f>
        <v>72.5</v>
      </c>
      <c r="M637" s="106">
        <f t="shared" si="106"/>
        <v>200</v>
      </c>
      <c r="N637" s="106">
        <f t="shared" si="106"/>
        <v>434.25</v>
      </c>
      <c r="O637" s="106">
        <f t="shared" si="106"/>
        <v>60.75</v>
      </c>
      <c r="P637" s="106">
        <f t="shared" si="106"/>
        <v>695</v>
      </c>
      <c r="Q637" s="106">
        <f t="shared" si="106"/>
        <v>33.333333333333336</v>
      </c>
      <c r="R637" s="96"/>
      <c r="S637" s="96"/>
      <c r="T637" s="96"/>
      <c r="U637" s="96"/>
      <c r="V637" s="96"/>
      <c r="W637" s="96"/>
      <c r="X637" s="96"/>
      <c r="Y637" s="96"/>
      <c r="Z637" s="96"/>
      <c r="AA637" s="96"/>
    </row>
    <row r="638" spans="1:27" ht="15.75" x14ac:dyDescent="0.25">
      <c r="A638" s="33">
        <v>2037</v>
      </c>
      <c r="B638" s="33"/>
      <c r="C638" s="106">
        <f t="shared" ref="C638:J638" si="107">AVERAGE(C312:C323)</f>
        <v>154.75824999999998</v>
      </c>
      <c r="D638" s="106">
        <f t="shared" si="107"/>
        <v>281.01624999999996</v>
      </c>
      <c r="E638" s="106">
        <f t="shared" si="107"/>
        <v>109.1005</v>
      </c>
      <c r="F638" s="106">
        <f t="shared" si="107"/>
        <v>271.625</v>
      </c>
      <c r="G638" s="106">
        <f t="shared" si="107"/>
        <v>39.25</v>
      </c>
      <c r="H638" s="106">
        <f t="shared" si="107"/>
        <v>60.75</v>
      </c>
      <c r="I638" s="106">
        <f t="shared" si="107"/>
        <v>300</v>
      </c>
      <c r="J638" s="106">
        <f t="shared" si="107"/>
        <v>1216.5</v>
      </c>
      <c r="K638" s="102"/>
      <c r="L638" s="106">
        <f t="shared" ref="L638:Q638" si="108">AVERAGE(L312:L323)</f>
        <v>72.5</v>
      </c>
      <c r="M638" s="106">
        <f t="shared" si="108"/>
        <v>200</v>
      </c>
      <c r="N638" s="106">
        <f t="shared" si="108"/>
        <v>434.25</v>
      </c>
      <c r="O638" s="106">
        <f t="shared" si="108"/>
        <v>60.75</v>
      </c>
      <c r="P638" s="106">
        <f t="shared" si="108"/>
        <v>695</v>
      </c>
      <c r="Q638" s="106">
        <f t="shared" si="108"/>
        <v>33.333333333333336</v>
      </c>
      <c r="R638" s="96"/>
      <c r="S638" s="96"/>
      <c r="T638" s="96"/>
      <c r="U638" s="96"/>
      <c r="V638" s="96"/>
      <c r="W638" s="96"/>
      <c r="X638" s="96"/>
      <c r="Y638" s="96"/>
      <c r="Z638" s="96"/>
      <c r="AA638" s="96"/>
    </row>
    <row r="639" spans="1:27" ht="15.75" x14ac:dyDescent="0.25">
      <c r="A639" s="33">
        <f>A638+1</f>
        <v>2038</v>
      </c>
      <c r="B639" s="33"/>
      <c r="C639" s="109">
        <f t="shared" ref="C639:Q639" si="109">AVERAGE(C324:C335)</f>
        <v>154.75824999999998</v>
      </c>
      <c r="D639" s="109">
        <f t="shared" si="109"/>
        <v>281.01624999999996</v>
      </c>
      <c r="E639" s="109">
        <f t="shared" si="109"/>
        <v>109.1005</v>
      </c>
      <c r="F639" s="109">
        <f t="shared" si="109"/>
        <v>271.625</v>
      </c>
      <c r="G639" s="109">
        <f>AVERAGE(G324:G335)</f>
        <v>39.25</v>
      </c>
      <c r="H639" s="109">
        <f>AVERAGE(H324:H335)</f>
        <v>60.75</v>
      </c>
      <c r="I639" s="109">
        <f>AVERAGE(I324:I335)</f>
        <v>300</v>
      </c>
      <c r="J639" s="109">
        <f>AVERAGE(J324:J335)</f>
        <v>1216.5</v>
      </c>
      <c r="K639" s="102"/>
      <c r="L639" s="109">
        <f t="shared" si="109"/>
        <v>72.5</v>
      </c>
      <c r="M639" s="109">
        <f t="shared" si="109"/>
        <v>200</v>
      </c>
      <c r="N639" s="109">
        <f>AVERAGE(N324:N335)</f>
        <v>434.25</v>
      </c>
      <c r="O639" s="109">
        <f>AVERAGE(O324:O335)</f>
        <v>60.75</v>
      </c>
      <c r="P639" s="109">
        <f>AVERAGE(P324:P335)</f>
        <v>695</v>
      </c>
      <c r="Q639" s="109">
        <f t="shared" si="109"/>
        <v>33.333333333333336</v>
      </c>
      <c r="R639" s="96"/>
      <c r="S639" s="96"/>
      <c r="T639" s="96"/>
      <c r="U639" s="96"/>
      <c r="V639" s="96"/>
      <c r="W639" s="96"/>
      <c r="X639" s="96"/>
      <c r="Y639" s="96"/>
      <c r="Z639" s="96"/>
      <c r="AA639" s="96"/>
    </row>
    <row r="640" spans="1:27" ht="15.75" x14ac:dyDescent="0.25">
      <c r="A640" s="33">
        <f t="shared" ref="A640:A662" si="110">A639+1</f>
        <v>2039</v>
      </c>
      <c r="B640" s="33"/>
      <c r="C640" s="109">
        <f t="shared" ref="C640:Q640" si="111">AVERAGE(C336:C347)</f>
        <v>154.75824999999998</v>
      </c>
      <c r="D640" s="109">
        <f t="shared" si="111"/>
        <v>281.01624999999996</v>
      </c>
      <c r="E640" s="109">
        <f t="shared" si="111"/>
        <v>109.1005</v>
      </c>
      <c r="F640" s="109">
        <f t="shared" si="111"/>
        <v>271.625</v>
      </c>
      <c r="G640" s="109">
        <f>AVERAGE(G336:G347)</f>
        <v>39.25</v>
      </c>
      <c r="H640" s="109">
        <f>AVERAGE(H336:H347)</f>
        <v>60.75</v>
      </c>
      <c r="I640" s="109">
        <f>AVERAGE(I336:I347)</f>
        <v>300</v>
      </c>
      <c r="J640" s="109">
        <f>AVERAGE(J336:J347)</f>
        <v>1216.5</v>
      </c>
      <c r="K640" s="102"/>
      <c r="L640" s="109">
        <f t="shared" si="111"/>
        <v>72.5</v>
      </c>
      <c r="M640" s="109">
        <f t="shared" si="111"/>
        <v>200</v>
      </c>
      <c r="N640" s="109">
        <f>AVERAGE(N336:N347)</f>
        <v>434.25</v>
      </c>
      <c r="O640" s="109">
        <f>AVERAGE(O336:O347)</f>
        <v>60.75</v>
      </c>
      <c r="P640" s="109">
        <f>AVERAGE(P336:P347)</f>
        <v>695</v>
      </c>
      <c r="Q640" s="109">
        <f t="shared" si="111"/>
        <v>33.333333333333336</v>
      </c>
      <c r="R640" s="96"/>
      <c r="S640" s="96"/>
      <c r="T640" s="96"/>
      <c r="U640" s="96"/>
      <c r="V640" s="96"/>
      <c r="W640" s="96"/>
      <c r="X640" s="96"/>
      <c r="Y640" s="96"/>
      <c r="Z640" s="96"/>
      <c r="AA640" s="96"/>
    </row>
    <row r="641" spans="1:27" ht="15.75" x14ac:dyDescent="0.25">
      <c r="A641" s="33">
        <f t="shared" si="110"/>
        <v>2040</v>
      </c>
      <c r="B641" s="33"/>
      <c r="C641" s="109">
        <f t="shared" ref="C641:Q641" si="112">AVERAGE(C348:C359)</f>
        <v>154.75824999999998</v>
      </c>
      <c r="D641" s="109">
        <f t="shared" si="112"/>
        <v>281.01624999999996</v>
      </c>
      <c r="E641" s="109">
        <f t="shared" si="112"/>
        <v>109.1005</v>
      </c>
      <c r="F641" s="109">
        <f t="shared" si="112"/>
        <v>271.625</v>
      </c>
      <c r="G641" s="109">
        <f>AVERAGE(G348:G359)</f>
        <v>39.25</v>
      </c>
      <c r="H641" s="109">
        <f>AVERAGE(H348:H359)</f>
        <v>60.75</v>
      </c>
      <c r="I641" s="109">
        <f>AVERAGE(I348:I359)</f>
        <v>300</v>
      </c>
      <c r="J641" s="109">
        <f>AVERAGE(J348:J359)</f>
        <v>1216.5</v>
      </c>
      <c r="K641" s="102"/>
      <c r="L641" s="109">
        <f t="shared" si="112"/>
        <v>72.5</v>
      </c>
      <c r="M641" s="109">
        <f t="shared" si="112"/>
        <v>200</v>
      </c>
      <c r="N641" s="109">
        <f>AVERAGE(N348:N359)</f>
        <v>434.25</v>
      </c>
      <c r="O641" s="109">
        <f>AVERAGE(O348:O359)</f>
        <v>60.75</v>
      </c>
      <c r="P641" s="109">
        <f>AVERAGE(P348:P359)</f>
        <v>695</v>
      </c>
      <c r="Q641" s="109">
        <f t="shared" si="112"/>
        <v>33.333333333333336</v>
      </c>
      <c r="R641" s="96"/>
      <c r="S641" s="96"/>
      <c r="T641" s="96"/>
      <c r="U641" s="96"/>
      <c r="V641" s="96"/>
      <c r="W641" s="96"/>
      <c r="X641" s="96"/>
      <c r="Y641" s="96"/>
      <c r="Z641" s="96"/>
      <c r="AA641" s="96"/>
    </row>
    <row r="642" spans="1:27" ht="15.75" x14ac:dyDescent="0.25">
      <c r="A642" s="33">
        <f t="shared" si="110"/>
        <v>2041</v>
      </c>
      <c r="B642" s="33"/>
      <c r="C642" s="109">
        <f t="shared" ref="C642:Q642" si="113">AVERAGE(C360:C371)</f>
        <v>154.75824999999998</v>
      </c>
      <c r="D642" s="109">
        <f t="shared" si="113"/>
        <v>281.01624999999996</v>
      </c>
      <c r="E642" s="109">
        <f t="shared" si="113"/>
        <v>109.1005</v>
      </c>
      <c r="F642" s="109">
        <f t="shared" si="113"/>
        <v>271.625</v>
      </c>
      <c r="G642" s="109">
        <f>AVERAGE(G360:G371)</f>
        <v>39.25</v>
      </c>
      <c r="H642" s="109">
        <f>AVERAGE(H360:H371)</f>
        <v>60.75</v>
      </c>
      <c r="I642" s="109">
        <f>AVERAGE(I360:I371)</f>
        <v>300</v>
      </c>
      <c r="J642" s="109">
        <f>AVERAGE(J360:J371)</f>
        <v>1216.5</v>
      </c>
      <c r="K642" s="102"/>
      <c r="L642" s="109">
        <f t="shared" si="113"/>
        <v>72.5</v>
      </c>
      <c r="M642" s="109">
        <f t="shared" si="113"/>
        <v>200</v>
      </c>
      <c r="N642" s="109">
        <f>AVERAGE(N360:N371)</f>
        <v>434.25</v>
      </c>
      <c r="O642" s="109">
        <f>AVERAGE(O360:O371)</f>
        <v>60.75</v>
      </c>
      <c r="P642" s="109">
        <f>AVERAGE(P360:P371)</f>
        <v>695</v>
      </c>
      <c r="Q642" s="109">
        <f t="shared" si="113"/>
        <v>33.333333333333336</v>
      </c>
      <c r="R642" s="96"/>
      <c r="S642" s="96"/>
      <c r="T642" s="96"/>
      <c r="U642" s="96"/>
      <c r="V642" s="96"/>
      <c r="W642" s="96"/>
      <c r="X642" s="96"/>
      <c r="Y642" s="96"/>
      <c r="Z642" s="96"/>
      <c r="AA642" s="96"/>
    </row>
    <row r="643" spans="1:27" ht="15.75" x14ac:dyDescent="0.25">
      <c r="A643" s="33">
        <f t="shared" si="110"/>
        <v>2042</v>
      </c>
      <c r="B643" s="33"/>
      <c r="C643" s="109">
        <f t="shared" ref="C643:Q643" si="114">AVERAGE(C372:C383)</f>
        <v>154.75824999999998</v>
      </c>
      <c r="D643" s="109">
        <f t="shared" si="114"/>
        <v>281.01624999999996</v>
      </c>
      <c r="E643" s="109">
        <f t="shared" si="114"/>
        <v>109.1005</v>
      </c>
      <c r="F643" s="109">
        <f t="shared" si="114"/>
        <v>271.625</v>
      </c>
      <c r="G643" s="109">
        <f>AVERAGE(G372:G383)</f>
        <v>39.25</v>
      </c>
      <c r="H643" s="109">
        <f>AVERAGE(H372:H383)</f>
        <v>60.75</v>
      </c>
      <c r="I643" s="109">
        <f>AVERAGE(I372:I383)</f>
        <v>300</v>
      </c>
      <c r="J643" s="109">
        <f>AVERAGE(J372:J383)</f>
        <v>1216.5</v>
      </c>
      <c r="K643" s="102"/>
      <c r="L643" s="109">
        <f t="shared" si="114"/>
        <v>72.5</v>
      </c>
      <c r="M643" s="109">
        <f t="shared" si="114"/>
        <v>200</v>
      </c>
      <c r="N643" s="109">
        <f>AVERAGE(N372:N383)</f>
        <v>434.25</v>
      </c>
      <c r="O643" s="109">
        <f>AVERAGE(O372:O383)</f>
        <v>60.75</v>
      </c>
      <c r="P643" s="109">
        <f>AVERAGE(P372:P383)</f>
        <v>695</v>
      </c>
      <c r="Q643" s="109">
        <f t="shared" si="114"/>
        <v>33.333333333333336</v>
      </c>
      <c r="R643" s="96"/>
      <c r="S643" s="96"/>
      <c r="T643" s="96"/>
      <c r="U643" s="96"/>
      <c r="V643" s="96"/>
      <c r="W643" s="96"/>
      <c r="X643" s="96"/>
      <c r="Y643" s="96"/>
      <c r="Z643" s="96"/>
      <c r="AA643" s="96"/>
    </row>
    <row r="644" spans="1:27" ht="15.75" x14ac:dyDescent="0.25">
      <c r="A644" s="33">
        <f t="shared" si="110"/>
        <v>2043</v>
      </c>
      <c r="B644" s="33"/>
      <c r="C644" s="109">
        <f t="shared" ref="C644:Q644" si="115">AVERAGE(C384:C395)</f>
        <v>154.75824999999998</v>
      </c>
      <c r="D644" s="109">
        <f t="shared" si="115"/>
        <v>281.01624999999996</v>
      </c>
      <c r="E644" s="109">
        <f t="shared" si="115"/>
        <v>109.1005</v>
      </c>
      <c r="F644" s="109">
        <f t="shared" si="115"/>
        <v>271.625</v>
      </c>
      <c r="G644" s="109">
        <f>AVERAGE(G384:G395)</f>
        <v>39.25</v>
      </c>
      <c r="H644" s="109">
        <f>AVERAGE(H384:H395)</f>
        <v>60.75</v>
      </c>
      <c r="I644" s="109">
        <f>AVERAGE(I384:I395)</f>
        <v>300</v>
      </c>
      <c r="J644" s="109">
        <f>AVERAGE(J384:J395)</f>
        <v>1216.5</v>
      </c>
      <c r="K644" s="102"/>
      <c r="L644" s="109">
        <f t="shared" si="115"/>
        <v>72.5</v>
      </c>
      <c r="M644" s="109">
        <f t="shared" si="115"/>
        <v>200</v>
      </c>
      <c r="N644" s="109">
        <f>AVERAGE(N384:N395)</f>
        <v>434.25</v>
      </c>
      <c r="O644" s="109">
        <f>AVERAGE(O384:O395)</f>
        <v>60.75</v>
      </c>
      <c r="P644" s="109">
        <f>AVERAGE(P384:P395)</f>
        <v>695</v>
      </c>
      <c r="Q644" s="109">
        <f t="shared" si="115"/>
        <v>33.333333333333336</v>
      </c>
      <c r="R644" s="96"/>
      <c r="S644" s="96"/>
      <c r="T644" s="96"/>
      <c r="U644" s="96"/>
      <c r="V644" s="96"/>
      <c r="W644" s="96"/>
      <c r="X644" s="96"/>
      <c r="Y644" s="96"/>
      <c r="Z644" s="96"/>
      <c r="AA644" s="96"/>
    </row>
    <row r="645" spans="1:27" ht="15.75" x14ac:dyDescent="0.25">
      <c r="A645" s="33">
        <f t="shared" si="110"/>
        <v>2044</v>
      </c>
      <c r="B645" s="33"/>
      <c r="C645" s="109">
        <f t="shared" ref="C645:Q645" si="116">AVERAGE(C396:C407)</f>
        <v>154.75824999999998</v>
      </c>
      <c r="D645" s="109">
        <f t="shared" si="116"/>
        <v>281.01624999999996</v>
      </c>
      <c r="E645" s="109">
        <f t="shared" si="116"/>
        <v>109.1005</v>
      </c>
      <c r="F645" s="109">
        <f t="shared" si="116"/>
        <v>271.625</v>
      </c>
      <c r="G645" s="109">
        <f>AVERAGE(G396:G407)</f>
        <v>39.25</v>
      </c>
      <c r="H645" s="109">
        <f>AVERAGE(H396:H407)</f>
        <v>60.75</v>
      </c>
      <c r="I645" s="109">
        <f>AVERAGE(I396:I407)</f>
        <v>300</v>
      </c>
      <c r="J645" s="109">
        <f>AVERAGE(J396:J407)</f>
        <v>1216.5</v>
      </c>
      <c r="K645" s="102"/>
      <c r="L645" s="109">
        <f t="shared" si="116"/>
        <v>72.5</v>
      </c>
      <c r="M645" s="109">
        <f t="shared" si="116"/>
        <v>200</v>
      </c>
      <c r="N645" s="109">
        <f>AVERAGE(N396:N407)</f>
        <v>434.25</v>
      </c>
      <c r="O645" s="109">
        <f>AVERAGE(O396:O407)</f>
        <v>60.75</v>
      </c>
      <c r="P645" s="109">
        <f>AVERAGE(P396:P407)</f>
        <v>695</v>
      </c>
      <c r="Q645" s="109">
        <f t="shared" si="116"/>
        <v>33.333333333333336</v>
      </c>
      <c r="R645" s="96"/>
      <c r="S645" s="96"/>
      <c r="T645" s="96"/>
      <c r="U645" s="96"/>
      <c r="V645" s="96"/>
      <c r="W645" s="96"/>
      <c r="X645" s="96"/>
      <c r="Y645" s="96"/>
      <c r="Z645" s="96"/>
      <c r="AA645" s="96"/>
    </row>
    <row r="646" spans="1:27" ht="15.75" x14ac:dyDescent="0.25">
      <c r="A646" s="33">
        <f t="shared" si="110"/>
        <v>2045</v>
      </c>
      <c r="B646" s="33"/>
      <c r="C646" s="109">
        <f t="shared" ref="C646:Q646" si="117">AVERAGE(C408:C419)</f>
        <v>154.75824999999998</v>
      </c>
      <c r="D646" s="109">
        <f t="shared" si="117"/>
        <v>281.01624999999996</v>
      </c>
      <c r="E646" s="109">
        <f t="shared" si="117"/>
        <v>109.1005</v>
      </c>
      <c r="F646" s="109">
        <f t="shared" si="117"/>
        <v>271.625</v>
      </c>
      <c r="G646" s="109">
        <f>AVERAGE(G408:G419)</f>
        <v>39.25</v>
      </c>
      <c r="H646" s="109">
        <f>AVERAGE(H408:H419)</f>
        <v>60.75</v>
      </c>
      <c r="I646" s="109">
        <f>AVERAGE(I408:I419)</f>
        <v>300</v>
      </c>
      <c r="J646" s="109">
        <f>AVERAGE(J408:J419)</f>
        <v>1216.5</v>
      </c>
      <c r="K646" s="102"/>
      <c r="L646" s="109">
        <f t="shared" si="117"/>
        <v>72.5</v>
      </c>
      <c r="M646" s="109">
        <f t="shared" si="117"/>
        <v>200</v>
      </c>
      <c r="N646" s="109">
        <f>AVERAGE(N408:N419)</f>
        <v>434.25</v>
      </c>
      <c r="O646" s="109">
        <f>AVERAGE(O408:O419)</f>
        <v>60.75</v>
      </c>
      <c r="P646" s="109">
        <f>AVERAGE(P408:P419)</f>
        <v>695</v>
      </c>
      <c r="Q646" s="109">
        <f t="shared" si="117"/>
        <v>33.333333333333336</v>
      </c>
      <c r="R646" s="96"/>
      <c r="S646" s="96"/>
      <c r="T646" s="96"/>
      <c r="U646" s="96"/>
      <c r="V646" s="96"/>
      <c r="W646" s="96"/>
      <c r="X646" s="96"/>
      <c r="Y646" s="96"/>
      <c r="Z646" s="96"/>
      <c r="AA646" s="96"/>
    </row>
    <row r="647" spans="1:27" ht="15.75" x14ac:dyDescent="0.25">
      <c r="A647" s="33">
        <f t="shared" si="110"/>
        <v>2046</v>
      </c>
      <c r="B647" s="33"/>
      <c r="C647" s="109">
        <f t="shared" ref="C647:Q647" si="118">AVERAGE(C420:C431)</f>
        <v>154.75824999999998</v>
      </c>
      <c r="D647" s="109">
        <f t="shared" si="118"/>
        <v>281.01624999999996</v>
      </c>
      <c r="E647" s="109">
        <f t="shared" si="118"/>
        <v>109.1005</v>
      </c>
      <c r="F647" s="109">
        <f t="shared" si="118"/>
        <v>271.625</v>
      </c>
      <c r="G647" s="109">
        <f>AVERAGE(G420:G431)</f>
        <v>39.25</v>
      </c>
      <c r="H647" s="109">
        <f>AVERAGE(H420:H431)</f>
        <v>60.75</v>
      </c>
      <c r="I647" s="109">
        <f>AVERAGE(I420:I431)</f>
        <v>300</v>
      </c>
      <c r="J647" s="109">
        <f>AVERAGE(J420:J431)</f>
        <v>1216.5</v>
      </c>
      <c r="K647" s="102"/>
      <c r="L647" s="109">
        <f t="shared" si="118"/>
        <v>72.5</v>
      </c>
      <c r="M647" s="109">
        <f t="shared" si="118"/>
        <v>200</v>
      </c>
      <c r="N647" s="109">
        <f>AVERAGE(N420:N431)</f>
        <v>434.25</v>
      </c>
      <c r="O647" s="109">
        <f>AVERAGE(O420:O431)</f>
        <v>60.75</v>
      </c>
      <c r="P647" s="109">
        <f>AVERAGE(P420:P431)</f>
        <v>695</v>
      </c>
      <c r="Q647" s="109">
        <f t="shared" si="118"/>
        <v>33.333333333333336</v>
      </c>
      <c r="R647" s="96"/>
      <c r="S647" s="96"/>
      <c r="T647" s="96"/>
      <c r="U647" s="96"/>
      <c r="V647" s="96"/>
      <c r="W647" s="96"/>
      <c r="X647" s="96"/>
      <c r="Y647" s="96"/>
      <c r="Z647" s="96"/>
      <c r="AA647" s="96"/>
    </row>
    <row r="648" spans="1:27" ht="15.75" x14ac:dyDescent="0.25">
      <c r="A648" s="33">
        <f t="shared" si="110"/>
        <v>2047</v>
      </c>
      <c r="B648" s="33"/>
      <c r="C648" s="109">
        <f t="shared" ref="C648:Q648" si="119">AVERAGE(C432:C443)</f>
        <v>154.75824999999998</v>
      </c>
      <c r="D648" s="109">
        <f t="shared" si="119"/>
        <v>281.01624999999996</v>
      </c>
      <c r="E648" s="109">
        <f t="shared" si="119"/>
        <v>109.1005</v>
      </c>
      <c r="F648" s="109">
        <f t="shared" si="119"/>
        <v>271.625</v>
      </c>
      <c r="G648" s="109">
        <f>AVERAGE(G432:G443)</f>
        <v>39.25</v>
      </c>
      <c r="H648" s="109">
        <f>AVERAGE(H432:H443)</f>
        <v>60.75</v>
      </c>
      <c r="I648" s="109">
        <f>AVERAGE(I432:I443)</f>
        <v>300</v>
      </c>
      <c r="J648" s="109">
        <f>AVERAGE(J432:J443)</f>
        <v>1216.5</v>
      </c>
      <c r="K648" s="102"/>
      <c r="L648" s="109">
        <f t="shared" si="119"/>
        <v>72.5</v>
      </c>
      <c r="M648" s="109">
        <f t="shared" si="119"/>
        <v>200</v>
      </c>
      <c r="N648" s="109">
        <f>AVERAGE(N432:N443)</f>
        <v>434.25</v>
      </c>
      <c r="O648" s="109">
        <f>AVERAGE(O432:O443)</f>
        <v>60.75</v>
      </c>
      <c r="P648" s="109">
        <f>AVERAGE(P432:P443)</f>
        <v>695</v>
      </c>
      <c r="Q648" s="109">
        <f t="shared" si="119"/>
        <v>33.333333333333336</v>
      </c>
      <c r="R648" s="96"/>
      <c r="S648" s="96"/>
      <c r="T648" s="96"/>
      <c r="U648" s="96"/>
      <c r="V648" s="96"/>
      <c r="W648" s="96"/>
      <c r="X648" s="96"/>
      <c r="Y648" s="96"/>
      <c r="Z648" s="96"/>
      <c r="AA648" s="96"/>
    </row>
    <row r="649" spans="1:27" ht="15.75" x14ac:dyDescent="0.25">
      <c r="A649" s="33">
        <f t="shared" si="110"/>
        <v>2048</v>
      </c>
      <c r="B649" s="33"/>
      <c r="C649" s="109">
        <f t="shared" ref="C649:Q649" si="120">AVERAGE(C444:C455)</f>
        <v>154.75824999999998</v>
      </c>
      <c r="D649" s="109">
        <f t="shared" si="120"/>
        <v>281.01624999999996</v>
      </c>
      <c r="E649" s="109">
        <f t="shared" si="120"/>
        <v>109.1005</v>
      </c>
      <c r="F649" s="109">
        <f t="shared" si="120"/>
        <v>271.625</v>
      </c>
      <c r="G649" s="109">
        <f>AVERAGE(G444:G455)</f>
        <v>39.25</v>
      </c>
      <c r="H649" s="109">
        <f>AVERAGE(H444:H455)</f>
        <v>60.75</v>
      </c>
      <c r="I649" s="109">
        <f>AVERAGE(I444:I455)</f>
        <v>300</v>
      </c>
      <c r="J649" s="109">
        <f>AVERAGE(J444:J455)</f>
        <v>1216.5</v>
      </c>
      <c r="K649" s="102"/>
      <c r="L649" s="109">
        <f t="shared" si="120"/>
        <v>72.5</v>
      </c>
      <c r="M649" s="109">
        <f t="shared" si="120"/>
        <v>200</v>
      </c>
      <c r="N649" s="109">
        <f>AVERAGE(N444:N455)</f>
        <v>434.25</v>
      </c>
      <c r="O649" s="109">
        <f>AVERAGE(O444:O455)</f>
        <v>60.75</v>
      </c>
      <c r="P649" s="109">
        <f>AVERAGE(P444:P455)</f>
        <v>695</v>
      </c>
      <c r="Q649" s="109">
        <f t="shared" si="120"/>
        <v>33.333333333333336</v>
      </c>
      <c r="R649" s="96"/>
      <c r="S649" s="96"/>
      <c r="T649" s="96"/>
      <c r="U649" s="96"/>
      <c r="V649" s="96"/>
      <c r="W649" s="96"/>
      <c r="X649" s="96"/>
      <c r="Y649" s="96"/>
      <c r="Z649" s="96"/>
      <c r="AA649" s="96"/>
    </row>
    <row r="650" spans="1:27" ht="15.75" x14ac:dyDescent="0.25">
      <c r="A650" s="33">
        <f t="shared" si="110"/>
        <v>2049</v>
      </c>
      <c r="B650" s="33"/>
      <c r="C650" s="109">
        <f t="shared" ref="C650:Q650" si="121">AVERAGE(C456:C467)</f>
        <v>154.75824999999998</v>
      </c>
      <c r="D650" s="109">
        <f t="shared" si="121"/>
        <v>281.01624999999996</v>
      </c>
      <c r="E650" s="109">
        <f t="shared" si="121"/>
        <v>109.1005</v>
      </c>
      <c r="F650" s="109">
        <f t="shared" si="121"/>
        <v>271.625</v>
      </c>
      <c r="G650" s="109">
        <f>AVERAGE(G456:G467)</f>
        <v>39.25</v>
      </c>
      <c r="H650" s="109">
        <f>AVERAGE(H456:H467)</f>
        <v>60.75</v>
      </c>
      <c r="I650" s="109">
        <f>AVERAGE(I456:I467)</f>
        <v>300</v>
      </c>
      <c r="J650" s="109">
        <f>AVERAGE(J456:J467)</f>
        <v>1216.5</v>
      </c>
      <c r="K650" s="102"/>
      <c r="L650" s="109">
        <f t="shared" si="121"/>
        <v>72.5</v>
      </c>
      <c r="M650" s="109">
        <f t="shared" si="121"/>
        <v>200</v>
      </c>
      <c r="N650" s="109">
        <f>AVERAGE(N456:N467)</f>
        <v>434.25</v>
      </c>
      <c r="O650" s="109">
        <f>AVERAGE(O456:O467)</f>
        <v>60.75</v>
      </c>
      <c r="P650" s="109">
        <f>AVERAGE(P456:P467)</f>
        <v>695</v>
      </c>
      <c r="Q650" s="109">
        <f t="shared" si="121"/>
        <v>33.333333333333336</v>
      </c>
      <c r="R650" s="96"/>
      <c r="S650" s="96"/>
      <c r="T650" s="96"/>
      <c r="U650" s="96"/>
      <c r="V650" s="96"/>
      <c r="W650" s="96"/>
      <c r="X650" s="96"/>
      <c r="Y650" s="96"/>
      <c r="Z650" s="96"/>
      <c r="AA650" s="96"/>
    </row>
    <row r="651" spans="1:27" ht="15.75" x14ac:dyDescent="0.25">
      <c r="A651" s="33">
        <f t="shared" si="110"/>
        <v>2050</v>
      </c>
      <c r="B651" s="33"/>
      <c r="C651" s="109">
        <f t="shared" ref="C651:Q651" si="122">AVERAGE(C468:C479)</f>
        <v>154.75824999999998</v>
      </c>
      <c r="D651" s="109">
        <f t="shared" si="122"/>
        <v>281.01624999999996</v>
      </c>
      <c r="E651" s="109">
        <f t="shared" si="122"/>
        <v>109.1005</v>
      </c>
      <c r="F651" s="109">
        <f t="shared" si="122"/>
        <v>271.625</v>
      </c>
      <c r="G651" s="109">
        <f>AVERAGE(G468:G479)</f>
        <v>39.25</v>
      </c>
      <c r="H651" s="109">
        <f>AVERAGE(H468:H479)</f>
        <v>60.75</v>
      </c>
      <c r="I651" s="109">
        <f>AVERAGE(I468:I479)</f>
        <v>300</v>
      </c>
      <c r="J651" s="109">
        <f>AVERAGE(J468:J479)</f>
        <v>1216.5</v>
      </c>
      <c r="K651" s="102"/>
      <c r="L651" s="109">
        <f t="shared" si="122"/>
        <v>72.5</v>
      </c>
      <c r="M651" s="109">
        <f t="shared" si="122"/>
        <v>200</v>
      </c>
      <c r="N651" s="109">
        <f>AVERAGE(N468:N479)</f>
        <v>434.25</v>
      </c>
      <c r="O651" s="109">
        <f>AVERAGE(O468:O479)</f>
        <v>60.75</v>
      </c>
      <c r="P651" s="109">
        <f>AVERAGE(P468:P479)</f>
        <v>695</v>
      </c>
      <c r="Q651" s="109">
        <f t="shared" si="122"/>
        <v>33.333333333333336</v>
      </c>
      <c r="R651" s="96"/>
      <c r="S651" s="96"/>
      <c r="T651" s="96"/>
      <c r="U651" s="96"/>
      <c r="V651" s="96"/>
      <c r="W651" s="96"/>
      <c r="X651" s="96"/>
      <c r="Y651" s="96"/>
      <c r="Z651" s="96"/>
      <c r="AA651" s="96"/>
    </row>
    <row r="652" spans="1:27" ht="15.75" x14ac:dyDescent="0.25">
      <c r="A652" s="33">
        <f t="shared" si="110"/>
        <v>2051</v>
      </c>
      <c r="B652" s="33"/>
      <c r="C652" s="109">
        <f t="shared" ref="C652:Q652" si="123">AVERAGE(C480:C491)</f>
        <v>154.75824999999998</v>
      </c>
      <c r="D652" s="109">
        <f t="shared" si="123"/>
        <v>281.01624999999996</v>
      </c>
      <c r="E652" s="109">
        <f t="shared" si="123"/>
        <v>109.1005</v>
      </c>
      <c r="F652" s="109">
        <f t="shared" si="123"/>
        <v>271.625</v>
      </c>
      <c r="G652" s="109">
        <f>AVERAGE(G480:G491)</f>
        <v>39.25</v>
      </c>
      <c r="H652" s="109">
        <f>AVERAGE(H480:H491)</f>
        <v>60.75</v>
      </c>
      <c r="I652" s="109">
        <f>AVERAGE(I480:I491)</f>
        <v>300</v>
      </c>
      <c r="J652" s="109">
        <f>AVERAGE(J480:J491)</f>
        <v>1216.5</v>
      </c>
      <c r="K652" s="102"/>
      <c r="L652" s="109">
        <f t="shared" si="123"/>
        <v>72.5</v>
      </c>
      <c r="M652" s="109">
        <f t="shared" si="123"/>
        <v>200</v>
      </c>
      <c r="N652" s="109">
        <f>AVERAGE(N480:N491)</f>
        <v>434.25</v>
      </c>
      <c r="O652" s="109">
        <f>AVERAGE(O480:O491)</f>
        <v>60.75</v>
      </c>
      <c r="P652" s="109">
        <f>AVERAGE(P480:P491)</f>
        <v>695</v>
      </c>
      <c r="Q652" s="109">
        <f t="shared" si="123"/>
        <v>33.333333333333336</v>
      </c>
      <c r="R652" s="96"/>
      <c r="S652" s="96"/>
      <c r="T652" s="96"/>
      <c r="U652" s="96"/>
      <c r="V652" s="96"/>
      <c r="W652" s="96"/>
      <c r="X652" s="96"/>
      <c r="Y652" s="96"/>
      <c r="Z652" s="96"/>
      <c r="AA652" s="96"/>
    </row>
    <row r="653" spans="1:27" ht="15.75" x14ac:dyDescent="0.25">
      <c r="A653" s="33">
        <f t="shared" si="110"/>
        <v>2052</v>
      </c>
      <c r="B653" s="33"/>
      <c r="C653" s="109">
        <f t="shared" ref="C653:Q653" si="124">AVERAGE(C492:C503)</f>
        <v>154.75824999999998</v>
      </c>
      <c r="D653" s="109">
        <f t="shared" si="124"/>
        <v>281.01624999999996</v>
      </c>
      <c r="E653" s="109">
        <f t="shared" si="124"/>
        <v>109.1005</v>
      </c>
      <c r="F653" s="109">
        <f t="shared" si="124"/>
        <v>271.625</v>
      </c>
      <c r="G653" s="109">
        <f>AVERAGE(G492:G503)</f>
        <v>39.25</v>
      </c>
      <c r="H653" s="109">
        <f>AVERAGE(H492:H503)</f>
        <v>60.75</v>
      </c>
      <c r="I653" s="109">
        <f>AVERAGE(I492:I503)</f>
        <v>300</v>
      </c>
      <c r="J653" s="109">
        <f>AVERAGE(J492:J503)</f>
        <v>1216.5</v>
      </c>
      <c r="K653" s="102"/>
      <c r="L653" s="109">
        <f t="shared" si="124"/>
        <v>72.5</v>
      </c>
      <c r="M653" s="109">
        <f t="shared" si="124"/>
        <v>200</v>
      </c>
      <c r="N653" s="109">
        <f>AVERAGE(N492:N503)</f>
        <v>434.25</v>
      </c>
      <c r="O653" s="109">
        <f>AVERAGE(O492:O503)</f>
        <v>60.75</v>
      </c>
      <c r="P653" s="109">
        <f>AVERAGE(P492:P503)</f>
        <v>695</v>
      </c>
      <c r="Q653" s="109">
        <f t="shared" si="124"/>
        <v>33.333333333333336</v>
      </c>
      <c r="R653" s="96"/>
      <c r="S653" s="96"/>
      <c r="T653" s="96"/>
      <c r="U653" s="96"/>
      <c r="V653" s="96"/>
      <c r="W653" s="96"/>
      <c r="X653" s="96"/>
      <c r="Y653" s="96"/>
      <c r="Z653" s="96"/>
      <c r="AA653" s="96"/>
    </row>
    <row r="654" spans="1:27" ht="15.75" x14ac:dyDescent="0.25">
      <c r="A654" s="33">
        <f t="shared" si="110"/>
        <v>2053</v>
      </c>
      <c r="B654" s="33"/>
      <c r="C654" s="109">
        <f t="shared" ref="C654:Q654" si="125">AVERAGE(C504:C515)</f>
        <v>154.75824999999998</v>
      </c>
      <c r="D654" s="109">
        <f t="shared" si="125"/>
        <v>281.01624999999996</v>
      </c>
      <c r="E654" s="109">
        <f t="shared" si="125"/>
        <v>109.1005</v>
      </c>
      <c r="F654" s="109">
        <f t="shared" si="125"/>
        <v>271.625</v>
      </c>
      <c r="G654" s="109">
        <f>AVERAGE(G504:G515)</f>
        <v>39.25</v>
      </c>
      <c r="H654" s="109">
        <f>AVERAGE(H504:H515)</f>
        <v>60.75</v>
      </c>
      <c r="I654" s="109">
        <f>AVERAGE(I504:I515)</f>
        <v>300</v>
      </c>
      <c r="J654" s="109">
        <f>AVERAGE(J504:J515)</f>
        <v>1216.5</v>
      </c>
      <c r="K654" s="102"/>
      <c r="L654" s="109">
        <f t="shared" si="125"/>
        <v>72.5</v>
      </c>
      <c r="M654" s="109">
        <f t="shared" si="125"/>
        <v>200</v>
      </c>
      <c r="N654" s="109">
        <f>AVERAGE(N504:N515)</f>
        <v>434.25</v>
      </c>
      <c r="O654" s="109">
        <f>AVERAGE(O504:O515)</f>
        <v>60.75</v>
      </c>
      <c r="P654" s="109">
        <f>AVERAGE(P504:P515)</f>
        <v>695</v>
      </c>
      <c r="Q654" s="109">
        <f t="shared" si="125"/>
        <v>33.333333333333336</v>
      </c>
      <c r="R654" s="96"/>
      <c r="S654" s="96"/>
      <c r="T654" s="96"/>
      <c r="U654" s="96"/>
      <c r="V654" s="96"/>
      <c r="W654" s="96"/>
      <c r="X654" s="96"/>
      <c r="Y654" s="96"/>
      <c r="Z654" s="96"/>
      <c r="AA654" s="96"/>
    </row>
    <row r="655" spans="1:27" ht="15.75" x14ac:dyDescent="0.25">
      <c r="A655" s="33">
        <f t="shared" si="110"/>
        <v>2054</v>
      </c>
      <c r="B655" s="33"/>
      <c r="C655" s="109">
        <f t="shared" ref="C655:J662" si="126">AVERAGE(C516:C527)</f>
        <v>154.75824999999998</v>
      </c>
      <c r="D655" s="109">
        <f t="shared" si="126"/>
        <v>281.01624999999996</v>
      </c>
      <c r="E655" s="109">
        <f t="shared" si="126"/>
        <v>109.1005</v>
      </c>
      <c r="F655" s="109">
        <f t="shared" si="126"/>
        <v>271.625</v>
      </c>
      <c r="G655" s="109">
        <f t="shared" si="126"/>
        <v>39.25</v>
      </c>
      <c r="H655" s="109">
        <f t="shared" si="126"/>
        <v>60.75</v>
      </c>
      <c r="I655" s="109">
        <f t="shared" si="126"/>
        <v>300</v>
      </c>
      <c r="J655" s="109">
        <f t="shared" si="126"/>
        <v>1216.5</v>
      </c>
      <c r="K655" s="102"/>
      <c r="L655" s="109">
        <f t="shared" ref="L655:Q662" si="127">AVERAGE(L516:L527)</f>
        <v>72.5</v>
      </c>
      <c r="M655" s="109">
        <f t="shared" si="127"/>
        <v>200</v>
      </c>
      <c r="N655" s="109">
        <f t="shared" si="127"/>
        <v>434.25</v>
      </c>
      <c r="O655" s="109">
        <f t="shared" si="127"/>
        <v>60.75</v>
      </c>
      <c r="P655" s="109">
        <f t="shared" si="127"/>
        <v>695</v>
      </c>
      <c r="Q655" s="109">
        <f t="shared" si="127"/>
        <v>33.333333333333336</v>
      </c>
      <c r="R655" s="96"/>
      <c r="S655" s="96"/>
      <c r="T655" s="96"/>
      <c r="U655" s="96"/>
      <c r="V655" s="96"/>
      <c r="W655" s="96"/>
      <c r="X655" s="96"/>
      <c r="Y655" s="96"/>
      <c r="Z655" s="96"/>
      <c r="AA655" s="96"/>
    </row>
    <row r="656" spans="1:27" ht="15.75" x14ac:dyDescent="0.25">
      <c r="A656" s="33">
        <f t="shared" si="110"/>
        <v>2055</v>
      </c>
      <c r="B656" s="33"/>
      <c r="C656" s="109">
        <f t="shared" si="126"/>
        <v>154.75824999999995</v>
      </c>
      <c r="D656" s="109">
        <f t="shared" si="126"/>
        <v>281.0162499999999</v>
      </c>
      <c r="E656" s="109">
        <f t="shared" si="126"/>
        <v>109.1005</v>
      </c>
      <c r="F656" s="109">
        <f t="shared" si="126"/>
        <v>271.625</v>
      </c>
      <c r="G656" s="109">
        <f t="shared" si="126"/>
        <v>39.25</v>
      </c>
      <c r="H656" s="109">
        <f t="shared" si="126"/>
        <v>60.75</v>
      </c>
      <c r="I656" s="109">
        <f t="shared" si="126"/>
        <v>300</v>
      </c>
      <c r="J656" s="109">
        <f t="shared" si="126"/>
        <v>1216.5</v>
      </c>
      <c r="K656" s="102"/>
      <c r="L656" s="109">
        <f t="shared" si="127"/>
        <v>72.5</v>
      </c>
      <c r="M656" s="109">
        <f t="shared" si="127"/>
        <v>200</v>
      </c>
      <c r="N656" s="109">
        <f t="shared" si="127"/>
        <v>434.25</v>
      </c>
      <c r="O656" s="109">
        <f t="shared" si="127"/>
        <v>60.75</v>
      </c>
      <c r="P656" s="109">
        <f t="shared" si="127"/>
        <v>695</v>
      </c>
      <c r="Q656" s="109">
        <f t="shared" si="127"/>
        <v>33.333333333333336</v>
      </c>
      <c r="R656" s="96"/>
      <c r="S656" s="96"/>
      <c r="T656" s="96"/>
      <c r="U656" s="96"/>
      <c r="V656" s="96"/>
      <c r="W656" s="96"/>
      <c r="X656" s="96"/>
      <c r="Y656" s="96"/>
      <c r="Z656" s="96"/>
      <c r="AA656" s="96"/>
    </row>
    <row r="657" spans="1:27" ht="15.75" x14ac:dyDescent="0.25">
      <c r="A657" s="33">
        <f t="shared" si="110"/>
        <v>2056</v>
      </c>
      <c r="B657" s="33"/>
      <c r="C657" s="109">
        <f t="shared" si="126"/>
        <v>154.75824999999995</v>
      </c>
      <c r="D657" s="109">
        <f t="shared" si="126"/>
        <v>281.0162499999999</v>
      </c>
      <c r="E657" s="109">
        <f t="shared" si="126"/>
        <v>109.1005</v>
      </c>
      <c r="F657" s="109">
        <f t="shared" si="126"/>
        <v>271.625</v>
      </c>
      <c r="G657" s="109">
        <f t="shared" si="126"/>
        <v>39.25</v>
      </c>
      <c r="H657" s="109">
        <f t="shared" si="126"/>
        <v>60.75</v>
      </c>
      <c r="I657" s="109">
        <f t="shared" si="126"/>
        <v>300</v>
      </c>
      <c r="J657" s="109">
        <f t="shared" si="126"/>
        <v>1216.5</v>
      </c>
      <c r="K657" s="102"/>
      <c r="L657" s="109">
        <f t="shared" si="127"/>
        <v>72.5</v>
      </c>
      <c r="M657" s="109">
        <f t="shared" si="127"/>
        <v>200</v>
      </c>
      <c r="N657" s="109">
        <f t="shared" si="127"/>
        <v>434.25</v>
      </c>
      <c r="O657" s="109">
        <f t="shared" si="127"/>
        <v>60.75</v>
      </c>
      <c r="P657" s="109">
        <f t="shared" si="127"/>
        <v>695</v>
      </c>
      <c r="Q657" s="109">
        <f t="shared" si="127"/>
        <v>33.333333333333336</v>
      </c>
      <c r="R657" s="96"/>
      <c r="S657" s="96"/>
      <c r="T657" s="96"/>
      <c r="U657" s="96"/>
      <c r="V657" s="96"/>
      <c r="W657" s="96"/>
      <c r="X657" s="96"/>
      <c r="Y657" s="96"/>
      <c r="Z657" s="96"/>
      <c r="AA657" s="96"/>
    </row>
    <row r="658" spans="1:27" ht="15.75" x14ac:dyDescent="0.25">
      <c r="A658" s="33">
        <f t="shared" si="110"/>
        <v>2057</v>
      </c>
      <c r="B658" s="33"/>
      <c r="C658" s="109">
        <f t="shared" si="126"/>
        <v>154.75824999999995</v>
      </c>
      <c r="D658" s="109">
        <f t="shared" si="126"/>
        <v>281.0162499999999</v>
      </c>
      <c r="E658" s="109">
        <f t="shared" si="126"/>
        <v>109.1005</v>
      </c>
      <c r="F658" s="109">
        <f t="shared" si="126"/>
        <v>271.62500000000006</v>
      </c>
      <c r="G658" s="109">
        <f t="shared" si="126"/>
        <v>39.25</v>
      </c>
      <c r="H658" s="109">
        <f t="shared" si="126"/>
        <v>60.75</v>
      </c>
      <c r="I658" s="109">
        <f t="shared" si="126"/>
        <v>300</v>
      </c>
      <c r="J658" s="109">
        <f t="shared" si="126"/>
        <v>1216.5</v>
      </c>
      <c r="K658" s="102"/>
      <c r="L658" s="109">
        <f t="shared" si="127"/>
        <v>72.5</v>
      </c>
      <c r="M658" s="109">
        <f t="shared" si="127"/>
        <v>200</v>
      </c>
      <c r="N658" s="109">
        <f t="shared" si="127"/>
        <v>434.25</v>
      </c>
      <c r="O658" s="109">
        <f t="shared" si="127"/>
        <v>60.75</v>
      </c>
      <c r="P658" s="109">
        <f t="shared" si="127"/>
        <v>695</v>
      </c>
      <c r="Q658" s="109">
        <f t="shared" si="127"/>
        <v>33.333333333333336</v>
      </c>
      <c r="R658" s="96"/>
      <c r="S658" s="96"/>
      <c r="T658" s="96"/>
      <c r="U658" s="96"/>
      <c r="V658" s="96"/>
      <c r="W658" s="96"/>
      <c r="X658" s="96"/>
      <c r="Y658" s="96"/>
      <c r="Z658" s="96"/>
      <c r="AA658" s="96"/>
    </row>
    <row r="659" spans="1:27" ht="15.75" x14ac:dyDescent="0.25">
      <c r="A659" s="33">
        <f t="shared" si="110"/>
        <v>2058</v>
      </c>
      <c r="B659" s="33"/>
      <c r="C659" s="109">
        <f t="shared" si="126"/>
        <v>154.75824999999998</v>
      </c>
      <c r="D659" s="109">
        <f t="shared" si="126"/>
        <v>281.01624999999996</v>
      </c>
      <c r="E659" s="109">
        <f t="shared" si="126"/>
        <v>109.10050000000001</v>
      </c>
      <c r="F659" s="109">
        <f t="shared" si="126"/>
        <v>271.625</v>
      </c>
      <c r="G659" s="109">
        <f t="shared" si="126"/>
        <v>39.25</v>
      </c>
      <c r="H659" s="109">
        <f t="shared" si="126"/>
        <v>60.75</v>
      </c>
      <c r="I659" s="109">
        <f t="shared" si="126"/>
        <v>300</v>
      </c>
      <c r="J659" s="109">
        <f t="shared" si="126"/>
        <v>1216.5</v>
      </c>
      <c r="K659" s="102"/>
      <c r="L659" s="109">
        <f t="shared" si="127"/>
        <v>72.5</v>
      </c>
      <c r="M659" s="109">
        <f t="shared" si="127"/>
        <v>200</v>
      </c>
      <c r="N659" s="109">
        <f t="shared" si="127"/>
        <v>434.25</v>
      </c>
      <c r="O659" s="109">
        <f t="shared" si="127"/>
        <v>60.75</v>
      </c>
      <c r="P659" s="109">
        <f t="shared" si="127"/>
        <v>695</v>
      </c>
      <c r="Q659" s="109">
        <f t="shared" si="127"/>
        <v>33.333333333333336</v>
      </c>
      <c r="R659" s="96"/>
      <c r="S659" s="96"/>
      <c r="T659" s="96"/>
      <c r="U659" s="96"/>
      <c r="V659" s="96"/>
      <c r="W659" s="96"/>
      <c r="X659" s="96"/>
      <c r="Y659" s="96"/>
      <c r="Z659" s="96"/>
      <c r="AA659" s="96"/>
    </row>
    <row r="660" spans="1:27" ht="15.75" x14ac:dyDescent="0.25">
      <c r="A660" s="33">
        <f t="shared" si="110"/>
        <v>2059</v>
      </c>
      <c r="B660" s="33"/>
      <c r="C660" s="109">
        <f t="shared" si="126"/>
        <v>154.75824999999998</v>
      </c>
      <c r="D660" s="109">
        <f t="shared" si="126"/>
        <v>281.01624999999996</v>
      </c>
      <c r="E660" s="109">
        <f t="shared" si="126"/>
        <v>109.10050000000001</v>
      </c>
      <c r="F660" s="109">
        <f t="shared" si="126"/>
        <v>271.625</v>
      </c>
      <c r="G660" s="109">
        <f t="shared" si="126"/>
        <v>39.25</v>
      </c>
      <c r="H660" s="109">
        <f t="shared" si="126"/>
        <v>60.75</v>
      </c>
      <c r="I660" s="109">
        <f t="shared" si="126"/>
        <v>300</v>
      </c>
      <c r="J660" s="109">
        <f t="shared" si="126"/>
        <v>1216.5</v>
      </c>
      <c r="K660" s="102"/>
      <c r="L660" s="109">
        <f t="shared" si="127"/>
        <v>72.5</v>
      </c>
      <c r="M660" s="109">
        <f t="shared" si="127"/>
        <v>200</v>
      </c>
      <c r="N660" s="109">
        <f t="shared" si="127"/>
        <v>434.25</v>
      </c>
      <c r="O660" s="109">
        <f t="shared" si="127"/>
        <v>60.75</v>
      </c>
      <c r="P660" s="109">
        <f t="shared" si="127"/>
        <v>695</v>
      </c>
      <c r="Q660" s="109">
        <f t="shared" si="127"/>
        <v>33.333333333333336</v>
      </c>
      <c r="R660" s="96"/>
      <c r="S660" s="96"/>
      <c r="T660" s="96"/>
      <c r="U660" s="96"/>
      <c r="V660" s="96"/>
      <c r="W660" s="96"/>
      <c r="X660" s="96"/>
      <c r="Y660" s="96"/>
      <c r="Z660" s="96"/>
      <c r="AA660" s="96"/>
    </row>
    <row r="661" spans="1:27" ht="15.75" x14ac:dyDescent="0.25">
      <c r="A661" s="33">
        <f t="shared" si="110"/>
        <v>2060</v>
      </c>
      <c r="B661" s="33"/>
      <c r="C661" s="109">
        <f t="shared" si="126"/>
        <v>154.75824999999998</v>
      </c>
      <c r="D661" s="109">
        <f t="shared" si="126"/>
        <v>281.01625000000001</v>
      </c>
      <c r="E661" s="109">
        <f t="shared" si="126"/>
        <v>109.10050000000001</v>
      </c>
      <c r="F661" s="109">
        <f t="shared" si="126"/>
        <v>271.62499999999994</v>
      </c>
      <c r="G661" s="109">
        <f t="shared" si="126"/>
        <v>39.25</v>
      </c>
      <c r="H661" s="109">
        <f t="shared" si="126"/>
        <v>60.75</v>
      </c>
      <c r="I661" s="109">
        <f t="shared" si="126"/>
        <v>300</v>
      </c>
      <c r="J661" s="109">
        <f t="shared" si="126"/>
        <v>1216.5</v>
      </c>
      <c r="K661" s="102"/>
      <c r="L661" s="109">
        <f t="shared" si="127"/>
        <v>72.5</v>
      </c>
      <c r="M661" s="109">
        <f t="shared" si="127"/>
        <v>200</v>
      </c>
      <c r="N661" s="109">
        <f t="shared" si="127"/>
        <v>434.25</v>
      </c>
      <c r="O661" s="109">
        <f t="shared" si="127"/>
        <v>60.75</v>
      </c>
      <c r="P661" s="109">
        <f t="shared" si="127"/>
        <v>695</v>
      </c>
      <c r="Q661" s="109">
        <f t="shared" si="127"/>
        <v>33.333333333333336</v>
      </c>
      <c r="R661" s="96"/>
      <c r="S661" s="96"/>
      <c r="T661" s="96"/>
      <c r="U661" s="96"/>
      <c r="V661" s="96"/>
      <c r="W661" s="96"/>
      <c r="X661" s="96"/>
      <c r="Y661" s="96"/>
      <c r="Z661" s="96"/>
      <c r="AA661" s="96"/>
    </row>
    <row r="662" spans="1:27" ht="15.75" x14ac:dyDescent="0.25">
      <c r="A662" s="33">
        <f t="shared" si="110"/>
        <v>2061</v>
      </c>
      <c r="B662" s="33"/>
      <c r="C662" s="109">
        <f t="shared" si="126"/>
        <v>154.75824999999998</v>
      </c>
      <c r="D662" s="109">
        <f t="shared" si="126"/>
        <v>281.01624999999996</v>
      </c>
      <c r="E662" s="109">
        <f t="shared" si="126"/>
        <v>109.10050000000001</v>
      </c>
      <c r="F662" s="109">
        <f t="shared" si="126"/>
        <v>271.62499999999994</v>
      </c>
      <c r="G662" s="109">
        <f t="shared" si="126"/>
        <v>39.25</v>
      </c>
      <c r="H662" s="109">
        <f t="shared" si="126"/>
        <v>60.75</v>
      </c>
      <c r="I662" s="109">
        <f t="shared" si="126"/>
        <v>300</v>
      </c>
      <c r="J662" s="109">
        <f t="shared" si="126"/>
        <v>1216.5</v>
      </c>
      <c r="K662" s="102"/>
      <c r="L662" s="109">
        <f t="shared" si="127"/>
        <v>72.5</v>
      </c>
      <c r="M662" s="109">
        <f t="shared" si="127"/>
        <v>200</v>
      </c>
      <c r="N662" s="109">
        <f t="shared" si="127"/>
        <v>434.25</v>
      </c>
      <c r="O662" s="109">
        <f t="shared" si="127"/>
        <v>60.75</v>
      </c>
      <c r="P662" s="109">
        <f t="shared" si="127"/>
        <v>695</v>
      </c>
      <c r="Q662" s="109">
        <f t="shared" si="127"/>
        <v>33.333333333333336</v>
      </c>
      <c r="R662" s="96"/>
      <c r="S662" s="96"/>
      <c r="T662" s="96"/>
      <c r="U662" s="96"/>
      <c r="V662" s="96"/>
      <c r="W662" s="96"/>
      <c r="X662" s="96"/>
      <c r="Y662" s="96"/>
      <c r="Z662" s="96"/>
      <c r="AA662" s="96"/>
    </row>
    <row r="663" spans="1:27" x14ac:dyDescent="0.2">
      <c r="A663" s="8"/>
      <c r="B663" s="8"/>
      <c r="E663" s="110"/>
      <c r="F663" s="110"/>
      <c r="G663" s="110"/>
      <c r="H663" s="110"/>
      <c r="I663" s="110"/>
      <c r="J663" s="110"/>
      <c r="K663" s="110"/>
      <c r="L663" s="110"/>
      <c r="M663" s="110"/>
      <c r="N663" s="110"/>
      <c r="O663" s="110"/>
      <c r="P663" s="110"/>
      <c r="Q663" s="110"/>
      <c r="R663" s="96"/>
      <c r="S663" s="96"/>
      <c r="T663" s="96"/>
      <c r="U663" s="96"/>
      <c r="V663" s="96"/>
      <c r="W663" s="96"/>
      <c r="X663" s="96"/>
      <c r="Y663" s="96"/>
      <c r="Z663" s="96"/>
      <c r="AA663" s="96"/>
    </row>
    <row r="664" spans="1:27" x14ac:dyDescent="0.2">
      <c r="A664" s="8"/>
      <c r="B664" s="8"/>
      <c r="R664" s="96"/>
      <c r="S664" s="96"/>
      <c r="T664" s="96"/>
      <c r="U664" s="96"/>
      <c r="V664" s="96"/>
      <c r="W664" s="96"/>
      <c r="X664" s="96"/>
      <c r="Y664" s="96"/>
      <c r="Z664" s="96"/>
      <c r="AA664" s="96"/>
    </row>
    <row r="665" spans="1:27" x14ac:dyDescent="0.2">
      <c r="A665" s="8"/>
      <c r="B665" s="8"/>
      <c r="R665" s="96"/>
      <c r="S665" s="96"/>
      <c r="T665" s="96"/>
      <c r="U665" s="96"/>
      <c r="V665" s="96"/>
      <c r="W665" s="96"/>
      <c r="X665" s="96"/>
      <c r="Y665" s="96"/>
      <c r="Z665" s="96"/>
      <c r="AA665" s="96"/>
    </row>
    <row r="666" spans="1:27" x14ac:dyDescent="0.2">
      <c r="A666" s="8"/>
      <c r="B666" s="8"/>
      <c r="R666" s="96"/>
      <c r="S666" s="96"/>
      <c r="T666" s="96"/>
      <c r="U666" s="96"/>
      <c r="V666" s="96"/>
      <c r="W666" s="96"/>
      <c r="X666" s="96"/>
      <c r="Y666" s="96"/>
      <c r="Z666" s="96"/>
      <c r="AA666" s="96"/>
    </row>
    <row r="667" spans="1:27" x14ac:dyDescent="0.2">
      <c r="A667" s="8"/>
      <c r="B667" s="8"/>
      <c r="R667" s="96"/>
      <c r="S667" s="96"/>
      <c r="T667" s="96"/>
      <c r="U667" s="96"/>
      <c r="V667" s="96"/>
      <c r="W667" s="96"/>
      <c r="X667" s="96"/>
      <c r="Y667" s="96"/>
      <c r="Z667" s="96"/>
      <c r="AA667" s="96"/>
    </row>
    <row r="668" spans="1:27" x14ac:dyDescent="0.2">
      <c r="A668" s="8"/>
      <c r="B668" s="8"/>
      <c r="R668" s="96"/>
      <c r="S668" s="96"/>
      <c r="T668" s="96"/>
      <c r="U668" s="96"/>
      <c r="V668" s="96"/>
      <c r="W668" s="96"/>
      <c r="X668" s="96"/>
      <c r="Y668" s="96"/>
      <c r="Z668" s="96"/>
      <c r="AA668" s="96"/>
    </row>
    <row r="669" spans="1:27" x14ac:dyDescent="0.2">
      <c r="A669" s="8"/>
      <c r="B669" s="8"/>
      <c r="R669" s="96"/>
      <c r="S669" s="96"/>
      <c r="T669" s="96"/>
      <c r="U669" s="96"/>
      <c r="V669" s="96"/>
      <c r="W669" s="96"/>
      <c r="X669" s="96"/>
      <c r="Y669" s="96"/>
      <c r="Z669" s="96"/>
      <c r="AA669" s="96"/>
    </row>
    <row r="670" spans="1:27" x14ac:dyDescent="0.2">
      <c r="A670" s="8"/>
      <c r="B670" s="8"/>
      <c r="R670" s="96"/>
      <c r="S670" s="96"/>
      <c r="T670" s="96"/>
      <c r="U670" s="96"/>
      <c r="V670" s="96"/>
      <c r="W670" s="96"/>
      <c r="X670" s="96"/>
      <c r="Y670" s="96"/>
      <c r="Z670" s="96"/>
      <c r="AA670" s="96"/>
    </row>
    <row r="671" spans="1:27" x14ac:dyDescent="0.2">
      <c r="A671" s="8"/>
      <c r="B671" s="8"/>
      <c r="R671" s="96"/>
      <c r="S671" s="96"/>
      <c r="T671" s="96"/>
      <c r="U671" s="96"/>
      <c r="V671" s="96"/>
      <c r="W671" s="96"/>
      <c r="X671" s="96"/>
      <c r="Y671" s="96"/>
      <c r="Z671" s="96"/>
      <c r="AA671" s="96"/>
    </row>
    <row r="672" spans="1:27" x14ac:dyDescent="0.2">
      <c r="A672" s="8"/>
      <c r="B672" s="8"/>
      <c r="R672" s="96"/>
      <c r="S672" s="96"/>
      <c r="T672" s="96"/>
      <c r="U672" s="96"/>
      <c r="V672" s="96"/>
      <c r="W672" s="96"/>
      <c r="X672" s="96"/>
      <c r="Y672" s="96"/>
      <c r="Z672" s="96"/>
      <c r="AA672" s="96"/>
    </row>
    <row r="673" spans="1:27" x14ac:dyDescent="0.2">
      <c r="A673" s="8"/>
      <c r="B673" s="8"/>
      <c r="R673" s="96"/>
      <c r="S673" s="96"/>
      <c r="T673" s="96"/>
      <c r="U673" s="96"/>
      <c r="V673" s="96"/>
      <c r="W673" s="96"/>
      <c r="X673" s="96"/>
      <c r="Y673" s="96"/>
      <c r="Z673" s="96"/>
      <c r="AA673" s="96"/>
    </row>
    <row r="674" spans="1:27" x14ac:dyDescent="0.2">
      <c r="A674" s="8"/>
      <c r="B674" s="8"/>
      <c r="R674" s="96"/>
      <c r="S674" s="96"/>
      <c r="T674" s="96"/>
      <c r="U674" s="96"/>
      <c r="V674" s="96"/>
      <c r="W674" s="96"/>
      <c r="X674" s="96"/>
      <c r="Y674" s="96"/>
      <c r="Z674" s="96"/>
      <c r="AA674" s="96"/>
    </row>
    <row r="675" spans="1:27" x14ac:dyDescent="0.2">
      <c r="A675" s="8"/>
      <c r="B675" s="8"/>
      <c r="R675" s="96"/>
      <c r="S675" s="96"/>
      <c r="T675" s="96"/>
      <c r="U675" s="96"/>
      <c r="V675" s="96"/>
      <c r="W675" s="96"/>
      <c r="X675" s="96"/>
      <c r="Y675" s="96"/>
      <c r="Z675" s="96"/>
      <c r="AA675" s="96"/>
    </row>
    <row r="676" spans="1:27" x14ac:dyDescent="0.2">
      <c r="A676" s="8"/>
      <c r="B676" s="8"/>
      <c r="R676" s="96"/>
      <c r="S676" s="96"/>
      <c r="T676" s="96"/>
      <c r="U676" s="96"/>
      <c r="V676" s="96"/>
      <c r="W676" s="96"/>
      <c r="X676" s="96"/>
      <c r="Y676" s="96"/>
      <c r="Z676" s="96"/>
      <c r="AA676" s="96"/>
    </row>
    <row r="677" spans="1:27" x14ac:dyDescent="0.2">
      <c r="A677" s="8"/>
      <c r="B677" s="8"/>
      <c r="R677" s="96"/>
      <c r="S677" s="96"/>
      <c r="T677" s="96"/>
      <c r="U677" s="96"/>
      <c r="V677" s="96"/>
      <c r="W677" s="96"/>
      <c r="X677" s="96"/>
      <c r="Y677" s="96"/>
      <c r="Z677" s="96"/>
      <c r="AA677" s="96"/>
    </row>
    <row r="678" spans="1:27" x14ac:dyDescent="0.2">
      <c r="A678" s="8"/>
      <c r="B678" s="8"/>
      <c r="R678" s="96"/>
      <c r="S678" s="96"/>
      <c r="T678" s="96"/>
      <c r="U678" s="96"/>
      <c r="V678" s="96"/>
      <c r="W678" s="96"/>
      <c r="X678" s="96"/>
      <c r="Y678" s="96"/>
      <c r="Z678" s="96"/>
      <c r="AA678" s="96"/>
    </row>
    <row r="679" spans="1:27" x14ac:dyDescent="0.2">
      <c r="A679" s="8"/>
      <c r="B679" s="8"/>
      <c r="R679" s="96"/>
      <c r="S679" s="96"/>
      <c r="T679" s="96"/>
      <c r="U679" s="96"/>
      <c r="V679" s="96"/>
      <c r="W679" s="96"/>
      <c r="X679" s="96"/>
      <c r="Y679" s="96"/>
      <c r="Z679" s="96"/>
      <c r="AA679" s="96"/>
    </row>
    <row r="680" spans="1:27" x14ac:dyDescent="0.2">
      <c r="A680" s="8"/>
      <c r="B680" s="8"/>
      <c r="R680" s="96"/>
      <c r="S680" s="96"/>
      <c r="T680" s="96"/>
      <c r="U680" s="96"/>
      <c r="V680" s="96"/>
      <c r="W680" s="96"/>
      <c r="X680" s="96"/>
      <c r="Y680" s="96"/>
      <c r="Z680" s="96"/>
      <c r="AA680" s="96"/>
    </row>
    <row r="681" spans="1:27" x14ac:dyDescent="0.2">
      <c r="A681" s="8"/>
      <c r="B681" s="8"/>
      <c r="R681" s="96"/>
      <c r="S681" s="96"/>
      <c r="T681" s="96"/>
      <c r="U681" s="96"/>
      <c r="V681" s="96"/>
      <c r="W681" s="96"/>
      <c r="X681" s="96"/>
      <c r="Y681" s="96"/>
      <c r="Z681" s="96"/>
      <c r="AA681" s="96"/>
    </row>
    <row r="682" spans="1:27" x14ac:dyDescent="0.2">
      <c r="A682" s="8"/>
      <c r="B682" s="8"/>
      <c r="R682" s="96"/>
      <c r="S682" s="96"/>
      <c r="T682" s="96"/>
      <c r="U682" s="96"/>
      <c r="V682" s="96"/>
      <c r="W682" s="96"/>
      <c r="X682" s="96"/>
      <c r="Y682" s="96"/>
      <c r="Z682" s="96"/>
      <c r="AA682" s="96"/>
    </row>
    <row r="683" spans="1:27" x14ac:dyDescent="0.2">
      <c r="A683" s="8"/>
      <c r="B683" s="8"/>
      <c r="R683" s="96"/>
      <c r="S683" s="96"/>
      <c r="T683" s="96"/>
      <c r="U683" s="96"/>
      <c r="V683" s="96"/>
      <c r="W683" s="96"/>
      <c r="X683" s="96"/>
      <c r="Y683" s="96"/>
      <c r="Z683" s="96"/>
      <c r="AA683" s="96"/>
    </row>
    <row r="684" spans="1:27" x14ac:dyDescent="0.2">
      <c r="A684" s="8"/>
      <c r="B684" s="8"/>
      <c r="R684" s="96"/>
      <c r="S684" s="96"/>
      <c r="T684" s="96"/>
      <c r="U684" s="96"/>
      <c r="V684" s="96"/>
      <c r="W684" s="96"/>
      <c r="X684" s="96"/>
      <c r="Y684" s="96"/>
      <c r="Z684" s="96"/>
      <c r="AA684" s="96"/>
    </row>
    <row r="685" spans="1:27" x14ac:dyDescent="0.2">
      <c r="A685" s="8"/>
      <c r="B685" s="8"/>
      <c r="R685" s="96"/>
      <c r="S685" s="96"/>
      <c r="T685" s="96"/>
      <c r="U685" s="96"/>
      <c r="V685" s="96"/>
      <c r="W685" s="96"/>
      <c r="X685" s="96"/>
      <c r="Y685" s="96"/>
      <c r="Z685" s="96"/>
      <c r="AA685" s="96"/>
    </row>
    <row r="686" spans="1:27" x14ac:dyDescent="0.2">
      <c r="A686" s="8"/>
      <c r="B686" s="8"/>
      <c r="R686" s="96"/>
      <c r="S686" s="96"/>
      <c r="T686" s="96"/>
      <c r="U686" s="96"/>
      <c r="V686" s="96"/>
      <c r="W686" s="96"/>
      <c r="X686" s="96"/>
      <c r="Y686" s="96"/>
      <c r="Z686" s="96"/>
      <c r="AA686" s="96"/>
    </row>
    <row r="687" spans="1:27" x14ac:dyDescent="0.2">
      <c r="A687" s="8"/>
      <c r="B687" s="8"/>
      <c r="R687" s="96"/>
      <c r="S687" s="96"/>
      <c r="T687" s="96"/>
      <c r="U687" s="96"/>
      <c r="V687" s="96"/>
      <c r="W687" s="96"/>
      <c r="X687" s="96"/>
      <c r="Y687" s="96"/>
      <c r="Z687" s="96"/>
      <c r="AA687" s="96"/>
    </row>
    <row r="688" spans="1:27" x14ac:dyDescent="0.2">
      <c r="A688" s="8"/>
      <c r="B688" s="8"/>
      <c r="R688" s="96"/>
      <c r="S688" s="96"/>
      <c r="T688" s="96"/>
      <c r="U688" s="96"/>
      <c r="V688" s="96"/>
      <c r="W688" s="96"/>
      <c r="X688" s="96"/>
      <c r="Y688" s="96"/>
      <c r="Z688" s="96"/>
      <c r="AA688" s="96"/>
    </row>
    <row r="689" spans="1:27" x14ac:dyDescent="0.2">
      <c r="A689" s="8"/>
      <c r="B689" s="8"/>
      <c r="R689" s="96"/>
      <c r="S689" s="96"/>
      <c r="T689" s="96"/>
      <c r="U689" s="96"/>
      <c r="V689" s="96"/>
      <c r="W689" s="96"/>
      <c r="X689" s="96"/>
      <c r="Y689" s="96"/>
      <c r="Z689" s="96"/>
      <c r="AA689" s="96"/>
    </row>
    <row r="690" spans="1:27" x14ac:dyDescent="0.2">
      <c r="A690" s="8"/>
      <c r="B690" s="8"/>
      <c r="R690" s="96"/>
      <c r="S690" s="96"/>
      <c r="T690" s="96"/>
      <c r="U690" s="96"/>
      <c r="V690" s="96"/>
      <c r="W690" s="96"/>
      <c r="X690" s="96"/>
      <c r="Y690" s="96"/>
      <c r="Z690" s="96"/>
      <c r="AA690" s="96"/>
    </row>
    <row r="691" spans="1:27" x14ac:dyDescent="0.2">
      <c r="A691" s="8"/>
      <c r="B691" s="8"/>
      <c r="R691" s="96"/>
      <c r="S691" s="96"/>
      <c r="T691" s="96"/>
      <c r="U691" s="96"/>
      <c r="V691" s="96"/>
      <c r="W691" s="96"/>
      <c r="X691" s="96"/>
      <c r="Y691" s="96"/>
      <c r="Z691" s="96"/>
      <c r="AA691" s="96"/>
    </row>
    <row r="692" spans="1:27" x14ac:dyDescent="0.2">
      <c r="A692" s="8"/>
      <c r="B692" s="8"/>
    </row>
    <row r="693" spans="1:27" x14ac:dyDescent="0.2">
      <c r="A693" s="8"/>
      <c r="B693" s="8"/>
    </row>
    <row r="694" spans="1:27" x14ac:dyDescent="0.2">
      <c r="A694" s="8"/>
      <c r="B694" s="8"/>
    </row>
    <row r="695" spans="1:27" x14ac:dyDescent="0.2">
      <c r="A695" s="8"/>
      <c r="B695" s="8"/>
    </row>
    <row r="696" spans="1:27" x14ac:dyDescent="0.2">
      <c r="A696" s="8"/>
      <c r="B696" s="8"/>
    </row>
    <row r="697" spans="1:27" x14ac:dyDescent="0.2">
      <c r="A697" s="8"/>
      <c r="B697" s="8"/>
    </row>
    <row r="698" spans="1:27" x14ac:dyDescent="0.2">
      <c r="A698" s="8"/>
      <c r="B698" s="8"/>
    </row>
    <row r="699" spans="1:27" x14ac:dyDescent="0.2">
      <c r="A699" s="8"/>
      <c r="B699" s="8"/>
    </row>
    <row r="700" spans="1:27" x14ac:dyDescent="0.2">
      <c r="A700" s="8"/>
      <c r="B700" s="8"/>
    </row>
    <row r="701" spans="1:27" x14ac:dyDescent="0.2">
      <c r="A701" s="8"/>
      <c r="B701" s="8"/>
    </row>
    <row r="702" spans="1:27" x14ac:dyDescent="0.2">
      <c r="A702" s="8"/>
      <c r="B702" s="8"/>
    </row>
    <row r="703" spans="1:27" x14ac:dyDescent="0.2">
      <c r="A703" s="8"/>
      <c r="B703" s="8"/>
    </row>
    <row r="704" spans="1:27" x14ac:dyDescent="0.2">
      <c r="A704" s="8"/>
      <c r="B704" s="8"/>
    </row>
    <row r="705" spans="1:2" x14ac:dyDescent="0.2">
      <c r="A705" s="8"/>
      <c r="B705" s="8"/>
    </row>
    <row r="706" spans="1:2" x14ac:dyDescent="0.2">
      <c r="A706" s="8"/>
      <c r="B706" s="8"/>
    </row>
    <row r="707" spans="1:2" x14ac:dyDescent="0.2">
      <c r="A707" s="8"/>
      <c r="B707" s="8"/>
    </row>
    <row r="708" spans="1:2" x14ac:dyDescent="0.2">
      <c r="A708" s="8"/>
      <c r="B708" s="8"/>
    </row>
    <row r="709" spans="1:2" x14ac:dyDescent="0.2">
      <c r="A709" s="8"/>
      <c r="B709" s="8"/>
    </row>
    <row r="710" spans="1:2" x14ac:dyDescent="0.2">
      <c r="A710" s="8"/>
      <c r="B710" s="8"/>
    </row>
    <row r="711" spans="1:2" x14ac:dyDescent="0.2">
      <c r="A711" s="8"/>
      <c r="B711" s="8"/>
    </row>
    <row r="712" spans="1:2" x14ac:dyDescent="0.2">
      <c r="A712" s="8"/>
      <c r="B712" s="8"/>
    </row>
    <row r="713" spans="1:2" x14ac:dyDescent="0.2">
      <c r="A713" s="8"/>
      <c r="B713" s="8"/>
    </row>
    <row r="714" spans="1:2" x14ac:dyDescent="0.2">
      <c r="A714" s="8"/>
      <c r="B714" s="8"/>
    </row>
    <row r="715" spans="1:2" x14ac:dyDescent="0.2">
      <c r="A715" s="8"/>
      <c r="B715" s="8"/>
    </row>
    <row r="716" spans="1:2" x14ac:dyDescent="0.2">
      <c r="A716" s="8"/>
      <c r="B716" s="8"/>
    </row>
    <row r="717" spans="1:2" x14ac:dyDescent="0.2">
      <c r="A717" s="8"/>
      <c r="B717" s="8"/>
    </row>
    <row r="718" spans="1:2" x14ac:dyDescent="0.2">
      <c r="A718" s="8"/>
      <c r="B718" s="8"/>
    </row>
    <row r="719" spans="1:2" x14ac:dyDescent="0.2">
      <c r="A719" s="8"/>
      <c r="B719" s="8"/>
    </row>
    <row r="720" spans="1:2" x14ac:dyDescent="0.2">
      <c r="A720" s="8"/>
      <c r="B720" s="8"/>
    </row>
    <row r="721" spans="1:2" x14ac:dyDescent="0.2">
      <c r="A721" s="8"/>
      <c r="B721" s="8"/>
    </row>
  </sheetData>
  <mergeCells count="3">
    <mergeCell ref="C9:F9"/>
    <mergeCell ref="G9:I9"/>
    <mergeCell ref="M9:N9"/>
  </mergeCells>
  <pageMargins left="0.25" right="0.25" top="0.5" bottom="0.5" header="0.25" footer="0.25"/>
  <pageSetup scale="80" orientation="landscape" r:id="rId1"/>
  <headerFooter alignWithMargins="0"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CONTROL</vt:lpstr>
      <vt:lpstr>RAP-SOLID FUEL PRICES</vt:lpstr>
      <vt:lpstr>RAP-LIGHT OIL</vt:lpstr>
      <vt:lpstr>RAP-HEAVY OIL&amp;WTI</vt:lpstr>
      <vt:lpstr>RAP-NATURAL GAS PRICES</vt:lpstr>
      <vt:lpstr>RAP TEMPLATE-GAS AVAILABILITY</vt:lpstr>
      <vt:lpstr>'RAP TEMPLATE-GAS AVAILABILITY'!Print_Area</vt:lpstr>
      <vt:lpstr>'RAP-HEAVY OIL&amp;WTI'!Print_Area</vt:lpstr>
      <vt:lpstr>'RAP-LIGHT OIL'!Print_Area</vt:lpstr>
      <vt:lpstr>'RAP-NATURAL GAS PRICES'!Print_Area</vt:lpstr>
      <vt:lpstr>'RAP-SOLID FUEL PRICES'!Print_Area</vt:lpstr>
      <vt:lpstr>'RAP TEMPLATE-GAS AVAILABILITY'!Print_Titles</vt:lpstr>
      <vt:lpstr>'RAP-HEAVY OIL&amp;WTI'!Print_Titles</vt:lpstr>
      <vt:lpstr>'RAP-LIGHT OIL'!Print_Titles</vt:lpstr>
      <vt:lpstr>'RAP-NATURAL GAS PRICES'!Print_Titles</vt:lpstr>
      <vt:lpstr>'RAP-SOLID FUEL PRICES'!Print_Titles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2016-07-29T16:34:31Z</dcterms:created>
  <dcterms:modified xsi:type="dcterms:W3CDTF">2016-07-29T16:34:35Z</dcterms:modified>
</cp:coreProperties>
</file>