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Estimate" sheetId="1" r:id="rId1"/>
  </sheets>
  <definedNames>
    <definedName name="_xlnm.Print_Area" localSheetId="0">Estimate!$A$1:$CP$111</definedName>
    <definedName name="_xlnm.Print_Titles" localSheetId="0">Estimate!$A:$B</definedName>
  </definedNames>
  <calcPr calcId="125725"/>
</workbook>
</file>

<file path=xl/calcChain.xml><?xml version="1.0" encoding="utf-8"?>
<calcChain xmlns="http://schemas.openxmlformats.org/spreadsheetml/2006/main">
  <c r="CQ103" i="1"/>
  <c r="CH103"/>
  <c r="BW103"/>
  <c r="CE103" s="1"/>
  <c r="O103"/>
  <c r="M103"/>
  <c r="I103"/>
  <c r="CS102"/>
  <c r="CQ102"/>
  <c r="I102"/>
  <c r="CR102" s="1"/>
  <c r="CS101"/>
  <c r="CQ101"/>
  <c r="I101"/>
  <c r="CR101" s="1"/>
  <c r="CS100"/>
  <c r="CQ100"/>
  <c r="I100"/>
  <c r="CR100" s="1"/>
  <c r="CT100" s="1"/>
  <c r="CF99"/>
  <c r="BU99"/>
  <c r="BJ99"/>
  <c r="AY99"/>
  <c r="AN99"/>
  <c r="AC99"/>
  <c r="R99"/>
  <c r="G99"/>
  <c r="CQ98"/>
  <c r="CH98"/>
  <c r="CP98" s="1"/>
  <c r="CC98"/>
  <c r="CA98"/>
  <c r="BY98"/>
  <c r="BW98"/>
  <c r="CE98" s="1"/>
  <c r="BL98"/>
  <c r="BT98" s="1"/>
  <c r="BA98"/>
  <c r="BI98" s="1"/>
  <c r="AP98"/>
  <c r="AX98" s="1"/>
  <c r="AK98"/>
  <c r="AI98"/>
  <c r="AE98"/>
  <c r="AM98" s="1"/>
  <c r="T98"/>
  <c r="AB98" s="1"/>
  <c r="Q98"/>
  <c r="I98"/>
  <c r="CQ97"/>
  <c r="CP97"/>
  <c r="CL97"/>
  <c r="CH97"/>
  <c r="CN97" s="1"/>
  <c r="T97"/>
  <c r="K97"/>
  <c r="I97"/>
  <c r="CQ95"/>
  <c r="CH95"/>
  <c r="T95"/>
  <c r="CQ94"/>
  <c r="BW94"/>
  <c r="CA94" s="1"/>
  <c r="BL94"/>
  <c r="BN94" s="1"/>
  <c r="BA94"/>
  <c r="BC94" s="1"/>
  <c r="AE94"/>
  <c r="T94"/>
  <c r="AB94" s="1"/>
  <c r="I94"/>
  <c r="CH94"/>
  <c r="CS93"/>
  <c r="CQ92"/>
  <c r="CJ92"/>
  <c r="CH92"/>
  <c r="BW92"/>
  <c r="AP92"/>
  <c r="I91"/>
  <c r="CQ89"/>
  <c r="CJ89"/>
  <c r="CA89"/>
  <c r="BW89"/>
  <c r="BL89"/>
  <c r="BN89" s="1"/>
  <c r="BC89"/>
  <c r="BA89"/>
  <c r="AE89"/>
  <c r="AM89" s="1"/>
  <c r="T89"/>
  <c r="Q89"/>
  <c r="I89"/>
  <c r="CH89"/>
  <c r="CL89" s="1"/>
  <c r="CP88"/>
  <c r="CH88"/>
  <c r="BW88"/>
  <c r="BL88"/>
  <c r="BT88" s="1"/>
  <c r="AP87"/>
  <c r="I87"/>
  <c r="CQ85"/>
  <c r="CH85"/>
  <c r="T85"/>
  <c r="CQ84"/>
  <c r="BW84"/>
  <c r="BN84"/>
  <c r="BL84"/>
  <c r="BA84"/>
  <c r="AE84"/>
  <c r="AB84"/>
  <c r="T84"/>
  <c r="I84"/>
  <c r="CH84"/>
  <c r="CQ82"/>
  <c r="AE82"/>
  <c r="AP81"/>
  <c r="I81"/>
  <c r="Q81" s="1"/>
  <c r="CS80"/>
  <c r="CQ78"/>
  <c r="BL78"/>
  <c r="AX78"/>
  <c r="AT78"/>
  <c r="AP78"/>
  <c r="CH77"/>
  <c r="CN77" s="1"/>
  <c r="BW77"/>
  <c r="BL77"/>
  <c r="BP77" s="1"/>
  <c r="CS76"/>
  <c r="CH73"/>
  <c r="BW73"/>
  <c r="CE73" s="1"/>
  <c r="BL73"/>
  <c r="BT73" s="1"/>
  <c r="AE72"/>
  <c r="I72"/>
  <c r="I70"/>
  <c r="M70" s="1"/>
  <c r="BA69"/>
  <c r="O69"/>
  <c r="I69"/>
  <c r="CS68"/>
  <c r="BN67"/>
  <c r="AE67"/>
  <c r="AK67" s="1"/>
  <c r="T67"/>
  <c r="BL67"/>
  <c r="CC65"/>
  <c r="BW65"/>
  <c r="BL65"/>
  <c r="AM65"/>
  <c r="AE65"/>
  <c r="AK65" s="1"/>
  <c r="T65"/>
  <c r="V65" s="1"/>
  <c r="M65"/>
  <c r="I65"/>
  <c r="O65" s="1"/>
  <c r="CH65"/>
  <c r="CN65" s="1"/>
  <c r="AE64"/>
  <c r="T62"/>
  <c r="CQ55"/>
  <c r="CC55"/>
  <c r="BR55"/>
  <c r="BL55"/>
  <c r="BA55"/>
  <c r="AB55"/>
  <c r="T55"/>
  <c r="Z55" s="1"/>
  <c r="I55"/>
  <c r="K55" s="1"/>
  <c r="BW55"/>
  <c r="CA55" s="1"/>
  <c r="CS54"/>
  <c r="BW53"/>
  <c r="CH51"/>
  <c r="CE51"/>
  <c r="BW51"/>
  <c r="BY51" s="1"/>
  <c r="AE51"/>
  <c r="AG51" s="1"/>
  <c r="CQ42"/>
  <c r="BT42"/>
  <c r="BL42"/>
  <c r="BR42" s="1"/>
  <c r="BC42"/>
  <c r="BA42"/>
  <c r="T42"/>
  <c r="I42"/>
  <c r="Q42" s="1"/>
  <c r="BW42"/>
  <c r="CS41"/>
  <c r="T39"/>
  <c r="BA39"/>
  <c r="CN38"/>
  <c r="CH38"/>
  <c r="BW38"/>
  <c r="AG38"/>
  <c r="AE38"/>
  <c r="CQ37"/>
  <c r="CH37"/>
  <c r="BI37"/>
  <c r="BA37"/>
  <c r="BG37" s="1"/>
  <c r="I37"/>
  <c r="CQ29"/>
  <c r="I29"/>
  <c r="CC28"/>
  <c r="BW28"/>
  <c r="BL28"/>
  <c r="BT28" s="1"/>
  <c r="AM28"/>
  <c r="AE28"/>
  <c r="AK28" s="1"/>
  <c r="T28"/>
  <c r="V28" s="1"/>
  <c r="CH28"/>
  <c r="CH27"/>
  <c r="CS26"/>
  <c r="CN24"/>
  <c r="CH24"/>
  <c r="BW24"/>
  <c r="AE24"/>
  <c r="CQ23"/>
  <c r="CH23"/>
  <c r="BA23"/>
  <c r="BG23" s="1"/>
  <c r="O23"/>
  <c r="I23"/>
  <c r="CH21"/>
  <c r="CN21" s="1"/>
  <c r="BW21"/>
  <c r="CE21" s="1"/>
  <c r="AE21"/>
  <c r="CQ17"/>
  <c r="I17"/>
  <c r="CS16"/>
  <c r="BW15"/>
  <c r="CQ14"/>
  <c r="CH14"/>
  <c r="CL14" s="1"/>
  <c r="BW14"/>
  <c r="CC14" s="1"/>
  <c r="I14"/>
  <c r="T13"/>
  <c r="V13" s="1"/>
  <c r="I13"/>
  <c r="M13" s="1"/>
  <c r="CQ13"/>
  <c r="CQ12"/>
  <c r="CC12"/>
  <c r="BW12"/>
  <c r="BY12" s="1"/>
  <c r="BL12"/>
  <c r="BP12" s="1"/>
  <c r="BI12"/>
  <c r="BA12"/>
  <c r="BG12" s="1"/>
  <c r="AM12"/>
  <c r="AK12"/>
  <c r="AE12"/>
  <c r="AG12" s="1"/>
  <c r="AB12"/>
  <c r="Z12"/>
  <c r="T12"/>
  <c r="X12" s="1"/>
  <c r="Q12"/>
  <c r="M12"/>
  <c r="I12"/>
  <c r="O12" s="1"/>
  <c r="CH12"/>
  <c r="CP12" s="1"/>
  <c r="CH11"/>
  <c r="CQ10"/>
  <c r="CH10"/>
  <c r="CL10" s="1"/>
  <c r="BW10"/>
  <c r="CC10" s="1"/>
  <c r="I10"/>
  <c r="BW9"/>
  <c r="CE9" s="1"/>
  <c r="CQ8"/>
  <c r="CJ8"/>
  <c r="CH8"/>
  <c r="CL8" s="1"/>
  <c r="BY8"/>
  <c r="BW8"/>
  <c r="CE8" s="1"/>
  <c r="BL8"/>
  <c r="BT8" s="1"/>
  <c r="BA8"/>
  <c r="BC8" s="1"/>
  <c r="AP8"/>
  <c r="AT8" s="1"/>
  <c r="AK8"/>
  <c r="AI8"/>
  <c r="AE8"/>
  <c r="AM8" s="1"/>
  <c r="Z8"/>
  <c r="X8"/>
  <c r="T8"/>
  <c r="AB8" s="1"/>
  <c r="I8"/>
  <c r="CQ7"/>
  <c r="BA7"/>
  <c r="BC7" s="1"/>
  <c r="I7"/>
  <c r="BL7"/>
  <c r="CQ6"/>
  <c r="CC6"/>
  <c r="BW6"/>
  <c r="CE6" s="1"/>
  <c r="BL6"/>
  <c r="BN6" s="1"/>
  <c r="BC6"/>
  <c r="BA6"/>
  <c r="BE6" s="1"/>
  <c r="AI6"/>
  <c r="AE6"/>
  <c r="AM6" s="1"/>
  <c r="T6"/>
  <c r="V6" s="1"/>
  <c r="I6"/>
  <c r="M6" s="1"/>
  <c r="CH6"/>
  <c r="BW5"/>
  <c r="BY5" s="1"/>
  <c r="BL5"/>
  <c r="BP5" s="1"/>
  <c r="AE5"/>
  <c r="AG5" s="1"/>
  <c r="T5"/>
  <c r="X5" s="1"/>
  <c r="CH5"/>
  <c r="CT102" l="1"/>
  <c r="V5"/>
  <c r="CA6"/>
  <c r="AG8"/>
  <c r="AR8"/>
  <c r="BR8"/>
  <c r="CC8"/>
  <c r="K12"/>
  <c r="V12"/>
  <c r="AI12"/>
  <c r="BE12"/>
  <c r="BT12"/>
  <c r="CN12"/>
  <c r="BI23"/>
  <c r="AB28"/>
  <c r="Q55"/>
  <c r="K65"/>
  <c r="AB65"/>
  <c r="BT77"/>
  <c r="AG98"/>
  <c r="BN5"/>
  <c r="K6"/>
  <c r="AK6"/>
  <c r="CR8"/>
  <c r="BP8"/>
  <c r="CA8"/>
  <c r="BR12"/>
  <c r="CE12"/>
  <c r="CP5"/>
  <c r="CL5"/>
  <c r="CN5"/>
  <c r="CJ5"/>
  <c r="CJ27"/>
  <c r="CL27"/>
  <c r="CN27"/>
  <c r="CP27"/>
  <c r="CQ40"/>
  <c r="BA40"/>
  <c r="I40"/>
  <c r="BL40"/>
  <c r="T40"/>
  <c r="AE40"/>
  <c r="CH40"/>
  <c r="AP40"/>
  <c r="BW40"/>
  <c r="CN6"/>
  <c r="CP6"/>
  <c r="CJ6"/>
  <c r="CL6"/>
  <c r="K10"/>
  <c r="Q10"/>
  <c r="M10"/>
  <c r="O10"/>
  <c r="CJ11"/>
  <c r="CP11"/>
  <c r="CL11"/>
  <c r="CN11"/>
  <c r="K14"/>
  <c r="Q14"/>
  <c r="M14"/>
  <c r="O14"/>
  <c r="CA15"/>
  <c r="CE15"/>
  <c r="BY15"/>
  <c r="CC15"/>
  <c r="AI21"/>
  <c r="AK21"/>
  <c r="AG21"/>
  <c r="AM21"/>
  <c r="CA53"/>
  <c r="CC53"/>
  <c r="BY53"/>
  <c r="CE53"/>
  <c r="AI24"/>
  <c r="AK24"/>
  <c r="AG24"/>
  <c r="AM24"/>
  <c r="BE39"/>
  <c r="BG39"/>
  <c r="BI39"/>
  <c r="BC39"/>
  <c r="BT7"/>
  <c r="BP7"/>
  <c r="BN7"/>
  <c r="BR7"/>
  <c r="K17"/>
  <c r="M17"/>
  <c r="CL23"/>
  <c r="CN23"/>
  <c r="CA24"/>
  <c r="CC24"/>
  <c r="BW25"/>
  <c r="AE25"/>
  <c r="CH25"/>
  <c r="AP25"/>
  <c r="K29"/>
  <c r="M29"/>
  <c r="CQ35"/>
  <c r="BA35"/>
  <c r="I35"/>
  <c r="BL35"/>
  <c r="T35"/>
  <c r="AP35"/>
  <c r="AE35"/>
  <c r="V42"/>
  <c r="X42"/>
  <c r="Z42"/>
  <c r="AB42"/>
  <c r="CQ43"/>
  <c r="BA43"/>
  <c r="I43"/>
  <c r="BL43"/>
  <c r="T43"/>
  <c r="AE43"/>
  <c r="CH43"/>
  <c r="BL66"/>
  <c r="T66"/>
  <c r="BW66"/>
  <c r="AE66"/>
  <c r="BA66"/>
  <c r="AP66"/>
  <c r="X67"/>
  <c r="Z67"/>
  <c r="V67"/>
  <c r="AB67"/>
  <c r="AK72"/>
  <c r="AI72"/>
  <c r="AM72"/>
  <c r="O84"/>
  <c r="K84"/>
  <c r="M84"/>
  <c r="Q84"/>
  <c r="BY84"/>
  <c r="CC84"/>
  <c r="CE84"/>
  <c r="AT87"/>
  <c r="AV87"/>
  <c r="AX87"/>
  <c r="AR87"/>
  <c r="X89"/>
  <c r="V89"/>
  <c r="Z89"/>
  <c r="AB89"/>
  <c r="CP94"/>
  <c r="CN94"/>
  <c r="CJ94"/>
  <c r="CL94"/>
  <c r="BL17"/>
  <c r="T17"/>
  <c r="BW17"/>
  <c r="AE17"/>
  <c r="K23"/>
  <c r="M23"/>
  <c r="CJ24"/>
  <c r="CL24"/>
  <c r="CP28"/>
  <c r="CJ28"/>
  <c r="BY28"/>
  <c r="CA28"/>
  <c r="BL29"/>
  <c r="T29"/>
  <c r="BW29"/>
  <c r="AE29"/>
  <c r="V39"/>
  <c r="X39"/>
  <c r="Z39"/>
  <c r="AB39"/>
  <c r="BE42"/>
  <c r="BG42"/>
  <c r="BI42"/>
  <c r="K69"/>
  <c r="M69"/>
  <c r="K72"/>
  <c r="M72"/>
  <c r="O72"/>
  <c r="Q72"/>
  <c r="BW74"/>
  <c r="AE74"/>
  <c r="T74"/>
  <c r="I74"/>
  <c r="BL74"/>
  <c r="AP74"/>
  <c r="CQ74"/>
  <c r="CJ77"/>
  <c r="CL77"/>
  <c r="CP77"/>
  <c r="CN85"/>
  <c r="CJ85"/>
  <c r="CL85"/>
  <c r="CP85"/>
  <c r="K87"/>
  <c r="M87"/>
  <c r="O87"/>
  <c r="Q87"/>
  <c r="M91"/>
  <c r="O91"/>
  <c r="Q91"/>
  <c r="K91"/>
  <c r="CC92"/>
  <c r="CA92"/>
  <c r="CE92"/>
  <c r="BY92"/>
  <c r="CH96"/>
  <c r="AP96"/>
  <c r="AE96"/>
  <c r="T96"/>
  <c r="I96"/>
  <c r="BL96"/>
  <c r="BW96"/>
  <c r="V97"/>
  <c r="Z97"/>
  <c r="AB97"/>
  <c r="X97"/>
  <c r="BL23"/>
  <c r="T23"/>
  <c r="BW23"/>
  <c r="AE23"/>
  <c r="X28"/>
  <c r="Z28"/>
  <c r="CL37"/>
  <c r="CN37"/>
  <c r="CJ37"/>
  <c r="CP37"/>
  <c r="CJ38"/>
  <c r="CL38"/>
  <c r="CP38"/>
  <c r="BN55"/>
  <c r="BP55"/>
  <c r="BT55"/>
  <c r="CH62"/>
  <c r="AP62"/>
  <c r="CQ62"/>
  <c r="BA62"/>
  <c r="I62"/>
  <c r="BW62"/>
  <c r="BL62"/>
  <c r="CQ64"/>
  <c r="BA64"/>
  <c r="I64"/>
  <c r="BL64"/>
  <c r="T64"/>
  <c r="CH64"/>
  <c r="BW64"/>
  <c r="BY65"/>
  <c r="CA65"/>
  <c r="CE65"/>
  <c r="BP67"/>
  <c r="BR67"/>
  <c r="BL72"/>
  <c r="T72"/>
  <c r="CQ72"/>
  <c r="CH72"/>
  <c r="BW72"/>
  <c r="AP72"/>
  <c r="AT92"/>
  <c r="AR92"/>
  <c r="AV92"/>
  <c r="AX92"/>
  <c r="CH4"/>
  <c r="Q8"/>
  <c r="AP9"/>
  <c r="CA9"/>
  <c r="BW35"/>
  <c r="BW4"/>
  <c r="AB5"/>
  <c r="CC5"/>
  <c r="Z6"/>
  <c r="BR6"/>
  <c r="AP7"/>
  <c r="BG7"/>
  <c r="CH7"/>
  <c r="BG8"/>
  <c r="CP8"/>
  <c r="AE9"/>
  <c r="BY9"/>
  <c r="CP10"/>
  <c r="T11"/>
  <c r="AE11"/>
  <c r="Q13"/>
  <c r="AP13"/>
  <c r="BL13"/>
  <c r="CP14"/>
  <c r="T15"/>
  <c r="AP15"/>
  <c r="AP17"/>
  <c r="BA25"/>
  <c r="AP29"/>
  <c r="BW43"/>
  <c r="CH66"/>
  <c r="BA74"/>
  <c r="T4"/>
  <c r="BL4"/>
  <c r="I5"/>
  <c r="Z5"/>
  <c r="AI5"/>
  <c r="BA5"/>
  <c r="BR5"/>
  <c r="CA5"/>
  <c r="CQ5"/>
  <c r="O6"/>
  <c r="X6"/>
  <c r="AG6"/>
  <c r="AP6"/>
  <c r="BG6"/>
  <c r="BP6"/>
  <c r="BY6"/>
  <c r="M7"/>
  <c r="AE7"/>
  <c r="BE7"/>
  <c r="BW7"/>
  <c r="M8"/>
  <c r="V8"/>
  <c r="AV8"/>
  <c r="BE8"/>
  <c r="BN8"/>
  <c r="CN8"/>
  <c r="T9"/>
  <c r="BL9"/>
  <c r="CH9"/>
  <c r="CQ9"/>
  <c r="CA10"/>
  <c r="CN10"/>
  <c r="BL11"/>
  <c r="BW11"/>
  <c r="BC12"/>
  <c r="BN12"/>
  <c r="CA12"/>
  <c r="CL12"/>
  <c r="O13"/>
  <c r="Z13"/>
  <c r="CH13"/>
  <c r="CA14"/>
  <c r="CN14"/>
  <c r="BL15"/>
  <c r="Q17"/>
  <c r="BA17"/>
  <c r="AP23"/>
  <c r="CP23"/>
  <c r="CE24"/>
  <c r="BL25"/>
  <c r="CL28"/>
  <c r="Q29"/>
  <c r="BA29"/>
  <c r="AE62"/>
  <c r="AP64"/>
  <c r="I66"/>
  <c r="BT67"/>
  <c r="BA72"/>
  <c r="CH74"/>
  <c r="CQ96"/>
  <c r="CA21"/>
  <c r="CC21"/>
  <c r="CQ27"/>
  <c r="BA27"/>
  <c r="I27"/>
  <c r="BL27"/>
  <c r="T27"/>
  <c r="BP28"/>
  <c r="BR28"/>
  <c r="K37"/>
  <c r="M37"/>
  <c r="Q37"/>
  <c r="CQ53"/>
  <c r="BA53"/>
  <c r="I53"/>
  <c r="BL53"/>
  <c r="T53"/>
  <c r="AP53"/>
  <c r="AE53"/>
  <c r="CJ73"/>
  <c r="CL73"/>
  <c r="CN73"/>
  <c r="AG82"/>
  <c r="AM82"/>
  <c r="AI82"/>
  <c r="AK82"/>
  <c r="BG84"/>
  <c r="BE84"/>
  <c r="BI84"/>
  <c r="AG94"/>
  <c r="AI94"/>
  <c r="AK94"/>
  <c r="AM94"/>
  <c r="CQ11"/>
  <c r="BA11"/>
  <c r="I11"/>
  <c r="BW13"/>
  <c r="AE13"/>
  <c r="CR13" s="1"/>
  <c r="CH15"/>
  <c r="CQ15"/>
  <c r="BA15"/>
  <c r="I15"/>
  <c r="CJ21"/>
  <c r="CL21"/>
  <c r="BL10"/>
  <c r="T10"/>
  <c r="BL14"/>
  <c r="T14"/>
  <c r="CQ21"/>
  <c r="BA21"/>
  <c r="I21"/>
  <c r="BL21"/>
  <c r="T21"/>
  <c r="BC23"/>
  <c r="BE23"/>
  <c r="CQ24"/>
  <c r="BA24"/>
  <c r="I24"/>
  <c r="BL24"/>
  <c r="T24"/>
  <c r="AG28"/>
  <c r="AI28"/>
  <c r="AI38"/>
  <c r="AK38"/>
  <c r="CA38"/>
  <c r="CC38"/>
  <c r="BY38"/>
  <c r="CE38"/>
  <c r="BW39"/>
  <c r="AE39"/>
  <c r="CH39"/>
  <c r="AP39"/>
  <c r="CQ39"/>
  <c r="I39"/>
  <c r="BL39"/>
  <c r="CE42"/>
  <c r="BY42"/>
  <c r="CA42"/>
  <c r="CC42"/>
  <c r="AI51"/>
  <c r="AK51"/>
  <c r="AM51"/>
  <c r="CJ51"/>
  <c r="CL51"/>
  <c r="CN51"/>
  <c r="CP51"/>
  <c r="BE55"/>
  <c r="BG55"/>
  <c r="BC55"/>
  <c r="BI55"/>
  <c r="X62"/>
  <c r="Z62"/>
  <c r="V62"/>
  <c r="AB62"/>
  <c r="AI64"/>
  <c r="AK64"/>
  <c r="AG64"/>
  <c r="AM64"/>
  <c r="BP65"/>
  <c r="BR65"/>
  <c r="BN65"/>
  <c r="BT65"/>
  <c r="AG67"/>
  <c r="AI67"/>
  <c r="AM67"/>
  <c r="BC69"/>
  <c r="BE69"/>
  <c r="BG69"/>
  <c r="BI69"/>
  <c r="BR73"/>
  <c r="BN73"/>
  <c r="BP73"/>
  <c r="BN78"/>
  <c r="BP78"/>
  <c r="BR78"/>
  <c r="BT78"/>
  <c r="CA88"/>
  <c r="BY88"/>
  <c r="CC88"/>
  <c r="CE88"/>
  <c r="CL103"/>
  <c r="CJ103"/>
  <c r="CN103"/>
  <c r="CP103"/>
  <c r="AP4"/>
  <c r="AM5"/>
  <c r="CE5"/>
  <c r="AB6"/>
  <c r="BT6"/>
  <c r="Q7"/>
  <c r="BI7"/>
  <c r="BI8"/>
  <c r="T25"/>
  <c r="AP27"/>
  <c r="AP43"/>
  <c r="CQ66"/>
  <c r="AE4"/>
  <c r="AK5"/>
  <c r="BT5"/>
  <c r="Q6"/>
  <c r="BI6"/>
  <c r="O7"/>
  <c r="O8"/>
  <c r="AX8"/>
  <c r="CE10"/>
  <c r="AP11"/>
  <c r="AB13"/>
  <c r="BA13"/>
  <c r="CE14"/>
  <c r="AE15"/>
  <c r="BW27"/>
  <c r="CN28"/>
  <c r="I4"/>
  <c r="BA4"/>
  <c r="CQ4"/>
  <c r="AP5"/>
  <c r="K7"/>
  <c r="T7"/>
  <c r="K8"/>
  <c r="I9"/>
  <c r="BA9"/>
  <c r="CC9"/>
  <c r="AE10"/>
  <c r="AP10"/>
  <c r="BA10"/>
  <c r="BY10"/>
  <c r="CJ10"/>
  <c r="CJ12"/>
  <c r="K13"/>
  <c r="X13"/>
  <c r="AE14"/>
  <c r="AP14"/>
  <c r="BA14"/>
  <c r="BY14"/>
  <c r="CJ14"/>
  <c r="O17"/>
  <c r="CH17"/>
  <c r="AP21"/>
  <c r="BY21"/>
  <c r="CP21"/>
  <c r="Q23"/>
  <c r="CJ23"/>
  <c r="AP24"/>
  <c r="BY24"/>
  <c r="CP24"/>
  <c r="I25"/>
  <c r="CQ25"/>
  <c r="AE27"/>
  <c r="BN28"/>
  <c r="CE28"/>
  <c r="O29"/>
  <c r="CH29"/>
  <c r="CH35"/>
  <c r="O37"/>
  <c r="AM38"/>
  <c r="CH53"/>
  <c r="Q69"/>
  <c r="AG72"/>
  <c r="CP73"/>
  <c r="BC84"/>
  <c r="CA84"/>
  <c r="BA96"/>
  <c r="BL37"/>
  <c r="T37"/>
  <c r="BW37"/>
  <c r="AE37"/>
  <c r="BN42"/>
  <c r="BP42"/>
  <c r="CQ51"/>
  <c r="BA51"/>
  <c r="I51"/>
  <c r="BL51"/>
  <c r="T51"/>
  <c r="M55"/>
  <c r="O55"/>
  <c r="CP65"/>
  <c r="CJ65"/>
  <c r="X65"/>
  <c r="Z65"/>
  <c r="CA77"/>
  <c r="BY77"/>
  <c r="CC77"/>
  <c r="CE77"/>
  <c r="K81"/>
  <c r="M81"/>
  <c r="O81"/>
  <c r="CP84"/>
  <c r="CN84"/>
  <c r="CJ84"/>
  <c r="CL84"/>
  <c r="AG84"/>
  <c r="AI84"/>
  <c r="AK84"/>
  <c r="AM84"/>
  <c r="AP12"/>
  <c r="I28"/>
  <c r="BA28"/>
  <c r="CQ28"/>
  <c r="AP37"/>
  <c r="K42"/>
  <c r="AP51"/>
  <c r="CL65"/>
  <c r="BC37"/>
  <c r="BE37"/>
  <c r="CQ38"/>
  <c r="BA38"/>
  <c r="I38"/>
  <c r="BL38"/>
  <c r="T38"/>
  <c r="M42"/>
  <c r="O42"/>
  <c r="CA51"/>
  <c r="CC51"/>
  <c r="CE55"/>
  <c r="BY55"/>
  <c r="V55"/>
  <c r="X55"/>
  <c r="AG65"/>
  <c r="AI65"/>
  <c r="CH67"/>
  <c r="AP67"/>
  <c r="CQ67"/>
  <c r="BA67"/>
  <c r="I67"/>
  <c r="CH69"/>
  <c r="BL69"/>
  <c r="T69"/>
  <c r="CQ69"/>
  <c r="BW69"/>
  <c r="AE69"/>
  <c r="K70"/>
  <c r="O70"/>
  <c r="Q70"/>
  <c r="CA73"/>
  <c r="BY73"/>
  <c r="CC73"/>
  <c r="AT81"/>
  <c r="AV81"/>
  <c r="AX81"/>
  <c r="AR81"/>
  <c r="BL87"/>
  <c r="T87"/>
  <c r="CQ87"/>
  <c r="CH87"/>
  <c r="BW87"/>
  <c r="BA87"/>
  <c r="AE87"/>
  <c r="BP89"/>
  <c r="BR89"/>
  <c r="BT89"/>
  <c r="BL90"/>
  <c r="T90"/>
  <c r="CQ90"/>
  <c r="CH90"/>
  <c r="BW90"/>
  <c r="BA90"/>
  <c r="AP90"/>
  <c r="AE90"/>
  <c r="I90"/>
  <c r="O94"/>
  <c r="K94"/>
  <c r="M94"/>
  <c r="Q94"/>
  <c r="BG94"/>
  <c r="BE94"/>
  <c r="BI94"/>
  <c r="BY94"/>
  <c r="CC94"/>
  <c r="CE94"/>
  <c r="CN95"/>
  <c r="CJ95"/>
  <c r="CL95"/>
  <c r="CP95"/>
  <c r="V98"/>
  <c r="X98"/>
  <c r="Z98"/>
  <c r="BE98"/>
  <c r="BC98"/>
  <c r="BG98"/>
  <c r="CN98"/>
  <c r="CJ98"/>
  <c r="CL98"/>
  <c r="AP28"/>
  <c r="AP38"/>
  <c r="BW67"/>
  <c r="AP69"/>
  <c r="BL70"/>
  <c r="T70"/>
  <c r="AV78"/>
  <c r="AR78"/>
  <c r="BL81"/>
  <c r="T81"/>
  <c r="CQ81"/>
  <c r="CH81"/>
  <c r="BW81"/>
  <c r="X84"/>
  <c r="V84"/>
  <c r="Z84"/>
  <c r="V85"/>
  <c r="AB85"/>
  <c r="BR88"/>
  <c r="BN88"/>
  <c r="BP88"/>
  <c r="CJ88"/>
  <c r="CL88"/>
  <c r="CN88"/>
  <c r="O89"/>
  <c r="K89"/>
  <c r="M89"/>
  <c r="AG89"/>
  <c r="AI89"/>
  <c r="AK89"/>
  <c r="BW91"/>
  <c r="AE91"/>
  <c r="CQ91"/>
  <c r="CH91"/>
  <c r="BL91"/>
  <c r="BA91"/>
  <c r="AP91"/>
  <c r="CL92"/>
  <c r="CN92"/>
  <c r="CP92"/>
  <c r="X94"/>
  <c r="V94"/>
  <c r="Z94"/>
  <c r="V95"/>
  <c r="AB95"/>
  <c r="M97"/>
  <c r="O97"/>
  <c r="Q97"/>
  <c r="K103"/>
  <c r="Q103"/>
  <c r="CC103"/>
  <c r="BY103"/>
  <c r="CA103"/>
  <c r="AP42"/>
  <c r="CH42"/>
  <c r="AP55"/>
  <c r="CH55"/>
  <c r="Q65"/>
  <c r="BA65"/>
  <c r="CQ65"/>
  <c r="AE70"/>
  <c r="AP70"/>
  <c r="BA70"/>
  <c r="AE81"/>
  <c r="BA81"/>
  <c r="Z85"/>
  <c r="T91"/>
  <c r="CR91" s="1"/>
  <c r="Z95"/>
  <c r="CQ73"/>
  <c r="BA73"/>
  <c r="I73"/>
  <c r="BR77"/>
  <c r="BN77"/>
  <c r="BW78"/>
  <c r="AE78"/>
  <c r="T78"/>
  <c r="I78"/>
  <c r="BP84"/>
  <c r="BR84"/>
  <c r="BT84"/>
  <c r="CP89"/>
  <c r="CN89"/>
  <c r="BG89"/>
  <c r="BE89"/>
  <c r="BI89"/>
  <c r="BY89"/>
  <c r="CC89"/>
  <c r="CE89"/>
  <c r="BL92"/>
  <c r="T92"/>
  <c r="I92"/>
  <c r="BP94"/>
  <c r="BR94"/>
  <c r="BT94"/>
  <c r="M98"/>
  <c r="CR98"/>
  <c r="K98"/>
  <c r="O98"/>
  <c r="AV98"/>
  <c r="AR98"/>
  <c r="AT98"/>
  <c r="BN98"/>
  <c r="BP98"/>
  <c r="BR98"/>
  <c r="AE42"/>
  <c r="AE55"/>
  <c r="AP65"/>
  <c r="BW70"/>
  <c r="CH70"/>
  <c r="CQ70"/>
  <c r="T73"/>
  <c r="AE73"/>
  <c r="AP73"/>
  <c r="BA78"/>
  <c r="CH78"/>
  <c r="X85"/>
  <c r="AE92"/>
  <c r="BA92"/>
  <c r="X95"/>
  <c r="CQ77"/>
  <c r="BA77"/>
  <c r="I77"/>
  <c r="BW97"/>
  <c r="AE97"/>
  <c r="T77"/>
  <c r="AE77"/>
  <c r="AP77"/>
  <c r="I82"/>
  <c r="T82"/>
  <c r="I85"/>
  <c r="I95"/>
  <c r="AP97"/>
  <c r="BA97"/>
  <c r="BL97"/>
  <c r="CJ97"/>
  <c r="CH82"/>
  <c r="AP82"/>
  <c r="BW85"/>
  <c r="AE85"/>
  <c r="CQ88"/>
  <c r="BA88"/>
  <c r="I88"/>
  <c r="BW95"/>
  <c r="AE95"/>
  <c r="BL103"/>
  <c r="T103"/>
  <c r="BA82"/>
  <c r="BL82"/>
  <c r="BW82"/>
  <c r="AP85"/>
  <c r="BA85"/>
  <c r="BL85"/>
  <c r="T88"/>
  <c r="AE88"/>
  <c r="AP88"/>
  <c r="AP95"/>
  <c r="BA95"/>
  <c r="BL95"/>
  <c r="CT101"/>
  <c r="AE103"/>
  <c r="CR103" s="1"/>
  <c r="AP103"/>
  <c r="BA103"/>
  <c r="AP84"/>
  <c r="AP89"/>
  <c r="AP94"/>
  <c r="CR94" s="1"/>
  <c r="CR14" l="1"/>
  <c r="CR17"/>
  <c r="CS98"/>
  <c r="CT98" s="1"/>
  <c r="AX84"/>
  <c r="AT84"/>
  <c r="AV84"/>
  <c r="AR84"/>
  <c r="AR88"/>
  <c r="AT88"/>
  <c r="AX88"/>
  <c r="AV88"/>
  <c r="BG82"/>
  <c r="BC82"/>
  <c r="BE82"/>
  <c r="BI82"/>
  <c r="AM85"/>
  <c r="AG85"/>
  <c r="AI85"/>
  <c r="AK85"/>
  <c r="M95"/>
  <c r="CR95"/>
  <c r="Q95"/>
  <c r="K95"/>
  <c r="O95"/>
  <c r="AI77"/>
  <c r="AG77"/>
  <c r="AK77"/>
  <c r="AM77"/>
  <c r="AI73"/>
  <c r="AG73"/>
  <c r="AK73"/>
  <c r="AM73"/>
  <c r="BC81"/>
  <c r="BG81"/>
  <c r="BI81"/>
  <c r="BE81"/>
  <c r="BG65"/>
  <c r="BI65"/>
  <c r="BC65"/>
  <c r="BE65"/>
  <c r="CN91"/>
  <c r="CJ91"/>
  <c r="CL91"/>
  <c r="CP91"/>
  <c r="AB81"/>
  <c r="X81"/>
  <c r="Z81"/>
  <c r="V81"/>
  <c r="AB70"/>
  <c r="Z70"/>
  <c r="V70"/>
  <c r="X70"/>
  <c r="BT87"/>
  <c r="BR87"/>
  <c r="BP87"/>
  <c r="BN87"/>
  <c r="CQ86"/>
  <c r="BA86"/>
  <c r="I86"/>
  <c r="CH86"/>
  <c r="BL86"/>
  <c r="AP86"/>
  <c r="T86"/>
  <c r="BW86"/>
  <c r="AE86"/>
  <c r="BG28"/>
  <c r="BI28"/>
  <c r="BE28"/>
  <c r="CS28" s="1"/>
  <c r="BC28"/>
  <c r="AK37"/>
  <c r="AM37"/>
  <c r="AI37"/>
  <c r="AG37"/>
  <c r="AT14"/>
  <c r="AR14"/>
  <c r="AV14"/>
  <c r="AX14"/>
  <c r="AT10"/>
  <c r="AR10"/>
  <c r="AV10"/>
  <c r="AX10"/>
  <c r="AX5"/>
  <c r="AV5"/>
  <c r="AR5"/>
  <c r="AT5"/>
  <c r="AI4"/>
  <c r="AK4"/>
  <c r="AM4"/>
  <c r="AG4"/>
  <c r="CN39"/>
  <c r="CP39"/>
  <c r="CJ39"/>
  <c r="CL39"/>
  <c r="BR24"/>
  <c r="BT24"/>
  <c r="BN24"/>
  <c r="BP24"/>
  <c r="Q21"/>
  <c r="CR21"/>
  <c r="K21"/>
  <c r="M21"/>
  <c r="O21"/>
  <c r="AI53"/>
  <c r="AK53"/>
  <c r="AM53"/>
  <c r="AG53"/>
  <c r="BI27"/>
  <c r="BC27"/>
  <c r="BE27"/>
  <c r="BG27"/>
  <c r="BR9"/>
  <c r="BN9"/>
  <c r="BP9"/>
  <c r="BT9"/>
  <c r="CC7"/>
  <c r="BY7"/>
  <c r="CE7"/>
  <c r="CA7"/>
  <c r="CA4"/>
  <c r="BY4"/>
  <c r="CC4"/>
  <c r="CE4"/>
  <c r="AR9"/>
  <c r="AX9"/>
  <c r="AT9"/>
  <c r="AV9"/>
  <c r="AT72"/>
  <c r="AV72"/>
  <c r="AX72"/>
  <c r="AR72"/>
  <c r="AB72"/>
  <c r="X72"/>
  <c r="Z72"/>
  <c r="V72"/>
  <c r="CJ64"/>
  <c r="CL64"/>
  <c r="CN64"/>
  <c r="CP64"/>
  <c r="BI64"/>
  <c r="BC64"/>
  <c r="BE64"/>
  <c r="BG64"/>
  <c r="O62"/>
  <c r="Q62"/>
  <c r="CR62"/>
  <c r="K62"/>
  <c r="M62"/>
  <c r="CP62"/>
  <c r="CJ62"/>
  <c r="CN62"/>
  <c r="CL62"/>
  <c r="BL33"/>
  <c r="T33"/>
  <c r="BW33"/>
  <c r="AE33"/>
  <c r="CH33"/>
  <c r="AP33"/>
  <c r="BA33"/>
  <c r="CQ33"/>
  <c r="I33"/>
  <c r="CH18"/>
  <c r="AP18"/>
  <c r="CQ18"/>
  <c r="BA18"/>
  <c r="I18"/>
  <c r="T18"/>
  <c r="BL18"/>
  <c r="AE18"/>
  <c r="BW18"/>
  <c r="AX96"/>
  <c r="AR96"/>
  <c r="AT96"/>
  <c r="AV96"/>
  <c r="AI43"/>
  <c r="AK43"/>
  <c r="AG43"/>
  <c r="AM43"/>
  <c r="AV25"/>
  <c r="AX25"/>
  <c r="AR25"/>
  <c r="AT25"/>
  <c r="CA40"/>
  <c r="CC40"/>
  <c r="CE40"/>
  <c r="BY40"/>
  <c r="Z40"/>
  <c r="AB40"/>
  <c r="V40"/>
  <c r="X40"/>
  <c r="AK103"/>
  <c r="AG103"/>
  <c r="AI103"/>
  <c r="AM103"/>
  <c r="BN85"/>
  <c r="BP85"/>
  <c r="BR85"/>
  <c r="BT85"/>
  <c r="AV97"/>
  <c r="AX97"/>
  <c r="AT97"/>
  <c r="AR97"/>
  <c r="AR77"/>
  <c r="AV77"/>
  <c r="AX77"/>
  <c r="AT77"/>
  <c r="AR73"/>
  <c r="AT73"/>
  <c r="AX73"/>
  <c r="AV73"/>
  <c r="BN91"/>
  <c r="BT91"/>
  <c r="BP91"/>
  <c r="BR91"/>
  <c r="BY67"/>
  <c r="CA67"/>
  <c r="CC67"/>
  <c r="CE67"/>
  <c r="AK90"/>
  <c r="AM90"/>
  <c r="AG90"/>
  <c r="AI90"/>
  <c r="AB87"/>
  <c r="X87"/>
  <c r="Z87"/>
  <c r="V87"/>
  <c r="AB69"/>
  <c r="V69"/>
  <c r="X69"/>
  <c r="Z69"/>
  <c r="Q38"/>
  <c r="CR38"/>
  <c r="K38"/>
  <c r="M38"/>
  <c r="O38"/>
  <c r="Q51"/>
  <c r="CR51"/>
  <c r="K51"/>
  <c r="M51"/>
  <c r="O51"/>
  <c r="CL17"/>
  <c r="CN17"/>
  <c r="CP17"/>
  <c r="CJ17"/>
  <c r="BC10"/>
  <c r="BG10"/>
  <c r="BI10"/>
  <c r="BE10"/>
  <c r="AV39"/>
  <c r="AX39"/>
  <c r="AR39"/>
  <c r="AT39"/>
  <c r="Z24"/>
  <c r="AB24"/>
  <c r="X24"/>
  <c r="V24"/>
  <c r="BR21"/>
  <c r="BT21"/>
  <c r="BN21"/>
  <c r="BP21"/>
  <c r="Q11"/>
  <c r="M11"/>
  <c r="K11"/>
  <c r="CR11"/>
  <c r="O11"/>
  <c r="AG62"/>
  <c r="AI62"/>
  <c r="AM62"/>
  <c r="AK62"/>
  <c r="CN13"/>
  <c r="CP13"/>
  <c r="CL13"/>
  <c r="CJ13"/>
  <c r="CN9"/>
  <c r="CP9"/>
  <c r="CJ9"/>
  <c r="CL9"/>
  <c r="AT7"/>
  <c r="AX7"/>
  <c r="AR7"/>
  <c r="AV7"/>
  <c r="CH34"/>
  <c r="AP34"/>
  <c r="CQ34"/>
  <c r="BA34"/>
  <c r="BL34"/>
  <c r="AE34"/>
  <c r="T34"/>
  <c r="I34"/>
  <c r="BW34"/>
  <c r="BY96"/>
  <c r="CA96"/>
  <c r="CC96"/>
  <c r="CE96"/>
  <c r="AB29"/>
  <c r="V29"/>
  <c r="X29"/>
  <c r="Z29"/>
  <c r="AK66"/>
  <c r="AM66"/>
  <c r="AI66"/>
  <c r="AG66"/>
  <c r="Q43"/>
  <c r="CR43"/>
  <c r="K43"/>
  <c r="M43"/>
  <c r="O43"/>
  <c r="AR35"/>
  <c r="AT35"/>
  <c r="AV35"/>
  <c r="AX35"/>
  <c r="CE25"/>
  <c r="BY25"/>
  <c r="CA25"/>
  <c r="CC25"/>
  <c r="AI40"/>
  <c r="AK40"/>
  <c r="AG40"/>
  <c r="AM40"/>
  <c r="AT103"/>
  <c r="AR103"/>
  <c r="AV103"/>
  <c r="AX103"/>
  <c r="BY82"/>
  <c r="CA82"/>
  <c r="CC82"/>
  <c r="CE82"/>
  <c r="BE97"/>
  <c r="BI97"/>
  <c r="BC97"/>
  <c r="BG97"/>
  <c r="AB92"/>
  <c r="V92"/>
  <c r="X92"/>
  <c r="Z92"/>
  <c r="BI73"/>
  <c r="BC73"/>
  <c r="BE73"/>
  <c r="BG73"/>
  <c r="AV42"/>
  <c r="AX42"/>
  <c r="AR42"/>
  <c r="AT42"/>
  <c r="BE91"/>
  <c r="BI91"/>
  <c r="BG91"/>
  <c r="BC91"/>
  <c r="CL81"/>
  <c r="CP81"/>
  <c r="CN81"/>
  <c r="CJ81"/>
  <c r="AT69"/>
  <c r="AV69"/>
  <c r="AR69"/>
  <c r="AX69"/>
  <c r="AX28"/>
  <c r="AR28"/>
  <c r="AV28"/>
  <c r="AT28"/>
  <c r="CR90"/>
  <c r="K90"/>
  <c r="O90"/>
  <c r="Q90"/>
  <c r="M90"/>
  <c r="CC90"/>
  <c r="BY90"/>
  <c r="CA90"/>
  <c r="CE90"/>
  <c r="BT90"/>
  <c r="BN90"/>
  <c r="BP90"/>
  <c r="BR90"/>
  <c r="AK87"/>
  <c r="AI87"/>
  <c r="AM87"/>
  <c r="AG87"/>
  <c r="O67"/>
  <c r="Q67"/>
  <c r="CR67"/>
  <c r="K67"/>
  <c r="M67"/>
  <c r="CP67"/>
  <c r="CJ67"/>
  <c r="CN67"/>
  <c r="CL67"/>
  <c r="BR38"/>
  <c r="BT38"/>
  <c r="BN38"/>
  <c r="BP38"/>
  <c r="AT37"/>
  <c r="AV37"/>
  <c r="AX37"/>
  <c r="AR37"/>
  <c r="AX12"/>
  <c r="CR12"/>
  <c r="AT12"/>
  <c r="AR12"/>
  <c r="AV12"/>
  <c r="BR51"/>
  <c r="BT51"/>
  <c r="BN51"/>
  <c r="BP51"/>
  <c r="AB37"/>
  <c r="V37"/>
  <c r="X37"/>
  <c r="Z37"/>
  <c r="BG96"/>
  <c r="BC96"/>
  <c r="BE96"/>
  <c r="BI96"/>
  <c r="M25"/>
  <c r="O25"/>
  <c r="CR25"/>
  <c r="K25"/>
  <c r="Q25"/>
  <c r="AR21"/>
  <c r="AT21"/>
  <c r="AV21"/>
  <c r="AX21"/>
  <c r="AB7"/>
  <c r="Z7"/>
  <c r="V7"/>
  <c r="X7"/>
  <c r="BI4"/>
  <c r="BE4"/>
  <c r="BG4"/>
  <c r="BC4"/>
  <c r="AI15"/>
  <c r="AK15"/>
  <c r="AM15"/>
  <c r="AG15"/>
  <c r="AR43"/>
  <c r="AT43"/>
  <c r="AV43"/>
  <c r="AX43"/>
  <c r="AR4"/>
  <c r="AT4"/>
  <c r="AV4"/>
  <c r="AX4"/>
  <c r="CE39"/>
  <c r="BY39"/>
  <c r="CA39"/>
  <c r="CC39"/>
  <c r="BI24"/>
  <c r="BC24"/>
  <c r="BG24"/>
  <c r="BE24"/>
  <c r="Z21"/>
  <c r="AB21"/>
  <c r="X21"/>
  <c r="V21"/>
  <c r="BT10"/>
  <c r="BN10"/>
  <c r="BP10"/>
  <c r="BR10"/>
  <c r="BI15"/>
  <c r="BG15"/>
  <c r="BC15"/>
  <c r="BE15"/>
  <c r="CE13"/>
  <c r="CC13"/>
  <c r="BY13"/>
  <c r="CA13"/>
  <c r="Z53"/>
  <c r="AB53"/>
  <c r="X53"/>
  <c r="V53"/>
  <c r="BR27"/>
  <c r="BT27"/>
  <c r="BN27"/>
  <c r="BP27"/>
  <c r="CN74"/>
  <c r="CL74"/>
  <c r="CP74"/>
  <c r="CJ74"/>
  <c r="AR64"/>
  <c r="AT64"/>
  <c r="AX64"/>
  <c r="AV64"/>
  <c r="CH31"/>
  <c r="AP31"/>
  <c r="CQ31"/>
  <c r="BA31"/>
  <c r="I31"/>
  <c r="AE31"/>
  <c r="BW31"/>
  <c r="T31"/>
  <c r="BL31"/>
  <c r="BN25"/>
  <c r="BP25"/>
  <c r="BR25"/>
  <c r="BT25"/>
  <c r="BC17"/>
  <c r="BE17"/>
  <c r="BG17"/>
  <c r="BI17"/>
  <c r="CA11"/>
  <c r="CE11"/>
  <c r="CC11"/>
  <c r="BY11"/>
  <c r="AK7"/>
  <c r="AG7"/>
  <c r="AM7"/>
  <c r="AI7"/>
  <c r="BG5"/>
  <c r="BC5"/>
  <c r="BI5"/>
  <c r="BE5"/>
  <c r="BR4"/>
  <c r="BT4"/>
  <c r="BN4"/>
  <c r="BP4"/>
  <c r="CL66"/>
  <c r="CN66"/>
  <c r="CJ66"/>
  <c r="CP66"/>
  <c r="BE25"/>
  <c r="BG25"/>
  <c r="BI25"/>
  <c r="BC25"/>
  <c r="AI11"/>
  <c r="AK11"/>
  <c r="AG11"/>
  <c r="AM11"/>
  <c r="AI9"/>
  <c r="AM9"/>
  <c r="AG9"/>
  <c r="AK9"/>
  <c r="CA35"/>
  <c r="CC35"/>
  <c r="BY35"/>
  <c r="CE35"/>
  <c r="CJ4"/>
  <c r="CP4"/>
  <c r="CL4"/>
  <c r="CN4"/>
  <c r="CL72"/>
  <c r="CP72"/>
  <c r="CJ72"/>
  <c r="CN72"/>
  <c r="BR64"/>
  <c r="BT64"/>
  <c r="BP64"/>
  <c r="BN64"/>
  <c r="BP62"/>
  <c r="BR62"/>
  <c r="BN62"/>
  <c r="BT62"/>
  <c r="BW30"/>
  <c r="AE30"/>
  <c r="CH30"/>
  <c r="AP30"/>
  <c r="BL30"/>
  <c r="BA30"/>
  <c r="T30"/>
  <c r="CQ30"/>
  <c r="I30"/>
  <c r="BT23"/>
  <c r="BN23"/>
  <c r="BR23"/>
  <c r="BP23"/>
  <c r="X96"/>
  <c r="V96"/>
  <c r="Z96"/>
  <c r="AB96"/>
  <c r="M74"/>
  <c r="K74"/>
  <c r="Q74"/>
  <c r="CR74"/>
  <c r="O74"/>
  <c r="BW45"/>
  <c r="AE45"/>
  <c r="CH45"/>
  <c r="AP45"/>
  <c r="BA45"/>
  <c r="T45"/>
  <c r="CQ45"/>
  <c r="BL45"/>
  <c r="I45"/>
  <c r="CC29"/>
  <c r="CE29"/>
  <c r="BY29"/>
  <c r="CA29"/>
  <c r="AK17"/>
  <c r="AM17"/>
  <c r="AG17"/>
  <c r="AI17"/>
  <c r="BL63"/>
  <c r="T63"/>
  <c r="BW63"/>
  <c r="AE63"/>
  <c r="CQ63"/>
  <c r="I63"/>
  <c r="CH63"/>
  <c r="BA63"/>
  <c r="AP63"/>
  <c r="BC66"/>
  <c r="BE66"/>
  <c r="BG66"/>
  <c r="BI66"/>
  <c r="BT66"/>
  <c r="BN66"/>
  <c r="BR66"/>
  <c r="BP66"/>
  <c r="BR43"/>
  <c r="BT43"/>
  <c r="BN43"/>
  <c r="BP43"/>
  <c r="AI35"/>
  <c r="AK35"/>
  <c r="AM35"/>
  <c r="AG35"/>
  <c r="Q35"/>
  <c r="CR35"/>
  <c r="K35"/>
  <c r="M35"/>
  <c r="O35"/>
  <c r="AM25"/>
  <c r="AG25"/>
  <c r="AI25"/>
  <c r="AK25"/>
  <c r="CJ40"/>
  <c r="CL40"/>
  <c r="CN40"/>
  <c r="CP40"/>
  <c r="Q40"/>
  <c r="CR40"/>
  <c r="K40"/>
  <c r="M40"/>
  <c r="O40"/>
  <c r="CR70"/>
  <c r="CS8"/>
  <c r="CT8" s="1"/>
  <c r="CR69"/>
  <c r="CR81"/>
  <c r="CR37"/>
  <c r="CR72"/>
  <c r="BE85"/>
  <c r="BC85"/>
  <c r="BI85"/>
  <c r="BG85"/>
  <c r="CE95"/>
  <c r="BY95"/>
  <c r="CA95"/>
  <c r="CC95"/>
  <c r="CS95" s="1"/>
  <c r="Q77"/>
  <c r="O77"/>
  <c r="CR77"/>
  <c r="M77"/>
  <c r="K77"/>
  <c r="CQ83"/>
  <c r="BA83"/>
  <c r="I83"/>
  <c r="AP83"/>
  <c r="AE83"/>
  <c r="T83"/>
  <c r="BW83"/>
  <c r="CH83"/>
  <c r="BL83"/>
  <c r="CC70"/>
  <c r="BY70"/>
  <c r="CA70"/>
  <c r="CE70"/>
  <c r="V78"/>
  <c r="X78"/>
  <c r="Z78"/>
  <c r="AB78"/>
  <c r="V91"/>
  <c r="Z91"/>
  <c r="AB91"/>
  <c r="X91"/>
  <c r="BC70"/>
  <c r="BI70"/>
  <c r="BE70"/>
  <c r="BG70"/>
  <c r="BW52"/>
  <c r="AE52"/>
  <c r="CH52"/>
  <c r="AP52"/>
  <c r="T52"/>
  <c r="CQ52"/>
  <c r="I52"/>
  <c r="BA52"/>
  <c r="BL52"/>
  <c r="AT90"/>
  <c r="AX90"/>
  <c r="AV90"/>
  <c r="AR90"/>
  <c r="CC87"/>
  <c r="CE87"/>
  <c r="BY87"/>
  <c r="CA87"/>
  <c r="AK69"/>
  <c r="AM69"/>
  <c r="AG69"/>
  <c r="AI69"/>
  <c r="BT69"/>
  <c r="BN69"/>
  <c r="BP69"/>
  <c r="BR69"/>
  <c r="BI38"/>
  <c r="BC38"/>
  <c r="BG38"/>
  <c r="BE38"/>
  <c r="AR51"/>
  <c r="AT51"/>
  <c r="AX51"/>
  <c r="AV51"/>
  <c r="BI51"/>
  <c r="BC51"/>
  <c r="BE51"/>
  <c r="BG51"/>
  <c r="BW36"/>
  <c r="AE36"/>
  <c r="CH36"/>
  <c r="AP36"/>
  <c r="BL36"/>
  <c r="BA36"/>
  <c r="T36"/>
  <c r="I36"/>
  <c r="CQ36"/>
  <c r="CJ53"/>
  <c r="CL53"/>
  <c r="CP53"/>
  <c r="CN53"/>
  <c r="CL29"/>
  <c r="CN29"/>
  <c r="CP29"/>
  <c r="CJ29"/>
  <c r="AI27"/>
  <c r="AK27"/>
  <c r="AM27"/>
  <c r="AG27"/>
  <c r="Q9"/>
  <c r="O9"/>
  <c r="K9"/>
  <c r="CR9"/>
  <c r="M9"/>
  <c r="V25"/>
  <c r="X25"/>
  <c r="Z25"/>
  <c r="AB25"/>
  <c r="BN39"/>
  <c r="BP39"/>
  <c r="BT39"/>
  <c r="BR39"/>
  <c r="BT14"/>
  <c r="BN14"/>
  <c r="BP14"/>
  <c r="BR14"/>
  <c r="CP15"/>
  <c r="CJ15"/>
  <c r="CN15"/>
  <c r="CL15"/>
  <c r="BI11"/>
  <c r="BG11"/>
  <c r="BE11"/>
  <c r="BC11"/>
  <c r="Q53"/>
  <c r="CR53"/>
  <c r="K53"/>
  <c r="M53"/>
  <c r="O53"/>
  <c r="CH49"/>
  <c r="AP49"/>
  <c r="CQ49"/>
  <c r="BA49"/>
  <c r="I49"/>
  <c r="BL49"/>
  <c r="AE49"/>
  <c r="BW49"/>
  <c r="T49"/>
  <c r="BR15"/>
  <c r="BT15"/>
  <c r="BP15"/>
  <c r="BN15"/>
  <c r="CA43"/>
  <c r="CC43"/>
  <c r="CE43"/>
  <c r="BY43"/>
  <c r="AR15"/>
  <c r="AV15"/>
  <c r="AT15"/>
  <c r="AX15"/>
  <c r="AV13"/>
  <c r="AT13"/>
  <c r="AR13"/>
  <c r="AX13"/>
  <c r="BW48"/>
  <c r="AE48"/>
  <c r="CH48"/>
  <c r="AP48"/>
  <c r="CQ48"/>
  <c r="I48"/>
  <c r="BL48"/>
  <c r="T48"/>
  <c r="BA48"/>
  <c r="CC23"/>
  <c r="CE23"/>
  <c r="BY23"/>
  <c r="CA23"/>
  <c r="BP96"/>
  <c r="BN96"/>
  <c r="BR96"/>
  <c r="BT96"/>
  <c r="AV74"/>
  <c r="AR74"/>
  <c r="AT74"/>
  <c r="AX74"/>
  <c r="AM74"/>
  <c r="AG74"/>
  <c r="AI74"/>
  <c r="AK74"/>
  <c r="BT29"/>
  <c r="BN29"/>
  <c r="BP29"/>
  <c r="BR29"/>
  <c r="AB17"/>
  <c r="V17"/>
  <c r="X17"/>
  <c r="Z17"/>
  <c r="CC66"/>
  <c r="CE66"/>
  <c r="BY66"/>
  <c r="CA66"/>
  <c r="BI43"/>
  <c r="BC43"/>
  <c r="BE43"/>
  <c r="BG43"/>
  <c r="Z35"/>
  <c r="AB35"/>
  <c r="X35"/>
  <c r="V35"/>
  <c r="AX89"/>
  <c r="AT89"/>
  <c r="AV89"/>
  <c r="AR89"/>
  <c r="CS89" s="1"/>
  <c r="AV95"/>
  <c r="AR95"/>
  <c r="AT95"/>
  <c r="AX95"/>
  <c r="BP82"/>
  <c r="BN82"/>
  <c r="BT82"/>
  <c r="BR82"/>
  <c r="AM95"/>
  <c r="AG95"/>
  <c r="AK95"/>
  <c r="AI95"/>
  <c r="CP82"/>
  <c r="CJ82"/>
  <c r="CL82"/>
  <c r="CN82"/>
  <c r="M85"/>
  <c r="CR85"/>
  <c r="Q85"/>
  <c r="O85"/>
  <c r="K85"/>
  <c r="CE97"/>
  <c r="BY97"/>
  <c r="CA97"/>
  <c r="CC97"/>
  <c r="CL70"/>
  <c r="CJ70"/>
  <c r="CN70"/>
  <c r="CP70"/>
  <c r="AM42"/>
  <c r="AG42"/>
  <c r="AI42"/>
  <c r="AK42"/>
  <c r="BT92"/>
  <c r="BP92"/>
  <c r="BR92"/>
  <c r="BN92"/>
  <c r="M78"/>
  <c r="CR78"/>
  <c r="K78"/>
  <c r="Q78"/>
  <c r="O78"/>
  <c r="AV55"/>
  <c r="AX55"/>
  <c r="AR55"/>
  <c r="AT55"/>
  <c r="CE91"/>
  <c r="BY91"/>
  <c r="CC91"/>
  <c r="CA91"/>
  <c r="CL90"/>
  <c r="CJ90"/>
  <c r="CP90"/>
  <c r="CN90"/>
  <c r="BC87"/>
  <c r="BG87"/>
  <c r="BI87"/>
  <c r="BE87"/>
  <c r="BG67"/>
  <c r="BI67"/>
  <c r="BE67"/>
  <c r="BC67"/>
  <c r="BT37"/>
  <c r="BN37"/>
  <c r="BR37"/>
  <c r="BP37"/>
  <c r="CJ35"/>
  <c r="CL35"/>
  <c r="CP35"/>
  <c r="CN35"/>
  <c r="BC14"/>
  <c r="BG14"/>
  <c r="BE14"/>
  <c r="BI14"/>
  <c r="BI9"/>
  <c r="BE9"/>
  <c r="BC9"/>
  <c r="BG9"/>
  <c r="Q4"/>
  <c r="M4"/>
  <c r="O4"/>
  <c r="CR4"/>
  <c r="K4"/>
  <c r="AR11"/>
  <c r="AV11"/>
  <c r="AX11"/>
  <c r="AT11"/>
  <c r="AR27"/>
  <c r="AT27"/>
  <c r="AV27"/>
  <c r="AX27"/>
  <c r="AB14"/>
  <c r="V14"/>
  <c r="X14"/>
  <c r="Z14"/>
  <c r="BR53"/>
  <c r="BT53"/>
  <c r="BN53"/>
  <c r="BP53"/>
  <c r="Q27"/>
  <c r="CR27"/>
  <c r="K27"/>
  <c r="M27"/>
  <c r="O27"/>
  <c r="BC72"/>
  <c r="BG72"/>
  <c r="BI72"/>
  <c r="BE72"/>
  <c r="BC29"/>
  <c r="BE29"/>
  <c r="BG29"/>
  <c r="BI29"/>
  <c r="BR11"/>
  <c r="BT11"/>
  <c r="BN11"/>
  <c r="BP11"/>
  <c r="AV6"/>
  <c r="AT6"/>
  <c r="AX6"/>
  <c r="AR6"/>
  <c r="Z4"/>
  <c r="X4"/>
  <c r="AB4"/>
  <c r="V4"/>
  <c r="BW58"/>
  <c r="AE58"/>
  <c r="CH58"/>
  <c r="AP58"/>
  <c r="BL58"/>
  <c r="BA58"/>
  <c r="T58"/>
  <c r="I58"/>
  <c r="CQ58"/>
  <c r="AT17"/>
  <c r="AV17"/>
  <c r="AX17"/>
  <c r="AR17"/>
  <c r="BN13"/>
  <c r="BR13"/>
  <c r="BP13"/>
  <c r="BT13"/>
  <c r="Z11"/>
  <c r="X11"/>
  <c r="AB11"/>
  <c r="V11"/>
  <c r="CA64"/>
  <c r="CC64"/>
  <c r="BY64"/>
  <c r="CE64"/>
  <c r="Q64"/>
  <c r="CR64"/>
  <c r="K64"/>
  <c r="O64"/>
  <c r="M64"/>
  <c r="BY62"/>
  <c r="CA62"/>
  <c r="CC62"/>
  <c r="CE62"/>
  <c r="AX62"/>
  <c r="AR62"/>
  <c r="AT62"/>
  <c r="AV62"/>
  <c r="CQ32"/>
  <c r="BA32"/>
  <c r="I32"/>
  <c r="BL32"/>
  <c r="T32"/>
  <c r="CH32"/>
  <c r="BW32"/>
  <c r="AP32"/>
  <c r="AE32"/>
  <c r="AK23"/>
  <c r="AM23"/>
  <c r="AI23"/>
  <c r="AG23"/>
  <c r="AG96"/>
  <c r="AI96"/>
  <c r="AK96"/>
  <c r="AM96"/>
  <c r="V74"/>
  <c r="X74"/>
  <c r="Z74"/>
  <c r="AB74"/>
  <c r="BL50"/>
  <c r="T50"/>
  <c r="BW50"/>
  <c r="AE50"/>
  <c r="CH50"/>
  <c r="BA50"/>
  <c r="CQ50"/>
  <c r="AP50"/>
  <c r="I50"/>
  <c r="CC17"/>
  <c r="CE17"/>
  <c r="CA17"/>
  <c r="BY17"/>
  <c r="CJ43"/>
  <c r="CL43"/>
  <c r="CN43"/>
  <c r="CP43"/>
  <c r="BI35"/>
  <c r="BC35"/>
  <c r="BG35"/>
  <c r="BE35"/>
  <c r="BI40"/>
  <c r="BC40"/>
  <c r="BE40"/>
  <c r="BG40"/>
  <c r="AX94"/>
  <c r="AT94"/>
  <c r="AV94"/>
  <c r="AR94"/>
  <c r="CS94" s="1"/>
  <c r="CT94" s="1"/>
  <c r="BE95"/>
  <c r="BC95"/>
  <c r="BG95"/>
  <c r="BI95"/>
  <c r="Z88"/>
  <c r="V88"/>
  <c r="X88"/>
  <c r="AB88"/>
  <c r="BT103"/>
  <c r="BN103"/>
  <c r="BP103"/>
  <c r="BR103"/>
  <c r="BI88"/>
  <c r="BC88"/>
  <c r="BE88"/>
  <c r="BG88"/>
  <c r="AX82"/>
  <c r="AR82"/>
  <c r="AT82"/>
  <c r="AV82"/>
  <c r="O82"/>
  <c r="CR82"/>
  <c r="Q82"/>
  <c r="K82"/>
  <c r="M82"/>
  <c r="AM97"/>
  <c r="AK97"/>
  <c r="AG97"/>
  <c r="AI97"/>
  <c r="AK92"/>
  <c r="AG92"/>
  <c r="AI92"/>
  <c r="AM92"/>
  <c r="BE78"/>
  <c r="BC78"/>
  <c r="BG78"/>
  <c r="BI78"/>
  <c r="AM55"/>
  <c r="AG55"/>
  <c r="AK55"/>
  <c r="CR55"/>
  <c r="AI55"/>
  <c r="CE78"/>
  <c r="CA78"/>
  <c r="BY78"/>
  <c r="CC78"/>
  <c r="AK70"/>
  <c r="AM70"/>
  <c r="AG70"/>
  <c r="AI70"/>
  <c r="CN55"/>
  <c r="CP55"/>
  <c r="CS55" s="1"/>
  <c r="CL55"/>
  <c r="CJ55"/>
  <c r="AM91"/>
  <c r="AK91"/>
  <c r="AI91"/>
  <c r="AG91"/>
  <c r="BC103"/>
  <c r="BE103"/>
  <c r="BG103"/>
  <c r="BI103"/>
  <c r="BN95"/>
  <c r="BP95"/>
  <c r="BR95"/>
  <c r="BT95"/>
  <c r="AI88"/>
  <c r="AG88"/>
  <c r="AK88"/>
  <c r="AM88"/>
  <c r="AV85"/>
  <c r="AR85"/>
  <c r="AT85"/>
  <c r="AX85"/>
  <c r="AB103"/>
  <c r="V103"/>
  <c r="X103"/>
  <c r="Z103"/>
  <c r="Q88"/>
  <c r="K88"/>
  <c r="M88"/>
  <c r="O88"/>
  <c r="CR88"/>
  <c r="CE85"/>
  <c r="CS85" s="1"/>
  <c r="BY85"/>
  <c r="CA85"/>
  <c r="CC85"/>
  <c r="BN97"/>
  <c r="BT97"/>
  <c r="BR97"/>
  <c r="BP97"/>
  <c r="X82"/>
  <c r="AB82"/>
  <c r="Z82"/>
  <c r="V82"/>
  <c r="Z77"/>
  <c r="V77"/>
  <c r="X77"/>
  <c r="AB77"/>
  <c r="BI77"/>
  <c r="CS77" s="1"/>
  <c r="BC77"/>
  <c r="BE77"/>
  <c r="BG77"/>
  <c r="BC92"/>
  <c r="BE92"/>
  <c r="BG92"/>
  <c r="BI92"/>
  <c r="CN78"/>
  <c r="CL78"/>
  <c r="CJ78"/>
  <c r="CP78"/>
  <c r="Z73"/>
  <c r="V73"/>
  <c r="AB73"/>
  <c r="X73"/>
  <c r="AX65"/>
  <c r="CS65" s="1"/>
  <c r="AR65"/>
  <c r="AV65"/>
  <c r="CR65"/>
  <c r="AT65"/>
  <c r="CR92"/>
  <c r="K92"/>
  <c r="M92"/>
  <c r="O92"/>
  <c r="Q92"/>
  <c r="AM78"/>
  <c r="AG78"/>
  <c r="AK78"/>
  <c r="AI78"/>
  <c r="Q73"/>
  <c r="K73"/>
  <c r="CR73"/>
  <c r="M73"/>
  <c r="O73"/>
  <c r="AK81"/>
  <c r="AI81"/>
  <c r="AM81"/>
  <c r="AG81"/>
  <c r="AT70"/>
  <c r="AX70"/>
  <c r="AR70"/>
  <c r="AV70"/>
  <c r="CN42"/>
  <c r="CP42"/>
  <c r="CS42" s="1"/>
  <c r="CL42"/>
  <c r="CJ42"/>
  <c r="AV91"/>
  <c r="AX91"/>
  <c r="AR91"/>
  <c r="AT91"/>
  <c r="CC81"/>
  <c r="CE81"/>
  <c r="BY81"/>
  <c r="CA81"/>
  <c r="BT81"/>
  <c r="BR81"/>
  <c r="BP81"/>
  <c r="BN81"/>
  <c r="BT70"/>
  <c r="BN70"/>
  <c r="BP70"/>
  <c r="BR70"/>
  <c r="AR38"/>
  <c r="AT38"/>
  <c r="AV38"/>
  <c r="AX38"/>
  <c r="BC90"/>
  <c r="BI90"/>
  <c r="BE90"/>
  <c r="BG90"/>
  <c r="AB90"/>
  <c r="Z90"/>
  <c r="V90"/>
  <c r="X90"/>
  <c r="CL87"/>
  <c r="CP87"/>
  <c r="CS87" s="1"/>
  <c r="CN87"/>
  <c r="CJ87"/>
  <c r="CC69"/>
  <c r="CE69"/>
  <c r="BY69"/>
  <c r="CA69"/>
  <c r="CP69"/>
  <c r="CN69"/>
  <c r="CL69"/>
  <c r="CJ69"/>
  <c r="AX67"/>
  <c r="AR67"/>
  <c r="AT67"/>
  <c r="AV67"/>
  <c r="Z38"/>
  <c r="AB38"/>
  <c r="X38"/>
  <c r="V38"/>
  <c r="O28"/>
  <c r="Q28"/>
  <c r="M28"/>
  <c r="CR28"/>
  <c r="K28"/>
  <c r="Z51"/>
  <c r="AB51"/>
  <c r="V51"/>
  <c r="X51"/>
  <c r="CC37"/>
  <c r="CE37"/>
  <c r="BY37"/>
  <c r="CA37"/>
  <c r="AR24"/>
  <c r="AT24"/>
  <c r="AV24"/>
  <c r="AX24"/>
  <c r="AK14"/>
  <c r="AI14"/>
  <c r="AM14"/>
  <c r="AG14"/>
  <c r="AK10"/>
  <c r="AI10"/>
  <c r="AM10"/>
  <c r="AG10"/>
  <c r="CA27"/>
  <c r="CC27"/>
  <c r="CE27"/>
  <c r="BY27"/>
  <c r="BE13"/>
  <c r="BG13"/>
  <c r="BI13"/>
  <c r="BC13"/>
  <c r="M39"/>
  <c r="O39"/>
  <c r="CR39"/>
  <c r="K39"/>
  <c r="Q39"/>
  <c r="AM39"/>
  <c r="AG39"/>
  <c r="AK39"/>
  <c r="AI39"/>
  <c r="Q24"/>
  <c r="CR24"/>
  <c r="K24"/>
  <c r="M24"/>
  <c r="O24"/>
  <c r="BI21"/>
  <c r="BC21"/>
  <c r="BG21"/>
  <c r="BE21"/>
  <c r="AB10"/>
  <c r="V10"/>
  <c r="X10"/>
  <c r="Z10"/>
  <c r="Q15"/>
  <c r="M15"/>
  <c r="CR15"/>
  <c r="O15"/>
  <c r="K15"/>
  <c r="AM13"/>
  <c r="AI13"/>
  <c r="AK13"/>
  <c r="AG13"/>
  <c r="AR53"/>
  <c r="AT53"/>
  <c r="AV53"/>
  <c r="AX53"/>
  <c r="BI53"/>
  <c r="BC53"/>
  <c r="BG53"/>
  <c r="BE53"/>
  <c r="Z27"/>
  <c r="AB27"/>
  <c r="V27"/>
  <c r="X27"/>
  <c r="CR66"/>
  <c r="K66"/>
  <c r="M66"/>
  <c r="Q66"/>
  <c r="O66"/>
  <c r="AT23"/>
  <c r="AV23"/>
  <c r="AR23"/>
  <c r="AX23"/>
  <c r="Z9"/>
  <c r="V9"/>
  <c r="AB9"/>
  <c r="X9"/>
  <c r="O5"/>
  <c r="Q5"/>
  <c r="CR5"/>
  <c r="K5"/>
  <c r="M5"/>
  <c r="BE74"/>
  <c r="BC74"/>
  <c r="BG74"/>
  <c r="BI74"/>
  <c r="AT29"/>
  <c r="AV29"/>
  <c r="AX29"/>
  <c r="AR29"/>
  <c r="Z15"/>
  <c r="X15"/>
  <c r="V15"/>
  <c r="AB15"/>
  <c r="CL7"/>
  <c r="CP7"/>
  <c r="CJ7"/>
  <c r="CN7"/>
  <c r="CC72"/>
  <c r="CE72"/>
  <c r="CA72"/>
  <c r="BY72"/>
  <c r="BT72"/>
  <c r="BR72"/>
  <c r="BN72"/>
  <c r="BP72"/>
  <c r="Z64"/>
  <c r="AB64"/>
  <c r="V64"/>
  <c r="X64"/>
  <c r="BG62"/>
  <c r="BI62"/>
  <c r="BE62"/>
  <c r="BC62"/>
  <c r="BW61"/>
  <c r="AE61"/>
  <c r="CH61"/>
  <c r="AP61"/>
  <c r="T61"/>
  <c r="CQ61"/>
  <c r="I61"/>
  <c r="BL61"/>
  <c r="BA61"/>
  <c r="AB23"/>
  <c r="V23"/>
  <c r="Z23"/>
  <c r="X23"/>
  <c r="BW22"/>
  <c r="AE22"/>
  <c r="CH22"/>
  <c r="AP22"/>
  <c r="BL22"/>
  <c r="T22"/>
  <c r="I22"/>
  <c r="BA22"/>
  <c r="CQ22"/>
  <c r="O96"/>
  <c r="K96"/>
  <c r="M96"/>
  <c r="Q96"/>
  <c r="CR96"/>
  <c r="CP96"/>
  <c r="CL96"/>
  <c r="CN96"/>
  <c r="CJ96"/>
  <c r="BN74"/>
  <c r="BP74"/>
  <c r="BR74"/>
  <c r="BT74"/>
  <c r="CE74"/>
  <c r="CA74"/>
  <c r="CC74"/>
  <c r="BY74"/>
  <c r="AK29"/>
  <c r="AM29"/>
  <c r="AG29"/>
  <c r="AI29"/>
  <c r="BT17"/>
  <c r="BN17"/>
  <c r="BP17"/>
  <c r="BR17"/>
  <c r="CQ56"/>
  <c r="BA56"/>
  <c r="I56"/>
  <c r="BL56"/>
  <c r="T56"/>
  <c r="AP56"/>
  <c r="AE56"/>
  <c r="CH56"/>
  <c r="BW56"/>
  <c r="AT66"/>
  <c r="AV66"/>
  <c r="AR66"/>
  <c r="AX66"/>
  <c r="AB66"/>
  <c r="V66"/>
  <c r="X66"/>
  <c r="Z66"/>
  <c r="Z43"/>
  <c r="AB43"/>
  <c r="V43"/>
  <c r="X43"/>
  <c r="BR35"/>
  <c r="BT35"/>
  <c r="BN35"/>
  <c r="BP35"/>
  <c r="CN25"/>
  <c r="CP25"/>
  <c r="CJ25"/>
  <c r="CL25"/>
  <c r="AR40"/>
  <c r="AT40"/>
  <c r="AV40"/>
  <c r="AX40"/>
  <c r="BR40"/>
  <c r="BT40"/>
  <c r="BN40"/>
  <c r="BP40"/>
  <c r="CR87"/>
  <c r="CR29"/>
  <c r="CR10"/>
  <c r="CR97"/>
  <c r="CR89"/>
  <c r="CR6"/>
  <c r="CR42"/>
  <c r="CR23"/>
  <c r="CR84"/>
  <c r="CR7"/>
  <c r="CS27" l="1"/>
  <c r="CT27" s="1"/>
  <c r="CS11"/>
  <c r="CT11" s="1"/>
  <c r="CS24"/>
  <c r="CT24" s="1"/>
  <c r="CS103"/>
  <c r="CT103" s="1"/>
  <c r="CS14"/>
  <c r="CT14" s="1"/>
  <c r="CT87"/>
  <c r="CT28"/>
  <c r="CS92"/>
  <c r="CS38"/>
  <c r="CT38" s="1"/>
  <c r="CS73"/>
  <c r="CT73" s="1"/>
  <c r="CS84"/>
  <c r="CS97"/>
  <c r="CS23"/>
  <c r="CS5"/>
  <c r="CS37"/>
  <c r="CS88"/>
  <c r="CT88" s="1"/>
  <c r="CS12"/>
  <c r="CT12" s="1"/>
  <c r="CS21"/>
  <c r="CT21" s="1"/>
  <c r="CS6"/>
  <c r="CS10"/>
  <c r="CT10" s="1"/>
  <c r="CS51"/>
  <c r="CT51" s="1"/>
  <c r="CT5"/>
  <c r="CT53"/>
  <c r="CT77"/>
  <c r="CT65"/>
  <c r="AR56"/>
  <c r="AT56"/>
  <c r="AV56"/>
  <c r="AX56"/>
  <c r="V22"/>
  <c r="X22"/>
  <c r="AB22"/>
  <c r="Z22"/>
  <c r="M61"/>
  <c r="O61"/>
  <c r="CR61"/>
  <c r="Q61"/>
  <c r="K61"/>
  <c r="CH79"/>
  <c r="AP79"/>
  <c r="BW79"/>
  <c r="CQ79"/>
  <c r="BL79"/>
  <c r="AE79"/>
  <c r="I79"/>
  <c r="BA79"/>
  <c r="T79"/>
  <c r="CC50"/>
  <c r="CE50"/>
  <c r="BY50"/>
  <c r="CA50"/>
  <c r="AR32"/>
  <c r="AT32"/>
  <c r="AX32"/>
  <c r="AV32"/>
  <c r="BE58"/>
  <c r="BG58"/>
  <c r="BC58"/>
  <c r="BI58"/>
  <c r="AM58"/>
  <c r="AG58"/>
  <c r="AI58"/>
  <c r="AK58"/>
  <c r="X49"/>
  <c r="Z49"/>
  <c r="AB49"/>
  <c r="V49"/>
  <c r="M36"/>
  <c r="O36"/>
  <c r="CR36"/>
  <c r="K36"/>
  <c r="Q36"/>
  <c r="BN52"/>
  <c r="BP52"/>
  <c r="BT52"/>
  <c r="BR52"/>
  <c r="CE52"/>
  <c r="BY52"/>
  <c r="CA52"/>
  <c r="CC52"/>
  <c r="Z83"/>
  <c r="V83"/>
  <c r="X83"/>
  <c r="AB83"/>
  <c r="CR63"/>
  <c r="K63"/>
  <c r="M63"/>
  <c r="O63"/>
  <c r="Q63"/>
  <c r="V30"/>
  <c r="X30"/>
  <c r="AB30"/>
  <c r="Z30"/>
  <c r="CN30"/>
  <c r="CP30"/>
  <c r="CJ30"/>
  <c r="CL30"/>
  <c r="AG31"/>
  <c r="AI31"/>
  <c r="AM31"/>
  <c r="AK31"/>
  <c r="BG34"/>
  <c r="BI34"/>
  <c r="BC34"/>
  <c r="BE34"/>
  <c r="CH59"/>
  <c r="AP59"/>
  <c r="CQ59"/>
  <c r="BA59"/>
  <c r="I59"/>
  <c r="AE59"/>
  <c r="T59"/>
  <c r="BL59"/>
  <c r="BW59"/>
  <c r="BP18"/>
  <c r="BR18"/>
  <c r="BT18"/>
  <c r="BN18"/>
  <c r="BR86"/>
  <c r="BP86"/>
  <c r="BT86"/>
  <c r="BN86"/>
  <c r="Q56"/>
  <c r="CR56"/>
  <c r="K56"/>
  <c r="M56"/>
  <c r="O56"/>
  <c r="CN22"/>
  <c r="CP22"/>
  <c r="CL22"/>
  <c r="CJ22"/>
  <c r="BN61"/>
  <c r="BP61"/>
  <c r="BT61"/>
  <c r="BR61"/>
  <c r="AT50"/>
  <c r="AV50"/>
  <c r="AX50"/>
  <c r="AR50"/>
  <c r="AI32"/>
  <c r="AK32"/>
  <c r="AG32"/>
  <c r="AM32"/>
  <c r="BE48"/>
  <c r="BG48"/>
  <c r="BI48"/>
  <c r="BC48"/>
  <c r="CE48"/>
  <c r="BY48"/>
  <c r="CA48"/>
  <c r="CC48"/>
  <c r="BP49"/>
  <c r="BR49"/>
  <c r="BN49"/>
  <c r="BT49"/>
  <c r="CE36"/>
  <c r="BY36"/>
  <c r="CC36"/>
  <c r="CA36"/>
  <c r="CC63"/>
  <c r="CE63"/>
  <c r="CA63"/>
  <c r="BY63"/>
  <c r="BN45"/>
  <c r="BP45"/>
  <c r="BR45"/>
  <c r="BT45"/>
  <c r="BY31"/>
  <c r="CA31"/>
  <c r="CE31"/>
  <c r="CC31"/>
  <c r="BY34"/>
  <c r="CA34"/>
  <c r="CC34"/>
  <c r="CE34"/>
  <c r="CP34"/>
  <c r="CJ34"/>
  <c r="CL34"/>
  <c r="CN34"/>
  <c r="BL57"/>
  <c r="T57"/>
  <c r="BW57"/>
  <c r="AE57"/>
  <c r="CQ57"/>
  <c r="I57"/>
  <c r="CH57"/>
  <c r="BA57"/>
  <c r="AP57"/>
  <c r="AG18"/>
  <c r="AI18"/>
  <c r="AK18"/>
  <c r="AM18"/>
  <c r="BG18"/>
  <c r="BI18"/>
  <c r="BC18"/>
  <c r="BE18"/>
  <c r="CR33"/>
  <c r="K33"/>
  <c r="M33"/>
  <c r="O33"/>
  <c r="Q33"/>
  <c r="CL33"/>
  <c r="CN33"/>
  <c r="CJ33"/>
  <c r="CP33"/>
  <c r="BT33"/>
  <c r="BN33"/>
  <c r="BP33"/>
  <c r="BR33"/>
  <c r="AR86"/>
  <c r="AT86"/>
  <c r="AV86"/>
  <c r="AX86"/>
  <c r="BI86"/>
  <c r="BE86"/>
  <c r="BG86"/>
  <c r="BC86"/>
  <c r="CJ56"/>
  <c r="CL56"/>
  <c r="CP56"/>
  <c r="CN56"/>
  <c r="BE22"/>
  <c r="BG22"/>
  <c r="BC22"/>
  <c r="BI22"/>
  <c r="BE61"/>
  <c r="BG61"/>
  <c r="BC61"/>
  <c r="BI61"/>
  <c r="V61"/>
  <c r="X61"/>
  <c r="Z61"/>
  <c r="AB61"/>
  <c r="CE61"/>
  <c r="BY61"/>
  <c r="CA61"/>
  <c r="CC61"/>
  <c r="CR50"/>
  <c r="K50"/>
  <c r="M50"/>
  <c r="O50"/>
  <c r="Q50"/>
  <c r="CL50"/>
  <c r="CN50"/>
  <c r="CJ50"/>
  <c r="CP50"/>
  <c r="BT50"/>
  <c r="BN50"/>
  <c r="BP50"/>
  <c r="BR50"/>
  <c r="CJ32"/>
  <c r="CL32"/>
  <c r="CP32"/>
  <c r="CN32"/>
  <c r="BI32"/>
  <c r="BC32"/>
  <c r="BG32"/>
  <c r="BE32"/>
  <c r="M58"/>
  <c r="O58"/>
  <c r="CR58"/>
  <c r="K58"/>
  <c r="Q58"/>
  <c r="AV58"/>
  <c r="AX58"/>
  <c r="AT58"/>
  <c r="AR58"/>
  <c r="CQ47"/>
  <c r="BA47"/>
  <c r="I47"/>
  <c r="BL47"/>
  <c r="T47"/>
  <c r="BW47"/>
  <c r="AP47"/>
  <c r="CH47"/>
  <c r="AE47"/>
  <c r="M48"/>
  <c r="O48"/>
  <c r="CR48"/>
  <c r="K48"/>
  <c r="Q48"/>
  <c r="AM48"/>
  <c r="AG48"/>
  <c r="AI48"/>
  <c r="AK48"/>
  <c r="AG49"/>
  <c r="AI49"/>
  <c r="AK49"/>
  <c r="AM49"/>
  <c r="BE36"/>
  <c r="BG36"/>
  <c r="BC36"/>
  <c r="BI36"/>
  <c r="AM36"/>
  <c r="AG36"/>
  <c r="AI36"/>
  <c r="AK36"/>
  <c r="M52"/>
  <c r="O52"/>
  <c r="K52"/>
  <c r="Q52"/>
  <c r="CR52"/>
  <c r="CN52"/>
  <c r="CP52"/>
  <c r="CL52"/>
  <c r="CJ52"/>
  <c r="CJ83"/>
  <c r="CL83"/>
  <c r="CN83"/>
  <c r="CP83"/>
  <c r="AR83"/>
  <c r="AT83"/>
  <c r="AV83"/>
  <c r="AX83"/>
  <c r="BC63"/>
  <c r="BE63"/>
  <c r="BI63"/>
  <c r="BG63"/>
  <c r="AK63"/>
  <c r="AM63"/>
  <c r="AG63"/>
  <c r="AI63"/>
  <c r="M45"/>
  <c r="O45"/>
  <c r="Q45"/>
  <c r="CR45"/>
  <c r="K45"/>
  <c r="BE45"/>
  <c r="BG45"/>
  <c r="BC45"/>
  <c r="BI45"/>
  <c r="CE45"/>
  <c r="BY45"/>
  <c r="CA45"/>
  <c r="CC45"/>
  <c r="M30"/>
  <c r="O30"/>
  <c r="CR30"/>
  <c r="K30"/>
  <c r="Q30"/>
  <c r="BN30"/>
  <c r="BP30"/>
  <c r="BR30"/>
  <c r="BT30"/>
  <c r="CE30"/>
  <c r="BY30"/>
  <c r="CC30"/>
  <c r="CA30"/>
  <c r="X31"/>
  <c r="Z31"/>
  <c r="V31"/>
  <c r="AB31"/>
  <c r="BG31"/>
  <c r="BI31"/>
  <c r="BC31"/>
  <c r="BE31"/>
  <c r="BL20"/>
  <c r="T20"/>
  <c r="BW20"/>
  <c r="AE20"/>
  <c r="BA20"/>
  <c r="CQ20"/>
  <c r="CH20"/>
  <c r="AP20"/>
  <c r="I20"/>
  <c r="AG34"/>
  <c r="AI34"/>
  <c r="AM34"/>
  <c r="AK34"/>
  <c r="AX34"/>
  <c r="AR34"/>
  <c r="AT34"/>
  <c r="AV34"/>
  <c r="BY18"/>
  <c r="CA18"/>
  <c r="CE18"/>
  <c r="CC18"/>
  <c r="O18"/>
  <c r="Q18"/>
  <c r="M18"/>
  <c r="CR18"/>
  <c r="K18"/>
  <c r="CP18"/>
  <c r="CJ18"/>
  <c r="CL18"/>
  <c r="CN18"/>
  <c r="AT33"/>
  <c r="AV33"/>
  <c r="AX33"/>
  <c r="AR33"/>
  <c r="AB33"/>
  <c r="V33"/>
  <c r="Z33"/>
  <c r="X33"/>
  <c r="Z86"/>
  <c r="V86"/>
  <c r="X86"/>
  <c r="AB86"/>
  <c r="Q86"/>
  <c r="K86"/>
  <c r="M86"/>
  <c r="O86"/>
  <c r="CR86"/>
  <c r="CT89"/>
  <c r="CS53"/>
  <c r="CT92"/>
  <c r="CT55"/>
  <c r="CS35"/>
  <c r="CT35" s="1"/>
  <c r="CS70"/>
  <c r="CT70" s="1"/>
  <c r="CS62"/>
  <c r="CT62" s="1"/>
  <c r="CT85"/>
  <c r="CS81"/>
  <c r="CT81" s="1"/>
  <c r="CS9"/>
  <c r="CT9" s="1"/>
  <c r="CS13"/>
  <c r="CT13" s="1"/>
  <c r="CS17"/>
  <c r="CT17" s="1"/>
  <c r="BI56"/>
  <c r="BC56"/>
  <c r="BG56"/>
  <c r="BE56"/>
  <c r="AM22"/>
  <c r="AG22"/>
  <c r="AI22"/>
  <c r="AK22"/>
  <c r="CN61"/>
  <c r="CP61"/>
  <c r="CL61"/>
  <c r="CJ61"/>
  <c r="BR32"/>
  <c r="BT32"/>
  <c r="BP32"/>
  <c r="BN32"/>
  <c r="BL44"/>
  <c r="T44"/>
  <c r="BW44"/>
  <c r="AE44"/>
  <c r="CH44"/>
  <c r="BA44"/>
  <c r="I44"/>
  <c r="CQ44"/>
  <c r="AP44"/>
  <c r="V48"/>
  <c r="X48"/>
  <c r="Z48"/>
  <c r="AB48"/>
  <c r="AV48"/>
  <c r="AX48"/>
  <c r="AR48"/>
  <c r="AT48"/>
  <c r="O49"/>
  <c r="Q49"/>
  <c r="CR49"/>
  <c r="K49"/>
  <c r="M49"/>
  <c r="CP49"/>
  <c r="CJ49"/>
  <c r="CN49"/>
  <c r="CL49"/>
  <c r="AV36"/>
  <c r="AX36"/>
  <c r="AT36"/>
  <c r="AR36"/>
  <c r="V52"/>
  <c r="X52"/>
  <c r="Z52"/>
  <c r="AB52"/>
  <c r="BI83"/>
  <c r="BC83"/>
  <c r="BE83"/>
  <c r="BG83"/>
  <c r="AB63"/>
  <c r="V63"/>
  <c r="Z63"/>
  <c r="X63"/>
  <c r="CN45"/>
  <c r="CP45"/>
  <c r="CJ45"/>
  <c r="CL45"/>
  <c r="AX31"/>
  <c r="AR31"/>
  <c r="AV31"/>
  <c r="AT31"/>
  <c r="Q34"/>
  <c r="CR34"/>
  <c r="O34"/>
  <c r="M34"/>
  <c r="K34"/>
  <c r="AK33"/>
  <c r="AM33"/>
  <c r="AG33"/>
  <c r="AI33"/>
  <c r="AI86"/>
  <c r="AG86"/>
  <c r="AK86"/>
  <c r="AM86"/>
  <c r="AI56"/>
  <c r="AK56"/>
  <c r="AG56"/>
  <c r="AM56"/>
  <c r="M22"/>
  <c r="O22"/>
  <c r="CR22"/>
  <c r="K22"/>
  <c r="Q22"/>
  <c r="AV61"/>
  <c r="AX61"/>
  <c r="AR61"/>
  <c r="AT61"/>
  <c r="AK50"/>
  <c r="AM50"/>
  <c r="AG50"/>
  <c r="AI50"/>
  <c r="Z32"/>
  <c r="AB32"/>
  <c r="X32"/>
  <c r="V32"/>
  <c r="V58"/>
  <c r="X58"/>
  <c r="AB58"/>
  <c r="Z58"/>
  <c r="CN58"/>
  <c r="CP58"/>
  <c r="CJ58"/>
  <c r="CL58"/>
  <c r="AX49"/>
  <c r="AR49"/>
  <c r="AT49"/>
  <c r="AV49"/>
  <c r="BN36"/>
  <c r="BP36"/>
  <c r="BR36"/>
  <c r="BT36"/>
  <c r="AM52"/>
  <c r="AG52"/>
  <c r="AK52"/>
  <c r="AI52"/>
  <c r="CA83"/>
  <c r="BY83"/>
  <c r="CC83"/>
  <c r="CE83"/>
  <c r="Q83"/>
  <c r="K83"/>
  <c r="CR83"/>
  <c r="M83"/>
  <c r="O83"/>
  <c r="CL63"/>
  <c r="CN63"/>
  <c r="CP63"/>
  <c r="CJ63"/>
  <c r="AV45"/>
  <c r="AX45"/>
  <c r="AT45"/>
  <c r="AR45"/>
  <c r="AV30"/>
  <c r="AX30"/>
  <c r="AT30"/>
  <c r="AR30"/>
  <c r="BP34"/>
  <c r="BR34"/>
  <c r="BN34"/>
  <c r="BT34"/>
  <c r="BR56"/>
  <c r="BT56"/>
  <c r="BN56"/>
  <c r="BP56"/>
  <c r="AV22"/>
  <c r="AX22"/>
  <c r="AT22"/>
  <c r="AR22"/>
  <c r="BW71"/>
  <c r="AE71"/>
  <c r="BL71"/>
  <c r="BA71"/>
  <c r="AP71"/>
  <c r="T71"/>
  <c r="I71"/>
  <c r="CQ71"/>
  <c r="CH71"/>
  <c r="CA56"/>
  <c r="CC56"/>
  <c r="BY56"/>
  <c r="CE56"/>
  <c r="Z56"/>
  <c r="AB56"/>
  <c r="X56"/>
  <c r="V56"/>
  <c r="BN22"/>
  <c r="BP22"/>
  <c r="BR22"/>
  <c r="BT22"/>
  <c r="CE22"/>
  <c r="BY22"/>
  <c r="CC22"/>
  <c r="CA22"/>
  <c r="AM61"/>
  <c r="AG61"/>
  <c r="AK61"/>
  <c r="AI61"/>
  <c r="BW75"/>
  <c r="CQ75"/>
  <c r="CH75"/>
  <c r="AP75"/>
  <c r="BL75"/>
  <c r="BA75"/>
  <c r="AE75"/>
  <c r="I75"/>
  <c r="T75"/>
  <c r="BC50"/>
  <c r="BE50"/>
  <c r="BI50"/>
  <c r="BG50"/>
  <c r="AB50"/>
  <c r="V50"/>
  <c r="Z50"/>
  <c r="X50"/>
  <c r="CA32"/>
  <c r="CC32"/>
  <c r="BY32"/>
  <c r="CE32"/>
  <c r="Q32"/>
  <c r="CR32"/>
  <c r="K32"/>
  <c r="O32"/>
  <c r="M32"/>
  <c r="BN58"/>
  <c r="BP58"/>
  <c r="BR58"/>
  <c r="BT58"/>
  <c r="CE58"/>
  <c r="BY58"/>
  <c r="CC58"/>
  <c r="CA58"/>
  <c r="CH46"/>
  <c r="AP46"/>
  <c r="CQ46"/>
  <c r="BA46"/>
  <c r="I46"/>
  <c r="T46"/>
  <c r="BW46"/>
  <c r="BL46"/>
  <c r="AE46"/>
  <c r="BN48"/>
  <c r="BP48"/>
  <c r="BR48"/>
  <c r="BT48"/>
  <c r="CN48"/>
  <c r="CP48"/>
  <c r="CL48"/>
  <c r="CJ48"/>
  <c r="BY49"/>
  <c r="CA49"/>
  <c r="CC49"/>
  <c r="CE49"/>
  <c r="BG49"/>
  <c r="BI49"/>
  <c r="BE49"/>
  <c r="BC49"/>
  <c r="V36"/>
  <c r="X36"/>
  <c r="AB36"/>
  <c r="Z36"/>
  <c r="CN36"/>
  <c r="CP36"/>
  <c r="CJ36"/>
  <c r="CL36"/>
  <c r="BE52"/>
  <c r="BG52"/>
  <c r="BC52"/>
  <c r="BI52"/>
  <c r="AV52"/>
  <c r="AX52"/>
  <c r="AR52"/>
  <c r="AT52"/>
  <c r="BR83"/>
  <c r="BN83"/>
  <c r="BP83"/>
  <c r="BT83"/>
  <c r="AI83"/>
  <c r="AG83"/>
  <c r="AM83"/>
  <c r="AK83"/>
  <c r="AT63"/>
  <c r="AV63"/>
  <c r="AR63"/>
  <c r="AX63"/>
  <c r="BT63"/>
  <c r="BN63"/>
  <c r="BP63"/>
  <c r="BR63"/>
  <c r="V45"/>
  <c r="X45"/>
  <c r="Z45"/>
  <c r="AB45"/>
  <c r="AM45"/>
  <c r="AG45"/>
  <c r="AI45"/>
  <c r="AK45"/>
  <c r="BE30"/>
  <c r="BG30"/>
  <c r="BI30"/>
  <c r="BC30"/>
  <c r="AM30"/>
  <c r="AG30"/>
  <c r="AK30"/>
  <c r="AI30"/>
  <c r="CS4"/>
  <c r="CT4" s="1"/>
  <c r="BP31"/>
  <c r="BR31"/>
  <c r="BN31"/>
  <c r="BT31"/>
  <c r="O31"/>
  <c r="Q31"/>
  <c r="M31"/>
  <c r="K31"/>
  <c r="CR31"/>
  <c r="CP31"/>
  <c r="CJ31"/>
  <c r="CN31"/>
  <c r="CL31"/>
  <c r="CQ19"/>
  <c r="BA19"/>
  <c r="I19"/>
  <c r="BL19"/>
  <c r="T19"/>
  <c r="BW19"/>
  <c r="CH19"/>
  <c r="AP19"/>
  <c r="AE19"/>
  <c r="Z34"/>
  <c r="AB34"/>
  <c r="V34"/>
  <c r="X34"/>
  <c r="CQ60"/>
  <c r="BA60"/>
  <c r="I60"/>
  <c r="BL60"/>
  <c r="T60"/>
  <c r="CH60"/>
  <c r="BW60"/>
  <c r="AE60"/>
  <c r="AP60"/>
  <c r="X18"/>
  <c r="Z18"/>
  <c r="AB18"/>
  <c r="V18"/>
  <c r="AX18"/>
  <c r="AR18"/>
  <c r="AV18"/>
  <c r="AT18"/>
  <c r="BC33"/>
  <c r="BE33"/>
  <c r="BG33"/>
  <c r="BI33"/>
  <c r="CC33"/>
  <c r="CE33"/>
  <c r="CA33"/>
  <c r="BY33"/>
  <c r="CA86"/>
  <c r="CC86"/>
  <c r="CE86"/>
  <c r="BY86"/>
  <c r="CJ86"/>
  <c r="CN86"/>
  <c r="CP86"/>
  <c r="CL86"/>
  <c r="CT23"/>
  <c r="CS43"/>
  <c r="CT43" s="1"/>
  <c r="CS29"/>
  <c r="CT29" s="1"/>
  <c r="CT37"/>
  <c r="CS40"/>
  <c r="CT40" s="1"/>
  <c r="CS66"/>
  <c r="CT66" s="1"/>
  <c r="CT95"/>
  <c r="CT6"/>
  <c r="CS25"/>
  <c r="CT25" s="1"/>
  <c r="CS96"/>
  <c r="CT96" s="1"/>
  <c r="CS90"/>
  <c r="CT90" s="1"/>
  <c r="CS82"/>
  <c r="CT82" s="1"/>
  <c r="CS74"/>
  <c r="CT74" s="1"/>
  <c r="CT84"/>
  <c r="CT42"/>
  <c r="CT97"/>
  <c r="CQ99"/>
  <c r="CS7"/>
  <c r="CT7" s="1"/>
  <c r="CS69"/>
  <c r="CT69" s="1"/>
  <c r="CS78"/>
  <c r="CT78" s="1"/>
  <c r="CS15"/>
  <c r="CT15" s="1"/>
  <c r="CS72"/>
  <c r="CT72" s="1"/>
  <c r="CS67"/>
  <c r="CT67" s="1"/>
  <c r="CS64"/>
  <c r="CT64" s="1"/>
  <c r="CS39"/>
  <c r="CT39" s="1"/>
  <c r="CS91"/>
  <c r="CT91" s="1"/>
  <c r="CT86" l="1"/>
  <c r="CT31"/>
  <c r="CS86"/>
  <c r="CS31"/>
  <c r="CT45"/>
  <c r="AG46"/>
  <c r="AI46"/>
  <c r="AK46"/>
  <c r="AM46"/>
  <c r="CP46"/>
  <c r="CJ46"/>
  <c r="CL46"/>
  <c r="CN46"/>
  <c r="CN75"/>
  <c r="CL75"/>
  <c r="CP75"/>
  <c r="CJ75"/>
  <c r="BE71"/>
  <c r="BC71"/>
  <c r="BG71"/>
  <c r="BI71"/>
  <c r="AB20"/>
  <c r="V20"/>
  <c r="Z20"/>
  <c r="X20"/>
  <c r="AR47"/>
  <c r="AT47"/>
  <c r="AX47"/>
  <c r="AV47"/>
  <c r="Q47"/>
  <c r="CR47"/>
  <c r="K47"/>
  <c r="O47"/>
  <c r="M47"/>
  <c r="CC57"/>
  <c r="CE57"/>
  <c r="CA57"/>
  <c r="BY57"/>
  <c r="CP59"/>
  <c r="CJ59"/>
  <c r="CL59"/>
  <c r="CN59"/>
  <c r="AR60"/>
  <c r="AT60"/>
  <c r="AX60"/>
  <c r="AV60"/>
  <c r="Z60"/>
  <c r="AB60"/>
  <c r="V60"/>
  <c r="X60"/>
  <c r="CA19"/>
  <c r="CC19"/>
  <c r="BY19"/>
  <c r="CE19"/>
  <c r="BW99"/>
  <c r="BI19"/>
  <c r="BC19"/>
  <c r="BE19"/>
  <c r="BG19"/>
  <c r="BA99"/>
  <c r="X46"/>
  <c r="Z46"/>
  <c r="V46"/>
  <c r="AB46"/>
  <c r="O75"/>
  <c r="K75"/>
  <c r="M75"/>
  <c r="Q75"/>
  <c r="CR75"/>
  <c r="CN71"/>
  <c r="CJ71"/>
  <c r="CL71"/>
  <c r="CP71"/>
  <c r="CE71"/>
  <c r="BY71"/>
  <c r="CA71"/>
  <c r="CC71"/>
  <c r="AB44"/>
  <c r="V44"/>
  <c r="X44"/>
  <c r="Z44"/>
  <c r="CL20"/>
  <c r="CN20"/>
  <c r="CJ20"/>
  <c r="CP20"/>
  <c r="CJ47"/>
  <c r="CL47"/>
  <c r="CN47"/>
  <c r="CP47"/>
  <c r="BC57"/>
  <c r="BE57"/>
  <c r="BI57"/>
  <c r="BG57"/>
  <c r="AG59"/>
  <c r="AI59"/>
  <c r="AK59"/>
  <c r="AM59"/>
  <c r="AX59"/>
  <c r="AR59"/>
  <c r="AV59"/>
  <c r="AT59"/>
  <c r="X79"/>
  <c r="V79"/>
  <c r="AB79"/>
  <c r="Z79"/>
  <c r="BP79"/>
  <c r="BR79"/>
  <c r="BN79"/>
  <c r="BT79"/>
  <c r="CP79"/>
  <c r="CN79"/>
  <c r="CL79"/>
  <c r="CJ79"/>
  <c r="CJ60"/>
  <c r="CL60"/>
  <c r="CN60"/>
  <c r="CP60"/>
  <c r="BI60"/>
  <c r="BC60"/>
  <c r="BE60"/>
  <c r="BG60"/>
  <c r="CJ19"/>
  <c r="CL19"/>
  <c r="CN19"/>
  <c r="CP19"/>
  <c r="CH99"/>
  <c r="Q19"/>
  <c r="CR19"/>
  <c r="K19"/>
  <c r="M19"/>
  <c r="O19"/>
  <c r="O99" s="1"/>
  <c r="I99"/>
  <c r="BY46"/>
  <c r="CA46"/>
  <c r="CE46"/>
  <c r="CC46"/>
  <c r="X75"/>
  <c r="V75"/>
  <c r="Z75"/>
  <c r="AB75"/>
  <c r="BN75"/>
  <c r="BT75"/>
  <c r="BP75"/>
  <c r="BR75"/>
  <c r="CE75"/>
  <c r="BY75"/>
  <c r="CA75"/>
  <c r="CC75"/>
  <c r="V71"/>
  <c r="AB71"/>
  <c r="X71"/>
  <c r="Z71"/>
  <c r="AM71"/>
  <c r="AG71"/>
  <c r="AK71"/>
  <c r="AI71"/>
  <c r="CR44"/>
  <c r="K44"/>
  <c r="M44"/>
  <c r="O44"/>
  <c r="Q44"/>
  <c r="CC44"/>
  <c r="CE44"/>
  <c r="CA44"/>
  <c r="BY44"/>
  <c r="AT20"/>
  <c r="AV20"/>
  <c r="AX20"/>
  <c r="AR20"/>
  <c r="AK20"/>
  <c r="AM20"/>
  <c r="AI20"/>
  <c r="AG20"/>
  <c r="AI47"/>
  <c r="AK47"/>
  <c r="AM47"/>
  <c r="AG47"/>
  <c r="Z47"/>
  <c r="AB47"/>
  <c r="V47"/>
  <c r="X47"/>
  <c r="AT57"/>
  <c r="AV57"/>
  <c r="AR57"/>
  <c r="AX57"/>
  <c r="BT57"/>
  <c r="BN57"/>
  <c r="BP57"/>
  <c r="BR57"/>
  <c r="X59"/>
  <c r="Z59"/>
  <c r="V59"/>
  <c r="AB59"/>
  <c r="AG79"/>
  <c r="AI79"/>
  <c r="AK79"/>
  <c r="AM79"/>
  <c r="AX79"/>
  <c r="AT79"/>
  <c r="AR79"/>
  <c r="AV79"/>
  <c r="CS58"/>
  <c r="CT58" s="1"/>
  <c r="CS61"/>
  <c r="CT61" s="1"/>
  <c r="CS30"/>
  <c r="CT30" s="1"/>
  <c r="CS36"/>
  <c r="CT36" s="1"/>
  <c r="CS48"/>
  <c r="CT48" s="1"/>
  <c r="CS49"/>
  <c r="CT49" s="1"/>
  <c r="CS52"/>
  <c r="CT52" s="1"/>
  <c r="CS56"/>
  <c r="CT56" s="1"/>
  <c r="CS34"/>
  <c r="CT34" s="1"/>
  <c r="AI60"/>
  <c r="AK60"/>
  <c r="AG60"/>
  <c r="AM60"/>
  <c r="BR60"/>
  <c r="BT60"/>
  <c r="BP60"/>
  <c r="BN60"/>
  <c r="AI19"/>
  <c r="AI99" s="1"/>
  <c r="AK19"/>
  <c r="AM19"/>
  <c r="AG19"/>
  <c r="Z19"/>
  <c r="Z99" s="1"/>
  <c r="AB19"/>
  <c r="V19"/>
  <c r="X19"/>
  <c r="T99"/>
  <c r="O46"/>
  <c r="Q46"/>
  <c r="CR46"/>
  <c r="M46"/>
  <c r="K46"/>
  <c r="AG75"/>
  <c r="AI75"/>
  <c r="AK75"/>
  <c r="AM75"/>
  <c r="AT44"/>
  <c r="AV44"/>
  <c r="AX44"/>
  <c r="AR44"/>
  <c r="CL44"/>
  <c r="CN44"/>
  <c r="CJ44"/>
  <c r="CP44"/>
  <c r="BT44"/>
  <c r="BN44"/>
  <c r="BP44"/>
  <c r="BR44"/>
  <c r="CL57"/>
  <c r="CN57"/>
  <c r="CJ57"/>
  <c r="CP57"/>
  <c r="BY59"/>
  <c r="CA59"/>
  <c r="CE59"/>
  <c r="CC59"/>
  <c r="O59"/>
  <c r="Q59"/>
  <c r="M59"/>
  <c r="K59"/>
  <c r="CR59"/>
  <c r="BG79"/>
  <c r="BE79"/>
  <c r="BI79"/>
  <c r="BC79"/>
  <c r="AX46"/>
  <c r="AR46"/>
  <c r="AT46"/>
  <c r="AV46"/>
  <c r="AX75"/>
  <c r="AT75"/>
  <c r="AV75"/>
  <c r="AR75"/>
  <c r="AV71"/>
  <c r="AR71"/>
  <c r="AT71"/>
  <c r="AX71"/>
  <c r="BC44"/>
  <c r="BE44"/>
  <c r="BG44"/>
  <c r="BI44"/>
  <c r="CC20"/>
  <c r="CE20"/>
  <c r="BY20"/>
  <c r="CA20"/>
  <c r="BR47"/>
  <c r="BT47"/>
  <c r="BN47"/>
  <c r="BP47"/>
  <c r="AK57"/>
  <c r="AM57"/>
  <c r="AG57"/>
  <c r="AI57"/>
  <c r="CA60"/>
  <c r="CC60"/>
  <c r="BY60"/>
  <c r="CE60"/>
  <c r="Q60"/>
  <c r="CR60"/>
  <c r="K60"/>
  <c r="O60"/>
  <c r="M60"/>
  <c r="AR19"/>
  <c r="AR99" s="1"/>
  <c r="AT19"/>
  <c r="AX19"/>
  <c r="AV19"/>
  <c r="AP99"/>
  <c r="BR19"/>
  <c r="BT19"/>
  <c r="BN19"/>
  <c r="BP19"/>
  <c r="BL99"/>
  <c r="BP46"/>
  <c r="BR46"/>
  <c r="BT46"/>
  <c r="BN46"/>
  <c r="BG46"/>
  <c r="BI46"/>
  <c r="BC46"/>
  <c r="BE46"/>
  <c r="BE75"/>
  <c r="BI75"/>
  <c r="BG75"/>
  <c r="BC75"/>
  <c r="M71"/>
  <c r="CR71"/>
  <c r="Q71"/>
  <c r="K71"/>
  <c r="O71"/>
  <c r="BN71"/>
  <c r="BP71"/>
  <c r="BR71"/>
  <c r="BT71"/>
  <c r="AK44"/>
  <c r="AM44"/>
  <c r="AG44"/>
  <c r="AI44"/>
  <c r="CR20"/>
  <c r="K20"/>
  <c r="M20"/>
  <c r="Q20"/>
  <c r="O20"/>
  <c r="BC20"/>
  <c r="BE20"/>
  <c r="BI20"/>
  <c r="BG20"/>
  <c r="BT20"/>
  <c r="BN20"/>
  <c r="BR20"/>
  <c r="BP20"/>
  <c r="CA47"/>
  <c r="CC47"/>
  <c r="BY47"/>
  <c r="CE47"/>
  <c r="BI47"/>
  <c r="BC47"/>
  <c r="BE47"/>
  <c r="BG47"/>
  <c r="CR57"/>
  <c r="K57"/>
  <c r="M57"/>
  <c r="O57"/>
  <c r="Q57"/>
  <c r="AB57"/>
  <c r="V57"/>
  <c r="Z57"/>
  <c r="X57"/>
  <c r="BP59"/>
  <c r="BR59"/>
  <c r="BN59"/>
  <c r="BT59"/>
  <c r="BG59"/>
  <c r="BI59"/>
  <c r="BC59"/>
  <c r="BE59"/>
  <c r="O79"/>
  <c r="K79"/>
  <c r="M79"/>
  <c r="Q79"/>
  <c r="CR79"/>
  <c r="BY79"/>
  <c r="CC79"/>
  <c r="CA79"/>
  <c r="CE79"/>
  <c r="CS83"/>
  <c r="CT83" s="1"/>
  <c r="CS50"/>
  <c r="CT50" s="1"/>
  <c r="CS18"/>
  <c r="CT18" s="1"/>
  <c r="CS63"/>
  <c r="CT63" s="1"/>
  <c r="CS45"/>
  <c r="AE99"/>
  <c r="CS32"/>
  <c r="CT32" s="1"/>
  <c r="CS33"/>
  <c r="CT33" s="1"/>
  <c r="CS22"/>
  <c r="CT22" s="1"/>
  <c r="BP99" l="1"/>
  <c r="AT99"/>
  <c r="AB99"/>
  <c r="BI99"/>
  <c r="V99"/>
  <c r="BN99"/>
  <c r="K99"/>
  <c r="CP99"/>
  <c r="BC99"/>
  <c r="BY99"/>
  <c r="AV99"/>
  <c r="CN99"/>
  <c r="CT60"/>
  <c r="CS60"/>
  <c r="CS20"/>
  <c r="CT20" s="1"/>
  <c r="CS44"/>
  <c r="CT44" s="1"/>
  <c r="CS79"/>
  <c r="CT79" s="1"/>
  <c r="BE99"/>
  <c r="CE99"/>
  <c r="CS46"/>
  <c r="CT46" s="1"/>
  <c r="BT99"/>
  <c r="AX99"/>
  <c r="AM99"/>
  <c r="Q99"/>
  <c r="CL99"/>
  <c r="BG99"/>
  <c r="CA99"/>
  <c r="CS59"/>
  <c r="CT59" s="1"/>
  <c r="CS19"/>
  <c r="CT19" s="1"/>
  <c r="CS47"/>
  <c r="CT47" s="1"/>
  <c r="CS71"/>
  <c r="CT71" s="1"/>
  <c r="BR99"/>
  <c r="CS57"/>
  <c r="CT57" s="1"/>
  <c r="AK99"/>
  <c r="M99"/>
  <c r="CJ99"/>
  <c r="X99"/>
  <c r="AG99"/>
  <c r="CR99"/>
  <c r="CC99"/>
  <c r="CS75"/>
  <c r="CT75" s="1"/>
  <c r="CS99" l="1"/>
  <c r="CT99" s="1"/>
</calcChain>
</file>

<file path=xl/sharedStrings.xml><?xml version="1.0" encoding="utf-8"?>
<sst xmlns="http://schemas.openxmlformats.org/spreadsheetml/2006/main" count="294" uniqueCount="82">
  <si>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</si>
  <si>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</si>
  <si>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</si>
  <si>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</si>
  <si>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</si>
  <si>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</si>
  <si>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</si>
  <si>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</si>
  <si>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</si>
  <si>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Unit 1, 2, 3</t>
  </si>
  <si>
    <t>Unit 4 &amp; 5</t>
  </si>
  <si>
    <t>Unit 6</t>
  </si>
  <si>
    <t>Unit 7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</si>
  <si>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</si>
  <si>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</si>
  <si>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</si>
  <si>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</si>
  <si>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</si>
  <si>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</si>
  <si>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</si>
  <si>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</si>
  <si>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</si>
  <si>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</si>
  <si>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</si>
  <si>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Design bulkhead for intake and discharge tunnel</t>
  </si>
  <si>
    <t>ls</t>
  </si>
  <si>
    <t>Perform environmental survey of above grade structures</t>
  </si>
  <si>
    <t>Storm Water Prevention Plan</t>
  </si>
  <si>
    <t>General</t>
  </si>
  <si>
    <t>Mob./Demob.</t>
  </si>
  <si>
    <t>Pavement Repairs</t>
  </si>
  <si>
    <t>sf</t>
  </si>
  <si>
    <t>Utility Disconnects</t>
  </si>
  <si>
    <t>Install Bulkhead in Intake &amp; Discharge Tunnel</t>
  </si>
  <si>
    <t>Install Electrical for Decommisioning Work</t>
  </si>
  <si>
    <t>Grade and Seeding</t>
  </si>
  <si>
    <t xml:space="preserve">Unit 1, 2 &amp; 3 </t>
  </si>
  <si>
    <t>Demo</t>
  </si>
  <si>
    <t>nt</t>
  </si>
  <si>
    <t>FE Sales</t>
  </si>
  <si>
    <t>CU Sales</t>
  </si>
  <si>
    <t>lbs</t>
  </si>
  <si>
    <t>Turbine Foundations Concrete</t>
  </si>
  <si>
    <t>cy</t>
  </si>
  <si>
    <t>Transport &amp;  Dispose of Combustibles</t>
  </si>
  <si>
    <t>Stack</t>
  </si>
  <si>
    <t>ea</t>
  </si>
  <si>
    <t>Process and haul brick, block &amp; Concrete</t>
  </si>
  <si>
    <t>Backfill Basement</t>
  </si>
  <si>
    <t>AL Sales</t>
  </si>
  <si>
    <t>SS Sales</t>
  </si>
  <si>
    <t>Condenser Tubes (Admiralty Brass)</t>
  </si>
  <si>
    <t>450' Concrete Stack</t>
  </si>
  <si>
    <t>Unit &amp; Service Transformers</t>
  </si>
  <si>
    <t>Condenser Tubes (305 SS)</t>
  </si>
  <si>
    <t>Condenser Tubes (Ti)</t>
  </si>
  <si>
    <t>450' Stack (fellihg)</t>
  </si>
  <si>
    <t>Unit 4 &amp; 5 Precipitators</t>
  </si>
  <si>
    <t>Unit 6 Precipitators</t>
  </si>
  <si>
    <t>Unit 7 Precipitator</t>
  </si>
  <si>
    <t>Unit 6 SCR</t>
  </si>
  <si>
    <t>Unit 7 SCR</t>
  </si>
  <si>
    <t>Unit 4, 5, 6 &amp; 7 SO2 Scrubber</t>
  </si>
  <si>
    <t>Demo FE</t>
  </si>
  <si>
    <t>Fe Sales</t>
  </si>
  <si>
    <t>450' Stack</t>
  </si>
  <si>
    <t>Ancillary Buildings</t>
  </si>
  <si>
    <t xml:space="preserve">Demo </t>
  </si>
  <si>
    <t>Sales</t>
  </si>
  <si>
    <t>Dispose of Refractory in Subtitle D Landfill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</si>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</sst>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</cellStyleXfs>
  <cellXfs count="9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0" fontId="2" fillId="2" borderId="0" xfId="0" applyFont="1" applyFill="1" applyBorder="1" applyAlignment="1"/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65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9" fontId="0" fillId="0" borderId="3" xfId="0" applyNumberFormat="1" applyBorder="1" applyAlignment="1" applyProtection="1">
      <alignment horizontal="center" wrapText="1"/>
    </xf>
    <xf numFmtId="164" fontId="0" fillId="0" borderId="9" xfId="0" applyNumberFormat="1" applyFont="1" applyBorder="1" applyProtection="1">
      <protection locked="0"/>
    </xf>
    <xf numFmtId="3" fontId="0" fillId="0" borderId="9" xfId="0" applyNumberForma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8" fontId="0" fillId="0" borderId="0" xfId="0" applyNumberFormat="1" applyFont="1" applyAlignment="1" applyProtection="1">
      <alignment horizontal="right"/>
      <protection locked="0"/>
    </xf>
    <xf numFmtId="0" fontId="3" fillId="0" borderId="0" xfId="0" applyFont="1"/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</cellXfs>
  <cellStyles count="49">
    <cellStyle name="Analysis-" xfId="1"/>
    <cellStyle name="Analysis_" xfId="2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CT120"/>
  <sheetViews>
    <sheetView showZeros="0" tabSelected="1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E41" sqref="E41"/>
    </sheetView>
  </sheetViews>
  <sheetFormatPr defaultRowHeight="15"/>
  <cols>
    <col min="1" max="1" width="8.5703125" style="1" customWidth="1"/>
    <col min="2" max="2" width="51.7109375" style="2" customWidth="1"/>
    <col min="3" max="3" width="4.85546875" style="72" bestFit="1" customWidth="1"/>
    <col min="4" max="4" width="10.140625" style="73" bestFit="1" customWidth="1"/>
    <col min="5" max="5" width="11.85546875" style="74" bestFit="1" customWidth="1"/>
    <col min="6" max="6" width="12.5703125" style="75" bestFit="1" customWidth="1"/>
    <col min="7" max="7" width="1.85546875" style="76" customWidth="1"/>
    <col min="8" max="8" width="5.5703125" style="77" bestFit="1" customWidth="1"/>
    <col min="9" max="9" width="9.28515625" style="72" bestFit="1" customWidth="1"/>
    <col min="10" max="10" width="7.7109375" style="78" bestFit="1" customWidth="1"/>
    <col min="11" max="11" width="10" style="11" customWidth="1"/>
    <col min="12" max="12" width="4.7109375" style="11" bestFit="1" customWidth="1"/>
    <col min="13" max="13" width="9.28515625" style="2" customWidth="1"/>
    <col min="14" max="14" width="4.7109375" style="11" bestFit="1" customWidth="1"/>
    <col min="15" max="15" width="9.28515625" style="11" bestFit="1" customWidth="1"/>
    <col min="16" max="16" width="4.7109375" style="11" bestFit="1" customWidth="1"/>
    <col min="17" max="17" width="9.28515625" style="2" bestFit="1" customWidth="1"/>
    <col min="18" max="18" width="2" style="76" customWidth="1"/>
    <col min="19" max="19" width="5.7109375" style="77" bestFit="1" customWidth="1"/>
    <col min="20" max="20" width="10.85546875" style="11" bestFit="1" customWidth="1"/>
    <col min="21" max="21" width="5.5703125" style="78" bestFit="1" customWidth="1"/>
    <col min="22" max="22" width="10.85546875" style="11" bestFit="1" customWidth="1"/>
    <col min="23" max="23" width="6.7109375" style="11" bestFit="1" customWidth="1"/>
    <col min="24" max="24" width="10.85546875" style="2" bestFit="1" customWidth="1"/>
    <col min="25" max="25" width="6.7109375" style="11" bestFit="1" customWidth="1"/>
    <col min="26" max="26" width="10.85546875" style="11" bestFit="1" customWidth="1"/>
    <col min="27" max="27" width="5.7109375" style="11" bestFit="1" customWidth="1"/>
    <col min="28" max="28" width="10.85546875" style="2" bestFit="1" customWidth="1"/>
    <col min="29" max="29" width="1.42578125" style="79" customWidth="1"/>
    <col min="30" max="30" width="5.5703125" style="77" bestFit="1" customWidth="1"/>
    <col min="31" max="31" width="12.5703125" style="11" bestFit="1" customWidth="1"/>
    <col min="32" max="32" width="5.5703125" style="78" bestFit="1" customWidth="1"/>
    <col min="33" max="33" width="11.5703125" style="11" bestFit="1" customWidth="1"/>
    <col min="34" max="34" width="5.7109375" style="11" bestFit="1" customWidth="1"/>
    <col min="35" max="35" width="11.5703125" style="2" bestFit="1" customWidth="1"/>
    <col min="36" max="36" width="5.7109375" style="11" bestFit="1" customWidth="1"/>
    <col min="37" max="37" width="11.5703125" style="11" customWidth="1"/>
    <col min="38" max="38" width="5.7109375" style="11" bestFit="1" customWidth="1"/>
    <col min="39" max="39" width="11.5703125" style="2" bestFit="1" customWidth="1"/>
    <col min="40" max="40" width="1.28515625" style="79" customWidth="1"/>
    <col min="41" max="41" width="5.5703125" style="77" bestFit="1" customWidth="1"/>
    <col min="42" max="42" width="11.5703125" style="11" customWidth="1"/>
    <col min="43" max="43" width="5.7109375" style="78" bestFit="1" customWidth="1"/>
    <col min="44" max="44" width="11.5703125" style="11" bestFit="1" customWidth="1"/>
    <col min="45" max="45" width="5.7109375" style="11" bestFit="1" customWidth="1"/>
    <col min="46" max="46" width="11.5703125" style="2" bestFit="1" customWidth="1"/>
    <col min="47" max="47" width="5.7109375" style="11" bestFit="1" customWidth="1"/>
    <col min="48" max="48" width="11.5703125" style="11" customWidth="1"/>
    <col min="49" max="49" width="5.7109375" style="11" bestFit="1" customWidth="1"/>
    <col min="50" max="50" width="11.5703125" style="2" bestFit="1" customWidth="1"/>
    <col min="51" max="51" width="1.7109375" style="79" customWidth="1"/>
    <col min="52" max="52" width="5.5703125" style="77" bestFit="1" customWidth="1"/>
    <col min="53" max="53" width="11.5703125" style="11" customWidth="1"/>
    <col min="54" max="54" width="5.5703125" style="78" bestFit="1" customWidth="1"/>
    <col min="55" max="55" width="11.5703125" style="11" bestFit="1" customWidth="1"/>
    <col min="56" max="56" width="5.7109375" style="11" bestFit="1" customWidth="1"/>
    <col min="57" max="57" width="11.5703125" style="2" bestFit="1" customWidth="1"/>
    <col min="58" max="58" width="5.7109375" style="11" bestFit="1" customWidth="1"/>
    <col min="59" max="59" width="11.5703125" style="11" customWidth="1"/>
    <col min="60" max="60" width="5.7109375" style="11" bestFit="1" customWidth="1"/>
    <col min="61" max="61" width="11.5703125" style="2" bestFit="1" customWidth="1"/>
    <col min="62" max="62" width="1.28515625" style="79" customWidth="1"/>
    <col min="63" max="63" width="5.7109375" style="77" bestFit="1" customWidth="1"/>
    <col min="64" max="64" width="11.5703125" style="11" customWidth="1"/>
    <col min="65" max="65" width="5.5703125" style="78" bestFit="1" customWidth="1"/>
    <col min="66" max="66" width="11.5703125" style="11" bestFit="1" customWidth="1"/>
    <col min="67" max="67" width="5.7109375" style="11" bestFit="1" customWidth="1"/>
    <col min="68" max="68" width="11.5703125" style="2" bestFit="1" customWidth="1"/>
    <col min="69" max="69" width="5.7109375" style="11" bestFit="1" customWidth="1"/>
    <col min="70" max="70" width="11.5703125" style="11" customWidth="1"/>
    <col min="71" max="71" width="5.7109375" style="11" bestFit="1" customWidth="1"/>
    <col min="72" max="72" width="10" style="2" bestFit="1" customWidth="1"/>
    <col min="73" max="73" width="2.42578125" style="79" customWidth="1"/>
    <col min="74" max="74" width="4.7109375" style="77" bestFit="1" customWidth="1"/>
    <col min="75" max="75" width="11.85546875" style="11" bestFit="1" customWidth="1"/>
    <col min="76" max="76" width="5.5703125" style="78" bestFit="1" customWidth="1"/>
    <col min="77" max="77" width="8.28515625" style="11" bestFit="1" customWidth="1"/>
    <col min="78" max="78" width="6.5703125" style="11" bestFit="1" customWidth="1"/>
    <col min="79" max="79" width="8.28515625" style="2" bestFit="1" customWidth="1"/>
    <col min="80" max="80" width="5.7109375" style="11" bestFit="1" customWidth="1"/>
    <col min="81" max="81" width="8.28515625" style="11" bestFit="1" customWidth="1"/>
    <col min="82" max="82" width="5.7109375" style="11" bestFit="1" customWidth="1"/>
    <col min="83" max="83" width="8.28515625" style="2" bestFit="1" customWidth="1"/>
    <col min="84" max="84" width="1.85546875" style="79" customWidth="1"/>
    <col min="85" max="85" width="5.5703125" style="77" bestFit="1" customWidth="1"/>
    <col min="86" max="86" width="11.5703125" style="11" customWidth="1"/>
    <col min="87" max="87" width="5.5703125" style="78" bestFit="1" customWidth="1"/>
    <col min="88" max="88" width="11.5703125" style="11" bestFit="1" customWidth="1"/>
    <col min="89" max="89" width="5.7109375" style="11" bestFit="1" customWidth="1"/>
    <col min="90" max="90" width="11.5703125" style="2" bestFit="1" customWidth="1"/>
    <col min="91" max="91" width="5.7109375" style="11" bestFit="1" customWidth="1"/>
    <col min="92" max="92" width="11.5703125" style="11" customWidth="1"/>
    <col min="93" max="93" width="5.7109375" style="11" bestFit="1" customWidth="1"/>
    <col min="94" max="94" width="11.5703125" style="2" bestFit="1" customWidth="1"/>
    <col min="95" max="95" width="14.28515625" style="10" bestFit="1" customWidth="1"/>
    <col min="96" max="96" width="13.28515625" style="11" customWidth="1"/>
    <col min="97" max="97" width="12.42578125" style="11" customWidth="1"/>
    <col min="98" max="16384" width="9.140625" style="2"/>
  </cols>
  <sheetData>
    <row r="1" spans="1:98">
      <c r="C1" s="3" t="s">
        <v>0</v>
      </c>
      <c r="D1" s="4"/>
      <c r="E1" s="4"/>
      <c r="F1" s="4"/>
      <c r="G1" s="5"/>
      <c r="H1" s="6" t="s">
        <v>1</v>
      </c>
      <c r="I1" s="7"/>
      <c r="J1" s="7"/>
      <c r="K1" s="7"/>
      <c r="L1" s="7"/>
      <c r="M1" s="7"/>
      <c r="N1" s="7"/>
      <c r="O1" s="7"/>
      <c r="P1" s="7"/>
      <c r="Q1" s="7"/>
      <c r="R1" s="5"/>
      <c r="S1" s="6" t="s">
        <v>2</v>
      </c>
      <c r="T1" s="7"/>
      <c r="U1" s="7"/>
      <c r="V1" s="7"/>
      <c r="W1" s="7"/>
      <c r="X1" s="7"/>
      <c r="Y1" s="7"/>
      <c r="Z1" s="7"/>
      <c r="AA1" s="7"/>
      <c r="AB1" s="7"/>
      <c r="AC1" s="8"/>
      <c r="AD1" s="6" t="s">
        <v>3</v>
      </c>
      <c r="AE1" s="7"/>
      <c r="AF1" s="7"/>
      <c r="AG1" s="7"/>
      <c r="AH1" s="7"/>
      <c r="AI1" s="7"/>
      <c r="AJ1" s="7"/>
      <c r="AK1" s="7"/>
      <c r="AL1" s="7"/>
      <c r="AM1" s="7"/>
      <c r="AN1" s="8"/>
      <c r="AO1" s="6" t="s">
        <v>4</v>
      </c>
      <c r="AP1" s="7"/>
      <c r="AQ1" s="7"/>
      <c r="AR1" s="7"/>
      <c r="AS1" s="7"/>
      <c r="AT1" s="7"/>
      <c r="AU1" s="7"/>
      <c r="AV1" s="7"/>
      <c r="AW1" s="7"/>
      <c r="AX1" s="7"/>
      <c r="AY1" s="8"/>
      <c r="AZ1" s="6" t="s">
        <v>5</v>
      </c>
      <c r="BA1" s="7"/>
      <c r="BB1" s="7"/>
      <c r="BC1" s="7"/>
      <c r="BD1" s="7"/>
      <c r="BE1" s="7"/>
      <c r="BF1" s="7"/>
      <c r="BG1" s="7"/>
      <c r="BH1" s="7"/>
      <c r="BI1" s="7"/>
      <c r="BJ1" s="8"/>
      <c r="BK1" s="6" t="s">
        <v>6</v>
      </c>
      <c r="BL1" s="7"/>
      <c r="BM1" s="7"/>
      <c r="BN1" s="7"/>
      <c r="BO1" s="7"/>
      <c r="BP1" s="7"/>
      <c r="BQ1" s="7"/>
      <c r="BR1" s="7"/>
      <c r="BS1" s="9"/>
      <c r="BT1" s="9"/>
      <c r="BU1" s="8"/>
      <c r="BV1" s="6" t="s">
        <v>7</v>
      </c>
      <c r="BW1" s="7"/>
      <c r="BX1" s="7"/>
      <c r="BY1" s="7"/>
      <c r="BZ1" s="7"/>
      <c r="CA1" s="7"/>
      <c r="CB1" s="7"/>
      <c r="CC1" s="7"/>
      <c r="CD1" s="7"/>
      <c r="CE1" s="7"/>
      <c r="CF1" s="8"/>
      <c r="CG1" s="6" t="s">
        <v>8</v>
      </c>
      <c r="CH1" s="7"/>
      <c r="CI1" s="7"/>
      <c r="CJ1" s="7"/>
      <c r="CK1" s="7"/>
      <c r="CL1" s="7"/>
      <c r="CM1" s="7"/>
      <c r="CN1" s="7"/>
      <c r="CO1" s="7"/>
      <c r="CP1" s="7"/>
    </row>
    <row r="2" spans="1:98" s="13" customFormat="1" ht="57.75" customHeight="1">
      <c r="A2" s="12"/>
      <c r="C2" s="14"/>
      <c r="D2" s="15"/>
      <c r="E2" s="15"/>
      <c r="F2" s="15"/>
      <c r="G2" s="16"/>
      <c r="H2" s="17"/>
      <c r="I2" s="18"/>
      <c r="J2" s="19" t="s">
        <v>9</v>
      </c>
      <c r="K2" s="20"/>
      <c r="L2" s="19" t="s">
        <v>10</v>
      </c>
      <c r="M2" s="20"/>
      <c r="N2" s="19" t="s">
        <v>11</v>
      </c>
      <c r="O2" s="20"/>
      <c r="P2" s="19" t="s">
        <v>12</v>
      </c>
      <c r="Q2" s="20"/>
      <c r="R2" s="16"/>
      <c r="S2" s="17"/>
      <c r="T2" s="18"/>
      <c r="U2" s="19" t="s">
        <v>9</v>
      </c>
      <c r="V2" s="20"/>
      <c r="W2" s="19" t="s">
        <v>10</v>
      </c>
      <c r="X2" s="20"/>
      <c r="Y2" s="19" t="s">
        <v>11</v>
      </c>
      <c r="Z2" s="20"/>
      <c r="AA2" s="19" t="s">
        <v>12</v>
      </c>
      <c r="AB2" s="20"/>
      <c r="AC2" s="21"/>
      <c r="AD2" s="17"/>
      <c r="AE2" s="18"/>
      <c r="AF2" s="19" t="s">
        <v>9</v>
      </c>
      <c r="AG2" s="20"/>
      <c r="AH2" s="19" t="s">
        <v>10</v>
      </c>
      <c r="AI2" s="20"/>
      <c r="AJ2" s="19" t="s">
        <v>11</v>
      </c>
      <c r="AK2" s="20"/>
      <c r="AL2" s="19" t="s">
        <v>12</v>
      </c>
      <c r="AM2" s="20"/>
      <c r="AN2" s="21"/>
      <c r="AO2" s="17"/>
      <c r="AP2" s="18"/>
      <c r="AQ2" s="19" t="s">
        <v>9</v>
      </c>
      <c r="AR2" s="20"/>
      <c r="AS2" s="19" t="s">
        <v>10</v>
      </c>
      <c r="AT2" s="20"/>
      <c r="AU2" s="19" t="s">
        <v>11</v>
      </c>
      <c r="AV2" s="20"/>
      <c r="AW2" s="19" t="s">
        <v>12</v>
      </c>
      <c r="AX2" s="20"/>
      <c r="AY2" s="21"/>
      <c r="AZ2" s="17"/>
      <c r="BA2" s="18"/>
      <c r="BB2" s="19" t="s">
        <v>9</v>
      </c>
      <c r="BC2" s="20"/>
      <c r="BD2" s="19" t="s">
        <v>10</v>
      </c>
      <c r="BE2" s="20"/>
      <c r="BF2" s="19" t="s">
        <v>11</v>
      </c>
      <c r="BG2" s="20"/>
      <c r="BH2" s="19" t="s">
        <v>12</v>
      </c>
      <c r="BI2" s="20"/>
      <c r="BJ2" s="21"/>
      <c r="BK2" s="17"/>
      <c r="BL2" s="18"/>
      <c r="BM2" s="19" t="s">
        <v>9</v>
      </c>
      <c r="BN2" s="20"/>
      <c r="BO2" s="19" t="s">
        <v>10</v>
      </c>
      <c r="BP2" s="20"/>
      <c r="BQ2" s="19" t="s">
        <v>11</v>
      </c>
      <c r="BR2" s="20"/>
      <c r="BS2" s="19" t="s">
        <v>12</v>
      </c>
      <c r="BT2" s="20"/>
      <c r="BU2" s="21"/>
      <c r="BV2" s="17"/>
      <c r="BW2" s="18"/>
      <c r="BX2" s="19" t="s">
        <v>9</v>
      </c>
      <c r="BY2" s="20"/>
      <c r="BZ2" s="19" t="s">
        <v>10</v>
      </c>
      <c r="CA2" s="20"/>
      <c r="CB2" s="19" t="s">
        <v>11</v>
      </c>
      <c r="CC2" s="20"/>
      <c r="CD2" s="19" t="s">
        <v>12</v>
      </c>
      <c r="CE2" s="20"/>
      <c r="CF2" s="21"/>
      <c r="CG2" s="17"/>
      <c r="CH2" s="18"/>
      <c r="CI2" s="19" t="s">
        <v>9</v>
      </c>
      <c r="CJ2" s="20"/>
      <c r="CK2" s="19" t="s">
        <v>10</v>
      </c>
      <c r="CL2" s="20"/>
      <c r="CM2" s="19" t="s">
        <v>11</v>
      </c>
      <c r="CN2" s="20"/>
      <c r="CO2" s="19" t="s">
        <v>12</v>
      </c>
      <c r="CP2" s="20"/>
      <c r="CQ2" s="22"/>
      <c r="CR2" s="23"/>
      <c r="CS2" s="23"/>
    </row>
    <row r="3" spans="1:98" s="24" customFormat="1" ht="30">
      <c r="B3" s="24" t="s">
        <v>13</v>
      </c>
      <c r="C3" s="25" t="s">
        <v>14</v>
      </c>
      <c r="D3" s="26" t="s">
        <v>15</v>
      </c>
      <c r="E3" s="27" t="s">
        <v>16</v>
      </c>
      <c r="F3" s="28" t="s">
        <v>17</v>
      </c>
      <c r="G3" s="29"/>
      <c r="H3" s="30" t="s">
        <v>18</v>
      </c>
      <c r="I3" s="31" t="s">
        <v>0</v>
      </c>
      <c r="J3" s="32" t="s">
        <v>18</v>
      </c>
      <c r="K3" s="33" t="s">
        <v>17</v>
      </c>
      <c r="L3" s="34" t="s">
        <v>18</v>
      </c>
      <c r="M3" s="33" t="s">
        <v>17</v>
      </c>
      <c r="N3" s="34" t="s">
        <v>18</v>
      </c>
      <c r="O3" s="33" t="s">
        <v>17</v>
      </c>
      <c r="P3" s="34" t="s">
        <v>18</v>
      </c>
      <c r="Q3" s="33" t="s">
        <v>17</v>
      </c>
      <c r="R3" s="29"/>
      <c r="S3" s="30" t="s">
        <v>18</v>
      </c>
      <c r="T3" s="31" t="s">
        <v>0</v>
      </c>
      <c r="U3" s="32" t="s">
        <v>18</v>
      </c>
      <c r="V3" s="33" t="s">
        <v>17</v>
      </c>
      <c r="W3" s="34" t="s">
        <v>18</v>
      </c>
      <c r="X3" s="33" t="s">
        <v>17</v>
      </c>
      <c r="Y3" s="34" t="s">
        <v>18</v>
      </c>
      <c r="Z3" s="33" t="s">
        <v>17</v>
      </c>
      <c r="AA3" s="34" t="s">
        <v>18</v>
      </c>
      <c r="AB3" s="33" t="s">
        <v>17</v>
      </c>
      <c r="AC3" s="35"/>
      <c r="AD3" s="30" t="s">
        <v>18</v>
      </c>
      <c r="AE3" s="31" t="s">
        <v>0</v>
      </c>
      <c r="AF3" s="32" t="s">
        <v>18</v>
      </c>
      <c r="AG3" s="33" t="s">
        <v>17</v>
      </c>
      <c r="AH3" s="34" t="s">
        <v>18</v>
      </c>
      <c r="AI3" s="33" t="s">
        <v>17</v>
      </c>
      <c r="AJ3" s="34" t="s">
        <v>18</v>
      </c>
      <c r="AK3" s="33" t="s">
        <v>17</v>
      </c>
      <c r="AL3" s="34" t="s">
        <v>18</v>
      </c>
      <c r="AM3" s="33" t="s">
        <v>17</v>
      </c>
      <c r="AN3" s="35"/>
      <c r="AO3" s="30" t="s">
        <v>18</v>
      </c>
      <c r="AP3" s="31" t="s">
        <v>0</v>
      </c>
      <c r="AQ3" s="32" t="s">
        <v>18</v>
      </c>
      <c r="AR3" s="33" t="s">
        <v>17</v>
      </c>
      <c r="AS3" s="34" t="s">
        <v>18</v>
      </c>
      <c r="AT3" s="33" t="s">
        <v>17</v>
      </c>
      <c r="AU3" s="34" t="s">
        <v>18</v>
      </c>
      <c r="AV3" s="33" t="s">
        <v>17</v>
      </c>
      <c r="AW3" s="34" t="s">
        <v>18</v>
      </c>
      <c r="AX3" s="33" t="s">
        <v>17</v>
      </c>
      <c r="AY3" s="35"/>
      <c r="AZ3" s="30" t="s">
        <v>18</v>
      </c>
      <c r="BA3" s="31" t="s">
        <v>0</v>
      </c>
      <c r="BB3" s="32" t="s">
        <v>18</v>
      </c>
      <c r="BC3" s="33" t="s">
        <v>17</v>
      </c>
      <c r="BD3" s="34" t="s">
        <v>18</v>
      </c>
      <c r="BE3" s="33" t="s">
        <v>17</v>
      </c>
      <c r="BF3" s="34" t="s">
        <v>18</v>
      </c>
      <c r="BG3" s="33" t="s">
        <v>17</v>
      </c>
      <c r="BH3" s="34" t="s">
        <v>18</v>
      </c>
      <c r="BI3" s="33" t="s">
        <v>17</v>
      </c>
      <c r="BJ3" s="35"/>
      <c r="BK3" s="30" t="s">
        <v>18</v>
      </c>
      <c r="BL3" s="31" t="s">
        <v>0</v>
      </c>
      <c r="BM3" s="32" t="s">
        <v>18</v>
      </c>
      <c r="BN3" s="33" t="s">
        <v>17</v>
      </c>
      <c r="BO3" s="34" t="s">
        <v>18</v>
      </c>
      <c r="BP3" s="33" t="s">
        <v>17</v>
      </c>
      <c r="BQ3" s="34" t="s">
        <v>18</v>
      </c>
      <c r="BR3" s="33" t="s">
        <v>17</v>
      </c>
      <c r="BS3" s="34" t="s">
        <v>18</v>
      </c>
      <c r="BT3" s="33" t="s">
        <v>17</v>
      </c>
      <c r="BU3" s="35"/>
      <c r="BV3" s="30" t="s">
        <v>18</v>
      </c>
      <c r="BW3" s="31" t="s">
        <v>0</v>
      </c>
      <c r="BX3" s="32" t="s">
        <v>18</v>
      </c>
      <c r="BY3" s="33" t="s">
        <v>17</v>
      </c>
      <c r="BZ3" s="34" t="s">
        <v>18</v>
      </c>
      <c r="CA3" s="33" t="s">
        <v>17</v>
      </c>
      <c r="CB3" s="34" t="s">
        <v>18</v>
      </c>
      <c r="CC3" s="33" t="s">
        <v>17</v>
      </c>
      <c r="CD3" s="34" t="s">
        <v>18</v>
      </c>
      <c r="CE3" s="33" t="s">
        <v>17</v>
      </c>
      <c r="CF3" s="35"/>
      <c r="CG3" s="30" t="s">
        <v>18</v>
      </c>
      <c r="CH3" s="31" t="s">
        <v>0</v>
      </c>
      <c r="CI3" s="32" t="s">
        <v>18</v>
      </c>
      <c r="CJ3" s="33" t="s">
        <v>17</v>
      </c>
      <c r="CK3" s="34" t="s">
        <v>18</v>
      </c>
      <c r="CL3" s="33" t="s">
        <v>17</v>
      </c>
      <c r="CM3" s="34" t="s">
        <v>18</v>
      </c>
      <c r="CN3" s="33" t="s">
        <v>17</v>
      </c>
      <c r="CO3" s="34" t="s">
        <v>18</v>
      </c>
      <c r="CP3" s="33" t="s">
        <v>17</v>
      </c>
      <c r="CQ3" s="36" t="s">
        <v>19</v>
      </c>
      <c r="CR3" s="37" t="s">
        <v>20</v>
      </c>
      <c r="CS3" s="37" t="s">
        <v>21</v>
      </c>
      <c r="CT3" s="24" t="s">
        <v>22</v>
      </c>
    </row>
    <row r="4" spans="1:98" s="24" customFormat="1">
      <c r="A4" s="38" t="s">
        <v>23</v>
      </c>
      <c r="C4" s="39"/>
      <c r="D4" s="40"/>
      <c r="E4" s="41"/>
      <c r="F4" s="42">
        <v>0</v>
      </c>
      <c r="G4" s="43"/>
      <c r="H4" s="44"/>
      <c r="I4" s="45">
        <f>H4*$F4</f>
        <v>0</v>
      </c>
      <c r="J4" s="46"/>
      <c r="K4" s="47">
        <f>J4*I4</f>
        <v>0</v>
      </c>
      <c r="L4" s="46"/>
      <c r="M4" s="47">
        <f>L4*I4</f>
        <v>0</v>
      </c>
      <c r="N4" s="46"/>
      <c r="O4" s="47">
        <f>N4*I4</f>
        <v>0</v>
      </c>
      <c r="P4" s="46"/>
      <c r="Q4" s="47">
        <f>P4*I4</f>
        <v>0</v>
      </c>
      <c r="R4" s="43"/>
      <c r="S4" s="44"/>
      <c r="T4" s="45">
        <f>S4*$F4</f>
        <v>0</v>
      </c>
      <c r="U4" s="46"/>
      <c r="V4" s="47">
        <f>U4*T4</f>
        <v>0</v>
      </c>
      <c r="W4" s="46"/>
      <c r="X4" s="47">
        <f>W4*T4</f>
        <v>0</v>
      </c>
      <c r="Y4" s="46"/>
      <c r="Z4" s="47">
        <f>Y4*T4</f>
        <v>0</v>
      </c>
      <c r="AA4" s="46"/>
      <c r="AB4" s="47">
        <f>AA4*T4</f>
        <v>0</v>
      </c>
      <c r="AC4" s="48"/>
      <c r="AD4" s="44"/>
      <c r="AE4" s="45">
        <f>AD4*$F4</f>
        <v>0</v>
      </c>
      <c r="AF4" s="46"/>
      <c r="AG4" s="47">
        <f>AF4*AE4</f>
        <v>0</v>
      </c>
      <c r="AH4" s="46"/>
      <c r="AI4" s="47">
        <f>AH4*AE4</f>
        <v>0</v>
      </c>
      <c r="AJ4" s="46"/>
      <c r="AK4" s="47">
        <f>AJ4*AE4</f>
        <v>0</v>
      </c>
      <c r="AL4" s="46"/>
      <c r="AM4" s="47">
        <f>AL4*AE4</f>
        <v>0</v>
      </c>
      <c r="AN4" s="48"/>
      <c r="AO4" s="44"/>
      <c r="AP4" s="45">
        <f>AO4*$F4</f>
        <v>0</v>
      </c>
      <c r="AQ4" s="46"/>
      <c r="AR4" s="47">
        <f>AQ4*AP4</f>
        <v>0</v>
      </c>
      <c r="AS4" s="46"/>
      <c r="AT4" s="47">
        <f>AS4*AP4</f>
        <v>0</v>
      </c>
      <c r="AU4" s="46"/>
      <c r="AV4" s="47">
        <f>AU4*AP4</f>
        <v>0</v>
      </c>
      <c r="AW4" s="46"/>
      <c r="AX4" s="47">
        <f>AW4*AP4</f>
        <v>0</v>
      </c>
      <c r="AY4" s="48"/>
      <c r="AZ4" s="44"/>
      <c r="BA4" s="45">
        <f>AZ4*$F4</f>
        <v>0</v>
      </c>
      <c r="BB4" s="46"/>
      <c r="BC4" s="47">
        <f>BB4*BA4</f>
        <v>0</v>
      </c>
      <c r="BD4" s="46"/>
      <c r="BE4" s="47">
        <f>BD4*BA4</f>
        <v>0</v>
      </c>
      <c r="BF4" s="46"/>
      <c r="BG4" s="47">
        <f>BF4*BA4</f>
        <v>0</v>
      </c>
      <c r="BH4" s="46"/>
      <c r="BI4" s="47">
        <f>BH4*BA4</f>
        <v>0</v>
      </c>
      <c r="BJ4" s="48"/>
      <c r="BK4" s="44"/>
      <c r="BL4" s="45">
        <f>BK4*$F4</f>
        <v>0</v>
      </c>
      <c r="BM4" s="46"/>
      <c r="BN4" s="47">
        <f>BM4*BL4</f>
        <v>0</v>
      </c>
      <c r="BO4" s="46"/>
      <c r="BP4" s="47">
        <f>BO4*BL4</f>
        <v>0</v>
      </c>
      <c r="BQ4" s="46"/>
      <c r="BR4" s="47">
        <f>BQ4*BL4</f>
        <v>0</v>
      </c>
      <c r="BS4" s="46"/>
      <c r="BT4" s="47">
        <f>BS4*BL4</f>
        <v>0</v>
      </c>
      <c r="BU4" s="48"/>
      <c r="BV4" s="44"/>
      <c r="BW4" s="45">
        <f>BV4*$F4</f>
        <v>0</v>
      </c>
      <c r="BX4" s="46"/>
      <c r="BY4" s="47">
        <f>BX4*BW4</f>
        <v>0</v>
      </c>
      <c r="BZ4" s="46"/>
      <c r="CA4" s="47">
        <f>BZ4*BW4</f>
        <v>0</v>
      </c>
      <c r="CB4" s="46"/>
      <c r="CC4" s="47">
        <f>CB4*BW4</f>
        <v>0</v>
      </c>
      <c r="CD4" s="46"/>
      <c r="CE4" s="47">
        <f>CD4*BW4</f>
        <v>0</v>
      </c>
      <c r="CF4" s="48"/>
      <c r="CG4" s="44"/>
      <c r="CH4" s="45">
        <f>CG4*$F4</f>
        <v>0</v>
      </c>
      <c r="CI4" s="46"/>
      <c r="CJ4" s="47">
        <f>CI4*CH4</f>
        <v>0</v>
      </c>
      <c r="CK4" s="46"/>
      <c r="CL4" s="47">
        <f>CK4*CH4</f>
        <v>0</v>
      </c>
      <c r="CM4" s="46"/>
      <c r="CN4" s="47">
        <f>CM4*CH4</f>
        <v>0</v>
      </c>
      <c r="CO4" s="46"/>
      <c r="CP4" s="47">
        <f>CO4*CH4</f>
        <v>0</v>
      </c>
      <c r="CQ4" s="49">
        <f t="shared" ref="CQ4:CQ40" si="0">F4</f>
        <v>0</v>
      </c>
      <c r="CR4" s="49">
        <f>I4+T4+AE4+AP4+BA4+BL4+BW4+CH4</f>
        <v>0</v>
      </c>
      <c r="CS4" s="49">
        <f>SUM(CP4,CN4,CL4,CJ4,CE4,CC4,CA4,BY4,BT4,BR4,BP4,BN4,BI4,BG4,BE4,BC4,AX4,AV4,AT4,AR4,AM4,AK4,AI4,AG4,AB4,Z4,X4,V4,Q4,O4,M4,K4)</f>
        <v>0</v>
      </c>
      <c r="CT4" s="24">
        <f>IF(AND(CQ4=CR4,CR4=CS4,CQ4=CS4),0,1)</f>
        <v>0</v>
      </c>
    </row>
    <row r="5" spans="1:98" s="24" customFormat="1">
      <c r="B5" s="2" t="s">
        <v>24</v>
      </c>
      <c r="C5" s="50" t="s">
        <v>25</v>
      </c>
      <c r="D5" s="51">
        <v>1</v>
      </c>
      <c r="E5" s="42">
        <v>50000</v>
      </c>
      <c r="F5" s="42">
        <v>50000</v>
      </c>
      <c r="G5" s="48"/>
      <c r="H5" s="44">
        <v>1</v>
      </c>
      <c r="I5" s="45">
        <f t="shared" ref="I5:I92" si="1">H5*$F5</f>
        <v>50000</v>
      </c>
      <c r="J5" s="46">
        <v>0.05</v>
      </c>
      <c r="K5" s="47">
        <f t="shared" ref="K5:K92" si="2">J5*I5</f>
        <v>2500</v>
      </c>
      <c r="L5" s="46">
        <v>0.15</v>
      </c>
      <c r="M5" s="47">
        <f t="shared" ref="M5:M92" si="3">L5*I5</f>
        <v>7500</v>
      </c>
      <c r="N5" s="46">
        <v>0.35</v>
      </c>
      <c r="O5" s="47">
        <f t="shared" ref="O5:O92" si="4">N5*I5</f>
        <v>17500</v>
      </c>
      <c r="P5" s="46">
        <v>0.45</v>
      </c>
      <c r="Q5" s="47">
        <f t="shared" ref="Q5:Q92" si="5">P5*I5</f>
        <v>22500</v>
      </c>
      <c r="R5" s="48"/>
      <c r="S5" s="44"/>
      <c r="T5" s="45">
        <f t="shared" ref="T5:T92" si="6">S5*$F5</f>
        <v>0</v>
      </c>
      <c r="U5" s="46"/>
      <c r="V5" s="47">
        <f t="shared" ref="V5:V92" si="7">U5*T5</f>
        <v>0</v>
      </c>
      <c r="W5" s="46"/>
      <c r="X5" s="47">
        <f t="shared" ref="X5:X92" si="8">W5*T5</f>
        <v>0</v>
      </c>
      <c r="Y5" s="46"/>
      <c r="Z5" s="47">
        <f t="shared" ref="Z5:Z92" si="9">Y5*T5</f>
        <v>0</v>
      </c>
      <c r="AA5" s="46"/>
      <c r="AB5" s="47">
        <f t="shared" ref="AB5:AB92" si="10">AA5*T5</f>
        <v>0</v>
      </c>
      <c r="AC5" s="48"/>
      <c r="AD5" s="44"/>
      <c r="AE5" s="45">
        <f t="shared" ref="AE5:AE92" si="11">AD5*$F5</f>
        <v>0</v>
      </c>
      <c r="AF5" s="46"/>
      <c r="AG5" s="47">
        <f t="shared" ref="AG5:AG92" si="12">AF5*AE5</f>
        <v>0</v>
      </c>
      <c r="AH5" s="46"/>
      <c r="AI5" s="47">
        <f t="shared" ref="AI5:AI92" si="13">AH5*AE5</f>
        <v>0</v>
      </c>
      <c r="AJ5" s="46"/>
      <c r="AK5" s="47">
        <f t="shared" ref="AK5:AK92" si="14">AJ5*AE5</f>
        <v>0</v>
      </c>
      <c r="AL5" s="46"/>
      <c r="AM5" s="47">
        <f t="shared" ref="AM5:AM92" si="15">AL5*AE5</f>
        <v>0</v>
      </c>
      <c r="AN5" s="48"/>
      <c r="AO5" s="44"/>
      <c r="AP5" s="45">
        <f t="shared" ref="AP5:AP92" si="16">AO5*$F5</f>
        <v>0</v>
      </c>
      <c r="AQ5" s="46"/>
      <c r="AR5" s="47">
        <f t="shared" ref="AR5:AR92" si="17">AQ5*AP5</f>
        <v>0</v>
      </c>
      <c r="AS5" s="46"/>
      <c r="AT5" s="47">
        <f t="shared" ref="AT5:AT92" si="18">AS5*AP5</f>
        <v>0</v>
      </c>
      <c r="AU5" s="46"/>
      <c r="AV5" s="47">
        <f t="shared" ref="AV5:AV92" si="19">AU5*AP5</f>
        <v>0</v>
      </c>
      <c r="AW5" s="46"/>
      <c r="AX5" s="47">
        <f t="shared" ref="AX5:AX92" si="20">AW5*AP5</f>
        <v>0</v>
      </c>
      <c r="AY5" s="48"/>
      <c r="AZ5" s="44"/>
      <c r="BA5" s="45">
        <f t="shared" ref="BA5:BA92" si="21">AZ5*$F5</f>
        <v>0</v>
      </c>
      <c r="BB5" s="46"/>
      <c r="BC5" s="47">
        <f t="shared" ref="BC5:BC92" si="22">BB5*BA5</f>
        <v>0</v>
      </c>
      <c r="BD5" s="46"/>
      <c r="BE5" s="47">
        <f t="shared" ref="BE5:BE92" si="23">BD5*BA5</f>
        <v>0</v>
      </c>
      <c r="BF5" s="46"/>
      <c r="BG5" s="47">
        <f t="shared" ref="BG5:BG92" si="24">BF5*BA5</f>
        <v>0</v>
      </c>
      <c r="BH5" s="46"/>
      <c r="BI5" s="47">
        <f t="shared" ref="BI5:BI92" si="25">BH5*BA5</f>
        <v>0</v>
      </c>
      <c r="BJ5" s="48"/>
      <c r="BK5" s="44"/>
      <c r="BL5" s="45">
        <f t="shared" ref="BL5:BL92" si="26">BK5*$F5</f>
        <v>0</v>
      </c>
      <c r="BM5" s="46"/>
      <c r="BN5" s="47">
        <f t="shared" ref="BN5:BN92" si="27">BM5*BL5</f>
        <v>0</v>
      </c>
      <c r="BO5" s="46"/>
      <c r="BP5" s="47">
        <f t="shared" ref="BP5:BP92" si="28">BO5*BL5</f>
        <v>0</v>
      </c>
      <c r="BQ5" s="46"/>
      <c r="BR5" s="47">
        <f t="shared" ref="BR5:BR92" si="29">BQ5*BL5</f>
        <v>0</v>
      </c>
      <c r="BS5" s="46"/>
      <c r="BT5" s="47">
        <f t="shared" ref="BT5:BT40" si="30">BS5*BL5</f>
        <v>0</v>
      </c>
      <c r="BU5" s="48"/>
      <c r="BV5" s="44"/>
      <c r="BW5" s="45">
        <f t="shared" ref="BW5:BW92" si="31">BV5*$F5</f>
        <v>0</v>
      </c>
      <c r="BX5" s="46"/>
      <c r="BY5" s="47">
        <f t="shared" ref="BY5:BY92" si="32">BX5*BW5</f>
        <v>0</v>
      </c>
      <c r="BZ5" s="46"/>
      <c r="CA5" s="47">
        <f t="shared" ref="CA5:CA92" si="33">BZ5*BW5</f>
        <v>0</v>
      </c>
      <c r="CB5" s="46"/>
      <c r="CC5" s="47">
        <f t="shared" ref="CC5:CC92" si="34">CB5*BW5</f>
        <v>0</v>
      </c>
      <c r="CD5" s="46"/>
      <c r="CE5" s="47">
        <f t="shared" ref="CE5:CE92" si="35">CD5*BW5</f>
        <v>0</v>
      </c>
      <c r="CF5" s="48"/>
      <c r="CG5" s="44"/>
      <c r="CH5" s="45">
        <f t="shared" ref="CH5:CH92" si="36">CG5*$F5</f>
        <v>0</v>
      </c>
      <c r="CI5" s="46"/>
      <c r="CJ5" s="47">
        <f t="shared" ref="CJ5:CJ92" si="37">CI5*CH5</f>
        <v>0</v>
      </c>
      <c r="CK5" s="46"/>
      <c r="CL5" s="47">
        <f t="shared" ref="CL5:CL92" si="38">CK5*CH5</f>
        <v>0</v>
      </c>
      <c r="CM5" s="46"/>
      <c r="CN5" s="47">
        <f t="shared" ref="CN5:CN92" si="39">CM5*CH5</f>
        <v>0</v>
      </c>
      <c r="CO5" s="46"/>
      <c r="CP5" s="47">
        <f t="shared" ref="CP5:CP92" si="40">CO5*CH5</f>
        <v>0</v>
      </c>
      <c r="CQ5" s="49">
        <f t="shared" si="0"/>
        <v>50000</v>
      </c>
      <c r="CR5" s="49">
        <f>I5+T5+AE5+AP5+BA5+BL5+BW5+CH5</f>
        <v>50000</v>
      </c>
      <c r="CS5" s="49">
        <f t="shared" ref="CS5:CS68" si="41">SUM(CP5,CN5,CL5,CJ5,CE5,CC5,CA5,BY5,BT5,BR5,BP5,BN5,BI5,BG5,BE5,BC5,AX5,AV5,AT5,AR5,AM5,AK5,AI5,AG5,AB5,Z5,X5,V5,Q5,O5,M5,K5)</f>
        <v>50000</v>
      </c>
      <c r="CT5" s="24">
        <f>IF(AND(CQ5=CR5,CR5=CS5,CQ5=CS5),0,1)</f>
        <v>0</v>
      </c>
    </row>
    <row r="6" spans="1:98" s="24" customFormat="1">
      <c r="B6" s="2" t="s">
        <v>26</v>
      </c>
      <c r="C6" s="50" t="s">
        <v>25</v>
      </c>
      <c r="D6" s="51">
        <v>1</v>
      </c>
      <c r="E6" s="42">
        <v>250000</v>
      </c>
      <c r="F6" s="42">
        <v>250000</v>
      </c>
      <c r="G6" s="48"/>
      <c r="H6" s="44">
        <v>1</v>
      </c>
      <c r="I6" s="45">
        <f t="shared" si="1"/>
        <v>250000</v>
      </c>
      <c r="J6" s="46">
        <v>0.05</v>
      </c>
      <c r="K6" s="47">
        <f t="shared" si="2"/>
        <v>12500</v>
      </c>
      <c r="L6" s="46">
        <v>0.15</v>
      </c>
      <c r="M6" s="47">
        <f t="shared" si="3"/>
        <v>37500</v>
      </c>
      <c r="N6" s="46">
        <v>0.35</v>
      </c>
      <c r="O6" s="47">
        <f t="shared" si="4"/>
        <v>87500</v>
      </c>
      <c r="P6" s="46">
        <v>0.45</v>
      </c>
      <c r="Q6" s="47">
        <f t="shared" si="5"/>
        <v>112500</v>
      </c>
      <c r="R6" s="48"/>
      <c r="S6" s="44"/>
      <c r="T6" s="45">
        <f t="shared" si="6"/>
        <v>0</v>
      </c>
      <c r="U6" s="46"/>
      <c r="V6" s="47">
        <f t="shared" si="7"/>
        <v>0</v>
      </c>
      <c r="W6" s="46"/>
      <c r="X6" s="47">
        <f t="shared" si="8"/>
        <v>0</v>
      </c>
      <c r="Y6" s="46"/>
      <c r="Z6" s="47">
        <f t="shared" si="9"/>
        <v>0</v>
      </c>
      <c r="AA6" s="46"/>
      <c r="AB6" s="47">
        <f t="shared" si="10"/>
        <v>0</v>
      </c>
      <c r="AC6" s="48"/>
      <c r="AD6" s="44"/>
      <c r="AE6" s="45">
        <f t="shared" si="11"/>
        <v>0</v>
      </c>
      <c r="AF6" s="46"/>
      <c r="AG6" s="47">
        <f t="shared" si="12"/>
        <v>0</v>
      </c>
      <c r="AH6" s="46"/>
      <c r="AI6" s="47">
        <f t="shared" si="13"/>
        <v>0</v>
      </c>
      <c r="AJ6" s="46"/>
      <c r="AK6" s="47">
        <f t="shared" si="14"/>
        <v>0</v>
      </c>
      <c r="AL6" s="46"/>
      <c r="AM6" s="47">
        <f t="shared" si="15"/>
        <v>0</v>
      </c>
      <c r="AN6" s="48"/>
      <c r="AO6" s="44"/>
      <c r="AP6" s="45">
        <f t="shared" si="16"/>
        <v>0</v>
      </c>
      <c r="AQ6" s="46"/>
      <c r="AR6" s="47">
        <f t="shared" si="17"/>
        <v>0</v>
      </c>
      <c r="AS6" s="46"/>
      <c r="AT6" s="47">
        <f t="shared" si="18"/>
        <v>0</v>
      </c>
      <c r="AU6" s="46"/>
      <c r="AV6" s="47">
        <f t="shared" si="19"/>
        <v>0</v>
      </c>
      <c r="AW6" s="46"/>
      <c r="AX6" s="47">
        <f t="shared" si="20"/>
        <v>0</v>
      </c>
      <c r="AY6" s="48"/>
      <c r="AZ6" s="44"/>
      <c r="BA6" s="45">
        <f t="shared" si="21"/>
        <v>0</v>
      </c>
      <c r="BB6" s="46"/>
      <c r="BC6" s="47">
        <f t="shared" si="22"/>
        <v>0</v>
      </c>
      <c r="BD6" s="46"/>
      <c r="BE6" s="47">
        <f t="shared" si="23"/>
        <v>0</v>
      </c>
      <c r="BF6" s="46"/>
      <c r="BG6" s="47">
        <f t="shared" si="24"/>
        <v>0</v>
      </c>
      <c r="BH6" s="46"/>
      <c r="BI6" s="47">
        <f t="shared" si="25"/>
        <v>0</v>
      </c>
      <c r="BJ6" s="48"/>
      <c r="BK6" s="44"/>
      <c r="BL6" s="45">
        <f t="shared" si="26"/>
        <v>0</v>
      </c>
      <c r="BM6" s="46"/>
      <c r="BN6" s="47">
        <f t="shared" si="27"/>
        <v>0</v>
      </c>
      <c r="BO6" s="46"/>
      <c r="BP6" s="47">
        <f t="shared" si="28"/>
        <v>0</v>
      </c>
      <c r="BQ6" s="46"/>
      <c r="BR6" s="47">
        <f t="shared" si="29"/>
        <v>0</v>
      </c>
      <c r="BS6" s="46"/>
      <c r="BT6" s="47">
        <f t="shared" si="30"/>
        <v>0</v>
      </c>
      <c r="BU6" s="48"/>
      <c r="BV6" s="44"/>
      <c r="BW6" s="45">
        <f t="shared" si="31"/>
        <v>0</v>
      </c>
      <c r="BX6" s="46"/>
      <c r="BY6" s="47">
        <f t="shared" si="32"/>
        <v>0</v>
      </c>
      <c r="BZ6" s="46"/>
      <c r="CA6" s="47">
        <f t="shared" si="33"/>
        <v>0</v>
      </c>
      <c r="CB6" s="46"/>
      <c r="CC6" s="47">
        <f t="shared" si="34"/>
        <v>0</v>
      </c>
      <c r="CD6" s="46"/>
      <c r="CE6" s="47">
        <f t="shared" si="35"/>
        <v>0</v>
      </c>
      <c r="CF6" s="48"/>
      <c r="CG6" s="44"/>
      <c r="CH6" s="45">
        <f t="shared" si="36"/>
        <v>0</v>
      </c>
      <c r="CI6" s="46"/>
      <c r="CJ6" s="47">
        <f t="shared" si="37"/>
        <v>0</v>
      </c>
      <c r="CK6" s="46"/>
      <c r="CL6" s="47">
        <f t="shared" si="38"/>
        <v>0</v>
      </c>
      <c r="CM6" s="46"/>
      <c r="CN6" s="47">
        <f t="shared" si="39"/>
        <v>0</v>
      </c>
      <c r="CO6" s="46"/>
      <c r="CP6" s="47">
        <f t="shared" si="40"/>
        <v>0</v>
      </c>
      <c r="CQ6" s="49">
        <f t="shared" si="0"/>
        <v>250000</v>
      </c>
      <c r="CR6" s="49">
        <f>I6+T6+AE6+AP6+BA6+BL6+BW6+CH6</f>
        <v>250000</v>
      </c>
      <c r="CS6" s="49">
        <f t="shared" si="41"/>
        <v>250000</v>
      </c>
      <c r="CT6" s="24">
        <f t="shared" ref="CT6:CT103" si="42">IF(AND(CQ6=CR6,CR6=CS6,CQ6=CS6),0,1)</f>
        <v>0</v>
      </c>
    </row>
    <row r="7" spans="1:98" s="24" customFormat="1">
      <c r="B7" s="52" t="s">
        <v>27</v>
      </c>
      <c r="C7" s="50" t="s">
        <v>25</v>
      </c>
      <c r="D7" s="51">
        <v>1</v>
      </c>
      <c r="E7" s="42">
        <v>30000</v>
      </c>
      <c r="F7" s="42">
        <v>30000</v>
      </c>
      <c r="G7" s="48"/>
      <c r="H7" s="44">
        <v>1</v>
      </c>
      <c r="I7" s="45">
        <f t="shared" si="1"/>
        <v>30000</v>
      </c>
      <c r="J7" s="46">
        <v>0.05</v>
      </c>
      <c r="K7" s="47">
        <f t="shared" si="2"/>
        <v>1500</v>
      </c>
      <c r="L7" s="46">
        <v>0.15</v>
      </c>
      <c r="M7" s="47">
        <f t="shared" si="3"/>
        <v>4500</v>
      </c>
      <c r="N7" s="46">
        <v>0.35</v>
      </c>
      <c r="O7" s="47">
        <f t="shared" si="4"/>
        <v>10500</v>
      </c>
      <c r="P7" s="46">
        <v>0.45</v>
      </c>
      <c r="Q7" s="47">
        <f t="shared" si="5"/>
        <v>13500</v>
      </c>
      <c r="R7" s="48"/>
      <c r="S7" s="44"/>
      <c r="T7" s="45">
        <f t="shared" si="6"/>
        <v>0</v>
      </c>
      <c r="U7" s="46"/>
      <c r="V7" s="47">
        <f t="shared" si="7"/>
        <v>0</v>
      </c>
      <c r="W7" s="46"/>
      <c r="X7" s="47">
        <f t="shared" si="8"/>
        <v>0</v>
      </c>
      <c r="Y7" s="46"/>
      <c r="Z7" s="47">
        <f t="shared" si="9"/>
        <v>0</v>
      </c>
      <c r="AA7" s="46"/>
      <c r="AB7" s="47">
        <f t="shared" si="10"/>
        <v>0</v>
      </c>
      <c r="AC7" s="48"/>
      <c r="AD7" s="44"/>
      <c r="AE7" s="45">
        <f t="shared" si="11"/>
        <v>0</v>
      </c>
      <c r="AF7" s="46"/>
      <c r="AG7" s="47">
        <f t="shared" si="12"/>
        <v>0</v>
      </c>
      <c r="AH7" s="46"/>
      <c r="AI7" s="47">
        <f t="shared" si="13"/>
        <v>0</v>
      </c>
      <c r="AJ7" s="46"/>
      <c r="AK7" s="47">
        <f t="shared" si="14"/>
        <v>0</v>
      </c>
      <c r="AL7" s="46"/>
      <c r="AM7" s="47">
        <f t="shared" si="15"/>
        <v>0</v>
      </c>
      <c r="AN7" s="48"/>
      <c r="AO7" s="44"/>
      <c r="AP7" s="45">
        <f t="shared" si="16"/>
        <v>0</v>
      </c>
      <c r="AQ7" s="46"/>
      <c r="AR7" s="47">
        <f t="shared" si="17"/>
        <v>0</v>
      </c>
      <c r="AS7" s="46"/>
      <c r="AT7" s="47">
        <f t="shared" si="18"/>
        <v>0</v>
      </c>
      <c r="AU7" s="46"/>
      <c r="AV7" s="47">
        <f t="shared" si="19"/>
        <v>0</v>
      </c>
      <c r="AW7" s="46"/>
      <c r="AX7" s="47">
        <f t="shared" si="20"/>
        <v>0</v>
      </c>
      <c r="AY7" s="48"/>
      <c r="AZ7" s="44"/>
      <c r="BA7" s="45">
        <f t="shared" si="21"/>
        <v>0</v>
      </c>
      <c r="BB7" s="46"/>
      <c r="BC7" s="47">
        <f t="shared" si="22"/>
        <v>0</v>
      </c>
      <c r="BD7" s="46"/>
      <c r="BE7" s="47">
        <f t="shared" si="23"/>
        <v>0</v>
      </c>
      <c r="BF7" s="46"/>
      <c r="BG7" s="47">
        <f t="shared" si="24"/>
        <v>0</v>
      </c>
      <c r="BH7" s="46"/>
      <c r="BI7" s="47">
        <f t="shared" si="25"/>
        <v>0</v>
      </c>
      <c r="BJ7" s="48"/>
      <c r="BK7" s="44"/>
      <c r="BL7" s="45">
        <f t="shared" si="26"/>
        <v>0</v>
      </c>
      <c r="BM7" s="46"/>
      <c r="BN7" s="47">
        <f t="shared" si="27"/>
        <v>0</v>
      </c>
      <c r="BO7" s="46"/>
      <c r="BP7" s="47">
        <f t="shared" si="28"/>
        <v>0</v>
      </c>
      <c r="BQ7" s="46"/>
      <c r="BR7" s="47">
        <f t="shared" si="29"/>
        <v>0</v>
      </c>
      <c r="BS7" s="46"/>
      <c r="BT7" s="47">
        <f t="shared" si="30"/>
        <v>0</v>
      </c>
      <c r="BU7" s="48"/>
      <c r="BV7" s="44"/>
      <c r="BW7" s="45">
        <f t="shared" si="31"/>
        <v>0</v>
      </c>
      <c r="BX7" s="46"/>
      <c r="BY7" s="47">
        <f t="shared" si="32"/>
        <v>0</v>
      </c>
      <c r="BZ7" s="46"/>
      <c r="CA7" s="47">
        <f t="shared" si="33"/>
        <v>0</v>
      </c>
      <c r="CB7" s="46"/>
      <c r="CC7" s="47">
        <f t="shared" si="34"/>
        <v>0</v>
      </c>
      <c r="CD7" s="46"/>
      <c r="CE7" s="47">
        <f t="shared" si="35"/>
        <v>0</v>
      </c>
      <c r="CF7" s="48"/>
      <c r="CG7" s="44"/>
      <c r="CH7" s="45">
        <f t="shared" si="36"/>
        <v>0</v>
      </c>
      <c r="CI7" s="46"/>
      <c r="CJ7" s="47">
        <f t="shared" si="37"/>
        <v>0</v>
      </c>
      <c r="CK7" s="46"/>
      <c r="CL7" s="47">
        <f t="shared" si="38"/>
        <v>0</v>
      </c>
      <c r="CM7" s="46"/>
      <c r="CN7" s="47">
        <f t="shared" si="39"/>
        <v>0</v>
      </c>
      <c r="CO7" s="46"/>
      <c r="CP7" s="47">
        <f t="shared" si="40"/>
        <v>0</v>
      </c>
      <c r="CQ7" s="49">
        <f t="shared" si="0"/>
        <v>30000</v>
      </c>
      <c r="CR7" s="49">
        <f>I7+T7+AE7+AP7+BA7+BL7+BW7+CH7</f>
        <v>30000</v>
      </c>
      <c r="CS7" s="49">
        <f t="shared" si="41"/>
        <v>30000</v>
      </c>
      <c r="CT7" s="24">
        <f t="shared" si="42"/>
        <v>0</v>
      </c>
    </row>
    <row r="8" spans="1:98" s="24" customFormat="1">
      <c r="B8" s="2"/>
      <c r="C8" s="53"/>
      <c r="D8" s="51"/>
      <c r="E8" s="42"/>
      <c r="F8" s="42"/>
      <c r="G8" s="48"/>
      <c r="H8" s="44"/>
      <c r="I8" s="45">
        <f t="shared" si="1"/>
        <v>0</v>
      </c>
      <c r="J8" s="46"/>
      <c r="K8" s="47">
        <f t="shared" si="2"/>
        <v>0</v>
      </c>
      <c r="L8" s="46"/>
      <c r="M8" s="47">
        <f t="shared" si="3"/>
        <v>0</v>
      </c>
      <c r="N8" s="46"/>
      <c r="O8" s="47">
        <f t="shared" si="4"/>
        <v>0</v>
      </c>
      <c r="P8" s="46"/>
      <c r="Q8" s="47">
        <f t="shared" si="5"/>
        <v>0</v>
      </c>
      <c r="R8" s="48"/>
      <c r="S8" s="44"/>
      <c r="T8" s="45">
        <f t="shared" si="6"/>
        <v>0</v>
      </c>
      <c r="U8" s="46"/>
      <c r="V8" s="47">
        <f t="shared" si="7"/>
        <v>0</v>
      </c>
      <c r="W8" s="46"/>
      <c r="X8" s="47">
        <f t="shared" si="8"/>
        <v>0</v>
      </c>
      <c r="Y8" s="46"/>
      <c r="Z8" s="47">
        <f t="shared" si="9"/>
        <v>0</v>
      </c>
      <c r="AA8" s="46"/>
      <c r="AB8" s="47">
        <f t="shared" si="10"/>
        <v>0</v>
      </c>
      <c r="AC8" s="48"/>
      <c r="AD8" s="44"/>
      <c r="AE8" s="45">
        <f t="shared" si="11"/>
        <v>0</v>
      </c>
      <c r="AF8" s="46"/>
      <c r="AG8" s="47">
        <f t="shared" si="12"/>
        <v>0</v>
      </c>
      <c r="AH8" s="46"/>
      <c r="AI8" s="47">
        <f t="shared" si="13"/>
        <v>0</v>
      </c>
      <c r="AJ8" s="46"/>
      <c r="AK8" s="47">
        <f t="shared" si="14"/>
        <v>0</v>
      </c>
      <c r="AL8" s="46"/>
      <c r="AM8" s="47">
        <f t="shared" si="15"/>
        <v>0</v>
      </c>
      <c r="AN8" s="48"/>
      <c r="AO8" s="44"/>
      <c r="AP8" s="45">
        <f t="shared" si="16"/>
        <v>0</v>
      </c>
      <c r="AQ8" s="46"/>
      <c r="AR8" s="47">
        <f t="shared" si="17"/>
        <v>0</v>
      </c>
      <c r="AS8" s="46"/>
      <c r="AT8" s="47">
        <f t="shared" si="18"/>
        <v>0</v>
      </c>
      <c r="AU8" s="46"/>
      <c r="AV8" s="47">
        <f t="shared" si="19"/>
        <v>0</v>
      </c>
      <c r="AW8" s="46"/>
      <c r="AX8" s="47">
        <f t="shared" si="20"/>
        <v>0</v>
      </c>
      <c r="AY8" s="48"/>
      <c r="AZ8" s="44"/>
      <c r="BA8" s="45">
        <f t="shared" si="21"/>
        <v>0</v>
      </c>
      <c r="BB8" s="46"/>
      <c r="BC8" s="47">
        <f t="shared" si="22"/>
        <v>0</v>
      </c>
      <c r="BD8" s="46"/>
      <c r="BE8" s="47">
        <f t="shared" si="23"/>
        <v>0</v>
      </c>
      <c r="BF8" s="46"/>
      <c r="BG8" s="47">
        <f t="shared" si="24"/>
        <v>0</v>
      </c>
      <c r="BH8" s="46"/>
      <c r="BI8" s="47">
        <f t="shared" si="25"/>
        <v>0</v>
      </c>
      <c r="BJ8" s="48"/>
      <c r="BK8" s="44"/>
      <c r="BL8" s="45">
        <f t="shared" si="26"/>
        <v>0</v>
      </c>
      <c r="BM8" s="46"/>
      <c r="BN8" s="47">
        <f t="shared" si="27"/>
        <v>0</v>
      </c>
      <c r="BO8" s="46"/>
      <c r="BP8" s="47">
        <f t="shared" si="28"/>
        <v>0</v>
      </c>
      <c r="BQ8" s="46"/>
      <c r="BR8" s="47">
        <f t="shared" si="29"/>
        <v>0</v>
      </c>
      <c r="BS8" s="46"/>
      <c r="BT8" s="47">
        <f t="shared" si="30"/>
        <v>0</v>
      </c>
      <c r="BU8" s="48"/>
      <c r="BV8" s="44"/>
      <c r="BW8" s="45">
        <f t="shared" si="31"/>
        <v>0</v>
      </c>
      <c r="BX8" s="46"/>
      <c r="BY8" s="47">
        <f t="shared" si="32"/>
        <v>0</v>
      </c>
      <c r="BZ8" s="46"/>
      <c r="CA8" s="47">
        <f t="shared" si="33"/>
        <v>0</v>
      </c>
      <c r="CB8" s="46"/>
      <c r="CC8" s="47">
        <f t="shared" si="34"/>
        <v>0</v>
      </c>
      <c r="CD8" s="46"/>
      <c r="CE8" s="47">
        <f t="shared" si="35"/>
        <v>0</v>
      </c>
      <c r="CF8" s="48"/>
      <c r="CG8" s="44"/>
      <c r="CH8" s="45">
        <f t="shared" si="36"/>
        <v>0</v>
      </c>
      <c r="CI8" s="46"/>
      <c r="CJ8" s="47">
        <f t="shared" si="37"/>
        <v>0</v>
      </c>
      <c r="CK8" s="46"/>
      <c r="CL8" s="47">
        <f t="shared" si="38"/>
        <v>0</v>
      </c>
      <c r="CM8" s="46"/>
      <c r="CN8" s="47">
        <f t="shared" si="39"/>
        <v>0</v>
      </c>
      <c r="CO8" s="46"/>
      <c r="CP8" s="47">
        <f t="shared" si="40"/>
        <v>0</v>
      </c>
      <c r="CQ8" s="49">
        <f t="shared" si="0"/>
        <v>0</v>
      </c>
      <c r="CR8" s="49">
        <f>I8+T8+AE8+AP8+BA8+BL8+BW8+CH8</f>
        <v>0</v>
      </c>
      <c r="CS8" s="49">
        <f t="shared" si="41"/>
        <v>0</v>
      </c>
      <c r="CT8" s="24">
        <f t="shared" si="42"/>
        <v>0</v>
      </c>
    </row>
    <row r="9" spans="1:98">
      <c r="A9" s="1" t="s">
        <v>28</v>
      </c>
      <c r="C9" s="53"/>
      <c r="D9" s="54"/>
      <c r="E9" s="42"/>
      <c r="F9" s="42">
        <v>0</v>
      </c>
      <c r="G9" s="48"/>
      <c r="H9" s="44"/>
      <c r="I9" s="45">
        <f t="shared" si="1"/>
        <v>0</v>
      </c>
      <c r="J9" s="46"/>
      <c r="K9" s="47">
        <f t="shared" si="2"/>
        <v>0</v>
      </c>
      <c r="L9" s="46"/>
      <c r="M9" s="47">
        <f t="shared" si="3"/>
        <v>0</v>
      </c>
      <c r="N9" s="46"/>
      <c r="O9" s="47">
        <f t="shared" si="4"/>
        <v>0</v>
      </c>
      <c r="P9" s="46"/>
      <c r="Q9" s="47">
        <f t="shared" si="5"/>
        <v>0</v>
      </c>
      <c r="R9" s="48"/>
      <c r="S9" s="44"/>
      <c r="T9" s="45">
        <f t="shared" si="6"/>
        <v>0</v>
      </c>
      <c r="U9" s="46"/>
      <c r="V9" s="47">
        <f t="shared" si="7"/>
        <v>0</v>
      </c>
      <c r="W9" s="46"/>
      <c r="X9" s="47">
        <f t="shared" si="8"/>
        <v>0</v>
      </c>
      <c r="Y9" s="46"/>
      <c r="Z9" s="47">
        <f t="shared" si="9"/>
        <v>0</v>
      </c>
      <c r="AA9" s="46"/>
      <c r="AB9" s="47">
        <f t="shared" si="10"/>
        <v>0</v>
      </c>
      <c r="AC9" s="48"/>
      <c r="AD9" s="44"/>
      <c r="AE9" s="45">
        <f t="shared" si="11"/>
        <v>0</v>
      </c>
      <c r="AF9" s="46"/>
      <c r="AG9" s="47">
        <f t="shared" si="12"/>
        <v>0</v>
      </c>
      <c r="AH9" s="46"/>
      <c r="AI9" s="47">
        <f t="shared" si="13"/>
        <v>0</v>
      </c>
      <c r="AJ9" s="46"/>
      <c r="AK9" s="47">
        <f t="shared" si="14"/>
        <v>0</v>
      </c>
      <c r="AL9" s="46"/>
      <c r="AM9" s="47">
        <f t="shared" si="15"/>
        <v>0</v>
      </c>
      <c r="AN9" s="48"/>
      <c r="AO9" s="44"/>
      <c r="AP9" s="45">
        <f t="shared" si="16"/>
        <v>0</v>
      </c>
      <c r="AQ9" s="46"/>
      <c r="AR9" s="47">
        <f t="shared" si="17"/>
        <v>0</v>
      </c>
      <c r="AS9" s="46"/>
      <c r="AT9" s="47">
        <f t="shared" si="18"/>
        <v>0</v>
      </c>
      <c r="AU9" s="46"/>
      <c r="AV9" s="47">
        <f t="shared" si="19"/>
        <v>0</v>
      </c>
      <c r="AW9" s="46"/>
      <c r="AX9" s="47">
        <f t="shared" si="20"/>
        <v>0</v>
      </c>
      <c r="AY9" s="48"/>
      <c r="AZ9" s="44"/>
      <c r="BA9" s="45">
        <f t="shared" si="21"/>
        <v>0</v>
      </c>
      <c r="BB9" s="46"/>
      <c r="BC9" s="47">
        <f t="shared" si="22"/>
        <v>0</v>
      </c>
      <c r="BD9" s="46"/>
      <c r="BE9" s="47">
        <f t="shared" si="23"/>
        <v>0</v>
      </c>
      <c r="BF9" s="46"/>
      <c r="BG9" s="47">
        <f t="shared" si="24"/>
        <v>0</v>
      </c>
      <c r="BH9" s="46"/>
      <c r="BI9" s="47">
        <f t="shared" si="25"/>
        <v>0</v>
      </c>
      <c r="BJ9" s="48"/>
      <c r="BK9" s="44"/>
      <c r="BL9" s="45">
        <f t="shared" si="26"/>
        <v>0</v>
      </c>
      <c r="BM9" s="46"/>
      <c r="BN9" s="47">
        <f t="shared" si="27"/>
        <v>0</v>
      </c>
      <c r="BO9" s="46"/>
      <c r="BP9" s="47">
        <f t="shared" si="28"/>
        <v>0</v>
      </c>
      <c r="BQ9" s="46"/>
      <c r="BR9" s="47">
        <f t="shared" si="29"/>
        <v>0</v>
      </c>
      <c r="BS9" s="46"/>
      <c r="BT9" s="47">
        <f t="shared" si="30"/>
        <v>0</v>
      </c>
      <c r="BU9" s="48"/>
      <c r="BV9" s="44"/>
      <c r="BW9" s="45">
        <f t="shared" si="31"/>
        <v>0</v>
      </c>
      <c r="BX9" s="46"/>
      <c r="BY9" s="47">
        <f t="shared" si="32"/>
        <v>0</v>
      </c>
      <c r="BZ9" s="46"/>
      <c r="CA9" s="47">
        <f t="shared" si="33"/>
        <v>0</v>
      </c>
      <c r="CB9" s="46"/>
      <c r="CC9" s="47">
        <f t="shared" si="34"/>
        <v>0</v>
      </c>
      <c r="CD9" s="46"/>
      <c r="CE9" s="47">
        <f t="shared" si="35"/>
        <v>0</v>
      </c>
      <c r="CF9" s="48"/>
      <c r="CG9" s="44"/>
      <c r="CH9" s="45">
        <f t="shared" si="36"/>
        <v>0</v>
      </c>
      <c r="CI9" s="46"/>
      <c r="CJ9" s="47">
        <f t="shared" si="37"/>
        <v>0</v>
      </c>
      <c r="CK9" s="46"/>
      <c r="CL9" s="47">
        <f t="shared" si="38"/>
        <v>0</v>
      </c>
      <c r="CM9" s="46"/>
      <c r="CN9" s="47">
        <f t="shared" si="39"/>
        <v>0</v>
      </c>
      <c r="CO9" s="46"/>
      <c r="CP9" s="47">
        <f t="shared" si="40"/>
        <v>0</v>
      </c>
      <c r="CQ9" s="49">
        <f t="shared" si="0"/>
        <v>0</v>
      </c>
      <c r="CR9" s="49">
        <f>I9+T9+AE9+AP9+BA9+BL9+BW9+CH9</f>
        <v>0</v>
      </c>
      <c r="CS9" s="49">
        <f t="shared" si="41"/>
        <v>0</v>
      </c>
      <c r="CT9" s="24">
        <f t="shared" si="42"/>
        <v>0</v>
      </c>
    </row>
    <row r="10" spans="1:98">
      <c r="A10" s="2"/>
      <c r="B10" s="2" t="s">
        <v>29</v>
      </c>
      <c r="C10" s="50" t="s">
        <v>25</v>
      </c>
      <c r="D10" s="54">
        <v>1</v>
      </c>
      <c r="E10" s="42">
        <v>250000</v>
      </c>
      <c r="F10" s="42">
        <v>250000</v>
      </c>
      <c r="G10" s="48"/>
      <c r="H10" s="44">
        <v>0.125</v>
      </c>
      <c r="I10" s="45">
        <f t="shared" si="1"/>
        <v>31250</v>
      </c>
      <c r="J10" s="46">
        <v>0.05</v>
      </c>
      <c r="K10" s="47">
        <f t="shared" si="2"/>
        <v>1562.5</v>
      </c>
      <c r="L10" s="46">
        <v>0.15</v>
      </c>
      <c r="M10" s="47">
        <f t="shared" si="3"/>
        <v>4687.5</v>
      </c>
      <c r="N10" s="46">
        <v>0.35</v>
      </c>
      <c r="O10" s="47">
        <f t="shared" si="4"/>
        <v>10937.5</v>
      </c>
      <c r="P10" s="46">
        <v>0.45</v>
      </c>
      <c r="Q10" s="47">
        <f t="shared" si="5"/>
        <v>14062.5</v>
      </c>
      <c r="R10" s="48"/>
      <c r="S10" s="44">
        <v>0.125</v>
      </c>
      <c r="T10" s="45">
        <f t="shared" si="6"/>
        <v>31250</v>
      </c>
      <c r="U10" s="46">
        <v>0.05</v>
      </c>
      <c r="V10" s="47">
        <f t="shared" si="7"/>
        <v>1562.5</v>
      </c>
      <c r="W10" s="46">
        <v>0.15</v>
      </c>
      <c r="X10" s="47">
        <f t="shared" si="8"/>
        <v>4687.5</v>
      </c>
      <c r="Y10" s="46">
        <v>0.35</v>
      </c>
      <c r="Z10" s="47">
        <f t="shared" si="9"/>
        <v>10937.5</v>
      </c>
      <c r="AA10" s="46">
        <v>0.45</v>
      </c>
      <c r="AB10" s="47">
        <f t="shared" si="10"/>
        <v>14062.5</v>
      </c>
      <c r="AC10" s="48"/>
      <c r="AD10" s="44">
        <v>0.125</v>
      </c>
      <c r="AE10" s="45">
        <f t="shared" si="11"/>
        <v>31250</v>
      </c>
      <c r="AF10" s="46">
        <v>0.05</v>
      </c>
      <c r="AG10" s="47">
        <f t="shared" si="12"/>
        <v>1562.5</v>
      </c>
      <c r="AH10" s="46">
        <v>0.15</v>
      </c>
      <c r="AI10" s="47">
        <f t="shared" si="13"/>
        <v>4687.5</v>
      </c>
      <c r="AJ10" s="46">
        <v>0.35</v>
      </c>
      <c r="AK10" s="47">
        <f t="shared" si="14"/>
        <v>10937.5</v>
      </c>
      <c r="AL10" s="46">
        <v>0.45</v>
      </c>
      <c r="AM10" s="47">
        <f t="shared" si="15"/>
        <v>14062.5</v>
      </c>
      <c r="AN10" s="48"/>
      <c r="AO10" s="44">
        <v>0.125</v>
      </c>
      <c r="AP10" s="45">
        <f t="shared" si="16"/>
        <v>31250</v>
      </c>
      <c r="AQ10" s="46">
        <v>0.05</v>
      </c>
      <c r="AR10" s="47">
        <f t="shared" si="17"/>
        <v>1562.5</v>
      </c>
      <c r="AS10" s="46">
        <v>0.15</v>
      </c>
      <c r="AT10" s="47">
        <f t="shared" si="18"/>
        <v>4687.5</v>
      </c>
      <c r="AU10" s="46">
        <v>0.35</v>
      </c>
      <c r="AV10" s="47">
        <f t="shared" si="19"/>
        <v>10937.5</v>
      </c>
      <c r="AW10" s="46">
        <v>0.45</v>
      </c>
      <c r="AX10" s="47">
        <f t="shared" si="20"/>
        <v>14062.5</v>
      </c>
      <c r="AY10" s="48"/>
      <c r="AZ10" s="44">
        <v>0.125</v>
      </c>
      <c r="BA10" s="45">
        <f t="shared" si="21"/>
        <v>31250</v>
      </c>
      <c r="BB10" s="46">
        <v>0.05</v>
      </c>
      <c r="BC10" s="47">
        <f t="shared" si="22"/>
        <v>1562.5</v>
      </c>
      <c r="BD10" s="46">
        <v>0.15</v>
      </c>
      <c r="BE10" s="47">
        <f t="shared" si="23"/>
        <v>4687.5</v>
      </c>
      <c r="BF10" s="46">
        <v>0.35</v>
      </c>
      <c r="BG10" s="47">
        <f t="shared" si="24"/>
        <v>10937.5</v>
      </c>
      <c r="BH10" s="46">
        <v>0.45</v>
      </c>
      <c r="BI10" s="47">
        <f t="shared" si="25"/>
        <v>14062.5</v>
      </c>
      <c r="BJ10" s="48"/>
      <c r="BK10" s="44">
        <v>0.125</v>
      </c>
      <c r="BL10" s="45">
        <f t="shared" si="26"/>
        <v>31250</v>
      </c>
      <c r="BM10" s="46">
        <v>0.05</v>
      </c>
      <c r="BN10" s="47">
        <f t="shared" si="27"/>
        <v>1562.5</v>
      </c>
      <c r="BO10" s="46">
        <v>0.15</v>
      </c>
      <c r="BP10" s="47">
        <f t="shared" si="28"/>
        <v>4687.5</v>
      </c>
      <c r="BQ10" s="46">
        <v>0.35</v>
      </c>
      <c r="BR10" s="47">
        <f t="shared" si="29"/>
        <v>10937.5</v>
      </c>
      <c r="BS10" s="46">
        <v>0.45</v>
      </c>
      <c r="BT10" s="47">
        <f t="shared" si="30"/>
        <v>14062.5</v>
      </c>
      <c r="BU10" s="48"/>
      <c r="BV10" s="44">
        <v>0.125</v>
      </c>
      <c r="BW10" s="45">
        <f t="shared" si="31"/>
        <v>31250</v>
      </c>
      <c r="BX10" s="46">
        <v>0.05</v>
      </c>
      <c r="BY10" s="47">
        <f t="shared" si="32"/>
        <v>1562.5</v>
      </c>
      <c r="BZ10" s="46">
        <v>0.15</v>
      </c>
      <c r="CA10" s="47">
        <f t="shared" si="33"/>
        <v>4687.5</v>
      </c>
      <c r="CB10" s="46">
        <v>0.35</v>
      </c>
      <c r="CC10" s="47">
        <f t="shared" si="34"/>
        <v>10937.5</v>
      </c>
      <c r="CD10" s="46">
        <v>0.45</v>
      </c>
      <c r="CE10" s="47">
        <f t="shared" si="35"/>
        <v>14062.5</v>
      </c>
      <c r="CF10" s="48"/>
      <c r="CG10" s="44">
        <v>0.125</v>
      </c>
      <c r="CH10" s="45">
        <f t="shared" si="36"/>
        <v>31250</v>
      </c>
      <c r="CI10" s="46">
        <v>0.05</v>
      </c>
      <c r="CJ10" s="47">
        <f t="shared" si="37"/>
        <v>1562.5</v>
      </c>
      <c r="CK10" s="46">
        <v>0.15</v>
      </c>
      <c r="CL10" s="47">
        <f t="shared" si="38"/>
        <v>4687.5</v>
      </c>
      <c r="CM10" s="46">
        <v>0.35</v>
      </c>
      <c r="CN10" s="47">
        <f t="shared" si="39"/>
        <v>10937.5</v>
      </c>
      <c r="CO10" s="46">
        <v>0.45</v>
      </c>
      <c r="CP10" s="47">
        <f t="shared" si="40"/>
        <v>14062.5</v>
      </c>
      <c r="CQ10" s="49">
        <f t="shared" si="0"/>
        <v>250000</v>
      </c>
      <c r="CR10" s="49">
        <f>I10+T10+AE10+AP10+BA10+BL10+BW10+CH10</f>
        <v>250000</v>
      </c>
      <c r="CS10" s="49">
        <f t="shared" si="41"/>
        <v>250000</v>
      </c>
      <c r="CT10" s="24">
        <f t="shared" si="42"/>
        <v>0</v>
      </c>
    </row>
    <row r="11" spans="1:98">
      <c r="B11" s="55" t="s">
        <v>30</v>
      </c>
      <c r="C11" s="50" t="s">
        <v>31</v>
      </c>
      <c r="D11" s="54">
        <v>100000</v>
      </c>
      <c r="E11" s="56">
        <v>4.5</v>
      </c>
      <c r="F11" s="42">
        <v>450000</v>
      </c>
      <c r="G11" s="48"/>
      <c r="H11" s="44"/>
      <c r="I11" s="45">
        <f t="shared" si="1"/>
        <v>0</v>
      </c>
      <c r="J11" s="46"/>
      <c r="K11" s="47">
        <f t="shared" si="2"/>
        <v>0</v>
      </c>
      <c r="L11" s="46"/>
      <c r="M11" s="47">
        <f t="shared" si="3"/>
        <v>0</v>
      </c>
      <c r="N11" s="46"/>
      <c r="O11" s="47">
        <f t="shared" si="4"/>
        <v>0</v>
      </c>
      <c r="P11" s="46"/>
      <c r="Q11" s="47">
        <f t="shared" si="5"/>
        <v>0</v>
      </c>
      <c r="R11" s="48"/>
      <c r="S11" s="44">
        <v>1</v>
      </c>
      <c r="T11" s="45">
        <f t="shared" si="6"/>
        <v>450000</v>
      </c>
      <c r="U11" s="46">
        <v>0.05</v>
      </c>
      <c r="V11" s="47">
        <f t="shared" si="7"/>
        <v>22500</v>
      </c>
      <c r="W11" s="46">
        <v>0.15</v>
      </c>
      <c r="X11" s="47">
        <f t="shared" si="8"/>
        <v>67500</v>
      </c>
      <c r="Y11" s="46">
        <v>0.35</v>
      </c>
      <c r="Z11" s="47">
        <f t="shared" si="9"/>
        <v>157500</v>
      </c>
      <c r="AA11" s="46">
        <v>0.45</v>
      </c>
      <c r="AB11" s="47">
        <f t="shared" si="10"/>
        <v>202500</v>
      </c>
      <c r="AC11" s="48"/>
      <c r="AD11" s="44"/>
      <c r="AE11" s="45">
        <f t="shared" si="11"/>
        <v>0</v>
      </c>
      <c r="AF11" s="46"/>
      <c r="AG11" s="47">
        <f t="shared" si="12"/>
        <v>0</v>
      </c>
      <c r="AH11" s="46"/>
      <c r="AI11" s="47">
        <f t="shared" si="13"/>
        <v>0</v>
      </c>
      <c r="AJ11" s="46"/>
      <c r="AK11" s="47">
        <f t="shared" si="14"/>
        <v>0</v>
      </c>
      <c r="AL11" s="46"/>
      <c r="AM11" s="47">
        <f t="shared" si="15"/>
        <v>0</v>
      </c>
      <c r="AN11" s="48"/>
      <c r="AO11" s="44"/>
      <c r="AP11" s="45">
        <f t="shared" si="16"/>
        <v>0</v>
      </c>
      <c r="AQ11" s="46"/>
      <c r="AR11" s="47">
        <f t="shared" si="17"/>
        <v>0</v>
      </c>
      <c r="AS11" s="46"/>
      <c r="AT11" s="47">
        <f t="shared" si="18"/>
        <v>0</v>
      </c>
      <c r="AU11" s="46"/>
      <c r="AV11" s="47">
        <f t="shared" si="19"/>
        <v>0</v>
      </c>
      <c r="AW11" s="46"/>
      <c r="AX11" s="47">
        <f t="shared" si="20"/>
        <v>0</v>
      </c>
      <c r="AY11" s="48"/>
      <c r="AZ11" s="44"/>
      <c r="BA11" s="45">
        <f t="shared" si="21"/>
        <v>0</v>
      </c>
      <c r="BB11" s="46"/>
      <c r="BC11" s="47">
        <f t="shared" si="22"/>
        <v>0</v>
      </c>
      <c r="BD11" s="46"/>
      <c r="BE11" s="47">
        <f t="shared" si="23"/>
        <v>0</v>
      </c>
      <c r="BF11" s="46"/>
      <c r="BG11" s="47">
        <f t="shared" si="24"/>
        <v>0</v>
      </c>
      <c r="BH11" s="46"/>
      <c r="BI11" s="47">
        <f t="shared" si="25"/>
        <v>0</v>
      </c>
      <c r="BJ11" s="48"/>
      <c r="BK11" s="44"/>
      <c r="BL11" s="45">
        <f t="shared" si="26"/>
        <v>0</v>
      </c>
      <c r="BM11" s="46"/>
      <c r="BN11" s="47">
        <f t="shared" si="27"/>
        <v>0</v>
      </c>
      <c r="BO11" s="46"/>
      <c r="BP11" s="47">
        <f t="shared" si="28"/>
        <v>0</v>
      </c>
      <c r="BQ11" s="46"/>
      <c r="BR11" s="47">
        <f t="shared" si="29"/>
        <v>0</v>
      </c>
      <c r="BS11" s="46"/>
      <c r="BT11" s="47">
        <f t="shared" si="30"/>
        <v>0</v>
      </c>
      <c r="BU11" s="48"/>
      <c r="BV11" s="44"/>
      <c r="BW11" s="45">
        <f t="shared" si="31"/>
        <v>0</v>
      </c>
      <c r="BX11" s="46"/>
      <c r="BY11" s="47">
        <f t="shared" si="32"/>
        <v>0</v>
      </c>
      <c r="BZ11" s="46"/>
      <c r="CA11" s="47">
        <f t="shared" si="33"/>
        <v>0</v>
      </c>
      <c r="CB11" s="46"/>
      <c r="CC11" s="47">
        <f t="shared" si="34"/>
        <v>0</v>
      </c>
      <c r="CD11" s="46"/>
      <c r="CE11" s="47">
        <f t="shared" si="35"/>
        <v>0</v>
      </c>
      <c r="CF11" s="48"/>
      <c r="CG11" s="44"/>
      <c r="CH11" s="45">
        <f t="shared" si="36"/>
        <v>0</v>
      </c>
      <c r="CI11" s="46"/>
      <c r="CJ11" s="47">
        <f t="shared" si="37"/>
        <v>0</v>
      </c>
      <c r="CK11" s="46"/>
      <c r="CL11" s="47">
        <f t="shared" si="38"/>
        <v>0</v>
      </c>
      <c r="CM11" s="46"/>
      <c r="CN11" s="47">
        <f t="shared" si="39"/>
        <v>0</v>
      </c>
      <c r="CO11" s="46"/>
      <c r="CP11" s="47">
        <f t="shared" si="40"/>
        <v>0</v>
      </c>
      <c r="CQ11" s="49">
        <f t="shared" si="0"/>
        <v>450000</v>
      </c>
      <c r="CR11" s="49">
        <f>I11+T11+AE11+AP11+BA11+BL11+BW11+CH11</f>
        <v>450000</v>
      </c>
      <c r="CS11" s="49">
        <f t="shared" si="41"/>
        <v>450000</v>
      </c>
      <c r="CT11" s="24">
        <f t="shared" si="42"/>
        <v>0</v>
      </c>
    </row>
    <row r="12" spans="1:98">
      <c r="B12" s="55" t="s">
        <v>32</v>
      </c>
      <c r="C12" s="50" t="s">
        <v>25</v>
      </c>
      <c r="D12" s="54">
        <v>1</v>
      </c>
      <c r="E12" s="42">
        <v>100000</v>
      </c>
      <c r="F12" s="42">
        <v>100000</v>
      </c>
      <c r="G12" s="48"/>
      <c r="H12" s="44">
        <v>0.125</v>
      </c>
      <c r="I12" s="45">
        <f t="shared" si="1"/>
        <v>12500</v>
      </c>
      <c r="J12" s="46">
        <v>0.05</v>
      </c>
      <c r="K12" s="47">
        <f t="shared" si="2"/>
        <v>625</v>
      </c>
      <c r="L12" s="46">
        <v>0.15</v>
      </c>
      <c r="M12" s="47">
        <f t="shared" si="3"/>
        <v>1875</v>
      </c>
      <c r="N12" s="46">
        <v>0.35</v>
      </c>
      <c r="O12" s="47">
        <f t="shared" si="4"/>
        <v>4375</v>
      </c>
      <c r="P12" s="46">
        <v>0.45</v>
      </c>
      <c r="Q12" s="47">
        <f t="shared" si="5"/>
        <v>5625</v>
      </c>
      <c r="R12" s="48"/>
      <c r="S12" s="44">
        <v>0.125</v>
      </c>
      <c r="T12" s="45">
        <f t="shared" si="6"/>
        <v>12500</v>
      </c>
      <c r="U12" s="46">
        <v>0.05</v>
      </c>
      <c r="V12" s="47">
        <f t="shared" si="7"/>
        <v>625</v>
      </c>
      <c r="W12" s="46">
        <v>0.15</v>
      </c>
      <c r="X12" s="47">
        <f t="shared" si="8"/>
        <v>1875</v>
      </c>
      <c r="Y12" s="46">
        <v>0.35</v>
      </c>
      <c r="Z12" s="47">
        <f t="shared" si="9"/>
        <v>4375</v>
      </c>
      <c r="AA12" s="46">
        <v>0.45</v>
      </c>
      <c r="AB12" s="47">
        <f t="shared" si="10"/>
        <v>5625</v>
      </c>
      <c r="AC12" s="48"/>
      <c r="AD12" s="44">
        <v>0.125</v>
      </c>
      <c r="AE12" s="45">
        <f t="shared" si="11"/>
        <v>12500</v>
      </c>
      <c r="AF12" s="46">
        <v>0.05</v>
      </c>
      <c r="AG12" s="47">
        <f t="shared" si="12"/>
        <v>625</v>
      </c>
      <c r="AH12" s="46">
        <v>0.15</v>
      </c>
      <c r="AI12" s="47">
        <f t="shared" si="13"/>
        <v>1875</v>
      </c>
      <c r="AJ12" s="46">
        <v>0.35</v>
      </c>
      <c r="AK12" s="47">
        <f t="shared" si="14"/>
        <v>4375</v>
      </c>
      <c r="AL12" s="46">
        <v>0.45</v>
      </c>
      <c r="AM12" s="47">
        <f t="shared" si="15"/>
        <v>5625</v>
      </c>
      <c r="AN12" s="48"/>
      <c r="AO12" s="44">
        <v>0.125</v>
      </c>
      <c r="AP12" s="45">
        <f t="shared" si="16"/>
        <v>12500</v>
      </c>
      <c r="AQ12" s="46">
        <v>0.05</v>
      </c>
      <c r="AR12" s="47">
        <f t="shared" si="17"/>
        <v>625</v>
      </c>
      <c r="AS12" s="46">
        <v>0.15</v>
      </c>
      <c r="AT12" s="47">
        <f t="shared" si="18"/>
        <v>1875</v>
      </c>
      <c r="AU12" s="46">
        <v>0.35</v>
      </c>
      <c r="AV12" s="47">
        <f t="shared" si="19"/>
        <v>4375</v>
      </c>
      <c r="AW12" s="46">
        <v>0.45</v>
      </c>
      <c r="AX12" s="47">
        <f t="shared" si="20"/>
        <v>5625</v>
      </c>
      <c r="AY12" s="48"/>
      <c r="AZ12" s="44">
        <v>0.125</v>
      </c>
      <c r="BA12" s="45">
        <f t="shared" si="21"/>
        <v>12500</v>
      </c>
      <c r="BB12" s="46">
        <v>0.05</v>
      </c>
      <c r="BC12" s="47">
        <f t="shared" si="22"/>
        <v>625</v>
      </c>
      <c r="BD12" s="46">
        <v>0.15</v>
      </c>
      <c r="BE12" s="47">
        <f t="shared" si="23"/>
        <v>1875</v>
      </c>
      <c r="BF12" s="46">
        <v>0.35</v>
      </c>
      <c r="BG12" s="47">
        <f t="shared" si="24"/>
        <v>4375</v>
      </c>
      <c r="BH12" s="46">
        <v>0.45</v>
      </c>
      <c r="BI12" s="47">
        <f t="shared" si="25"/>
        <v>5625</v>
      </c>
      <c r="BJ12" s="48"/>
      <c r="BK12" s="44">
        <v>0.125</v>
      </c>
      <c r="BL12" s="45">
        <f t="shared" si="26"/>
        <v>12500</v>
      </c>
      <c r="BM12" s="46">
        <v>0.05</v>
      </c>
      <c r="BN12" s="47">
        <f t="shared" si="27"/>
        <v>625</v>
      </c>
      <c r="BO12" s="46">
        <v>0.15</v>
      </c>
      <c r="BP12" s="47">
        <f t="shared" si="28"/>
        <v>1875</v>
      </c>
      <c r="BQ12" s="46">
        <v>0.35</v>
      </c>
      <c r="BR12" s="47">
        <f t="shared" si="29"/>
        <v>4375</v>
      </c>
      <c r="BS12" s="46">
        <v>0.45</v>
      </c>
      <c r="BT12" s="47">
        <f t="shared" si="30"/>
        <v>5625</v>
      </c>
      <c r="BU12" s="48"/>
      <c r="BV12" s="44">
        <v>0.125</v>
      </c>
      <c r="BW12" s="45">
        <f t="shared" si="31"/>
        <v>12500</v>
      </c>
      <c r="BX12" s="46">
        <v>0.05</v>
      </c>
      <c r="BY12" s="47">
        <f t="shared" si="32"/>
        <v>625</v>
      </c>
      <c r="BZ12" s="46">
        <v>0.15</v>
      </c>
      <c r="CA12" s="47">
        <f t="shared" si="33"/>
        <v>1875</v>
      </c>
      <c r="CB12" s="46">
        <v>0.35</v>
      </c>
      <c r="CC12" s="47">
        <f t="shared" si="34"/>
        <v>4375</v>
      </c>
      <c r="CD12" s="46">
        <v>0.45</v>
      </c>
      <c r="CE12" s="47">
        <f t="shared" si="35"/>
        <v>5625</v>
      </c>
      <c r="CF12" s="48"/>
      <c r="CG12" s="44">
        <v>0.125</v>
      </c>
      <c r="CH12" s="45">
        <f t="shared" si="36"/>
        <v>12500</v>
      </c>
      <c r="CI12" s="46">
        <v>0.05</v>
      </c>
      <c r="CJ12" s="47">
        <f t="shared" si="37"/>
        <v>625</v>
      </c>
      <c r="CK12" s="46">
        <v>0.15</v>
      </c>
      <c r="CL12" s="47">
        <f t="shared" si="38"/>
        <v>1875</v>
      </c>
      <c r="CM12" s="46">
        <v>0.35</v>
      </c>
      <c r="CN12" s="47">
        <f t="shared" si="39"/>
        <v>4375</v>
      </c>
      <c r="CO12" s="46">
        <v>0.45</v>
      </c>
      <c r="CP12" s="47">
        <f t="shared" si="40"/>
        <v>5625</v>
      </c>
      <c r="CQ12" s="49">
        <f t="shared" si="0"/>
        <v>100000</v>
      </c>
      <c r="CR12" s="49">
        <f>I12+T12+AE12+AP12+BA12+BL12+BW12+CH12</f>
        <v>100000</v>
      </c>
      <c r="CS12" s="49">
        <f t="shared" si="41"/>
        <v>100000</v>
      </c>
      <c r="CT12" s="24">
        <f t="shared" si="42"/>
        <v>0</v>
      </c>
    </row>
    <row r="13" spans="1:98">
      <c r="B13" s="57" t="s">
        <v>33</v>
      </c>
      <c r="C13" s="50" t="s">
        <v>25</v>
      </c>
      <c r="D13" s="54">
        <v>1</v>
      </c>
      <c r="E13" s="42">
        <v>350000</v>
      </c>
      <c r="F13" s="42">
        <v>350000</v>
      </c>
      <c r="G13" s="48"/>
      <c r="H13" s="44"/>
      <c r="I13" s="45">
        <f t="shared" si="1"/>
        <v>0</v>
      </c>
      <c r="J13" s="46"/>
      <c r="K13" s="47">
        <f t="shared" si="2"/>
        <v>0</v>
      </c>
      <c r="L13" s="46"/>
      <c r="M13" s="47">
        <f t="shared" si="3"/>
        <v>0</v>
      </c>
      <c r="N13" s="46"/>
      <c r="O13" s="47">
        <f t="shared" si="4"/>
        <v>0</v>
      </c>
      <c r="P13" s="46"/>
      <c r="Q13" s="47">
        <f t="shared" si="5"/>
        <v>0</v>
      </c>
      <c r="R13" s="48"/>
      <c r="S13" s="44"/>
      <c r="T13" s="45">
        <f t="shared" si="6"/>
        <v>0</v>
      </c>
      <c r="U13" s="46"/>
      <c r="V13" s="47">
        <f t="shared" si="7"/>
        <v>0</v>
      </c>
      <c r="W13" s="46"/>
      <c r="X13" s="47">
        <f t="shared" si="8"/>
        <v>0</v>
      </c>
      <c r="Y13" s="46"/>
      <c r="Z13" s="47">
        <f t="shared" si="9"/>
        <v>0</v>
      </c>
      <c r="AA13" s="46"/>
      <c r="AB13" s="47">
        <f t="shared" si="10"/>
        <v>0</v>
      </c>
      <c r="AC13" s="48"/>
      <c r="AD13" s="44"/>
      <c r="AE13" s="45">
        <f t="shared" si="11"/>
        <v>0</v>
      </c>
      <c r="AF13" s="46"/>
      <c r="AG13" s="47">
        <f t="shared" si="12"/>
        <v>0</v>
      </c>
      <c r="AH13" s="46"/>
      <c r="AI13" s="47">
        <f t="shared" si="13"/>
        <v>0</v>
      </c>
      <c r="AJ13" s="46"/>
      <c r="AK13" s="47">
        <f t="shared" si="14"/>
        <v>0</v>
      </c>
      <c r="AL13" s="46"/>
      <c r="AM13" s="47">
        <f t="shared" si="15"/>
        <v>0</v>
      </c>
      <c r="AN13" s="48"/>
      <c r="AO13" s="44">
        <v>0.05</v>
      </c>
      <c r="AP13" s="45">
        <f t="shared" si="16"/>
        <v>17500</v>
      </c>
      <c r="AQ13" s="46">
        <v>0.05</v>
      </c>
      <c r="AR13" s="47">
        <f t="shared" si="17"/>
        <v>875</v>
      </c>
      <c r="AS13" s="46">
        <v>0.15</v>
      </c>
      <c r="AT13" s="47">
        <f t="shared" si="18"/>
        <v>2625</v>
      </c>
      <c r="AU13" s="46">
        <v>0.35</v>
      </c>
      <c r="AV13" s="47">
        <f t="shared" si="19"/>
        <v>6125</v>
      </c>
      <c r="AW13" s="46">
        <v>0.45</v>
      </c>
      <c r="AX13" s="47">
        <f t="shared" si="20"/>
        <v>7875</v>
      </c>
      <c r="AY13" s="48"/>
      <c r="AZ13" s="44">
        <v>0.95</v>
      </c>
      <c r="BA13" s="45">
        <f t="shared" si="21"/>
        <v>332500</v>
      </c>
      <c r="BB13" s="46">
        <v>0.05</v>
      </c>
      <c r="BC13" s="47">
        <f t="shared" si="22"/>
        <v>16625</v>
      </c>
      <c r="BD13" s="46">
        <v>0.15</v>
      </c>
      <c r="BE13" s="47">
        <f t="shared" si="23"/>
        <v>49875</v>
      </c>
      <c r="BF13" s="46">
        <v>0.35</v>
      </c>
      <c r="BG13" s="47">
        <f t="shared" si="24"/>
        <v>116374.99999999999</v>
      </c>
      <c r="BH13" s="46">
        <v>0.45</v>
      </c>
      <c r="BI13" s="47">
        <f t="shared" si="25"/>
        <v>149625</v>
      </c>
      <c r="BJ13" s="48"/>
      <c r="BK13" s="44"/>
      <c r="BL13" s="45">
        <f t="shared" si="26"/>
        <v>0</v>
      </c>
      <c r="BM13" s="46"/>
      <c r="BN13" s="47">
        <f t="shared" si="27"/>
        <v>0</v>
      </c>
      <c r="BO13" s="46"/>
      <c r="BP13" s="47">
        <f t="shared" si="28"/>
        <v>0</v>
      </c>
      <c r="BQ13" s="46"/>
      <c r="BR13" s="47">
        <f t="shared" si="29"/>
        <v>0</v>
      </c>
      <c r="BS13" s="46"/>
      <c r="BT13" s="47">
        <f t="shared" si="30"/>
        <v>0</v>
      </c>
      <c r="BU13" s="48"/>
      <c r="BV13" s="44"/>
      <c r="BW13" s="45">
        <f t="shared" si="31"/>
        <v>0</v>
      </c>
      <c r="BX13" s="46"/>
      <c r="BY13" s="47">
        <f t="shared" si="32"/>
        <v>0</v>
      </c>
      <c r="BZ13" s="46"/>
      <c r="CA13" s="47">
        <f t="shared" si="33"/>
        <v>0</v>
      </c>
      <c r="CB13" s="46"/>
      <c r="CC13" s="47">
        <f t="shared" si="34"/>
        <v>0</v>
      </c>
      <c r="CD13" s="46"/>
      <c r="CE13" s="47">
        <f t="shared" si="35"/>
        <v>0</v>
      </c>
      <c r="CF13" s="48"/>
      <c r="CG13" s="44"/>
      <c r="CH13" s="45">
        <f t="shared" si="36"/>
        <v>0</v>
      </c>
      <c r="CI13" s="46"/>
      <c r="CJ13" s="47">
        <f t="shared" si="37"/>
        <v>0</v>
      </c>
      <c r="CK13" s="46"/>
      <c r="CL13" s="47">
        <f t="shared" si="38"/>
        <v>0</v>
      </c>
      <c r="CM13" s="46"/>
      <c r="CN13" s="47">
        <f t="shared" si="39"/>
        <v>0</v>
      </c>
      <c r="CO13" s="46"/>
      <c r="CP13" s="47">
        <f t="shared" si="40"/>
        <v>0</v>
      </c>
      <c r="CQ13" s="49">
        <f t="shared" si="0"/>
        <v>350000</v>
      </c>
      <c r="CR13" s="49">
        <f>I13+T13+AE13+AP13+BA13+BL13+BW13+CH13</f>
        <v>350000</v>
      </c>
      <c r="CS13" s="49">
        <f t="shared" si="41"/>
        <v>350000</v>
      </c>
      <c r="CT13" s="24">
        <f t="shared" si="42"/>
        <v>0</v>
      </c>
    </row>
    <row r="14" spans="1:98">
      <c r="B14" s="55" t="s">
        <v>34</v>
      </c>
      <c r="C14" s="50" t="s">
        <v>25</v>
      </c>
      <c r="D14" s="54">
        <v>1</v>
      </c>
      <c r="E14" s="42">
        <v>200000</v>
      </c>
      <c r="F14" s="42">
        <v>200000</v>
      </c>
      <c r="G14" s="48"/>
      <c r="H14" s="44"/>
      <c r="I14" s="45">
        <f t="shared" si="1"/>
        <v>0</v>
      </c>
      <c r="J14" s="46"/>
      <c r="K14" s="47">
        <f t="shared" si="2"/>
        <v>0</v>
      </c>
      <c r="L14" s="46"/>
      <c r="M14" s="47">
        <f t="shared" si="3"/>
        <v>0</v>
      </c>
      <c r="N14" s="46"/>
      <c r="O14" s="47">
        <f t="shared" si="4"/>
        <v>0</v>
      </c>
      <c r="P14" s="46"/>
      <c r="Q14" s="47">
        <f t="shared" si="5"/>
        <v>0</v>
      </c>
      <c r="R14" s="48"/>
      <c r="S14" s="44"/>
      <c r="T14" s="45">
        <f t="shared" si="6"/>
        <v>0</v>
      </c>
      <c r="U14" s="46"/>
      <c r="V14" s="47">
        <f t="shared" si="7"/>
        <v>0</v>
      </c>
      <c r="W14" s="46"/>
      <c r="X14" s="47">
        <f t="shared" si="8"/>
        <v>0</v>
      </c>
      <c r="Y14" s="46"/>
      <c r="Z14" s="47">
        <f t="shared" si="9"/>
        <v>0</v>
      </c>
      <c r="AA14" s="46"/>
      <c r="AB14" s="47">
        <f t="shared" si="10"/>
        <v>0</v>
      </c>
      <c r="AC14" s="48"/>
      <c r="AD14" s="44"/>
      <c r="AE14" s="45">
        <f t="shared" si="11"/>
        <v>0</v>
      </c>
      <c r="AF14" s="46"/>
      <c r="AG14" s="47">
        <f t="shared" si="12"/>
        <v>0</v>
      </c>
      <c r="AH14" s="46"/>
      <c r="AI14" s="47">
        <f t="shared" si="13"/>
        <v>0</v>
      </c>
      <c r="AJ14" s="46"/>
      <c r="AK14" s="47">
        <f t="shared" si="14"/>
        <v>0</v>
      </c>
      <c r="AL14" s="46"/>
      <c r="AM14" s="47">
        <f t="shared" si="15"/>
        <v>0</v>
      </c>
      <c r="AN14" s="48"/>
      <c r="AO14" s="44"/>
      <c r="AP14" s="45">
        <f t="shared" si="16"/>
        <v>0</v>
      </c>
      <c r="AQ14" s="46"/>
      <c r="AR14" s="47">
        <f t="shared" si="17"/>
        <v>0</v>
      </c>
      <c r="AS14" s="46"/>
      <c r="AT14" s="47">
        <f t="shared" si="18"/>
        <v>0</v>
      </c>
      <c r="AU14" s="46"/>
      <c r="AV14" s="47">
        <f t="shared" si="19"/>
        <v>0</v>
      </c>
      <c r="AW14" s="46"/>
      <c r="AX14" s="47">
        <f t="shared" si="20"/>
        <v>0</v>
      </c>
      <c r="AY14" s="48"/>
      <c r="AZ14" s="44"/>
      <c r="BA14" s="45">
        <f t="shared" si="21"/>
        <v>0</v>
      </c>
      <c r="BB14" s="46"/>
      <c r="BC14" s="47">
        <f t="shared" si="22"/>
        <v>0</v>
      </c>
      <c r="BD14" s="46"/>
      <c r="BE14" s="47">
        <f t="shared" si="23"/>
        <v>0</v>
      </c>
      <c r="BF14" s="46"/>
      <c r="BG14" s="47">
        <f t="shared" si="24"/>
        <v>0</v>
      </c>
      <c r="BH14" s="46"/>
      <c r="BI14" s="47">
        <f t="shared" si="25"/>
        <v>0</v>
      </c>
      <c r="BJ14" s="48"/>
      <c r="BK14" s="44">
        <v>1</v>
      </c>
      <c r="BL14" s="45">
        <f t="shared" si="26"/>
        <v>200000</v>
      </c>
      <c r="BM14" s="46">
        <v>0.05</v>
      </c>
      <c r="BN14" s="47">
        <f t="shared" si="27"/>
        <v>10000</v>
      </c>
      <c r="BO14" s="46">
        <v>0.15</v>
      </c>
      <c r="BP14" s="47">
        <f t="shared" si="28"/>
        <v>30000</v>
      </c>
      <c r="BQ14" s="46">
        <v>0.35</v>
      </c>
      <c r="BR14" s="47">
        <f t="shared" si="29"/>
        <v>70000</v>
      </c>
      <c r="BS14" s="46">
        <v>0.45</v>
      </c>
      <c r="BT14" s="47">
        <f t="shared" si="30"/>
        <v>90000</v>
      </c>
      <c r="BU14" s="48"/>
      <c r="BV14" s="44"/>
      <c r="BW14" s="45">
        <f t="shared" si="31"/>
        <v>0</v>
      </c>
      <c r="BX14" s="46"/>
      <c r="BY14" s="47">
        <f t="shared" si="32"/>
        <v>0</v>
      </c>
      <c r="BZ14" s="46"/>
      <c r="CA14" s="47">
        <f t="shared" si="33"/>
        <v>0</v>
      </c>
      <c r="CB14" s="46"/>
      <c r="CC14" s="47">
        <f t="shared" si="34"/>
        <v>0</v>
      </c>
      <c r="CD14" s="46"/>
      <c r="CE14" s="47">
        <f t="shared" si="35"/>
        <v>0</v>
      </c>
      <c r="CF14" s="48"/>
      <c r="CG14" s="44"/>
      <c r="CH14" s="45">
        <f t="shared" si="36"/>
        <v>0</v>
      </c>
      <c r="CI14" s="46"/>
      <c r="CJ14" s="47">
        <f t="shared" si="37"/>
        <v>0</v>
      </c>
      <c r="CK14" s="46"/>
      <c r="CL14" s="47">
        <f t="shared" si="38"/>
        <v>0</v>
      </c>
      <c r="CM14" s="46"/>
      <c r="CN14" s="47">
        <f t="shared" si="39"/>
        <v>0</v>
      </c>
      <c r="CO14" s="46"/>
      <c r="CP14" s="47">
        <f t="shared" si="40"/>
        <v>0</v>
      </c>
      <c r="CQ14" s="49">
        <f t="shared" si="0"/>
        <v>200000</v>
      </c>
      <c r="CR14" s="49">
        <f>I14+T14+AE14+AP14+BA14+BL14+BW14+CH14</f>
        <v>200000</v>
      </c>
      <c r="CS14" s="49">
        <f t="shared" si="41"/>
        <v>200000</v>
      </c>
      <c r="CT14" s="24">
        <f t="shared" si="42"/>
        <v>0</v>
      </c>
    </row>
    <row r="15" spans="1:98">
      <c r="A15" s="2"/>
      <c r="B15" s="2" t="s">
        <v>35</v>
      </c>
      <c r="C15" s="50" t="s">
        <v>31</v>
      </c>
      <c r="D15" s="54">
        <v>1200000</v>
      </c>
      <c r="E15" s="58">
        <v>0.25</v>
      </c>
      <c r="F15" s="42">
        <v>300000</v>
      </c>
      <c r="G15" s="48"/>
      <c r="H15" s="44"/>
      <c r="I15" s="45">
        <f t="shared" si="1"/>
        <v>0</v>
      </c>
      <c r="J15" s="46"/>
      <c r="K15" s="47">
        <f t="shared" si="2"/>
        <v>0</v>
      </c>
      <c r="L15" s="46"/>
      <c r="M15" s="47">
        <f t="shared" si="3"/>
        <v>0</v>
      </c>
      <c r="N15" s="46"/>
      <c r="O15" s="47">
        <f t="shared" si="4"/>
        <v>0</v>
      </c>
      <c r="P15" s="46"/>
      <c r="Q15" s="47">
        <f t="shared" si="5"/>
        <v>0</v>
      </c>
      <c r="R15" s="48"/>
      <c r="S15" s="44">
        <v>1</v>
      </c>
      <c r="T15" s="45">
        <f t="shared" si="6"/>
        <v>300000</v>
      </c>
      <c r="U15" s="46">
        <v>0.05</v>
      </c>
      <c r="V15" s="47">
        <f t="shared" si="7"/>
        <v>15000</v>
      </c>
      <c r="W15" s="46">
        <v>0.15</v>
      </c>
      <c r="X15" s="47">
        <f t="shared" si="8"/>
        <v>45000</v>
      </c>
      <c r="Y15" s="46">
        <v>0.35</v>
      </c>
      <c r="Z15" s="47">
        <f t="shared" si="9"/>
        <v>105000</v>
      </c>
      <c r="AA15" s="46">
        <v>0.45</v>
      </c>
      <c r="AB15" s="47">
        <f t="shared" si="10"/>
        <v>135000</v>
      </c>
      <c r="AC15" s="48"/>
      <c r="AD15" s="44"/>
      <c r="AE15" s="45">
        <f t="shared" si="11"/>
        <v>0</v>
      </c>
      <c r="AF15" s="46"/>
      <c r="AG15" s="47">
        <f t="shared" si="12"/>
        <v>0</v>
      </c>
      <c r="AH15" s="46"/>
      <c r="AI15" s="47">
        <f t="shared" si="13"/>
        <v>0</v>
      </c>
      <c r="AJ15" s="46"/>
      <c r="AK15" s="47">
        <f t="shared" si="14"/>
        <v>0</v>
      </c>
      <c r="AL15" s="46"/>
      <c r="AM15" s="47">
        <f t="shared" si="15"/>
        <v>0</v>
      </c>
      <c r="AN15" s="48"/>
      <c r="AO15" s="44"/>
      <c r="AP15" s="45">
        <f t="shared" si="16"/>
        <v>0</v>
      </c>
      <c r="AQ15" s="46"/>
      <c r="AR15" s="47">
        <f t="shared" si="17"/>
        <v>0</v>
      </c>
      <c r="AS15" s="46"/>
      <c r="AT15" s="47">
        <f t="shared" si="18"/>
        <v>0</v>
      </c>
      <c r="AU15" s="46"/>
      <c r="AV15" s="47">
        <f t="shared" si="19"/>
        <v>0</v>
      </c>
      <c r="AW15" s="46"/>
      <c r="AX15" s="47">
        <f t="shared" si="20"/>
        <v>0</v>
      </c>
      <c r="AY15" s="48"/>
      <c r="AZ15" s="44"/>
      <c r="BA15" s="45">
        <f t="shared" si="21"/>
        <v>0</v>
      </c>
      <c r="BB15" s="46"/>
      <c r="BC15" s="47">
        <f t="shared" si="22"/>
        <v>0</v>
      </c>
      <c r="BD15" s="46"/>
      <c r="BE15" s="47">
        <f t="shared" si="23"/>
        <v>0</v>
      </c>
      <c r="BF15" s="46"/>
      <c r="BG15" s="47">
        <f t="shared" si="24"/>
        <v>0</v>
      </c>
      <c r="BH15" s="46"/>
      <c r="BI15" s="47">
        <f t="shared" si="25"/>
        <v>0</v>
      </c>
      <c r="BJ15" s="48"/>
      <c r="BK15" s="44"/>
      <c r="BL15" s="45">
        <f t="shared" si="26"/>
        <v>0</v>
      </c>
      <c r="BM15" s="46"/>
      <c r="BN15" s="47">
        <f t="shared" si="27"/>
        <v>0</v>
      </c>
      <c r="BO15" s="46"/>
      <c r="BP15" s="47">
        <f t="shared" si="28"/>
        <v>0</v>
      </c>
      <c r="BQ15" s="46"/>
      <c r="BR15" s="47">
        <f t="shared" si="29"/>
        <v>0</v>
      </c>
      <c r="BS15" s="46"/>
      <c r="BT15" s="47">
        <f t="shared" si="30"/>
        <v>0</v>
      </c>
      <c r="BU15" s="48"/>
      <c r="BV15" s="44"/>
      <c r="BW15" s="45">
        <f t="shared" si="31"/>
        <v>0</v>
      </c>
      <c r="BX15" s="46"/>
      <c r="BY15" s="47">
        <f t="shared" si="32"/>
        <v>0</v>
      </c>
      <c r="BZ15" s="46"/>
      <c r="CA15" s="47">
        <f t="shared" si="33"/>
        <v>0</v>
      </c>
      <c r="CB15" s="46"/>
      <c r="CC15" s="47">
        <f t="shared" si="34"/>
        <v>0</v>
      </c>
      <c r="CD15" s="46"/>
      <c r="CE15" s="47">
        <f t="shared" si="35"/>
        <v>0</v>
      </c>
      <c r="CF15" s="48"/>
      <c r="CG15" s="44"/>
      <c r="CH15" s="45">
        <f t="shared" si="36"/>
        <v>0</v>
      </c>
      <c r="CI15" s="46"/>
      <c r="CJ15" s="47">
        <f t="shared" si="37"/>
        <v>0</v>
      </c>
      <c r="CK15" s="46"/>
      <c r="CL15" s="47">
        <f t="shared" si="38"/>
        <v>0</v>
      </c>
      <c r="CM15" s="46"/>
      <c r="CN15" s="47">
        <f t="shared" si="39"/>
        <v>0</v>
      </c>
      <c r="CO15" s="46"/>
      <c r="CP15" s="47">
        <f t="shared" si="40"/>
        <v>0</v>
      </c>
      <c r="CQ15" s="49">
        <f t="shared" si="0"/>
        <v>300000</v>
      </c>
      <c r="CR15" s="49">
        <f>I15+T15+AE15+AP15+BA15+BL15+BW15+CH15</f>
        <v>300000</v>
      </c>
      <c r="CS15" s="49">
        <f t="shared" si="41"/>
        <v>300000</v>
      </c>
      <c r="CT15" s="24">
        <f t="shared" si="42"/>
        <v>0</v>
      </c>
    </row>
    <row r="16" spans="1:98">
      <c r="A16" s="2"/>
      <c r="C16" s="50"/>
      <c r="D16" s="54"/>
      <c r="E16" s="58"/>
      <c r="F16" s="42"/>
      <c r="G16" s="48"/>
      <c r="H16" s="44"/>
      <c r="I16" s="45"/>
      <c r="J16" s="46"/>
      <c r="K16" s="47"/>
      <c r="L16" s="46"/>
      <c r="M16" s="47"/>
      <c r="N16" s="46"/>
      <c r="O16" s="47"/>
      <c r="P16" s="46"/>
      <c r="Q16" s="47"/>
      <c r="R16" s="48"/>
      <c r="S16" s="44"/>
      <c r="T16" s="45"/>
      <c r="U16" s="46"/>
      <c r="V16" s="47"/>
      <c r="W16" s="46"/>
      <c r="X16" s="47"/>
      <c r="Y16" s="46"/>
      <c r="Z16" s="47"/>
      <c r="AA16" s="46"/>
      <c r="AB16" s="47"/>
      <c r="AC16" s="48"/>
      <c r="AD16" s="44"/>
      <c r="AE16" s="45"/>
      <c r="AF16" s="46"/>
      <c r="AG16" s="47"/>
      <c r="AH16" s="46"/>
      <c r="AI16" s="47"/>
      <c r="AJ16" s="46"/>
      <c r="AK16" s="47"/>
      <c r="AL16" s="46"/>
      <c r="AM16" s="47"/>
      <c r="AN16" s="48"/>
      <c r="AO16" s="44"/>
      <c r="AP16" s="45"/>
      <c r="AQ16" s="46"/>
      <c r="AR16" s="47"/>
      <c r="AS16" s="46"/>
      <c r="AT16" s="47"/>
      <c r="AU16" s="46"/>
      <c r="AV16" s="47"/>
      <c r="AW16" s="46"/>
      <c r="AX16" s="47"/>
      <c r="AY16" s="48"/>
      <c r="AZ16" s="44"/>
      <c r="BA16" s="45"/>
      <c r="BB16" s="46"/>
      <c r="BC16" s="47"/>
      <c r="BD16" s="46"/>
      <c r="BE16" s="47"/>
      <c r="BF16" s="46"/>
      <c r="BG16" s="47"/>
      <c r="BH16" s="46"/>
      <c r="BI16" s="47"/>
      <c r="BJ16" s="48"/>
      <c r="BK16" s="44"/>
      <c r="BL16" s="45"/>
      <c r="BM16" s="46"/>
      <c r="BN16" s="47"/>
      <c r="BO16" s="46"/>
      <c r="BP16" s="47"/>
      <c r="BQ16" s="46"/>
      <c r="BR16" s="47"/>
      <c r="BS16" s="46"/>
      <c r="BT16" s="47"/>
      <c r="BU16" s="48"/>
      <c r="BV16" s="44"/>
      <c r="BW16" s="45"/>
      <c r="BX16" s="46"/>
      <c r="BY16" s="47"/>
      <c r="BZ16" s="46"/>
      <c r="CA16" s="47"/>
      <c r="CB16" s="46"/>
      <c r="CC16" s="47"/>
      <c r="CD16" s="46"/>
      <c r="CE16" s="47"/>
      <c r="CF16" s="48"/>
      <c r="CG16" s="44"/>
      <c r="CH16" s="45"/>
      <c r="CI16" s="46"/>
      <c r="CJ16" s="47"/>
      <c r="CK16" s="46"/>
      <c r="CL16" s="47"/>
      <c r="CM16" s="46"/>
      <c r="CN16" s="47"/>
      <c r="CO16" s="46"/>
      <c r="CP16" s="47"/>
      <c r="CQ16" s="49"/>
      <c r="CR16" s="49"/>
      <c r="CS16" s="49">
        <f t="shared" si="41"/>
        <v>0</v>
      </c>
      <c r="CT16" s="24"/>
    </row>
    <row r="17" spans="1:98">
      <c r="A17" s="1" t="s">
        <v>36</v>
      </c>
      <c r="C17" s="50"/>
      <c r="D17" s="54"/>
      <c r="E17" s="42"/>
      <c r="F17" s="42">
        <v>0</v>
      </c>
      <c r="G17" s="48"/>
      <c r="H17" s="44"/>
      <c r="I17" s="45">
        <f t="shared" ref="I17:I25" si="43">H17*$F17</f>
        <v>0</v>
      </c>
      <c r="J17" s="46"/>
      <c r="K17" s="47">
        <f t="shared" ref="K17:K25" si="44">J17*I17</f>
        <v>0</v>
      </c>
      <c r="L17" s="46"/>
      <c r="M17" s="47">
        <f t="shared" ref="M17:M25" si="45">L17*I17</f>
        <v>0</v>
      </c>
      <c r="N17" s="46"/>
      <c r="O17" s="47">
        <f t="shared" ref="O17:O25" si="46">N17*I17</f>
        <v>0</v>
      </c>
      <c r="P17" s="46"/>
      <c r="Q17" s="47">
        <f t="shared" ref="Q17:Q25" si="47">P17*I17</f>
        <v>0</v>
      </c>
      <c r="R17" s="48"/>
      <c r="S17" s="44"/>
      <c r="T17" s="45">
        <f t="shared" ref="T17:T25" si="48">S17*$F17</f>
        <v>0</v>
      </c>
      <c r="U17" s="46"/>
      <c r="V17" s="47">
        <f t="shared" ref="V17:V25" si="49">U17*T17</f>
        <v>0</v>
      </c>
      <c r="W17" s="46"/>
      <c r="X17" s="47">
        <f t="shared" ref="X17:X25" si="50">W17*T17</f>
        <v>0</v>
      </c>
      <c r="Y17" s="46"/>
      <c r="Z17" s="47">
        <f t="shared" ref="Z17:Z25" si="51">Y17*T17</f>
        <v>0</v>
      </c>
      <c r="AA17" s="46"/>
      <c r="AB17" s="47">
        <f t="shared" ref="AB17:AB25" si="52">AA17*T17</f>
        <v>0</v>
      </c>
      <c r="AC17" s="48"/>
      <c r="AD17" s="44"/>
      <c r="AE17" s="45">
        <f t="shared" ref="AE17:AE25" si="53">AD17*$F17</f>
        <v>0</v>
      </c>
      <c r="AF17" s="46"/>
      <c r="AG17" s="47">
        <f t="shared" ref="AG17:AG25" si="54">AF17*AE17</f>
        <v>0</v>
      </c>
      <c r="AH17" s="46"/>
      <c r="AI17" s="47">
        <f t="shared" ref="AI17:AI25" si="55">AH17*AE17</f>
        <v>0</v>
      </c>
      <c r="AJ17" s="46"/>
      <c r="AK17" s="47">
        <f t="shared" ref="AK17:AK25" si="56">AJ17*AE17</f>
        <v>0</v>
      </c>
      <c r="AL17" s="46"/>
      <c r="AM17" s="47">
        <f t="shared" ref="AM17:AM25" si="57">AL17*AE17</f>
        <v>0</v>
      </c>
      <c r="AN17" s="48"/>
      <c r="AO17" s="44"/>
      <c r="AP17" s="45">
        <f t="shared" ref="AP17:AP25" si="58">AO17*$F17</f>
        <v>0</v>
      </c>
      <c r="AQ17" s="46"/>
      <c r="AR17" s="47">
        <f t="shared" ref="AR17:AR25" si="59">AQ17*AP17</f>
        <v>0</v>
      </c>
      <c r="AS17" s="46"/>
      <c r="AT17" s="47">
        <f t="shared" ref="AT17:AT25" si="60">AS17*AP17</f>
        <v>0</v>
      </c>
      <c r="AU17" s="46"/>
      <c r="AV17" s="47">
        <f t="shared" ref="AV17:AV25" si="61">AU17*AP17</f>
        <v>0</v>
      </c>
      <c r="AW17" s="46"/>
      <c r="AX17" s="47">
        <f t="shared" ref="AX17:AX25" si="62">AW17*AP17</f>
        <v>0</v>
      </c>
      <c r="AY17" s="48"/>
      <c r="AZ17" s="44"/>
      <c r="BA17" s="45">
        <f t="shared" ref="BA17:BA25" si="63">AZ17*$F17</f>
        <v>0</v>
      </c>
      <c r="BB17" s="46"/>
      <c r="BC17" s="47">
        <f t="shared" ref="BC17:BC25" si="64">BB17*BA17</f>
        <v>0</v>
      </c>
      <c r="BD17" s="46"/>
      <c r="BE17" s="47">
        <f t="shared" ref="BE17:BE25" si="65">BD17*BA17</f>
        <v>0</v>
      </c>
      <c r="BF17" s="46"/>
      <c r="BG17" s="47">
        <f t="shared" ref="BG17:BG25" si="66">BF17*BA17</f>
        <v>0</v>
      </c>
      <c r="BH17" s="46"/>
      <c r="BI17" s="47">
        <f t="shared" ref="BI17:BI25" si="67">BH17*BA17</f>
        <v>0</v>
      </c>
      <c r="BJ17" s="48"/>
      <c r="BK17" s="44"/>
      <c r="BL17" s="45">
        <f t="shared" ref="BL17:BL25" si="68">BK17*$F17</f>
        <v>0</v>
      </c>
      <c r="BM17" s="46"/>
      <c r="BN17" s="47">
        <f t="shared" ref="BN17:BN25" si="69">BM17*BL17</f>
        <v>0</v>
      </c>
      <c r="BO17" s="46"/>
      <c r="BP17" s="47">
        <f t="shared" ref="BP17:BP25" si="70">BO17*BL17</f>
        <v>0</v>
      </c>
      <c r="BQ17" s="46"/>
      <c r="BR17" s="47">
        <f t="shared" ref="BR17:BR25" si="71">BQ17*BL17</f>
        <v>0</v>
      </c>
      <c r="BS17" s="46"/>
      <c r="BT17" s="47">
        <f t="shared" ref="BT17:BT25" si="72">BS17*BL17</f>
        <v>0</v>
      </c>
      <c r="BU17" s="48"/>
      <c r="BV17" s="44"/>
      <c r="BW17" s="45">
        <f t="shared" ref="BW17:BW25" si="73">BV17*$F17</f>
        <v>0</v>
      </c>
      <c r="BX17" s="46"/>
      <c r="BY17" s="47">
        <f t="shared" ref="BY17:BY25" si="74">BX17*BW17</f>
        <v>0</v>
      </c>
      <c r="BZ17" s="46"/>
      <c r="CA17" s="47">
        <f t="shared" ref="CA17:CA25" si="75">BZ17*BW17</f>
        <v>0</v>
      </c>
      <c r="CB17" s="46"/>
      <c r="CC17" s="47">
        <f t="shared" ref="CC17:CC25" si="76">CB17*BW17</f>
        <v>0</v>
      </c>
      <c r="CD17" s="46"/>
      <c r="CE17" s="47">
        <f t="shared" ref="CE17:CE25" si="77">CD17*BW17</f>
        <v>0</v>
      </c>
      <c r="CF17" s="48"/>
      <c r="CG17" s="44"/>
      <c r="CH17" s="45">
        <f t="shared" ref="CH17:CH25" si="78">CG17*$F17</f>
        <v>0</v>
      </c>
      <c r="CI17" s="46"/>
      <c r="CJ17" s="47">
        <f t="shared" ref="CJ17:CJ25" si="79">CI17*CH17</f>
        <v>0</v>
      </c>
      <c r="CK17" s="46"/>
      <c r="CL17" s="47">
        <f t="shared" ref="CL17:CL25" si="80">CK17*CH17</f>
        <v>0</v>
      </c>
      <c r="CM17" s="46"/>
      <c r="CN17" s="47">
        <f t="shared" ref="CN17:CN25" si="81">CM17*CH17</f>
        <v>0</v>
      </c>
      <c r="CO17" s="46"/>
      <c r="CP17" s="47">
        <f t="shared" ref="CP17:CP25" si="82">CO17*CH17</f>
        <v>0</v>
      </c>
      <c r="CQ17" s="49">
        <f t="shared" ref="CQ17:CQ25" si="83">F17</f>
        <v>0</v>
      </c>
      <c r="CR17" s="49">
        <f>I17+T17+AE17+AP17+BA17+BL17+BW17+CH17</f>
        <v>0</v>
      </c>
      <c r="CS17" s="49">
        <f t="shared" si="41"/>
        <v>0</v>
      </c>
      <c r="CT17" s="24">
        <f t="shared" ref="CT17:CT25" si="84">IF(AND(CQ17=CR17,CR17=CS17,CQ17=CS17),0,1)</f>
        <v>0</v>
      </c>
    </row>
    <row r="18" spans="1:98">
      <c r="B18" s="55" t="s">
        <v>37</v>
      </c>
      <c r="C18" s="50" t="s">
        <v>38</v>
      </c>
      <c r="D18" s="54">
        <v>2200</v>
      </c>
      <c r="E18" s="42">
        <v>250</v>
      </c>
      <c r="F18" s="42">
        <v>550000</v>
      </c>
      <c r="G18" s="48"/>
      <c r="H18" s="44"/>
      <c r="I18" s="45">
        <f t="shared" si="43"/>
        <v>0</v>
      </c>
      <c r="J18" s="46"/>
      <c r="K18" s="47">
        <f t="shared" si="44"/>
        <v>0</v>
      </c>
      <c r="L18" s="46"/>
      <c r="M18" s="47">
        <f t="shared" si="45"/>
        <v>0</v>
      </c>
      <c r="N18" s="46"/>
      <c r="O18" s="47">
        <f t="shared" si="46"/>
        <v>0</v>
      </c>
      <c r="P18" s="46"/>
      <c r="Q18" s="47">
        <f t="shared" si="47"/>
        <v>0</v>
      </c>
      <c r="R18" s="48"/>
      <c r="S18" s="44"/>
      <c r="T18" s="45">
        <f t="shared" si="48"/>
        <v>0</v>
      </c>
      <c r="U18" s="46"/>
      <c r="V18" s="47">
        <f t="shared" si="49"/>
        <v>0</v>
      </c>
      <c r="W18" s="46"/>
      <c r="X18" s="47">
        <f t="shared" si="50"/>
        <v>0</v>
      </c>
      <c r="Y18" s="46"/>
      <c r="Z18" s="47">
        <f t="shared" si="51"/>
        <v>0</v>
      </c>
      <c r="AA18" s="46"/>
      <c r="AB18" s="47">
        <f t="shared" si="52"/>
        <v>0</v>
      </c>
      <c r="AC18" s="48"/>
      <c r="AD18" s="44">
        <v>0.6</v>
      </c>
      <c r="AE18" s="45">
        <f t="shared" si="53"/>
        <v>330000</v>
      </c>
      <c r="AF18" s="46">
        <v>1</v>
      </c>
      <c r="AG18" s="47">
        <f t="shared" si="54"/>
        <v>330000</v>
      </c>
      <c r="AH18" s="46"/>
      <c r="AI18" s="47">
        <f t="shared" si="55"/>
        <v>0</v>
      </c>
      <c r="AJ18" s="46"/>
      <c r="AK18" s="47">
        <f t="shared" si="56"/>
        <v>0</v>
      </c>
      <c r="AL18" s="46"/>
      <c r="AM18" s="47">
        <f t="shared" si="57"/>
        <v>0</v>
      </c>
      <c r="AN18" s="48"/>
      <c r="AO18" s="44">
        <v>0.2</v>
      </c>
      <c r="AP18" s="45">
        <f t="shared" si="58"/>
        <v>110000</v>
      </c>
      <c r="AQ18" s="46">
        <v>1</v>
      </c>
      <c r="AR18" s="47">
        <f t="shared" si="59"/>
        <v>110000</v>
      </c>
      <c r="AS18" s="46"/>
      <c r="AT18" s="47">
        <f t="shared" si="60"/>
        <v>0</v>
      </c>
      <c r="AU18" s="46"/>
      <c r="AV18" s="47">
        <f t="shared" si="61"/>
        <v>0</v>
      </c>
      <c r="AW18" s="46"/>
      <c r="AX18" s="47">
        <f t="shared" si="62"/>
        <v>0</v>
      </c>
      <c r="AY18" s="48"/>
      <c r="AZ18" s="44">
        <v>0.15</v>
      </c>
      <c r="BA18" s="45">
        <f t="shared" si="63"/>
        <v>82500</v>
      </c>
      <c r="BB18" s="46">
        <v>1</v>
      </c>
      <c r="BC18" s="47">
        <f t="shared" si="64"/>
        <v>82500</v>
      </c>
      <c r="BD18" s="46"/>
      <c r="BE18" s="47">
        <f t="shared" si="65"/>
        <v>0</v>
      </c>
      <c r="BF18" s="46"/>
      <c r="BG18" s="47">
        <f t="shared" si="66"/>
        <v>0</v>
      </c>
      <c r="BH18" s="46"/>
      <c r="BI18" s="47">
        <f t="shared" si="67"/>
        <v>0</v>
      </c>
      <c r="BJ18" s="48"/>
      <c r="BK18" s="44">
        <v>0.05</v>
      </c>
      <c r="BL18" s="45">
        <f t="shared" si="68"/>
        <v>27500</v>
      </c>
      <c r="BM18" s="46">
        <v>1</v>
      </c>
      <c r="BN18" s="47">
        <f t="shared" si="69"/>
        <v>27500</v>
      </c>
      <c r="BO18" s="46"/>
      <c r="BP18" s="47">
        <f t="shared" si="70"/>
        <v>0</v>
      </c>
      <c r="BQ18" s="46"/>
      <c r="BR18" s="47">
        <f t="shared" si="71"/>
        <v>0</v>
      </c>
      <c r="BS18" s="46"/>
      <c r="BT18" s="47">
        <f t="shared" si="72"/>
        <v>0</v>
      </c>
      <c r="BU18" s="48"/>
      <c r="BV18" s="44"/>
      <c r="BW18" s="45">
        <f t="shared" si="73"/>
        <v>0</v>
      </c>
      <c r="BX18" s="46"/>
      <c r="BY18" s="47">
        <f t="shared" si="74"/>
        <v>0</v>
      </c>
      <c r="BZ18" s="46"/>
      <c r="CA18" s="47">
        <f t="shared" si="75"/>
        <v>0</v>
      </c>
      <c r="CB18" s="46"/>
      <c r="CC18" s="47">
        <f t="shared" si="76"/>
        <v>0</v>
      </c>
      <c r="CD18" s="46"/>
      <c r="CE18" s="47">
        <f t="shared" si="77"/>
        <v>0</v>
      </c>
      <c r="CF18" s="48"/>
      <c r="CG18" s="44"/>
      <c r="CH18" s="45">
        <f t="shared" si="78"/>
        <v>0</v>
      </c>
      <c r="CI18" s="46"/>
      <c r="CJ18" s="47">
        <f t="shared" si="79"/>
        <v>0</v>
      </c>
      <c r="CK18" s="46"/>
      <c r="CL18" s="47">
        <f t="shared" si="80"/>
        <v>0</v>
      </c>
      <c r="CM18" s="46"/>
      <c r="CN18" s="47">
        <f t="shared" si="81"/>
        <v>0</v>
      </c>
      <c r="CO18" s="46"/>
      <c r="CP18" s="47">
        <f t="shared" si="82"/>
        <v>0</v>
      </c>
      <c r="CQ18" s="49">
        <f t="shared" si="83"/>
        <v>550000</v>
      </c>
      <c r="CR18" s="49">
        <f>I18+T18+AE18+AP18+BA18+BL18+BW18+CH18</f>
        <v>550000</v>
      </c>
      <c r="CS18" s="49">
        <f t="shared" si="41"/>
        <v>550000</v>
      </c>
      <c r="CT18" s="24">
        <f t="shared" si="84"/>
        <v>0</v>
      </c>
    </row>
    <row r="19" spans="1:98">
      <c r="B19" s="55" t="s">
        <v>39</v>
      </c>
      <c r="C19" s="50" t="s">
        <v>38</v>
      </c>
      <c r="D19" s="54">
        <v>2200</v>
      </c>
      <c r="E19" s="42">
        <v>-180.52631578947367</v>
      </c>
      <c r="F19" s="42">
        <v>-397157.89473684208</v>
      </c>
      <c r="G19" s="48"/>
      <c r="H19" s="44"/>
      <c r="I19" s="45">
        <f t="shared" si="43"/>
        <v>0</v>
      </c>
      <c r="J19" s="46"/>
      <c r="K19" s="47">
        <f t="shared" si="44"/>
        <v>0</v>
      </c>
      <c r="L19" s="46"/>
      <c r="M19" s="47">
        <f t="shared" si="45"/>
        <v>0</v>
      </c>
      <c r="N19" s="46"/>
      <c r="O19" s="47">
        <f t="shared" si="46"/>
        <v>0</v>
      </c>
      <c r="P19" s="46"/>
      <c r="Q19" s="47">
        <f t="shared" si="47"/>
        <v>0</v>
      </c>
      <c r="R19" s="48"/>
      <c r="S19" s="44"/>
      <c r="T19" s="45">
        <f t="shared" si="48"/>
        <v>0</v>
      </c>
      <c r="U19" s="46"/>
      <c r="V19" s="47">
        <f t="shared" si="49"/>
        <v>0</v>
      </c>
      <c r="W19" s="46"/>
      <c r="X19" s="47">
        <f t="shared" si="50"/>
        <v>0</v>
      </c>
      <c r="Y19" s="46"/>
      <c r="Z19" s="47">
        <f t="shared" si="51"/>
        <v>0</v>
      </c>
      <c r="AA19" s="46"/>
      <c r="AB19" s="47">
        <f t="shared" si="52"/>
        <v>0</v>
      </c>
      <c r="AC19" s="48"/>
      <c r="AD19" s="44">
        <v>0.6</v>
      </c>
      <c r="AE19" s="45">
        <f t="shared" si="53"/>
        <v>-238294.73684210522</v>
      </c>
      <c r="AF19" s="46">
        <v>1</v>
      </c>
      <c r="AG19" s="47">
        <f t="shared" si="54"/>
        <v>-238294.73684210522</v>
      </c>
      <c r="AH19" s="46"/>
      <c r="AI19" s="47">
        <f t="shared" si="55"/>
        <v>0</v>
      </c>
      <c r="AJ19" s="46"/>
      <c r="AK19" s="47">
        <f t="shared" si="56"/>
        <v>0</v>
      </c>
      <c r="AL19" s="46"/>
      <c r="AM19" s="47">
        <f t="shared" si="57"/>
        <v>0</v>
      </c>
      <c r="AN19" s="48"/>
      <c r="AO19" s="44">
        <v>0.25</v>
      </c>
      <c r="AP19" s="45">
        <f t="shared" si="58"/>
        <v>-99289.473684210519</v>
      </c>
      <c r="AQ19" s="46">
        <v>1</v>
      </c>
      <c r="AR19" s="47">
        <f t="shared" si="59"/>
        <v>-99289.473684210519</v>
      </c>
      <c r="AS19" s="46"/>
      <c r="AT19" s="47">
        <f t="shared" si="60"/>
        <v>0</v>
      </c>
      <c r="AU19" s="46"/>
      <c r="AV19" s="47">
        <f t="shared" si="61"/>
        <v>0</v>
      </c>
      <c r="AW19" s="46"/>
      <c r="AX19" s="47">
        <f t="shared" si="62"/>
        <v>0</v>
      </c>
      <c r="AY19" s="48"/>
      <c r="AZ19" s="44">
        <v>0.15</v>
      </c>
      <c r="BA19" s="45">
        <f t="shared" si="63"/>
        <v>-59573.684210526306</v>
      </c>
      <c r="BB19" s="46">
        <v>1</v>
      </c>
      <c r="BC19" s="47">
        <f t="shared" si="64"/>
        <v>-59573.684210526306</v>
      </c>
      <c r="BD19" s="46"/>
      <c r="BE19" s="47">
        <f t="shared" si="65"/>
        <v>0</v>
      </c>
      <c r="BF19" s="46"/>
      <c r="BG19" s="47">
        <f t="shared" si="66"/>
        <v>0</v>
      </c>
      <c r="BH19" s="46"/>
      <c r="BI19" s="47">
        <f t="shared" si="67"/>
        <v>0</v>
      </c>
      <c r="BJ19" s="48"/>
      <c r="BK19" s="44"/>
      <c r="BL19" s="45">
        <f t="shared" si="68"/>
        <v>0</v>
      </c>
      <c r="BM19" s="46"/>
      <c r="BN19" s="47">
        <f t="shared" si="69"/>
        <v>0</v>
      </c>
      <c r="BO19" s="46"/>
      <c r="BP19" s="47">
        <f t="shared" si="70"/>
        <v>0</v>
      </c>
      <c r="BQ19" s="46"/>
      <c r="BR19" s="47">
        <f t="shared" si="71"/>
        <v>0</v>
      </c>
      <c r="BS19" s="46"/>
      <c r="BT19" s="47">
        <f t="shared" si="72"/>
        <v>0</v>
      </c>
      <c r="BU19" s="48"/>
      <c r="BV19" s="44"/>
      <c r="BW19" s="45">
        <f t="shared" si="73"/>
        <v>0</v>
      </c>
      <c r="BX19" s="46"/>
      <c r="BY19" s="47">
        <f t="shared" si="74"/>
        <v>0</v>
      </c>
      <c r="BZ19" s="46"/>
      <c r="CA19" s="47">
        <f t="shared" si="75"/>
        <v>0</v>
      </c>
      <c r="CB19" s="46"/>
      <c r="CC19" s="47">
        <f t="shared" si="76"/>
        <v>0</v>
      </c>
      <c r="CD19" s="46"/>
      <c r="CE19" s="47">
        <f t="shared" si="77"/>
        <v>0</v>
      </c>
      <c r="CF19" s="48"/>
      <c r="CG19" s="44"/>
      <c r="CH19" s="45">
        <f t="shared" si="78"/>
        <v>0</v>
      </c>
      <c r="CI19" s="46"/>
      <c r="CJ19" s="47">
        <f t="shared" si="79"/>
        <v>0</v>
      </c>
      <c r="CK19" s="46"/>
      <c r="CL19" s="47">
        <f t="shared" si="80"/>
        <v>0</v>
      </c>
      <c r="CM19" s="46"/>
      <c r="CN19" s="47">
        <f t="shared" si="81"/>
        <v>0</v>
      </c>
      <c r="CO19" s="46"/>
      <c r="CP19" s="47">
        <f t="shared" si="82"/>
        <v>0</v>
      </c>
      <c r="CQ19" s="49">
        <f t="shared" si="83"/>
        <v>-397157.89473684208</v>
      </c>
      <c r="CR19" s="49">
        <f>I19+T19+AE19+AP19+BA19+BL19+BW19+CH19</f>
        <v>-397157.89473684202</v>
      </c>
      <c r="CS19" s="49">
        <f t="shared" si="41"/>
        <v>-397157.89473684202</v>
      </c>
      <c r="CT19" s="24">
        <f t="shared" si="84"/>
        <v>0</v>
      </c>
    </row>
    <row r="20" spans="1:98">
      <c r="B20" s="55" t="s">
        <v>40</v>
      </c>
      <c r="C20" s="50" t="s">
        <v>41</v>
      </c>
      <c r="D20" s="54">
        <v>55000</v>
      </c>
      <c r="E20" s="56">
        <v>-0.37018461538461545</v>
      </c>
      <c r="F20" s="42">
        <v>-20360.153846153851</v>
      </c>
      <c r="G20" s="48"/>
      <c r="H20" s="44"/>
      <c r="I20" s="45">
        <f t="shared" si="43"/>
        <v>0</v>
      </c>
      <c r="J20" s="46"/>
      <c r="K20" s="47">
        <f t="shared" si="44"/>
        <v>0</v>
      </c>
      <c r="L20" s="46"/>
      <c r="M20" s="47">
        <f t="shared" si="45"/>
        <v>0</v>
      </c>
      <c r="N20" s="46"/>
      <c r="O20" s="47">
        <f t="shared" si="46"/>
        <v>0</v>
      </c>
      <c r="P20" s="46"/>
      <c r="Q20" s="47">
        <f t="shared" si="47"/>
        <v>0</v>
      </c>
      <c r="R20" s="48"/>
      <c r="S20" s="44"/>
      <c r="T20" s="45">
        <f t="shared" si="48"/>
        <v>0</v>
      </c>
      <c r="U20" s="46"/>
      <c r="V20" s="47">
        <f t="shared" si="49"/>
        <v>0</v>
      </c>
      <c r="W20" s="46"/>
      <c r="X20" s="47">
        <f t="shared" si="50"/>
        <v>0</v>
      </c>
      <c r="Y20" s="46"/>
      <c r="Z20" s="47">
        <f t="shared" si="51"/>
        <v>0</v>
      </c>
      <c r="AA20" s="46"/>
      <c r="AB20" s="47">
        <f t="shared" si="52"/>
        <v>0</v>
      </c>
      <c r="AC20" s="48"/>
      <c r="AD20" s="44"/>
      <c r="AE20" s="45">
        <f t="shared" si="53"/>
        <v>0</v>
      </c>
      <c r="AF20" s="46"/>
      <c r="AG20" s="47">
        <f t="shared" si="54"/>
        <v>0</v>
      </c>
      <c r="AH20" s="46"/>
      <c r="AI20" s="47">
        <f t="shared" si="55"/>
        <v>0</v>
      </c>
      <c r="AJ20" s="46"/>
      <c r="AK20" s="47">
        <f t="shared" si="56"/>
        <v>0</v>
      </c>
      <c r="AL20" s="46"/>
      <c r="AM20" s="47">
        <f t="shared" si="57"/>
        <v>0</v>
      </c>
      <c r="AN20" s="48"/>
      <c r="AO20" s="44">
        <v>0.2</v>
      </c>
      <c r="AP20" s="45">
        <f t="shared" si="58"/>
        <v>-4072.0307692307706</v>
      </c>
      <c r="AQ20" s="46">
        <v>1</v>
      </c>
      <c r="AR20" s="47">
        <f t="shared" si="59"/>
        <v>-4072.0307692307706</v>
      </c>
      <c r="AS20" s="46"/>
      <c r="AT20" s="47">
        <f t="shared" si="60"/>
        <v>0</v>
      </c>
      <c r="AU20" s="46"/>
      <c r="AV20" s="47">
        <f t="shared" si="61"/>
        <v>0</v>
      </c>
      <c r="AW20" s="46"/>
      <c r="AX20" s="47">
        <f t="shared" si="62"/>
        <v>0</v>
      </c>
      <c r="AY20" s="48"/>
      <c r="AZ20" s="44"/>
      <c r="BA20" s="45">
        <f t="shared" si="63"/>
        <v>0</v>
      </c>
      <c r="BB20" s="46"/>
      <c r="BC20" s="47">
        <f t="shared" si="64"/>
        <v>0</v>
      </c>
      <c r="BD20" s="46"/>
      <c r="BE20" s="47">
        <f t="shared" si="65"/>
        <v>0</v>
      </c>
      <c r="BF20" s="46"/>
      <c r="BG20" s="47">
        <f t="shared" si="66"/>
        <v>0</v>
      </c>
      <c r="BH20" s="46"/>
      <c r="BI20" s="47">
        <f t="shared" si="67"/>
        <v>0</v>
      </c>
      <c r="BJ20" s="48"/>
      <c r="BK20" s="44">
        <v>0.8</v>
      </c>
      <c r="BL20" s="45">
        <f t="shared" si="68"/>
        <v>-16288.123076923082</v>
      </c>
      <c r="BM20" s="46">
        <v>1</v>
      </c>
      <c r="BN20" s="47">
        <f t="shared" si="69"/>
        <v>-16288.123076923082</v>
      </c>
      <c r="BO20" s="46"/>
      <c r="BP20" s="47">
        <f t="shared" si="70"/>
        <v>0</v>
      </c>
      <c r="BQ20" s="46"/>
      <c r="BR20" s="47">
        <f t="shared" si="71"/>
        <v>0</v>
      </c>
      <c r="BS20" s="46"/>
      <c r="BT20" s="47">
        <f t="shared" si="72"/>
        <v>0</v>
      </c>
      <c r="BU20" s="48"/>
      <c r="BV20" s="44"/>
      <c r="BW20" s="45">
        <f t="shared" si="73"/>
        <v>0</v>
      </c>
      <c r="BX20" s="46"/>
      <c r="BY20" s="47">
        <f t="shared" si="74"/>
        <v>0</v>
      </c>
      <c r="BZ20" s="46"/>
      <c r="CA20" s="47">
        <f t="shared" si="75"/>
        <v>0</v>
      </c>
      <c r="CB20" s="46"/>
      <c r="CC20" s="47">
        <f t="shared" si="76"/>
        <v>0</v>
      </c>
      <c r="CD20" s="46"/>
      <c r="CE20" s="47">
        <f t="shared" si="77"/>
        <v>0</v>
      </c>
      <c r="CF20" s="48"/>
      <c r="CG20" s="44"/>
      <c r="CH20" s="45">
        <f t="shared" si="78"/>
        <v>0</v>
      </c>
      <c r="CI20" s="46"/>
      <c r="CJ20" s="47">
        <f t="shared" si="79"/>
        <v>0</v>
      </c>
      <c r="CK20" s="46"/>
      <c r="CL20" s="47">
        <f t="shared" si="80"/>
        <v>0</v>
      </c>
      <c r="CM20" s="46"/>
      <c r="CN20" s="47">
        <f t="shared" si="81"/>
        <v>0</v>
      </c>
      <c r="CO20" s="46"/>
      <c r="CP20" s="47">
        <f t="shared" si="82"/>
        <v>0</v>
      </c>
      <c r="CQ20" s="49">
        <f t="shared" si="83"/>
        <v>-20360.153846153851</v>
      </c>
      <c r="CR20" s="49">
        <f>I20+T20+AE20+AP20+BA20+BL20+BW20+CH20</f>
        <v>-20360.153846153851</v>
      </c>
      <c r="CS20" s="49">
        <f t="shared" si="41"/>
        <v>-20360.153846153851</v>
      </c>
      <c r="CT20" s="24">
        <f t="shared" si="84"/>
        <v>0</v>
      </c>
    </row>
    <row r="21" spans="1:98">
      <c r="B21" s="55" t="s">
        <v>42</v>
      </c>
      <c r="C21" s="50" t="s">
        <v>43</v>
      </c>
      <c r="D21" s="54">
        <v>300</v>
      </c>
      <c r="E21" s="42">
        <v>105</v>
      </c>
      <c r="F21" s="42">
        <v>31500</v>
      </c>
      <c r="G21" s="48"/>
      <c r="H21" s="44"/>
      <c r="I21" s="45">
        <f t="shared" si="43"/>
        <v>0</v>
      </c>
      <c r="J21" s="46"/>
      <c r="K21" s="47">
        <f t="shared" si="44"/>
        <v>0</v>
      </c>
      <c r="L21" s="46"/>
      <c r="M21" s="47">
        <f t="shared" si="45"/>
        <v>0</v>
      </c>
      <c r="N21" s="46"/>
      <c r="O21" s="47">
        <f t="shared" si="46"/>
        <v>0</v>
      </c>
      <c r="P21" s="46"/>
      <c r="Q21" s="47">
        <f t="shared" si="47"/>
        <v>0</v>
      </c>
      <c r="R21" s="48"/>
      <c r="S21" s="44"/>
      <c r="T21" s="45">
        <f t="shared" si="48"/>
        <v>0</v>
      </c>
      <c r="U21" s="46"/>
      <c r="V21" s="47">
        <f t="shared" si="49"/>
        <v>0</v>
      </c>
      <c r="W21" s="46"/>
      <c r="X21" s="47">
        <f t="shared" si="50"/>
        <v>0</v>
      </c>
      <c r="Y21" s="46"/>
      <c r="Z21" s="47">
        <f t="shared" si="51"/>
        <v>0</v>
      </c>
      <c r="AA21" s="46"/>
      <c r="AB21" s="47">
        <f t="shared" si="52"/>
        <v>0</v>
      </c>
      <c r="AC21" s="48"/>
      <c r="AD21" s="44">
        <v>1</v>
      </c>
      <c r="AE21" s="45">
        <f t="shared" si="53"/>
        <v>31500</v>
      </c>
      <c r="AF21" s="46">
        <v>1</v>
      </c>
      <c r="AG21" s="47">
        <f t="shared" si="54"/>
        <v>31500</v>
      </c>
      <c r="AH21" s="46"/>
      <c r="AI21" s="47">
        <f t="shared" si="55"/>
        <v>0</v>
      </c>
      <c r="AJ21" s="46"/>
      <c r="AK21" s="47">
        <f t="shared" si="56"/>
        <v>0</v>
      </c>
      <c r="AL21" s="46"/>
      <c r="AM21" s="47">
        <f t="shared" si="57"/>
        <v>0</v>
      </c>
      <c r="AN21" s="48"/>
      <c r="AO21" s="44"/>
      <c r="AP21" s="45">
        <f t="shared" si="58"/>
        <v>0</v>
      </c>
      <c r="AQ21" s="46"/>
      <c r="AR21" s="47">
        <f t="shared" si="59"/>
        <v>0</v>
      </c>
      <c r="AS21" s="46"/>
      <c r="AT21" s="47">
        <f t="shared" si="60"/>
        <v>0</v>
      </c>
      <c r="AU21" s="46"/>
      <c r="AV21" s="47">
        <f t="shared" si="61"/>
        <v>0</v>
      </c>
      <c r="AW21" s="46"/>
      <c r="AX21" s="47">
        <f t="shared" si="62"/>
        <v>0</v>
      </c>
      <c r="AY21" s="48"/>
      <c r="AZ21" s="44"/>
      <c r="BA21" s="45">
        <f t="shared" si="63"/>
        <v>0</v>
      </c>
      <c r="BB21" s="46"/>
      <c r="BC21" s="47">
        <f t="shared" si="64"/>
        <v>0</v>
      </c>
      <c r="BD21" s="46"/>
      <c r="BE21" s="47">
        <f t="shared" si="65"/>
        <v>0</v>
      </c>
      <c r="BF21" s="46"/>
      <c r="BG21" s="47">
        <f t="shared" si="66"/>
        <v>0</v>
      </c>
      <c r="BH21" s="46"/>
      <c r="BI21" s="47">
        <f t="shared" si="67"/>
        <v>0</v>
      </c>
      <c r="BJ21" s="48"/>
      <c r="BK21" s="44"/>
      <c r="BL21" s="45">
        <f t="shared" si="68"/>
        <v>0</v>
      </c>
      <c r="BM21" s="46"/>
      <c r="BN21" s="47">
        <f t="shared" si="69"/>
        <v>0</v>
      </c>
      <c r="BO21" s="46"/>
      <c r="BP21" s="47">
        <f t="shared" si="70"/>
        <v>0</v>
      </c>
      <c r="BQ21" s="46"/>
      <c r="BR21" s="47">
        <f t="shared" si="71"/>
        <v>0</v>
      </c>
      <c r="BS21" s="46"/>
      <c r="BT21" s="47">
        <f t="shared" si="72"/>
        <v>0</v>
      </c>
      <c r="BU21" s="48"/>
      <c r="BV21" s="44"/>
      <c r="BW21" s="45">
        <f t="shared" si="73"/>
        <v>0</v>
      </c>
      <c r="BX21" s="46"/>
      <c r="BY21" s="47">
        <f t="shared" si="74"/>
        <v>0</v>
      </c>
      <c r="BZ21" s="46"/>
      <c r="CA21" s="47">
        <f t="shared" si="75"/>
        <v>0</v>
      </c>
      <c r="CB21" s="46"/>
      <c r="CC21" s="47">
        <f t="shared" si="76"/>
        <v>0</v>
      </c>
      <c r="CD21" s="46"/>
      <c r="CE21" s="47">
        <f t="shared" si="77"/>
        <v>0</v>
      </c>
      <c r="CF21" s="48"/>
      <c r="CG21" s="44"/>
      <c r="CH21" s="45">
        <f t="shared" si="78"/>
        <v>0</v>
      </c>
      <c r="CI21" s="46"/>
      <c r="CJ21" s="47">
        <f t="shared" si="79"/>
        <v>0</v>
      </c>
      <c r="CK21" s="46"/>
      <c r="CL21" s="47">
        <f t="shared" si="80"/>
        <v>0</v>
      </c>
      <c r="CM21" s="46"/>
      <c r="CN21" s="47">
        <f t="shared" si="81"/>
        <v>0</v>
      </c>
      <c r="CO21" s="46"/>
      <c r="CP21" s="47">
        <f t="shared" si="82"/>
        <v>0</v>
      </c>
      <c r="CQ21" s="49">
        <f t="shared" si="83"/>
        <v>31500</v>
      </c>
      <c r="CR21" s="49">
        <f>I21+T21+AE21+AP21+BA21+BL21+BW21+CH21</f>
        <v>31500</v>
      </c>
      <c r="CS21" s="49">
        <f t="shared" si="41"/>
        <v>31500</v>
      </c>
      <c r="CT21" s="24">
        <f t="shared" si="84"/>
        <v>0</v>
      </c>
    </row>
    <row r="22" spans="1:98">
      <c r="A22" s="2"/>
      <c r="B22" s="59" t="s">
        <v>44</v>
      </c>
      <c r="C22" s="50" t="s">
        <v>38</v>
      </c>
      <c r="D22" s="54">
        <v>49.5</v>
      </c>
      <c r="E22" s="42">
        <v>65</v>
      </c>
      <c r="F22" s="42">
        <v>3217.5</v>
      </c>
      <c r="G22" s="48"/>
      <c r="H22" s="44"/>
      <c r="I22" s="45">
        <f t="shared" si="43"/>
        <v>0</v>
      </c>
      <c r="J22" s="46"/>
      <c r="K22" s="47">
        <f t="shared" si="44"/>
        <v>0</v>
      </c>
      <c r="L22" s="46"/>
      <c r="M22" s="47">
        <f t="shared" si="45"/>
        <v>0</v>
      </c>
      <c r="N22" s="46"/>
      <c r="O22" s="47">
        <f t="shared" si="46"/>
        <v>0</v>
      </c>
      <c r="P22" s="46"/>
      <c r="Q22" s="47">
        <f t="shared" si="47"/>
        <v>0</v>
      </c>
      <c r="R22" s="48"/>
      <c r="S22" s="44">
        <v>0.14285714285714288</v>
      </c>
      <c r="T22" s="45">
        <f t="shared" si="48"/>
        <v>459.64285714285722</v>
      </c>
      <c r="U22" s="46">
        <v>1</v>
      </c>
      <c r="V22" s="47">
        <f t="shared" si="49"/>
        <v>459.64285714285722</v>
      </c>
      <c r="W22" s="46"/>
      <c r="X22" s="47">
        <f t="shared" si="50"/>
        <v>0</v>
      </c>
      <c r="Y22" s="46"/>
      <c r="Z22" s="47">
        <f t="shared" si="51"/>
        <v>0</v>
      </c>
      <c r="AA22" s="46"/>
      <c r="AB22" s="47">
        <f t="shared" si="52"/>
        <v>0</v>
      </c>
      <c r="AC22" s="48"/>
      <c r="AD22" s="44">
        <v>0.14285714285714288</v>
      </c>
      <c r="AE22" s="45">
        <f t="shared" si="53"/>
        <v>459.64285714285722</v>
      </c>
      <c r="AF22" s="46">
        <v>1</v>
      </c>
      <c r="AG22" s="47">
        <f t="shared" si="54"/>
        <v>459.64285714285722</v>
      </c>
      <c r="AH22" s="46"/>
      <c r="AI22" s="47">
        <f t="shared" si="55"/>
        <v>0</v>
      </c>
      <c r="AJ22" s="46"/>
      <c r="AK22" s="47">
        <f t="shared" si="56"/>
        <v>0</v>
      </c>
      <c r="AL22" s="46"/>
      <c r="AM22" s="47">
        <f t="shared" si="57"/>
        <v>0</v>
      </c>
      <c r="AN22" s="48"/>
      <c r="AO22" s="44">
        <v>0.14285714285714288</v>
      </c>
      <c r="AP22" s="45">
        <f t="shared" si="58"/>
        <v>459.64285714285722</v>
      </c>
      <c r="AQ22" s="46">
        <v>1</v>
      </c>
      <c r="AR22" s="47">
        <f t="shared" si="59"/>
        <v>459.64285714285722</v>
      </c>
      <c r="AS22" s="46"/>
      <c r="AT22" s="47">
        <f t="shared" si="60"/>
        <v>0</v>
      </c>
      <c r="AU22" s="46"/>
      <c r="AV22" s="47">
        <f t="shared" si="61"/>
        <v>0</v>
      </c>
      <c r="AW22" s="46"/>
      <c r="AX22" s="47">
        <f t="shared" si="62"/>
        <v>0</v>
      </c>
      <c r="AY22" s="48"/>
      <c r="AZ22" s="44">
        <v>0.14285714285714288</v>
      </c>
      <c r="BA22" s="45">
        <f t="shared" si="63"/>
        <v>459.64285714285722</v>
      </c>
      <c r="BB22" s="46">
        <v>1</v>
      </c>
      <c r="BC22" s="47">
        <f t="shared" si="64"/>
        <v>459.64285714285722</v>
      </c>
      <c r="BD22" s="60"/>
      <c r="BE22" s="47">
        <f t="shared" si="65"/>
        <v>0</v>
      </c>
      <c r="BF22" s="46"/>
      <c r="BG22" s="47">
        <f t="shared" si="66"/>
        <v>0</v>
      </c>
      <c r="BH22" s="46"/>
      <c r="BI22" s="47">
        <f t="shared" si="67"/>
        <v>0</v>
      </c>
      <c r="BJ22" s="48"/>
      <c r="BK22" s="44">
        <v>0.14285714285714288</v>
      </c>
      <c r="BL22" s="45">
        <f t="shared" si="68"/>
        <v>459.64285714285722</v>
      </c>
      <c r="BM22" s="46">
        <v>1</v>
      </c>
      <c r="BN22" s="47">
        <f t="shared" si="69"/>
        <v>459.64285714285722</v>
      </c>
      <c r="BO22" s="46"/>
      <c r="BP22" s="47">
        <f t="shared" si="70"/>
        <v>0</v>
      </c>
      <c r="BQ22" s="46"/>
      <c r="BR22" s="47">
        <f t="shared" si="71"/>
        <v>0</v>
      </c>
      <c r="BS22" s="46"/>
      <c r="BT22" s="47">
        <f t="shared" si="72"/>
        <v>0</v>
      </c>
      <c r="BU22" s="48"/>
      <c r="BV22" s="44">
        <v>0.14285714285714288</v>
      </c>
      <c r="BW22" s="45">
        <f t="shared" si="73"/>
        <v>459.64285714285722</v>
      </c>
      <c r="BX22" s="46">
        <v>1</v>
      </c>
      <c r="BY22" s="47">
        <f t="shared" si="74"/>
        <v>459.64285714285722</v>
      </c>
      <c r="BZ22" s="46"/>
      <c r="CA22" s="47">
        <f t="shared" si="75"/>
        <v>0</v>
      </c>
      <c r="CB22" s="46"/>
      <c r="CC22" s="47">
        <f t="shared" si="76"/>
        <v>0</v>
      </c>
      <c r="CD22" s="46"/>
      <c r="CE22" s="47">
        <f t="shared" si="77"/>
        <v>0</v>
      </c>
      <c r="CF22" s="48"/>
      <c r="CG22" s="44">
        <v>0.14285714285714288</v>
      </c>
      <c r="CH22" s="45">
        <f t="shared" si="78"/>
        <v>459.64285714285722</v>
      </c>
      <c r="CI22" s="46">
        <v>1</v>
      </c>
      <c r="CJ22" s="47">
        <f t="shared" si="79"/>
        <v>459.64285714285722</v>
      </c>
      <c r="CK22" s="46"/>
      <c r="CL22" s="47">
        <f t="shared" si="80"/>
        <v>0</v>
      </c>
      <c r="CM22" s="46"/>
      <c r="CN22" s="47">
        <f t="shared" si="81"/>
        <v>0</v>
      </c>
      <c r="CO22" s="46"/>
      <c r="CP22" s="47">
        <f t="shared" si="82"/>
        <v>0</v>
      </c>
      <c r="CQ22" s="49">
        <f t="shared" si="83"/>
        <v>3217.5</v>
      </c>
      <c r="CR22" s="49">
        <f>I22+T22+AE22+AP22+BA22+BL22+BW22+CH22</f>
        <v>3217.5000000000009</v>
      </c>
      <c r="CS22" s="49">
        <f t="shared" si="41"/>
        <v>3217.5000000000009</v>
      </c>
      <c r="CT22" s="24">
        <f t="shared" si="84"/>
        <v>0</v>
      </c>
    </row>
    <row r="23" spans="1:98">
      <c r="B23" s="55" t="s">
        <v>45</v>
      </c>
      <c r="C23" s="50" t="s">
        <v>46</v>
      </c>
      <c r="D23" s="54">
        <v>1</v>
      </c>
      <c r="E23" s="42">
        <v>100000</v>
      </c>
      <c r="F23" s="42">
        <v>100000</v>
      </c>
      <c r="G23" s="48"/>
      <c r="H23" s="44"/>
      <c r="I23" s="45">
        <f t="shared" si="43"/>
        <v>0</v>
      </c>
      <c r="J23" s="46"/>
      <c r="K23" s="47">
        <f t="shared" si="44"/>
        <v>0</v>
      </c>
      <c r="L23" s="46"/>
      <c r="M23" s="47">
        <f t="shared" si="45"/>
        <v>0</v>
      </c>
      <c r="N23" s="46"/>
      <c r="O23" s="47">
        <f t="shared" si="46"/>
        <v>0</v>
      </c>
      <c r="P23" s="46"/>
      <c r="Q23" s="47">
        <f t="shared" si="47"/>
        <v>0</v>
      </c>
      <c r="R23" s="48"/>
      <c r="S23" s="44"/>
      <c r="T23" s="45">
        <f t="shared" si="48"/>
        <v>0</v>
      </c>
      <c r="U23" s="46"/>
      <c r="V23" s="47">
        <f t="shared" si="49"/>
        <v>0</v>
      </c>
      <c r="W23" s="46"/>
      <c r="X23" s="47">
        <f t="shared" si="50"/>
        <v>0</v>
      </c>
      <c r="Y23" s="46"/>
      <c r="Z23" s="47">
        <f t="shared" si="51"/>
        <v>0</v>
      </c>
      <c r="AA23" s="46"/>
      <c r="AB23" s="47">
        <f t="shared" si="52"/>
        <v>0</v>
      </c>
      <c r="AC23" s="48"/>
      <c r="AD23" s="44">
        <v>0.8</v>
      </c>
      <c r="AE23" s="45">
        <f t="shared" si="53"/>
        <v>80000</v>
      </c>
      <c r="AF23" s="46">
        <v>1</v>
      </c>
      <c r="AG23" s="47">
        <f t="shared" si="54"/>
        <v>80000</v>
      </c>
      <c r="AH23" s="46"/>
      <c r="AI23" s="47">
        <f t="shared" si="55"/>
        <v>0</v>
      </c>
      <c r="AJ23" s="46"/>
      <c r="AK23" s="47">
        <f t="shared" si="56"/>
        <v>0</v>
      </c>
      <c r="AL23" s="46"/>
      <c r="AM23" s="47">
        <f t="shared" si="57"/>
        <v>0</v>
      </c>
      <c r="AN23" s="48"/>
      <c r="AO23" s="44">
        <v>0.2</v>
      </c>
      <c r="AP23" s="45">
        <f t="shared" si="58"/>
        <v>20000</v>
      </c>
      <c r="AQ23" s="46">
        <v>1</v>
      </c>
      <c r="AR23" s="47">
        <f t="shared" si="59"/>
        <v>20000</v>
      </c>
      <c r="AS23" s="46"/>
      <c r="AT23" s="47">
        <f t="shared" si="60"/>
        <v>0</v>
      </c>
      <c r="AU23" s="46"/>
      <c r="AV23" s="47">
        <f t="shared" si="61"/>
        <v>0</v>
      </c>
      <c r="AW23" s="46"/>
      <c r="AX23" s="47">
        <f t="shared" si="62"/>
        <v>0</v>
      </c>
      <c r="AY23" s="48"/>
      <c r="AZ23" s="44"/>
      <c r="BA23" s="45">
        <f t="shared" si="63"/>
        <v>0</v>
      </c>
      <c r="BB23" s="46"/>
      <c r="BC23" s="47">
        <f t="shared" si="64"/>
        <v>0</v>
      </c>
      <c r="BD23" s="46"/>
      <c r="BE23" s="47">
        <f t="shared" si="65"/>
        <v>0</v>
      </c>
      <c r="BF23" s="46"/>
      <c r="BG23" s="47">
        <f t="shared" si="66"/>
        <v>0</v>
      </c>
      <c r="BH23" s="46"/>
      <c r="BI23" s="47">
        <f t="shared" si="67"/>
        <v>0</v>
      </c>
      <c r="BJ23" s="48"/>
      <c r="BK23" s="44"/>
      <c r="BL23" s="45">
        <f t="shared" si="68"/>
        <v>0</v>
      </c>
      <c r="BM23" s="46"/>
      <c r="BN23" s="47">
        <f t="shared" si="69"/>
        <v>0</v>
      </c>
      <c r="BO23" s="46"/>
      <c r="BP23" s="47">
        <f t="shared" si="70"/>
        <v>0</v>
      </c>
      <c r="BQ23" s="46"/>
      <c r="BR23" s="47">
        <f t="shared" si="71"/>
        <v>0</v>
      </c>
      <c r="BS23" s="46"/>
      <c r="BT23" s="47">
        <f t="shared" si="72"/>
        <v>0</v>
      </c>
      <c r="BU23" s="48"/>
      <c r="BV23" s="44"/>
      <c r="BW23" s="45">
        <f t="shared" si="73"/>
        <v>0</v>
      </c>
      <c r="BX23" s="46"/>
      <c r="BY23" s="47">
        <f t="shared" si="74"/>
        <v>0</v>
      </c>
      <c r="BZ23" s="46"/>
      <c r="CA23" s="47">
        <f t="shared" si="75"/>
        <v>0</v>
      </c>
      <c r="CB23" s="46"/>
      <c r="CC23" s="47">
        <f t="shared" si="76"/>
        <v>0</v>
      </c>
      <c r="CD23" s="46"/>
      <c r="CE23" s="47">
        <f t="shared" si="77"/>
        <v>0</v>
      </c>
      <c r="CF23" s="48"/>
      <c r="CG23" s="44"/>
      <c r="CH23" s="45">
        <f t="shared" si="78"/>
        <v>0</v>
      </c>
      <c r="CI23" s="46"/>
      <c r="CJ23" s="47">
        <f t="shared" si="79"/>
        <v>0</v>
      </c>
      <c r="CK23" s="46"/>
      <c r="CL23" s="47">
        <f t="shared" si="80"/>
        <v>0</v>
      </c>
      <c r="CM23" s="46"/>
      <c r="CN23" s="47">
        <f t="shared" si="81"/>
        <v>0</v>
      </c>
      <c r="CO23" s="46"/>
      <c r="CP23" s="47">
        <f t="shared" si="82"/>
        <v>0</v>
      </c>
      <c r="CQ23" s="49">
        <f t="shared" si="83"/>
        <v>100000</v>
      </c>
      <c r="CR23" s="49">
        <f>I23+T23+AE23+AP23+BA23+BL23+BW23+CH23</f>
        <v>100000</v>
      </c>
      <c r="CS23" s="49">
        <f t="shared" si="41"/>
        <v>100000</v>
      </c>
      <c r="CT23" s="24">
        <f t="shared" si="84"/>
        <v>0</v>
      </c>
    </row>
    <row r="24" spans="1:98">
      <c r="B24" s="57" t="s">
        <v>47</v>
      </c>
      <c r="C24" s="50" t="s">
        <v>38</v>
      </c>
      <c r="D24" s="54">
        <v>18000</v>
      </c>
      <c r="E24" s="42">
        <v>15</v>
      </c>
      <c r="F24" s="42">
        <v>270000</v>
      </c>
      <c r="G24" s="48"/>
      <c r="H24" s="44"/>
      <c r="I24" s="45">
        <f t="shared" si="43"/>
        <v>0</v>
      </c>
      <c r="J24" s="46"/>
      <c r="K24" s="47">
        <f t="shared" si="44"/>
        <v>0</v>
      </c>
      <c r="L24" s="46"/>
      <c r="M24" s="47">
        <f t="shared" si="45"/>
        <v>0</v>
      </c>
      <c r="N24" s="46"/>
      <c r="O24" s="47">
        <f t="shared" si="46"/>
        <v>0</v>
      </c>
      <c r="P24" s="46"/>
      <c r="Q24" s="47">
        <f t="shared" si="47"/>
        <v>0</v>
      </c>
      <c r="R24" s="48"/>
      <c r="S24" s="44">
        <v>1</v>
      </c>
      <c r="T24" s="45">
        <f t="shared" si="48"/>
        <v>270000</v>
      </c>
      <c r="U24" s="46">
        <v>1</v>
      </c>
      <c r="V24" s="47">
        <f t="shared" si="49"/>
        <v>270000</v>
      </c>
      <c r="W24" s="46"/>
      <c r="X24" s="47">
        <f t="shared" si="50"/>
        <v>0</v>
      </c>
      <c r="Y24" s="46"/>
      <c r="Z24" s="47">
        <f t="shared" si="51"/>
        <v>0</v>
      </c>
      <c r="AA24" s="46"/>
      <c r="AB24" s="47">
        <f t="shared" si="52"/>
        <v>0</v>
      </c>
      <c r="AC24" s="48"/>
      <c r="AD24" s="44"/>
      <c r="AE24" s="45">
        <f t="shared" si="53"/>
        <v>0</v>
      </c>
      <c r="AF24" s="46"/>
      <c r="AG24" s="47">
        <f t="shared" si="54"/>
        <v>0</v>
      </c>
      <c r="AH24" s="46"/>
      <c r="AI24" s="47">
        <f t="shared" si="55"/>
        <v>0</v>
      </c>
      <c r="AJ24" s="46"/>
      <c r="AK24" s="47">
        <f t="shared" si="56"/>
        <v>0</v>
      </c>
      <c r="AL24" s="46"/>
      <c r="AM24" s="47">
        <f t="shared" si="57"/>
        <v>0</v>
      </c>
      <c r="AN24" s="48"/>
      <c r="AO24" s="44"/>
      <c r="AP24" s="45">
        <f t="shared" si="58"/>
        <v>0</v>
      </c>
      <c r="AQ24" s="46"/>
      <c r="AR24" s="47">
        <f t="shared" si="59"/>
        <v>0</v>
      </c>
      <c r="AS24" s="46"/>
      <c r="AT24" s="47">
        <f t="shared" si="60"/>
        <v>0</v>
      </c>
      <c r="AU24" s="46"/>
      <c r="AV24" s="47">
        <f t="shared" si="61"/>
        <v>0</v>
      </c>
      <c r="AW24" s="46"/>
      <c r="AX24" s="47">
        <f t="shared" si="62"/>
        <v>0</v>
      </c>
      <c r="AY24" s="48"/>
      <c r="AZ24" s="44"/>
      <c r="BA24" s="45">
        <f t="shared" si="63"/>
        <v>0</v>
      </c>
      <c r="BB24" s="46"/>
      <c r="BC24" s="47">
        <f t="shared" si="64"/>
        <v>0</v>
      </c>
      <c r="BD24" s="46"/>
      <c r="BE24" s="47">
        <f t="shared" si="65"/>
        <v>0</v>
      </c>
      <c r="BF24" s="46"/>
      <c r="BG24" s="47">
        <f t="shared" si="66"/>
        <v>0</v>
      </c>
      <c r="BH24" s="46"/>
      <c r="BI24" s="47">
        <f t="shared" si="67"/>
        <v>0</v>
      </c>
      <c r="BJ24" s="48"/>
      <c r="BK24" s="44"/>
      <c r="BL24" s="45">
        <f t="shared" si="68"/>
        <v>0</v>
      </c>
      <c r="BM24" s="46"/>
      <c r="BN24" s="47">
        <f t="shared" si="69"/>
        <v>0</v>
      </c>
      <c r="BO24" s="46"/>
      <c r="BP24" s="47">
        <f t="shared" si="70"/>
        <v>0</v>
      </c>
      <c r="BQ24" s="46"/>
      <c r="BR24" s="47">
        <f t="shared" si="71"/>
        <v>0</v>
      </c>
      <c r="BS24" s="46"/>
      <c r="BT24" s="47">
        <f t="shared" si="72"/>
        <v>0</v>
      </c>
      <c r="BU24" s="48"/>
      <c r="BV24" s="44"/>
      <c r="BW24" s="45">
        <f t="shared" si="73"/>
        <v>0</v>
      </c>
      <c r="BX24" s="46"/>
      <c r="BY24" s="47">
        <f t="shared" si="74"/>
        <v>0</v>
      </c>
      <c r="BZ24" s="46"/>
      <c r="CA24" s="47">
        <f t="shared" si="75"/>
        <v>0</v>
      </c>
      <c r="CB24" s="46"/>
      <c r="CC24" s="47">
        <f t="shared" si="76"/>
        <v>0</v>
      </c>
      <c r="CD24" s="46"/>
      <c r="CE24" s="47">
        <f t="shared" si="77"/>
        <v>0</v>
      </c>
      <c r="CF24" s="48"/>
      <c r="CG24" s="44"/>
      <c r="CH24" s="45">
        <f t="shared" si="78"/>
        <v>0</v>
      </c>
      <c r="CI24" s="46"/>
      <c r="CJ24" s="47">
        <f t="shared" si="79"/>
        <v>0</v>
      </c>
      <c r="CK24" s="46"/>
      <c r="CL24" s="47">
        <f t="shared" si="80"/>
        <v>0</v>
      </c>
      <c r="CM24" s="46"/>
      <c r="CN24" s="47">
        <f t="shared" si="81"/>
        <v>0</v>
      </c>
      <c r="CO24" s="46"/>
      <c r="CP24" s="47">
        <f t="shared" si="82"/>
        <v>0</v>
      </c>
      <c r="CQ24" s="49">
        <f t="shared" si="83"/>
        <v>270000</v>
      </c>
      <c r="CR24" s="49">
        <f>I24+T24+AE24+AP24+BA24+BL24+BW24+CH24</f>
        <v>270000</v>
      </c>
      <c r="CS24" s="49">
        <f t="shared" si="41"/>
        <v>270000</v>
      </c>
      <c r="CT24" s="24">
        <f t="shared" si="84"/>
        <v>0</v>
      </c>
    </row>
    <row r="25" spans="1:98">
      <c r="B25" s="55" t="s">
        <v>48</v>
      </c>
      <c r="C25" s="50" t="s">
        <v>43</v>
      </c>
      <c r="D25" s="54">
        <v>22222.222222222223</v>
      </c>
      <c r="E25" s="42">
        <v>32</v>
      </c>
      <c r="F25" s="42">
        <v>711111.11111111112</v>
      </c>
      <c r="G25" s="48"/>
      <c r="H25" s="44"/>
      <c r="I25" s="45">
        <f t="shared" si="43"/>
        <v>0</v>
      </c>
      <c r="J25" s="46"/>
      <c r="K25" s="47">
        <f t="shared" si="44"/>
        <v>0</v>
      </c>
      <c r="L25" s="46"/>
      <c r="M25" s="47">
        <f t="shared" si="45"/>
        <v>0</v>
      </c>
      <c r="N25" s="46"/>
      <c r="O25" s="47">
        <f t="shared" si="46"/>
        <v>0</v>
      </c>
      <c r="P25" s="46"/>
      <c r="Q25" s="47">
        <f t="shared" si="47"/>
        <v>0</v>
      </c>
      <c r="R25" s="48"/>
      <c r="S25" s="44">
        <v>1</v>
      </c>
      <c r="T25" s="45">
        <f t="shared" si="48"/>
        <v>711111.11111111112</v>
      </c>
      <c r="U25" s="46">
        <v>1</v>
      </c>
      <c r="V25" s="47">
        <f t="shared" si="49"/>
        <v>711111.11111111112</v>
      </c>
      <c r="W25" s="46"/>
      <c r="X25" s="47">
        <f t="shared" si="50"/>
        <v>0</v>
      </c>
      <c r="Y25" s="46"/>
      <c r="Z25" s="47">
        <f t="shared" si="51"/>
        <v>0</v>
      </c>
      <c r="AA25" s="46"/>
      <c r="AB25" s="47">
        <f t="shared" si="52"/>
        <v>0</v>
      </c>
      <c r="AC25" s="48"/>
      <c r="AD25" s="44"/>
      <c r="AE25" s="45">
        <f t="shared" si="53"/>
        <v>0</v>
      </c>
      <c r="AF25" s="46"/>
      <c r="AG25" s="47">
        <f t="shared" si="54"/>
        <v>0</v>
      </c>
      <c r="AH25" s="46"/>
      <c r="AI25" s="47">
        <f t="shared" si="55"/>
        <v>0</v>
      </c>
      <c r="AJ25" s="46"/>
      <c r="AK25" s="47">
        <f t="shared" si="56"/>
        <v>0</v>
      </c>
      <c r="AL25" s="46"/>
      <c r="AM25" s="47">
        <f t="shared" si="57"/>
        <v>0</v>
      </c>
      <c r="AN25" s="48"/>
      <c r="AO25" s="44"/>
      <c r="AP25" s="45">
        <f t="shared" si="58"/>
        <v>0</v>
      </c>
      <c r="AQ25" s="46"/>
      <c r="AR25" s="47">
        <f t="shared" si="59"/>
        <v>0</v>
      </c>
      <c r="AS25" s="46"/>
      <c r="AT25" s="47">
        <f t="shared" si="60"/>
        <v>0</v>
      </c>
      <c r="AU25" s="46"/>
      <c r="AV25" s="47">
        <f t="shared" si="61"/>
        <v>0</v>
      </c>
      <c r="AW25" s="46"/>
      <c r="AX25" s="47">
        <f t="shared" si="62"/>
        <v>0</v>
      </c>
      <c r="AY25" s="48"/>
      <c r="AZ25" s="44"/>
      <c r="BA25" s="45">
        <f t="shared" si="63"/>
        <v>0</v>
      </c>
      <c r="BB25" s="46"/>
      <c r="BC25" s="47">
        <f t="shared" si="64"/>
        <v>0</v>
      </c>
      <c r="BD25" s="46"/>
      <c r="BE25" s="47">
        <f t="shared" si="65"/>
        <v>0</v>
      </c>
      <c r="BF25" s="46"/>
      <c r="BG25" s="47">
        <f t="shared" si="66"/>
        <v>0</v>
      </c>
      <c r="BH25" s="46"/>
      <c r="BI25" s="47">
        <f t="shared" si="67"/>
        <v>0</v>
      </c>
      <c r="BJ25" s="48"/>
      <c r="BK25" s="44"/>
      <c r="BL25" s="45">
        <f t="shared" si="68"/>
        <v>0</v>
      </c>
      <c r="BM25" s="46"/>
      <c r="BN25" s="47">
        <f t="shared" si="69"/>
        <v>0</v>
      </c>
      <c r="BO25" s="46"/>
      <c r="BP25" s="47">
        <f t="shared" si="70"/>
        <v>0</v>
      </c>
      <c r="BQ25" s="46"/>
      <c r="BR25" s="47">
        <f t="shared" si="71"/>
        <v>0</v>
      </c>
      <c r="BS25" s="46"/>
      <c r="BT25" s="47">
        <f t="shared" si="72"/>
        <v>0</v>
      </c>
      <c r="BU25" s="48"/>
      <c r="BV25" s="44"/>
      <c r="BW25" s="45">
        <f t="shared" si="73"/>
        <v>0</v>
      </c>
      <c r="BX25" s="46"/>
      <c r="BY25" s="47">
        <f t="shared" si="74"/>
        <v>0</v>
      </c>
      <c r="BZ25" s="46"/>
      <c r="CA25" s="47">
        <f t="shared" si="75"/>
        <v>0</v>
      </c>
      <c r="CB25" s="46"/>
      <c r="CC25" s="47">
        <f t="shared" si="76"/>
        <v>0</v>
      </c>
      <c r="CD25" s="46"/>
      <c r="CE25" s="47">
        <f t="shared" si="77"/>
        <v>0</v>
      </c>
      <c r="CF25" s="48"/>
      <c r="CG25" s="44"/>
      <c r="CH25" s="45">
        <f t="shared" si="78"/>
        <v>0</v>
      </c>
      <c r="CI25" s="46"/>
      <c r="CJ25" s="47">
        <f t="shared" si="79"/>
        <v>0</v>
      </c>
      <c r="CK25" s="46"/>
      <c r="CL25" s="47">
        <f t="shared" si="80"/>
        <v>0</v>
      </c>
      <c r="CM25" s="46"/>
      <c r="CN25" s="47">
        <f t="shared" si="81"/>
        <v>0</v>
      </c>
      <c r="CO25" s="46"/>
      <c r="CP25" s="47">
        <f t="shared" si="82"/>
        <v>0</v>
      </c>
      <c r="CQ25" s="49">
        <f t="shared" si="83"/>
        <v>711111.11111111112</v>
      </c>
      <c r="CR25" s="49">
        <f>I25+T25+AE25+AP25+BA25+BL25+BW25+CH25</f>
        <v>711111.11111111112</v>
      </c>
      <c r="CS25" s="49">
        <f t="shared" si="41"/>
        <v>711111.11111111112</v>
      </c>
      <c r="CT25" s="24">
        <f t="shared" si="84"/>
        <v>0</v>
      </c>
    </row>
    <row r="26" spans="1:98">
      <c r="B26" s="55"/>
      <c r="C26" s="50"/>
      <c r="D26" s="54"/>
      <c r="E26" s="42"/>
      <c r="F26" s="42"/>
      <c r="G26" s="48"/>
      <c r="H26" s="44"/>
      <c r="I26" s="45"/>
      <c r="J26" s="46"/>
      <c r="K26" s="47"/>
      <c r="L26" s="46"/>
      <c r="M26" s="47"/>
      <c r="N26" s="46"/>
      <c r="O26" s="47"/>
      <c r="P26" s="46"/>
      <c r="Q26" s="47"/>
      <c r="R26" s="48"/>
      <c r="S26" s="44"/>
      <c r="T26" s="45"/>
      <c r="U26" s="46"/>
      <c r="V26" s="47"/>
      <c r="W26" s="46"/>
      <c r="X26" s="47"/>
      <c r="Y26" s="46"/>
      <c r="Z26" s="47"/>
      <c r="AA26" s="46"/>
      <c r="AB26" s="47"/>
      <c r="AC26" s="48"/>
      <c r="AD26" s="44"/>
      <c r="AE26" s="45"/>
      <c r="AF26" s="46"/>
      <c r="AG26" s="47"/>
      <c r="AH26" s="46"/>
      <c r="AI26" s="47"/>
      <c r="AJ26" s="46"/>
      <c r="AK26" s="47"/>
      <c r="AL26" s="46"/>
      <c r="AM26" s="47"/>
      <c r="AN26" s="48"/>
      <c r="AO26" s="44"/>
      <c r="AP26" s="45"/>
      <c r="AQ26" s="46"/>
      <c r="AR26" s="47"/>
      <c r="AS26" s="46"/>
      <c r="AT26" s="47"/>
      <c r="AU26" s="46"/>
      <c r="AV26" s="47"/>
      <c r="AW26" s="46"/>
      <c r="AX26" s="47"/>
      <c r="AY26" s="48"/>
      <c r="AZ26" s="44"/>
      <c r="BA26" s="45"/>
      <c r="BB26" s="46"/>
      <c r="BC26" s="47"/>
      <c r="BD26" s="46"/>
      <c r="BE26" s="47"/>
      <c r="BF26" s="46"/>
      <c r="BG26" s="47"/>
      <c r="BH26" s="46"/>
      <c r="BI26" s="47"/>
      <c r="BJ26" s="48"/>
      <c r="BK26" s="44"/>
      <c r="BL26" s="45"/>
      <c r="BM26" s="46"/>
      <c r="BN26" s="47"/>
      <c r="BO26" s="46"/>
      <c r="BP26" s="47"/>
      <c r="BQ26" s="46"/>
      <c r="BR26" s="47"/>
      <c r="BS26" s="46"/>
      <c r="BT26" s="47"/>
      <c r="BU26" s="48"/>
      <c r="BV26" s="44"/>
      <c r="BW26" s="45"/>
      <c r="BX26" s="46"/>
      <c r="BY26" s="47"/>
      <c r="BZ26" s="46"/>
      <c r="CA26" s="47"/>
      <c r="CB26" s="46"/>
      <c r="CC26" s="47"/>
      <c r="CD26" s="46"/>
      <c r="CE26" s="47"/>
      <c r="CF26" s="48"/>
      <c r="CG26" s="44"/>
      <c r="CH26" s="45"/>
      <c r="CI26" s="46"/>
      <c r="CJ26" s="47"/>
      <c r="CK26" s="46"/>
      <c r="CL26" s="47"/>
      <c r="CM26" s="46"/>
      <c r="CN26" s="47"/>
      <c r="CO26" s="46"/>
      <c r="CP26" s="47"/>
      <c r="CQ26" s="49"/>
      <c r="CR26" s="49"/>
      <c r="CS26" s="49">
        <f t="shared" si="41"/>
        <v>0</v>
      </c>
      <c r="CT26" s="24"/>
    </row>
    <row r="27" spans="1:98">
      <c r="B27" s="52"/>
      <c r="C27" s="50"/>
      <c r="D27" s="54"/>
      <c r="E27" s="61"/>
      <c r="F27" s="42">
        <v>0</v>
      </c>
      <c r="G27" s="48"/>
      <c r="H27" s="44"/>
      <c r="I27" s="45">
        <f t="shared" si="1"/>
        <v>0</v>
      </c>
      <c r="J27" s="46"/>
      <c r="K27" s="47">
        <f t="shared" si="2"/>
        <v>0</v>
      </c>
      <c r="L27" s="46"/>
      <c r="M27" s="47">
        <f t="shared" si="3"/>
        <v>0</v>
      </c>
      <c r="N27" s="46"/>
      <c r="O27" s="47">
        <f t="shared" si="4"/>
        <v>0</v>
      </c>
      <c r="P27" s="46"/>
      <c r="Q27" s="47">
        <f t="shared" si="5"/>
        <v>0</v>
      </c>
      <c r="R27" s="48"/>
      <c r="S27" s="44"/>
      <c r="T27" s="45">
        <f t="shared" si="6"/>
        <v>0</v>
      </c>
      <c r="U27" s="46"/>
      <c r="V27" s="47">
        <f t="shared" si="7"/>
        <v>0</v>
      </c>
      <c r="W27" s="46"/>
      <c r="X27" s="47">
        <f t="shared" si="8"/>
        <v>0</v>
      </c>
      <c r="Y27" s="46"/>
      <c r="Z27" s="47">
        <f t="shared" si="9"/>
        <v>0</v>
      </c>
      <c r="AA27" s="46"/>
      <c r="AB27" s="47">
        <f t="shared" si="10"/>
        <v>0</v>
      </c>
      <c r="AC27" s="48"/>
      <c r="AD27" s="44"/>
      <c r="AE27" s="45">
        <f t="shared" si="11"/>
        <v>0</v>
      </c>
      <c r="AF27" s="46"/>
      <c r="AG27" s="47">
        <f t="shared" si="12"/>
        <v>0</v>
      </c>
      <c r="AH27" s="46"/>
      <c r="AI27" s="47">
        <f t="shared" si="13"/>
        <v>0</v>
      </c>
      <c r="AJ27" s="46"/>
      <c r="AK27" s="47">
        <f t="shared" si="14"/>
        <v>0</v>
      </c>
      <c r="AL27" s="46"/>
      <c r="AM27" s="47">
        <f t="shared" si="15"/>
        <v>0</v>
      </c>
      <c r="AN27" s="48"/>
      <c r="AO27" s="44"/>
      <c r="AP27" s="45">
        <f t="shared" si="16"/>
        <v>0</v>
      </c>
      <c r="AQ27" s="46"/>
      <c r="AR27" s="47">
        <f t="shared" si="17"/>
        <v>0</v>
      </c>
      <c r="AS27" s="46"/>
      <c r="AT27" s="47">
        <f t="shared" si="18"/>
        <v>0</v>
      </c>
      <c r="AU27" s="46"/>
      <c r="AV27" s="47">
        <f t="shared" si="19"/>
        <v>0</v>
      </c>
      <c r="AW27" s="46"/>
      <c r="AX27" s="47">
        <f t="shared" si="20"/>
        <v>0</v>
      </c>
      <c r="AY27" s="48"/>
      <c r="AZ27" s="44"/>
      <c r="BA27" s="45">
        <f t="shared" si="21"/>
        <v>0</v>
      </c>
      <c r="BB27" s="46"/>
      <c r="BC27" s="47">
        <f t="shared" si="22"/>
        <v>0</v>
      </c>
      <c r="BD27" s="46"/>
      <c r="BE27" s="47">
        <f t="shared" si="23"/>
        <v>0</v>
      </c>
      <c r="BF27" s="46"/>
      <c r="BG27" s="47">
        <f t="shared" si="24"/>
        <v>0</v>
      </c>
      <c r="BH27" s="46"/>
      <c r="BI27" s="47">
        <f t="shared" si="25"/>
        <v>0</v>
      </c>
      <c r="BJ27" s="48"/>
      <c r="BK27" s="44"/>
      <c r="BL27" s="45">
        <f t="shared" si="26"/>
        <v>0</v>
      </c>
      <c r="BM27" s="46"/>
      <c r="BN27" s="47">
        <f t="shared" si="27"/>
        <v>0</v>
      </c>
      <c r="BO27" s="46"/>
      <c r="BP27" s="47">
        <f t="shared" si="28"/>
        <v>0</v>
      </c>
      <c r="BQ27" s="46"/>
      <c r="BR27" s="47">
        <f t="shared" si="29"/>
        <v>0</v>
      </c>
      <c r="BS27" s="46"/>
      <c r="BT27" s="47">
        <f t="shared" si="30"/>
        <v>0</v>
      </c>
      <c r="BU27" s="48"/>
      <c r="BV27" s="44"/>
      <c r="BW27" s="45">
        <f t="shared" si="31"/>
        <v>0</v>
      </c>
      <c r="BX27" s="46"/>
      <c r="BY27" s="47">
        <f t="shared" si="32"/>
        <v>0</v>
      </c>
      <c r="BZ27" s="46"/>
      <c r="CA27" s="47">
        <f t="shared" si="33"/>
        <v>0</v>
      </c>
      <c r="CB27" s="46"/>
      <c r="CC27" s="47">
        <f t="shared" si="34"/>
        <v>0</v>
      </c>
      <c r="CD27" s="46"/>
      <c r="CE27" s="47">
        <f t="shared" si="35"/>
        <v>0</v>
      </c>
      <c r="CF27" s="48"/>
      <c r="CG27" s="44"/>
      <c r="CH27" s="45">
        <f t="shared" si="36"/>
        <v>0</v>
      </c>
      <c r="CI27" s="46"/>
      <c r="CJ27" s="47">
        <f t="shared" si="37"/>
        <v>0</v>
      </c>
      <c r="CK27" s="46"/>
      <c r="CL27" s="47">
        <f t="shared" si="38"/>
        <v>0</v>
      </c>
      <c r="CM27" s="46"/>
      <c r="CN27" s="47">
        <f t="shared" si="39"/>
        <v>0</v>
      </c>
      <c r="CO27" s="46"/>
      <c r="CP27" s="47">
        <f t="shared" si="40"/>
        <v>0</v>
      </c>
      <c r="CQ27" s="49">
        <f t="shared" si="0"/>
        <v>0</v>
      </c>
      <c r="CR27" s="49">
        <f>I27+T27+AE27+AP27+BA27+BL27+BW27+CH27</f>
        <v>0</v>
      </c>
      <c r="CS27" s="49">
        <f t="shared" si="41"/>
        <v>0</v>
      </c>
      <c r="CT27" s="24">
        <f t="shared" si="42"/>
        <v>0</v>
      </c>
    </row>
    <row r="28" spans="1:98">
      <c r="A28" s="1" t="s">
        <v>10</v>
      </c>
      <c r="C28" s="50"/>
      <c r="D28" s="54"/>
      <c r="E28" s="42"/>
      <c r="F28" s="42">
        <v>0</v>
      </c>
      <c r="G28" s="48"/>
      <c r="H28" s="44"/>
      <c r="I28" s="45">
        <f t="shared" si="1"/>
        <v>0</v>
      </c>
      <c r="J28" s="46"/>
      <c r="K28" s="47">
        <f t="shared" si="2"/>
        <v>0</v>
      </c>
      <c r="L28" s="46"/>
      <c r="M28" s="47">
        <f t="shared" si="3"/>
        <v>0</v>
      </c>
      <c r="N28" s="46"/>
      <c r="O28" s="47">
        <f t="shared" si="4"/>
        <v>0</v>
      </c>
      <c r="P28" s="46"/>
      <c r="Q28" s="47">
        <f t="shared" si="5"/>
        <v>0</v>
      </c>
      <c r="R28" s="48"/>
      <c r="S28" s="44"/>
      <c r="T28" s="45">
        <f t="shared" si="6"/>
        <v>0</v>
      </c>
      <c r="U28" s="46"/>
      <c r="V28" s="47">
        <f t="shared" si="7"/>
        <v>0</v>
      </c>
      <c r="W28" s="46"/>
      <c r="X28" s="47">
        <f t="shared" si="8"/>
        <v>0</v>
      </c>
      <c r="Y28" s="46"/>
      <c r="Z28" s="47">
        <f t="shared" si="9"/>
        <v>0</v>
      </c>
      <c r="AA28" s="46"/>
      <c r="AB28" s="47">
        <f t="shared" si="10"/>
        <v>0</v>
      </c>
      <c r="AC28" s="48"/>
      <c r="AD28" s="44"/>
      <c r="AE28" s="45">
        <f t="shared" si="11"/>
        <v>0</v>
      </c>
      <c r="AF28" s="46"/>
      <c r="AG28" s="47">
        <f t="shared" si="12"/>
        <v>0</v>
      </c>
      <c r="AH28" s="46"/>
      <c r="AI28" s="47">
        <f t="shared" si="13"/>
        <v>0</v>
      </c>
      <c r="AJ28" s="46"/>
      <c r="AK28" s="47">
        <f t="shared" si="14"/>
        <v>0</v>
      </c>
      <c r="AL28" s="46"/>
      <c r="AM28" s="47">
        <f t="shared" si="15"/>
        <v>0</v>
      </c>
      <c r="AN28" s="48"/>
      <c r="AO28" s="44"/>
      <c r="AP28" s="45">
        <f t="shared" si="16"/>
        <v>0</v>
      </c>
      <c r="AQ28" s="46"/>
      <c r="AR28" s="47">
        <f t="shared" si="17"/>
        <v>0</v>
      </c>
      <c r="AS28" s="46"/>
      <c r="AT28" s="47">
        <f t="shared" si="18"/>
        <v>0</v>
      </c>
      <c r="AU28" s="46"/>
      <c r="AV28" s="47">
        <f t="shared" si="19"/>
        <v>0</v>
      </c>
      <c r="AW28" s="46"/>
      <c r="AX28" s="47">
        <f t="shared" si="20"/>
        <v>0</v>
      </c>
      <c r="AY28" s="48"/>
      <c r="AZ28" s="44"/>
      <c r="BA28" s="45">
        <f t="shared" si="21"/>
        <v>0</v>
      </c>
      <c r="BB28" s="46"/>
      <c r="BC28" s="47">
        <f t="shared" si="22"/>
        <v>0</v>
      </c>
      <c r="BD28" s="46"/>
      <c r="BE28" s="47">
        <f t="shared" si="23"/>
        <v>0</v>
      </c>
      <c r="BF28" s="46"/>
      <c r="BG28" s="47">
        <f t="shared" si="24"/>
        <v>0</v>
      </c>
      <c r="BH28" s="46"/>
      <c r="BI28" s="47">
        <f t="shared" si="25"/>
        <v>0</v>
      </c>
      <c r="BJ28" s="48"/>
      <c r="BK28" s="44"/>
      <c r="BL28" s="45">
        <f t="shared" si="26"/>
        <v>0</v>
      </c>
      <c r="BM28" s="46"/>
      <c r="BN28" s="47">
        <f t="shared" si="27"/>
        <v>0</v>
      </c>
      <c r="BO28" s="46"/>
      <c r="BP28" s="47">
        <f t="shared" si="28"/>
        <v>0</v>
      </c>
      <c r="BQ28" s="46"/>
      <c r="BR28" s="47">
        <f t="shared" si="29"/>
        <v>0</v>
      </c>
      <c r="BS28" s="46"/>
      <c r="BT28" s="47">
        <f t="shared" si="30"/>
        <v>0</v>
      </c>
      <c r="BU28" s="48"/>
      <c r="BV28" s="44"/>
      <c r="BW28" s="45">
        <f t="shared" si="31"/>
        <v>0</v>
      </c>
      <c r="BX28" s="46"/>
      <c r="BY28" s="47">
        <f t="shared" si="32"/>
        <v>0</v>
      </c>
      <c r="BZ28" s="46"/>
      <c r="CA28" s="47">
        <f t="shared" si="33"/>
        <v>0</v>
      </c>
      <c r="CB28" s="46"/>
      <c r="CC28" s="47">
        <f t="shared" si="34"/>
        <v>0</v>
      </c>
      <c r="CD28" s="46"/>
      <c r="CE28" s="47">
        <f t="shared" si="35"/>
        <v>0</v>
      </c>
      <c r="CF28" s="48"/>
      <c r="CG28" s="44"/>
      <c r="CH28" s="45">
        <f t="shared" si="36"/>
        <v>0</v>
      </c>
      <c r="CI28" s="46"/>
      <c r="CJ28" s="47">
        <f t="shared" si="37"/>
        <v>0</v>
      </c>
      <c r="CK28" s="46"/>
      <c r="CL28" s="47">
        <f t="shared" si="38"/>
        <v>0</v>
      </c>
      <c r="CM28" s="46"/>
      <c r="CN28" s="47">
        <f t="shared" si="39"/>
        <v>0</v>
      </c>
      <c r="CO28" s="46"/>
      <c r="CP28" s="47">
        <f t="shared" si="40"/>
        <v>0</v>
      </c>
      <c r="CQ28" s="49">
        <f t="shared" si="0"/>
        <v>0</v>
      </c>
      <c r="CR28" s="49">
        <f>I28+T28+AE28+AP28+BA28+BL28+BW28+CH28</f>
        <v>0</v>
      </c>
      <c r="CS28" s="49">
        <f t="shared" si="41"/>
        <v>0</v>
      </c>
      <c r="CT28" s="24">
        <f t="shared" si="42"/>
        <v>0</v>
      </c>
    </row>
    <row r="29" spans="1:98">
      <c r="B29" s="55" t="s">
        <v>37</v>
      </c>
      <c r="C29" s="50" t="s">
        <v>38</v>
      </c>
      <c r="D29" s="54">
        <v>4878</v>
      </c>
      <c r="E29" s="42">
        <v>250</v>
      </c>
      <c r="F29" s="42">
        <v>1219500</v>
      </c>
      <c r="G29" s="48"/>
      <c r="H29" s="44"/>
      <c r="I29" s="45">
        <f t="shared" si="1"/>
        <v>0</v>
      </c>
      <c r="J29" s="46"/>
      <c r="K29" s="47">
        <f t="shared" si="2"/>
        <v>0</v>
      </c>
      <c r="L29" s="46"/>
      <c r="M29" s="47">
        <f t="shared" si="3"/>
        <v>0</v>
      </c>
      <c r="N29" s="46"/>
      <c r="O29" s="47">
        <f t="shared" si="4"/>
        <v>0</v>
      </c>
      <c r="P29" s="46"/>
      <c r="Q29" s="47">
        <f t="shared" si="5"/>
        <v>0</v>
      </c>
      <c r="R29" s="48"/>
      <c r="S29" s="44"/>
      <c r="T29" s="45">
        <f t="shared" si="6"/>
        <v>0</v>
      </c>
      <c r="U29" s="46"/>
      <c r="V29" s="47">
        <f t="shared" si="7"/>
        <v>0</v>
      </c>
      <c r="W29" s="46"/>
      <c r="X29" s="47">
        <f t="shared" si="8"/>
        <v>0</v>
      </c>
      <c r="Y29" s="46"/>
      <c r="Z29" s="47">
        <f t="shared" si="9"/>
        <v>0</v>
      </c>
      <c r="AA29" s="46"/>
      <c r="AB29" s="47">
        <f t="shared" si="10"/>
        <v>0</v>
      </c>
      <c r="AC29" s="48"/>
      <c r="AD29" s="44">
        <v>0.6</v>
      </c>
      <c r="AE29" s="45">
        <f t="shared" si="11"/>
        <v>731700</v>
      </c>
      <c r="AF29" s="46">
        <v>1</v>
      </c>
      <c r="AG29" s="47">
        <f t="shared" si="12"/>
        <v>731700</v>
      </c>
      <c r="AH29" s="46"/>
      <c r="AI29" s="47">
        <f t="shared" si="13"/>
        <v>0</v>
      </c>
      <c r="AJ29" s="46"/>
      <c r="AK29" s="47">
        <f t="shared" si="14"/>
        <v>0</v>
      </c>
      <c r="AL29" s="46"/>
      <c r="AM29" s="47">
        <f t="shared" si="15"/>
        <v>0</v>
      </c>
      <c r="AN29" s="48"/>
      <c r="AO29" s="44">
        <v>0.2</v>
      </c>
      <c r="AP29" s="45">
        <f t="shared" si="16"/>
        <v>243900</v>
      </c>
      <c r="AQ29" s="46">
        <v>1</v>
      </c>
      <c r="AR29" s="47">
        <f t="shared" si="17"/>
        <v>243900</v>
      </c>
      <c r="AS29" s="46"/>
      <c r="AT29" s="47">
        <f t="shared" si="18"/>
        <v>0</v>
      </c>
      <c r="AU29" s="46"/>
      <c r="AV29" s="47">
        <f t="shared" si="19"/>
        <v>0</v>
      </c>
      <c r="AW29" s="46"/>
      <c r="AX29" s="47">
        <f t="shared" si="20"/>
        <v>0</v>
      </c>
      <c r="AY29" s="48"/>
      <c r="AZ29" s="44">
        <v>0.15</v>
      </c>
      <c r="BA29" s="45">
        <f t="shared" si="21"/>
        <v>182925</v>
      </c>
      <c r="BB29" s="46"/>
      <c r="BC29" s="47">
        <f t="shared" si="22"/>
        <v>0</v>
      </c>
      <c r="BD29" s="46">
        <v>1</v>
      </c>
      <c r="BE29" s="47">
        <f t="shared" si="23"/>
        <v>182925</v>
      </c>
      <c r="BF29" s="46"/>
      <c r="BG29" s="47">
        <f t="shared" si="24"/>
        <v>0</v>
      </c>
      <c r="BH29" s="46"/>
      <c r="BI29" s="47">
        <f t="shared" si="25"/>
        <v>0</v>
      </c>
      <c r="BJ29" s="48"/>
      <c r="BK29" s="44">
        <v>0.05</v>
      </c>
      <c r="BL29" s="45">
        <f t="shared" si="26"/>
        <v>60975</v>
      </c>
      <c r="BM29" s="46"/>
      <c r="BN29" s="47">
        <f t="shared" si="27"/>
        <v>0</v>
      </c>
      <c r="BO29" s="46">
        <v>1</v>
      </c>
      <c r="BP29" s="47">
        <f t="shared" si="28"/>
        <v>60975</v>
      </c>
      <c r="BQ29" s="46"/>
      <c r="BR29" s="47">
        <f t="shared" si="29"/>
        <v>0</v>
      </c>
      <c r="BS29" s="46"/>
      <c r="BT29" s="47">
        <f t="shared" si="30"/>
        <v>0</v>
      </c>
      <c r="BU29" s="48"/>
      <c r="BV29" s="44"/>
      <c r="BW29" s="45">
        <f t="shared" si="31"/>
        <v>0</v>
      </c>
      <c r="BX29" s="46"/>
      <c r="BY29" s="47">
        <f t="shared" si="32"/>
        <v>0</v>
      </c>
      <c r="BZ29" s="46"/>
      <c r="CA29" s="47">
        <f t="shared" si="33"/>
        <v>0</v>
      </c>
      <c r="CB29" s="46"/>
      <c r="CC29" s="47">
        <f t="shared" si="34"/>
        <v>0</v>
      </c>
      <c r="CD29" s="46"/>
      <c r="CE29" s="47">
        <f t="shared" si="35"/>
        <v>0</v>
      </c>
      <c r="CF29" s="48"/>
      <c r="CG29" s="44"/>
      <c r="CH29" s="45">
        <f t="shared" si="36"/>
        <v>0</v>
      </c>
      <c r="CI29" s="46"/>
      <c r="CJ29" s="47">
        <f t="shared" si="37"/>
        <v>0</v>
      </c>
      <c r="CK29" s="46"/>
      <c r="CL29" s="47">
        <f t="shared" si="38"/>
        <v>0</v>
      </c>
      <c r="CM29" s="46"/>
      <c r="CN29" s="47">
        <f t="shared" si="39"/>
        <v>0</v>
      </c>
      <c r="CO29" s="46"/>
      <c r="CP29" s="47">
        <f t="shared" si="40"/>
        <v>0</v>
      </c>
      <c r="CQ29" s="49">
        <f t="shared" si="0"/>
        <v>1219500</v>
      </c>
      <c r="CR29" s="49">
        <f>I29+T29+AE29+AP29+BA29+BL29+BW29+CH29</f>
        <v>1219500</v>
      </c>
      <c r="CS29" s="49">
        <f t="shared" si="41"/>
        <v>1219500</v>
      </c>
      <c r="CT29" s="24">
        <f t="shared" si="42"/>
        <v>0</v>
      </c>
    </row>
    <row r="30" spans="1:98">
      <c r="B30" s="55" t="s">
        <v>39</v>
      </c>
      <c r="C30" s="50" t="s">
        <v>38</v>
      </c>
      <c r="D30" s="54">
        <v>4878</v>
      </c>
      <c r="E30" s="42">
        <v>-180.52631578947367</v>
      </c>
      <c r="F30" s="42">
        <v>-880607.36842105258</v>
      </c>
      <c r="G30" s="48"/>
      <c r="H30" s="44"/>
      <c r="I30" s="45">
        <f t="shared" si="1"/>
        <v>0</v>
      </c>
      <c r="J30" s="46"/>
      <c r="K30" s="47">
        <f t="shared" si="2"/>
        <v>0</v>
      </c>
      <c r="L30" s="46"/>
      <c r="M30" s="47">
        <f t="shared" si="3"/>
        <v>0</v>
      </c>
      <c r="N30" s="46"/>
      <c r="O30" s="47">
        <f t="shared" si="4"/>
        <v>0</v>
      </c>
      <c r="P30" s="46"/>
      <c r="Q30" s="47">
        <f t="shared" si="5"/>
        <v>0</v>
      </c>
      <c r="R30" s="48"/>
      <c r="S30" s="44"/>
      <c r="T30" s="45">
        <f t="shared" si="6"/>
        <v>0</v>
      </c>
      <c r="U30" s="46"/>
      <c r="V30" s="47">
        <f t="shared" si="7"/>
        <v>0</v>
      </c>
      <c r="W30" s="46"/>
      <c r="X30" s="47">
        <f t="shared" si="8"/>
        <v>0</v>
      </c>
      <c r="Y30" s="46"/>
      <c r="Z30" s="47">
        <f t="shared" si="9"/>
        <v>0</v>
      </c>
      <c r="AA30" s="46"/>
      <c r="AB30" s="47">
        <f t="shared" si="10"/>
        <v>0</v>
      </c>
      <c r="AC30" s="48"/>
      <c r="AD30" s="44">
        <v>0.6</v>
      </c>
      <c r="AE30" s="45">
        <f t="shared" si="11"/>
        <v>-528364.42105263157</v>
      </c>
      <c r="AF30" s="46">
        <v>1</v>
      </c>
      <c r="AG30" s="47">
        <f t="shared" si="12"/>
        <v>-528364.42105263157</v>
      </c>
      <c r="AH30" s="46"/>
      <c r="AI30" s="47">
        <f t="shared" si="13"/>
        <v>0</v>
      </c>
      <c r="AJ30" s="46"/>
      <c r="AK30" s="47">
        <f t="shared" si="14"/>
        <v>0</v>
      </c>
      <c r="AL30" s="46"/>
      <c r="AM30" s="47">
        <f t="shared" si="15"/>
        <v>0</v>
      </c>
      <c r="AN30" s="48"/>
      <c r="AO30" s="44">
        <v>0.25</v>
      </c>
      <c r="AP30" s="45">
        <f t="shared" si="16"/>
        <v>-220151.84210526315</v>
      </c>
      <c r="AQ30" s="46">
        <v>1</v>
      </c>
      <c r="AR30" s="47">
        <f t="shared" si="17"/>
        <v>-220151.84210526315</v>
      </c>
      <c r="AS30" s="46"/>
      <c r="AT30" s="47">
        <f t="shared" si="18"/>
        <v>0</v>
      </c>
      <c r="AU30" s="46"/>
      <c r="AV30" s="47">
        <f t="shared" si="19"/>
        <v>0</v>
      </c>
      <c r="AW30" s="46"/>
      <c r="AX30" s="47">
        <f t="shared" si="20"/>
        <v>0</v>
      </c>
      <c r="AY30" s="48"/>
      <c r="AZ30" s="44">
        <v>0.15</v>
      </c>
      <c r="BA30" s="45">
        <f t="shared" si="21"/>
        <v>-132091.10526315789</v>
      </c>
      <c r="BB30" s="46"/>
      <c r="BC30" s="47">
        <f t="shared" si="22"/>
        <v>0</v>
      </c>
      <c r="BD30" s="46">
        <v>1</v>
      </c>
      <c r="BE30" s="47">
        <f t="shared" si="23"/>
        <v>-132091.10526315789</v>
      </c>
      <c r="BF30" s="46"/>
      <c r="BG30" s="47">
        <f t="shared" si="24"/>
        <v>0</v>
      </c>
      <c r="BH30" s="46"/>
      <c r="BI30" s="47">
        <f t="shared" si="25"/>
        <v>0</v>
      </c>
      <c r="BJ30" s="48"/>
      <c r="BK30" s="44"/>
      <c r="BL30" s="45">
        <f t="shared" si="26"/>
        <v>0</v>
      </c>
      <c r="BM30" s="46"/>
      <c r="BN30" s="47">
        <f t="shared" si="27"/>
        <v>0</v>
      </c>
      <c r="BO30" s="46"/>
      <c r="BP30" s="47">
        <f t="shared" si="28"/>
        <v>0</v>
      </c>
      <c r="BQ30" s="46"/>
      <c r="BR30" s="47">
        <f t="shared" si="29"/>
        <v>0</v>
      </c>
      <c r="BS30" s="46"/>
      <c r="BT30" s="47">
        <f t="shared" si="30"/>
        <v>0</v>
      </c>
      <c r="BU30" s="48"/>
      <c r="BV30" s="44"/>
      <c r="BW30" s="45">
        <f t="shared" si="31"/>
        <v>0</v>
      </c>
      <c r="BX30" s="46"/>
      <c r="BY30" s="47">
        <f t="shared" si="32"/>
        <v>0</v>
      </c>
      <c r="BZ30" s="46"/>
      <c r="CA30" s="47">
        <f t="shared" si="33"/>
        <v>0</v>
      </c>
      <c r="CB30" s="46"/>
      <c r="CC30" s="47">
        <f t="shared" si="34"/>
        <v>0</v>
      </c>
      <c r="CD30" s="46"/>
      <c r="CE30" s="47">
        <f t="shared" si="35"/>
        <v>0</v>
      </c>
      <c r="CF30" s="48"/>
      <c r="CG30" s="44"/>
      <c r="CH30" s="45">
        <f t="shared" si="36"/>
        <v>0</v>
      </c>
      <c r="CI30" s="46"/>
      <c r="CJ30" s="47">
        <f t="shared" si="37"/>
        <v>0</v>
      </c>
      <c r="CK30" s="46"/>
      <c r="CL30" s="47">
        <f t="shared" si="38"/>
        <v>0</v>
      </c>
      <c r="CM30" s="46"/>
      <c r="CN30" s="47">
        <f t="shared" si="39"/>
        <v>0</v>
      </c>
      <c r="CO30" s="46"/>
      <c r="CP30" s="47">
        <f t="shared" si="40"/>
        <v>0</v>
      </c>
      <c r="CQ30" s="49">
        <f t="shared" si="0"/>
        <v>-880607.36842105258</v>
      </c>
      <c r="CR30" s="49">
        <f>I30+T30+AE30+AP30+BA30+BL30+BW30+CH30</f>
        <v>-880607.36842105258</v>
      </c>
      <c r="CS30" s="49">
        <f t="shared" si="41"/>
        <v>-880607.36842105258</v>
      </c>
      <c r="CT30" s="24">
        <f t="shared" si="42"/>
        <v>0</v>
      </c>
    </row>
    <row r="31" spans="1:98">
      <c r="B31" s="55" t="s">
        <v>49</v>
      </c>
      <c r="C31" s="50" t="s">
        <v>41</v>
      </c>
      <c r="D31" s="54">
        <v>43902</v>
      </c>
      <c r="E31" s="56">
        <v>-0.39039473684210513</v>
      </c>
      <c r="F31" s="42">
        <v>-17139.1097368421</v>
      </c>
      <c r="G31" s="48"/>
      <c r="H31" s="44"/>
      <c r="I31" s="45">
        <f t="shared" si="1"/>
        <v>0</v>
      </c>
      <c r="J31" s="46"/>
      <c r="K31" s="47">
        <f t="shared" si="2"/>
        <v>0</v>
      </c>
      <c r="L31" s="46"/>
      <c r="M31" s="47">
        <f t="shared" si="3"/>
        <v>0</v>
      </c>
      <c r="N31" s="46"/>
      <c r="O31" s="47">
        <f t="shared" si="4"/>
        <v>0</v>
      </c>
      <c r="P31" s="46"/>
      <c r="Q31" s="47">
        <f t="shared" si="5"/>
        <v>0</v>
      </c>
      <c r="R31" s="48"/>
      <c r="S31" s="44"/>
      <c r="T31" s="45">
        <f t="shared" si="6"/>
        <v>0</v>
      </c>
      <c r="U31" s="46"/>
      <c r="V31" s="47">
        <f t="shared" si="7"/>
        <v>0</v>
      </c>
      <c r="W31" s="46"/>
      <c r="X31" s="47">
        <f t="shared" si="8"/>
        <v>0</v>
      </c>
      <c r="Y31" s="46"/>
      <c r="Z31" s="47">
        <f t="shared" si="9"/>
        <v>0</v>
      </c>
      <c r="AA31" s="46"/>
      <c r="AB31" s="47">
        <f t="shared" si="10"/>
        <v>0</v>
      </c>
      <c r="AC31" s="48"/>
      <c r="AD31" s="44"/>
      <c r="AE31" s="45">
        <f t="shared" si="11"/>
        <v>0</v>
      </c>
      <c r="AF31" s="46"/>
      <c r="AG31" s="47">
        <f t="shared" si="12"/>
        <v>0</v>
      </c>
      <c r="AH31" s="46"/>
      <c r="AI31" s="47">
        <f t="shared" si="13"/>
        <v>0</v>
      </c>
      <c r="AJ31" s="46"/>
      <c r="AK31" s="47">
        <f t="shared" si="14"/>
        <v>0</v>
      </c>
      <c r="AL31" s="46"/>
      <c r="AM31" s="47">
        <f t="shared" si="15"/>
        <v>0</v>
      </c>
      <c r="AN31" s="48"/>
      <c r="AO31" s="44">
        <v>1</v>
      </c>
      <c r="AP31" s="45">
        <f t="shared" si="16"/>
        <v>-17139.1097368421</v>
      </c>
      <c r="AQ31" s="46">
        <v>1</v>
      </c>
      <c r="AR31" s="47">
        <f t="shared" si="17"/>
        <v>-17139.1097368421</v>
      </c>
      <c r="AS31" s="46"/>
      <c r="AT31" s="47">
        <f t="shared" si="18"/>
        <v>0</v>
      </c>
      <c r="AU31" s="46"/>
      <c r="AV31" s="47">
        <f t="shared" si="19"/>
        <v>0</v>
      </c>
      <c r="AW31" s="46"/>
      <c r="AX31" s="47">
        <f t="shared" si="20"/>
        <v>0</v>
      </c>
      <c r="AY31" s="48"/>
      <c r="AZ31" s="44"/>
      <c r="BA31" s="45">
        <f t="shared" si="21"/>
        <v>0</v>
      </c>
      <c r="BB31" s="46"/>
      <c r="BC31" s="47">
        <f t="shared" si="22"/>
        <v>0</v>
      </c>
      <c r="BD31" s="46"/>
      <c r="BE31" s="47">
        <f t="shared" si="23"/>
        <v>0</v>
      </c>
      <c r="BF31" s="46"/>
      <c r="BG31" s="47">
        <f t="shared" si="24"/>
        <v>0</v>
      </c>
      <c r="BH31" s="46"/>
      <c r="BI31" s="47">
        <f t="shared" si="25"/>
        <v>0</v>
      </c>
      <c r="BJ31" s="48"/>
      <c r="BK31" s="44"/>
      <c r="BL31" s="45">
        <f t="shared" si="26"/>
        <v>0</v>
      </c>
      <c r="BM31" s="46"/>
      <c r="BN31" s="47">
        <f t="shared" si="27"/>
        <v>0</v>
      </c>
      <c r="BO31" s="46"/>
      <c r="BP31" s="47">
        <f t="shared" si="28"/>
        <v>0</v>
      </c>
      <c r="BQ31" s="46"/>
      <c r="BR31" s="47">
        <f t="shared" si="29"/>
        <v>0</v>
      </c>
      <c r="BS31" s="46"/>
      <c r="BT31" s="47">
        <f t="shared" si="30"/>
        <v>0</v>
      </c>
      <c r="BU31" s="48"/>
      <c r="BV31" s="44"/>
      <c r="BW31" s="45">
        <f t="shared" si="31"/>
        <v>0</v>
      </c>
      <c r="BX31" s="46"/>
      <c r="BY31" s="47">
        <f t="shared" si="32"/>
        <v>0</v>
      </c>
      <c r="BZ31" s="46"/>
      <c r="CA31" s="47">
        <f t="shared" si="33"/>
        <v>0</v>
      </c>
      <c r="CB31" s="46"/>
      <c r="CC31" s="47">
        <f t="shared" si="34"/>
        <v>0</v>
      </c>
      <c r="CD31" s="46"/>
      <c r="CE31" s="47">
        <f t="shared" si="35"/>
        <v>0</v>
      </c>
      <c r="CF31" s="48"/>
      <c r="CG31" s="44"/>
      <c r="CH31" s="45">
        <f t="shared" si="36"/>
        <v>0</v>
      </c>
      <c r="CI31" s="46"/>
      <c r="CJ31" s="47">
        <f t="shared" si="37"/>
        <v>0</v>
      </c>
      <c r="CK31" s="46"/>
      <c r="CL31" s="47">
        <f t="shared" si="38"/>
        <v>0</v>
      </c>
      <c r="CM31" s="46"/>
      <c r="CN31" s="47">
        <f t="shared" si="39"/>
        <v>0</v>
      </c>
      <c r="CO31" s="46"/>
      <c r="CP31" s="47">
        <f t="shared" si="40"/>
        <v>0</v>
      </c>
      <c r="CQ31" s="49">
        <f t="shared" si="0"/>
        <v>-17139.1097368421</v>
      </c>
      <c r="CR31" s="49">
        <f>I31+T31+AE31+AP31+BA31+BL31+BW31+CH31</f>
        <v>-17139.1097368421</v>
      </c>
      <c r="CS31" s="49">
        <f t="shared" si="41"/>
        <v>-17139.1097368421</v>
      </c>
      <c r="CT31" s="24">
        <f t="shared" si="42"/>
        <v>0</v>
      </c>
    </row>
    <row r="32" spans="1:98">
      <c r="B32" s="55" t="s">
        <v>40</v>
      </c>
      <c r="C32" s="50" t="s">
        <v>41</v>
      </c>
      <c r="D32" s="54">
        <v>414630</v>
      </c>
      <c r="E32" s="56">
        <v>-0.37018461538461545</v>
      </c>
      <c r="F32" s="42">
        <v>-153489.64707692311</v>
      </c>
      <c r="G32" s="48"/>
      <c r="H32" s="44"/>
      <c r="I32" s="45">
        <f t="shared" si="1"/>
        <v>0</v>
      </c>
      <c r="J32" s="46"/>
      <c r="K32" s="47">
        <f t="shared" si="2"/>
        <v>0</v>
      </c>
      <c r="L32" s="46"/>
      <c r="M32" s="47">
        <f t="shared" si="3"/>
        <v>0</v>
      </c>
      <c r="N32" s="46"/>
      <c r="O32" s="47">
        <f t="shared" si="4"/>
        <v>0</v>
      </c>
      <c r="P32" s="46"/>
      <c r="Q32" s="47">
        <f t="shared" si="5"/>
        <v>0</v>
      </c>
      <c r="R32" s="48"/>
      <c r="S32" s="44"/>
      <c r="T32" s="45">
        <f t="shared" si="6"/>
        <v>0</v>
      </c>
      <c r="U32" s="46"/>
      <c r="V32" s="47">
        <f t="shared" si="7"/>
        <v>0</v>
      </c>
      <c r="W32" s="46"/>
      <c r="X32" s="47">
        <f t="shared" si="8"/>
        <v>0</v>
      </c>
      <c r="Y32" s="46"/>
      <c r="Z32" s="47">
        <f t="shared" si="9"/>
        <v>0</v>
      </c>
      <c r="AA32" s="46"/>
      <c r="AB32" s="47">
        <f t="shared" si="10"/>
        <v>0</v>
      </c>
      <c r="AC32" s="48"/>
      <c r="AD32" s="44"/>
      <c r="AE32" s="45">
        <f t="shared" si="11"/>
        <v>0</v>
      </c>
      <c r="AF32" s="46"/>
      <c r="AG32" s="47">
        <f t="shared" si="12"/>
        <v>0</v>
      </c>
      <c r="AH32" s="46"/>
      <c r="AI32" s="47">
        <f t="shared" si="13"/>
        <v>0</v>
      </c>
      <c r="AJ32" s="46"/>
      <c r="AK32" s="47">
        <f t="shared" si="14"/>
        <v>0</v>
      </c>
      <c r="AL32" s="46"/>
      <c r="AM32" s="47">
        <f t="shared" si="15"/>
        <v>0</v>
      </c>
      <c r="AN32" s="48"/>
      <c r="AO32" s="44">
        <v>0.2</v>
      </c>
      <c r="AP32" s="45">
        <f t="shared" si="16"/>
        <v>-30697.929415384624</v>
      </c>
      <c r="AQ32" s="46">
        <v>1</v>
      </c>
      <c r="AR32" s="47">
        <f t="shared" si="17"/>
        <v>-30697.929415384624</v>
      </c>
      <c r="AS32" s="46"/>
      <c r="AT32" s="47">
        <f t="shared" si="18"/>
        <v>0</v>
      </c>
      <c r="AU32" s="46"/>
      <c r="AV32" s="47">
        <f t="shared" si="19"/>
        <v>0</v>
      </c>
      <c r="AW32" s="46"/>
      <c r="AX32" s="47">
        <f t="shared" si="20"/>
        <v>0</v>
      </c>
      <c r="AY32" s="48"/>
      <c r="AZ32" s="44"/>
      <c r="BA32" s="45">
        <f t="shared" si="21"/>
        <v>0</v>
      </c>
      <c r="BB32" s="46"/>
      <c r="BC32" s="47">
        <f t="shared" si="22"/>
        <v>0</v>
      </c>
      <c r="BD32" s="46"/>
      <c r="BE32" s="47">
        <f t="shared" si="23"/>
        <v>0</v>
      </c>
      <c r="BF32" s="46"/>
      <c r="BG32" s="47">
        <f t="shared" si="24"/>
        <v>0</v>
      </c>
      <c r="BH32" s="46"/>
      <c r="BI32" s="47">
        <f t="shared" si="25"/>
        <v>0</v>
      </c>
      <c r="BJ32" s="48"/>
      <c r="BK32" s="44">
        <v>0.8</v>
      </c>
      <c r="BL32" s="45">
        <f t="shared" si="26"/>
        <v>-122791.7176615385</v>
      </c>
      <c r="BM32" s="46"/>
      <c r="BN32" s="47">
        <f t="shared" si="27"/>
        <v>0</v>
      </c>
      <c r="BO32" s="46">
        <v>1</v>
      </c>
      <c r="BP32" s="47">
        <f t="shared" si="28"/>
        <v>-122791.7176615385</v>
      </c>
      <c r="BQ32" s="46"/>
      <c r="BR32" s="47">
        <f t="shared" si="29"/>
        <v>0</v>
      </c>
      <c r="BS32" s="46"/>
      <c r="BT32" s="47">
        <f t="shared" si="30"/>
        <v>0</v>
      </c>
      <c r="BU32" s="48"/>
      <c r="BV32" s="44"/>
      <c r="BW32" s="45">
        <f t="shared" si="31"/>
        <v>0</v>
      </c>
      <c r="BX32" s="46"/>
      <c r="BY32" s="47">
        <f t="shared" si="32"/>
        <v>0</v>
      </c>
      <c r="BZ32" s="46"/>
      <c r="CA32" s="47">
        <f t="shared" si="33"/>
        <v>0</v>
      </c>
      <c r="CB32" s="46"/>
      <c r="CC32" s="47">
        <f t="shared" si="34"/>
        <v>0</v>
      </c>
      <c r="CD32" s="46"/>
      <c r="CE32" s="47">
        <f t="shared" si="35"/>
        <v>0</v>
      </c>
      <c r="CF32" s="48"/>
      <c r="CG32" s="44"/>
      <c r="CH32" s="45">
        <f t="shared" si="36"/>
        <v>0</v>
      </c>
      <c r="CI32" s="46"/>
      <c r="CJ32" s="47">
        <f t="shared" si="37"/>
        <v>0</v>
      </c>
      <c r="CK32" s="46"/>
      <c r="CL32" s="47">
        <f t="shared" si="38"/>
        <v>0</v>
      </c>
      <c r="CM32" s="46"/>
      <c r="CN32" s="47">
        <f t="shared" si="39"/>
        <v>0</v>
      </c>
      <c r="CO32" s="46"/>
      <c r="CP32" s="47">
        <f t="shared" si="40"/>
        <v>0</v>
      </c>
      <c r="CQ32" s="49">
        <f t="shared" si="0"/>
        <v>-153489.64707692311</v>
      </c>
      <c r="CR32" s="49">
        <f>I32+T32+AE32+AP32+BA32+BL32+BW32+CH32</f>
        <v>-153489.64707692311</v>
      </c>
      <c r="CS32" s="49">
        <f t="shared" si="41"/>
        <v>-153489.64707692311</v>
      </c>
      <c r="CT32" s="24">
        <f t="shared" si="42"/>
        <v>0</v>
      </c>
    </row>
    <row r="33" spans="1:98">
      <c r="B33" s="55" t="s">
        <v>50</v>
      </c>
      <c r="C33" s="50" t="s">
        <v>41</v>
      </c>
      <c r="D33" s="54">
        <v>58536</v>
      </c>
      <c r="E33" s="56">
        <v>-0.18394000674081565</v>
      </c>
      <c r="F33" s="42">
        <v>-10767.112234580385</v>
      </c>
      <c r="G33" s="48"/>
      <c r="H33" s="44"/>
      <c r="I33" s="45">
        <f t="shared" si="1"/>
        <v>0</v>
      </c>
      <c r="J33" s="46"/>
      <c r="K33" s="47">
        <f t="shared" si="2"/>
        <v>0</v>
      </c>
      <c r="L33" s="46"/>
      <c r="M33" s="47">
        <f t="shared" si="3"/>
        <v>0</v>
      </c>
      <c r="N33" s="46"/>
      <c r="O33" s="47">
        <f t="shared" si="4"/>
        <v>0</v>
      </c>
      <c r="P33" s="46"/>
      <c r="Q33" s="47">
        <f t="shared" si="5"/>
        <v>0</v>
      </c>
      <c r="R33" s="48"/>
      <c r="S33" s="44"/>
      <c r="T33" s="45">
        <f t="shared" si="6"/>
        <v>0</v>
      </c>
      <c r="U33" s="46"/>
      <c r="V33" s="47">
        <f t="shared" si="7"/>
        <v>0</v>
      </c>
      <c r="W33" s="46"/>
      <c r="X33" s="47">
        <f t="shared" si="8"/>
        <v>0</v>
      </c>
      <c r="Y33" s="46"/>
      <c r="Z33" s="47">
        <f t="shared" si="9"/>
        <v>0</v>
      </c>
      <c r="AA33" s="46"/>
      <c r="AB33" s="47">
        <f t="shared" si="10"/>
        <v>0</v>
      </c>
      <c r="AC33" s="48"/>
      <c r="AD33" s="44"/>
      <c r="AE33" s="45">
        <f t="shared" si="11"/>
        <v>0</v>
      </c>
      <c r="AF33" s="46"/>
      <c r="AG33" s="47">
        <f t="shared" si="12"/>
        <v>0</v>
      </c>
      <c r="AH33" s="46"/>
      <c r="AI33" s="47">
        <f t="shared" si="13"/>
        <v>0</v>
      </c>
      <c r="AJ33" s="46"/>
      <c r="AK33" s="47">
        <f t="shared" si="14"/>
        <v>0</v>
      </c>
      <c r="AL33" s="46"/>
      <c r="AM33" s="47">
        <f t="shared" si="15"/>
        <v>0</v>
      </c>
      <c r="AN33" s="48"/>
      <c r="AO33" s="44">
        <v>1</v>
      </c>
      <c r="AP33" s="45">
        <f t="shared" si="16"/>
        <v>-10767.112234580385</v>
      </c>
      <c r="AQ33" s="46">
        <v>1</v>
      </c>
      <c r="AR33" s="47">
        <f t="shared" si="17"/>
        <v>-10767.112234580385</v>
      </c>
      <c r="AS33" s="46"/>
      <c r="AT33" s="47">
        <f t="shared" si="18"/>
        <v>0</v>
      </c>
      <c r="AU33" s="46"/>
      <c r="AV33" s="47">
        <f t="shared" si="19"/>
        <v>0</v>
      </c>
      <c r="AW33" s="46"/>
      <c r="AX33" s="47">
        <f t="shared" si="20"/>
        <v>0</v>
      </c>
      <c r="AY33" s="48"/>
      <c r="AZ33" s="44"/>
      <c r="BA33" s="45">
        <f t="shared" si="21"/>
        <v>0</v>
      </c>
      <c r="BB33" s="46"/>
      <c r="BC33" s="47">
        <f t="shared" si="22"/>
        <v>0</v>
      </c>
      <c r="BD33" s="46"/>
      <c r="BE33" s="47">
        <f t="shared" si="23"/>
        <v>0</v>
      </c>
      <c r="BF33" s="46"/>
      <c r="BG33" s="47">
        <f t="shared" si="24"/>
        <v>0</v>
      </c>
      <c r="BH33" s="46"/>
      <c r="BI33" s="47">
        <f t="shared" si="25"/>
        <v>0</v>
      </c>
      <c r="BJ33" s="48"/>
      <c r="BK33" s="44"/>
      <c r="BL33" s="45">
        <f t="shared" si="26"/>
        <v>0</v>
      </c>
      <c r="BM33" s="46"/>
      <c r="BN33" s="47">
        <f t="shared" si="27"/>
        <v>0</v>
      </c>
      <c r="BO33" s="46"/>
      <c r="BP33" s="47">
        <f t="shared" si="28"/>
        <v>0</v>
      </c>
      <c r="BQ33" s="46"/>
      <c r="BR33" s="47">
        <f t="shared" si="29"/>
        <v>0</v>
      </c>
      <c r="BS33" s="46"/>
      <c r="BT33" s="47">
        <f t="shared" si="30"/>
        <v>0</v>
      </c>
      <c r="BU33" s="48"/>
      <c r="BV33" s="44"/>
      <c r="BW33" s="45">
        <f t="shared" si="31"/>
        <v>0</v>
      </c>
      <c r="BX33" s="46"/>
      <c r="BY33" s="47">
        <f t="shared" si="32"/>
        <v>0</v>
      </c>
      <c r="BZ33" s="46"/>
      <c r="CA33" s="47">
        <f t="shared" si="33"/>
        <v>0</v>
      </c>
      <c r="CB33" s="46"/>
      <c r="CC33" s="47">
        <f t="shared" si="34"/>
        <v>0</v>
      </c>
      <c r="CD33" s="46"/>
      <c r="CE33" s="47">
        <f t="shared" si="35"/>
        <v>0</v>
      </c>
      <c r="CF33" s="48"/>
      <c r="CG33" s="44"/>
      <c r="CH33" s="45">
        <f t="shared" si="36"/>
        <v>0</v>
      </c>
      <c r="CI33" s="46"/>
      <c r="CJ33" s="47">
        <f t="shared" si="37"/>
        <v>0</v>
      </c>
      <c r="CK33" s="46"/>
      <c r="CL33" s="47">
        <f t="shared" si="38"/>
        <v>0</v>
      </c>
      <c r="CM33" s="46"/>
      <c r="CN33" s="47">
        <f t="shared" si="39"/>
        <v>0</v>
      </c>
      <c r="CO33" s="46"/>
      <c r="CP33" s="47">
        <f t="shared" si="40"/>
        <v>0</v>
      </c>
      <c r="CQ33" s="49">
        <f t="shared" si="0"/>
        <v>-10767.112234580385</v>
      </c>
      <c r="CR33" s="49">
        <f>I33+T33+AE33+AP33+BA33+BL33+BW33+CH33</f>
        <v>-10767.112234580385</v>
      </c>
      <c r="CS33" s="49">
        <f t="shared" si="41"/>
        <v>-10767.112234580385</v>
      </c>
      <c r="CT33" s="24">
        <f t="shared" si="42"/>
        <v>0</v>
      </c>
    </row>
    <row r="34" spans="1:98">
      <c r="B34" s="55" t="s">
        <v>42</v>
      </c>
      <c r="C34" s="50" t="s">
        <v>43</v>
      </c>
      <c r="D34" s="54">
        <v>925.92592592592598</v>
      </c>
      <c r="E34" s="42">
        <v>105</v>
      </c>
      <c r="F34" s="42">
        <v>97222.222222222234</v>
      </c>
      <c r="G34" s="48"/>
      <c r="H34" s="44"/>
      <c r="I34" s="45">
        <f t="shared" si="1"/>
        <v>0</v>
      </c>
      <c r="J34" s="46"/>
      <c r="K34" s="47">
        <f t="shared" si="2"/>
        <v>0</v>
      </c>
      <c r="L34" s="46"/>
      <c r="M34" s="47">
        <f t="shared" si="3"/>
        <v>0</v>
      </c>
      <c r="N34" s="46"/>
      <c r="O34" s="47">
        <f t="shared" si="4"/>
        <v>0</v>
      </c>
      <c r="P34" s="46"/>
      <c r="Q34" s="47">
        <f t="shared" si="5"/>
        <v>0</v>
      </c>
      <c r="R34" s="48"/>
      <c r="S34" s="44"/>
      <c r="T34" s="45">
        <f t="shared" si="6"/>
        <v>0</v>
      </c>
      <c r="U34" s="46"/>
      <c r="V34" s="47">
        <f t="shared" si="7"/>
        <v>0</v>
      </c>
      <c r="W34" s="46"/>
      <c r="X34" s="47">
        <f t="shared" si="8"/>
        <v>0</v>
      </c>
      <c r="Y34" s="46"/>
      <c r="Z34" s="47">
        <f t="shared" si="9"/>
        <v>0</v>
      </c>
      <c r="AA34" s="46"/>
      <c r="AB34" s="47">
        <f t="shared" si="10"/>
        <v>0</v>
      </c>
      <c r="AC34" s="48"/>
      <c r="AD34" s="44">
        <v>1</v>
      </c>
      <c r="AE34" s="45">
        <f t="shared" si="11"/>
        <v>97222.222222222234</v>
      </c>
      <c r="AF34" s="46">
        <v>1</v>
      </c>
      <c r="AG34" s="47">
        <f t="shared" si="12"/>
        <v>97222.222222222234</v>
      </c>
      <c r="AH34" s="46"/>
      <c r="AI34" s="47">
        <f t="shared" si="13"/>
        <v>0</v>
      </c>
      <c r="AJ34" s="46"/>
      <c r="AK34" s="47">
        <f t="shared" si="14"/>
        <v>0</v>
      </c>
      <c r="AL34" s="46"/>
      <c r="AM34" s="47">
        <f t="shared" si="15"/>
        <v>0</v>
      </c>
      <c r="AN34" s="48"/>
      <c r="AO34" s="44"/>
      <c r="AP34" s="45">
        <f t="shared" si="16"/>
        <v>0</v>
      </c>
      <c r="AQ34" s="46"/>
      <c r="AR34" s="47">
        <f t="shared" si="17"/>
        <v>0</v>
      </c>
      <c r="AS34" s="46"/>
      <c r="AT34" s="47">
        <f t="shared" si="18"/>
        <v>0</v>
      </c>
      <c r="AU34" s="46"/>
      <c r="AV34" s="47">
        <f t="shared" si="19"/>
        <v>0</v>
      </c>
      <c r="AW34" s="46"/>
      <c r="AX34" s="47">
        <f t="shared" si="20"/>
        <v>0</v>
      </c>
      <c r="AY34" s="48"/>
      <c r="AZ34" s="44"/>
      <c r="BA34" s="45">
        <f t="shared" si="21"/>
        <v>0</v>
      </c>
      <c r="BB34" s="46"/>
      <c r="BC34" s="47">
        <f t="shared" si="22"/>
        <v>0</v>
      </c>
      <c r="BD34" s="46"/>
      <c r="BE34" s="47">
        <f t="shared" si="23"/>
        <v>0</v>
      </c>
      <c r="BF34" s="46"/>
      <c r="BG34" s="47">
        <f t="shared" si="24"/>
        <v>0</v>
      </c>
      <c r="BH34" s="46"/>
      <c r="BI34" s="47">
        <f t="shared" si="25"/>
        <v>0</v>
      </c>
      <c r="BJ34" s="48"/>
      <c r="BK34" s="44"/>
      <c r="BL34" s="45">
        <f t="shared" si="26"/>
        <v>0</v>
      </c>
      <c r="BM34" s="46"/>
      <c r="BN34" s="47">
        <f t="shared" si="27"/>
        <v>0</v>
      </c>
      <c r="BO34" s="46"/>
      <c r="BP34" s="47">
        <f t="shared" si="28"/>
        <v>0</v>
      </c>
      <c r="BQ34" s="46"/>
      <c r="BR34" s="47">
        <f t="shared" si="29"/>
        <v>0</v>
      </c>
      <c r="BS34" s="46"/>
      <c r="BT34" s="47">
        <f t="shared" si="30"/>
        <v>0</v>
      </c>
      <c r="BU34" s="48"/>
      <c r="BV34" s="44"/>
      <c r="BW34" s="45">
        <f t="shared" si="31"/>
        <v>0</v>
      </c>
      <c r="BX34" s="46"/>
      <c r="BY34" s="47">
        <f t="shared" si="32"/>
        <v>0</v>
      </c>
      <c r="BZ34" s="46"/>
      <c r="CA34" s="47">
        <f t="shared" si="33"/>
        <v>0</v>
      </c>
      <c r="CB34" s="46"/>
      <c r="CC34" s="47">
        <f t="shared" si="34"/>
        <v>0</v>
      </c>
      <c r="CD34" s="46"/>
      <c r="CE34" s="47">
        <f t="shared" si="35"/>
        <v>0</v>
      </c>
      <c r="CF34" s="48"/>
      <c r="CG34" s="44"/>
      <c r="CH34" s="45">
        <f t="shared" si="36"/>
        <v>0</v>
      </c>
      <c r="CI34" s="46"/>
      <c r="CJ34" s="47">
        <f t="shared" si="37"/>
        <v>0</v>
      </c>
      <c r="CK34" s="46"/>
      <c r="CL34" s="47">
        <f t="shared" si="38"/>
        <v>0</v>
      </c>
      <c r="CM34" s="46"/>
      <c r="CN34" s="47">
        <f t="shared" si="39"/>
        <v>0</v>
      </c>
      <c r="CO34" s="46"/>
      <c r="CP34" s="47">
        <f t="shared" si="40"/>
        <v>0</v>
      </c>
      <c r="CQ34" s="49">
        <f t="shared" si="0"/>
        <v>97222.222222222234</v>
      </c>
      <c r="CR34" s="49">
        <f>I34+T34+AE34+AP34+BA34+BL34+BW34+CH34</f>
        <v>97222.222222222234</v>
      </c>
      <c r="CS34" s="49">
        <f t="shared" si="41"/>
        <v>97222.222222222234</v>
      </c>
      <c r="CT34" s="24">
        <f t="shared" si="42"/>
        <v>0</v>
      </c>
    </row>
    <row r="35" spans="1:98">
      <c r="B35" s="57" t="s">
        <v>51</v>
      </c>
      <c r="C35" s="50" t="s">
        <v>41</v>
      </c>
      <c r="D35" s="54">
        <v>135000</v>
      </c>
      <c r="E35" s="56">
        <v>-1.7512999999999999</v>
      </c>
      <c r="F35" s="42">
        <v>-236425.49999999997</v>
      </c>
      <c r="G35" s="48"/>
      <c r="H35" s="44"/>
      <c r="I35" s="45">
        <f t="shared" si="1"/>
        <v>0</v>
      </c>
      <c r="J35" s="46"/>
      <c r="K35" s="47">
        <f t="shared" si="2"/>
        <v>0</v>
      </c>
      <c r="L35" s="46"/>
      <c r="M35" s="47">
        <f t="shared" si="3"/>
        <v>0</v>
      </c>
      <c r="N35" s="46"/>
      <c r="O35" s="47">
        <f t="shared" si="4"/>
        <v>0</v>
      </c>
      <c r="P35" s="46"/>
      <c r="Q35" s="47">
        <f t="shared" si="5"/>
        <v>0</v>
      </c>
      <c r="R35" s="48"/>
      <c r="S35" s="44"/>
      <c r="T35" s="45">
        <f t="shared" si="6"/>
        <v>0</v>
      </c>
      <c r="U35" s="46"/>
      <c r="V35" s="47">
        <f t="shared" si="7"/>
        <v>0</v>
      </c>
      <c r="W35" s="46"/>
      <c r="X35" s="47">
        <f t="shared" si="8"/>
        <v>0</v>
      </c>
      <c r="Y35" s="46"/>
      <c r="Z35" s="47">
        <f t="shared" si="9"/>
        <v>0</v>
      </c>
      <c r="AA35" s="46"/>
      <c r="AB35" s="47">
        <f t="shared" si="10"/>
        <v>0</v>
      </c>
      <c r="AC35" s="48"/>
      <c r="AD35" s="44"/>
      <c r="AE35" s="45">
        <f t="shared" si="11"/>
        <v>0</v>
      </c>
      <c r="AF35" s="46"/>
      <c r="AG35" s="47">
        <f t="shared" si="12"/>
        <v>0</v>
      </c>
      <c r="AH35" s="46"/>
      <c r="AI35" s="47">
        <f t="shared" si="13"/>
        <v>0</v>
      </c>
      <c r="AJ35" s="46"/>
      <c r="AK35" s="47">
        <f t="shared" si="14"/>
        <v>0</v>
      </c>
      <c r="AL35" s="46"/>
      <c r="AM35" s="47">
        <f t="shared" si="15"/>
        <v>0</v>
      </c>
      <c r="AN35" s="48"/>
      <c r="AO35" s="44">
        <v>0.1</v>
      </c>
      <c r="AP35" s="45">
        <f t="shared" si="16"/>
        <v>-23642.55</v>
      </c>
      <c r="AQ35" s="46">
        <v>1</v>
      </c>
      <c r="AR35" s="47">
        <f t="shared" si="17"/>
        <v>-23642.55</v>
      </c>
      <c r="AS35" s="46"/>
      <c r="AT35" s="47">
        <f t="shared" si="18"/>
        <v>0</v>
      </c>
      <c r="AU35" s="46"/>
      <c r="AV35" s="47">
        <f t="shared" si="19"/>
        <v>0</v>
      </c>
      <c r="AW35" s="46"/>
      <c r="AX35" s="47">
        <f t="shared" si="20"/>
        <v>0</v>
      </c>
      <c r="AY35" s="48"/>
      <c r="AZ35" s="44">
        <v>0.9</v>
      </c>
      <c r="BA35" s="45">
        <f t="shared" si="21"/>
        <v>-212782.94999999998</v>
      </c>
      <c r="BB35" s="46"/>
      <c r="BC35" s="47">
        <f t="shared" si="22"/>
        <v>0</v>
      </c>
      <c r="BD35" s="46">
        <v>1</v>
      </c>
      <c r="BE35" s="47">
        <f t="shared" si="23"/>
        <v>-212782.94999999998</v>
      </c>
      <c r="BF35" s="46"/>
      <c r="BG35" s="47">
        <f t="shared" si="24"/>
        <v>0</v>
      </c>
      <c r="BH35" s="46"/>
      <c r="BI35" s="47">
        <f t="shared" si="25"/>
        <v>0</v>
      </c>
      <c r="BJ35" s="48"/>
      <c r="BK35" s="44"/>
      <c r="BL35" s="45">
        <f t="shared" si="26"/>
        <v>0</v>
      </c>
      <c r="BM35" s="46"/>
      <c r="BN35" s="47">
        <f t="shared" si="27"/>
        <v>0</v>
      </c>
      <c r="BO35" s="46"/>
      <c r="BP35" s="47">
        <f t="shared" si="28"/>
        <v>0</v>
      </c>
      <c r="BQ35" s="46"/>
      <c r="BR35" s="47">
        <f t="shared" si="29"/>
        <v>0</v>
      </c>
      <c r="BS35" s="46"/>
      <c r="BT35" s="47">
        <f t="shared" si="30"/>
        <v>0</v>
      </c>
      <c r="BU35" s="48"/>
      <c r="BV35" s="44"/>
      <c r="BW35" s="45">
        <f t="shared" si="31"/>
        <v>0</v>
      </c>
      <c r="BX35" s="46"/>
      <c r="BY35" s="47">
        <f t="shared" si="32"/>
        <v>0</v>
      </c>
      <c r="BZ35" s="46"/>
      <c r="CA35" s="47">
        <f t="shared" si="33"/>
        <v>0</v>
      </c>
      <c r="CB35" s="46"/>
      <c r="CC35" s="47">
        <f t="shared" si="34"/>
        <v>0</v>
      </c>
      <c r="CD35" s="46"/>
      <c r="CE35" s="47">
        <f t="shared" si="35"/>
        <v>0</v>
      </c>
      <c r="CF35" s="48"/>
      <c r="CG35" s="44"/>
      <c r="CH35" s="45">
        <f t="shared" si="36"/>
        <v>0</v>
      </c>
      <c r="CI35" s="46"/>
      <c r="CJ35" s="47">
        <f t="shared" si="37"/>
        <v>0</v>
      </c>
      <c r="CK35" s="46"/>
      <c r="CL35" s="47">
        <f t="shared" si="38"/>
        <v>0</v>
      </c>
      <c r="CM35" s="46"/>
      <c r="CN35" s="47">
        <f t="shared" si="39"/>
        <v>0</v>
      </c>
      <c r="CO35" s="46"/>
      <c r="CP35" s="47">
        <f t="shared" si="40"/>
        <v>0</v>
      </c>
      <c r="CQ35" s="49">
        <f t="shared" si="0"/>
        <v>-236425.49999999997</v>
      </c>
      <c r="CR35" s="49">
        <f>I35+T35+AE35+AP35+BA35+BL35+BW35+CH35</f>
        <v>-236425.49999999997</v>
      </c>
      <c r="CS35" s="49">
        <f t="shared" si="41"/>
        <v>-236425.49999999997</v>
      </c>
      <c r="CT35" s="24">
        <f t="shared" si="42"/>
        <v>0</v>
      </c>
    </row>
    <row r="36" spans="1:98">
      <c r="A36" s="2"/>
      <c r="B36" s="59" t="s">
        <v>44</v>
      </c>
      <c r="C36" s="50" t="s">
        <v>38</v>
      </c>
      <c r="D36" s="54">
        <v>109.755</v>
      </c>
      <c r="E36" s="42">
        <v>65</v>
      </c>
      <c r="F36" s="42">
        <v>7134.0749999999998</v>
      </c>
      <c r="G36" s="48"/>
      <c r="H36" s="44"/>
      <c r="I36" s="45">
        <f t="shared" si="1"/>
        <v>0</v>
      </c>
      <c r="J36" s="46"/>
      <c r="K36" s="47">
        <f t="shared" si="2"/>
        <v>0</v>
      </c>
      <c r="L36" s="46"/>
      <c r="M36" s="47">
        <f t="shared" si="3"/>
        <v>0</v>
      </c>
      <c r="N36" s="46"/>
      <c r="O36" s="47">
        <f t="shared" si="4"/>
        <v>0</v>
      </c>
      <c r="P36" s="46"/>
      <c r="Q36" s="47">
        <f t="shared" si="5"/>
        <v>0</v>
      </c>
      <c r="R36" s="48"/>
      <c r="S36" s="44">
        <v>0.14285714285714288</v>
      </c>
      <c r="T36" s="45">
        <f t="shared" si="6"/>
        <v>1019.1535714285716</v>
      </c>
      <c r="U36" s="46">
        <v>1</v>
      </c>
      <c r="V36" s="47">
        <f t="shared" si="7"/>
        <v>1019.1535714285716</v>
      </c>
      <c r="W36" s="46"/>
      <c r="X36" s="47">
        <f t="shared" si="8"/>
        <v>0</v>
      </c>
      <c r="Y36" s="46"/>
      <c r="Z36" s="47">
        <f t="shared" si="9"/>
        <v>0</v>
      </c>
      <c r="AA36" s="46"/>
      <c r="AB36" s="47">
        <f t="shared" si="10"/>
        <v>0</v>
      </c>
      <c r="AC36" s="48"/>
      <c r="AD36" s="44">
        <v>0.14285714285714288</v>
      </c>
      <c r="AE36" s="45">
        <f t="shared" si="11"/>
        <v>1019.1535714285716</v>
      </c>
      <c r="AF36" s="46">
        <v>1</v>
      </c>
      <c r="AG36" s="47">
        <f t="shared" si="12"/>
        <v>1019.1535714285716</v>
      </c>
      <c r="AH36" s="46"/>
      <c r="AI36" s="47">
        <f t="shared" si="13"/>
        <v>0</v>
      </c>
      <c r="AJ36" s="46"/>
      <c r="AK36" s="47">
        <f t="shared" si="14"/>
        <v>0</v>
      </c>
      <c r="AL36" s="46"/>
      <c r="AM36" s="47">
        <f t="shared" si="15"/>
        <v>0</v>
      </c>
      <c r="AN36" s="48"/>
      <c r="AO36" s="44">
        <v>0.14285714285714288</v>
      </c>
      <c r="AP36" s="45">
        <f t="shared" si="16"/>
        <v>1019.1535714285716</v>
      </c>
      <c r="AQ36" s="46">
        <v>1</v>
      </c>
      <c r="AR36" s="47">
        <f t="shared" si="17"/>
        <v>1019.1535714285716</v>
      </c>
      <c r="AS36" s="46"/>
      <c r="AT36" s="47">
        <f t="shared" si="18"/>
        <v>0</v>
      </c>
      <c r="AU36" s="46"/>
      <c r="AV36" s="47">
        <f t="shared" si="19"/>
        <v>0</v>
      </c>
      <c r="AW36" s="46"/>
      <c r="AX36" s="47">
        <f t="shared" si="20"/>
        <v>0</v>
      </c>
      <c r="AY36" s="48"/>
      <c r="AZ36" s="44">
        <v>0.14285714285714288</v>
      </c>
      <c r="BA36" s="45">
        <f t="shared" si="21"/>
        <v>1019.1535714285716</v>
      </c>
      <c r="BB36" s="46"/>
      <c r="BC36" s="47">
        <f t="shared" si="22"/>
        <v>0</v>
      </c>
      <c r="BD36" s="60">
        <v>1</v>
      </c>
      <c r="BE36" s="47">
        <f t="shared" si="23"/>
        <v>1019.1535714285716</v>
      </c>
      <c r="BF36" s="46"/>
      <c r="BG36" s="47">
        <f t="shared" si="24"/>
        <v>0</v>
      </c>
      <c r="BH36" s="46"/>
      <c r="BI36" s="47">
        <f t="shared" si="25"/>
        <v>0</v>
      </c>
      <c r="BJ36" s="48"/>
      <c r="BK36" s="44">
        <v>0.14285714285714288</v>
      </c>
      <c r="BL36" s="45">
        <f t="shared" si="26"/>
        <v>1019.1535714285716</v>
      </c>
      <c r="BM36" s="46"/>
      <c r="BN36" s="47">
        <f t="shared" si="27"/>
        <v>0</v>
      </c>
      <c r="BO36" s="46">
        <v>1</v>
      </c>
      <c r="BP36" s="47">
        <f t="shared" si="28"/>
        <v>1019.1535714285716</v>
      </c>
      <c r="BQ36" s="46"/>
      <c r="BR36" s="47">
        <f t="shared" si="29"/>
        <v>0</v>
      </c>
      <c r="BS36" s="46"/>
      <c r="BT36" s="47">
        <f t="shared" si="30"/>
        <v>0</v>
      </c>
      <c r="BU36" s="48"/>
      <c r="BV36" s="44">
        <v>0.14285714285714288</v>
      </c>
      <c r="BW36" s="45">
        <f t="shared" si="31"/>
        <v>1019.1535714285716</v>
      </c>
      <c r="BX36" s="46"/>
      <c r="BY36" s="47">
        <f t="shared" si="32"/>
        <v>0</v>
      </c>
      <c r="BZ36" s="46">
        <v>1</v>
      </c>
      <c r="CA36" s="47">
        <f t="shared" si="33"/>
        <v>1019.1535714285716</v>
      </c>
      <c r="CB36" s="46"/>
      <c r="CC36" s="47">
        <f t="shared" si="34"/>
        <v>0</v>
      </c>
      <c r="CD36" s="46"/>
      <c r="CE36" s="47">
        <f t="shared" si="35"/>
        <v>0</v>
      </c>
      <c r="CF36" s="48"/>
      <c r="CG36" s="44">
        <v>0.14285714285714288</v>
      </c>
      <c r="CH36" s="45">
        <f t="shared" si="36"/>
        <v>1019.1535714285716</v>
      </c>
      <c r="CI36" s="46"/>
      <c r="CJ36" s="47">
        <f t="shared" si="37"/>
        <v>0</v>
      </c>
      <c r="CK36" s="46">
        <v>1</v>
      </c>
      <c r="CL36" s="47">
        <f t="shared" si="38"/>
        <v>1019.1535714285716</v>
      </c>
      <c r="CM36" s="46"/>
      <c r="CN36" s="47">
        <f t="shared" si="39"/>
        <v>0</v>
      </c>
      <c r="CO36" s="46"/>
      <c r="CP36" s="47">
        <f t="shared" si="40"/>
        <v>0</v>
      </c>
      <c r="CQ36" s="49">
        <f t="shared" si="0"/>
        <v>7134.0749999999998</v>
      </c>
      <c r="CR36" s="49">
        <f>I36+T36+AE36+AP36+BA36+BL36+BW36+CH36</f>
        <v>7134.0750000000016</v>
      </c>
      <c r="CS36" s="49">
        <f t="shared" si="41"/>
        <v>7134.0750000000016</v>
      </c>
      <c r="CT36" s="24">
        <f t="shared" si="42"/>
        <v>0</v>
      </c>
    </row>
    <row r="37" spans="1:98">
      <c r="B37" s="55" t="s">
        <v>52</v>
      </c>
      <c r="C37" s="50" t="s">
        <v>46</v>
      </c>
      <c r="D37" s="54">
        <v>1</v>
      </c>
      <c r="E37" s="42">
        <v>350000</v>
      </c>
      <c r="F37" s="42">
        <v>350000</v>
      </c>
      <c r="G37" s="48"/>
      <c r="H37" s="44"/>
      <c r="I37" s="45">
        <f t="shared" si="1"/>
        <v>0</v>
      </c>
      <c r="J37" s="46"/>
      <c r="K37" s="47">
        <f t="shared" si="2"/>
        <v>0</v>
      </c>
      <c r="L37" s="46"/>
      <c r="M37" s="47">
        <f t="shared" si="3"/>
        <v>0</v>
      </c>
      <c r="N37" s="46"/>
      <c r="O37" s="47">
        <f t="shared" si="4"/>
        <v>0</v>
      </c>
      <c r="P37" s="46"/>
      <c r="Q37" s="47">
        <f t="shared" si="5"/>
        <v>0</v>
      </c>
      <c r="R37" s="48"/>
      <c r="S37" s="44"/>
      <c r="T37" s="45">
        <f t="shared" si="6"/>
        <v>0</v>
      </c>
      <c r="U37" s="46"/>
      <c r="V37" s="47">
        <f t="shared" si="7"/>
        <v>0</v>
      </c>
      <c r="W37" s="46"/>
      <c r="X37" s="47">
        <f t="shared" si="8"/>
        <v>0</v>
      </c>
      <c r="Y37" s="46"/>
      <c r="Z37" s="47">
        <f t="shared" si="9"/>
        <v>0</v>
      </c>
      <c r="AA37" s="46"/>
      <c r="AB37" s="47">
        <f t="shared" si="10"/>
        <v>0</v>
      </c>
      <c r="AC37" s="48"/>
      <c r="AD37" s="44">
        <v>0.8</v>
      </c>
      <c r="AE37" s="45">
        <f t="shared" si="11"/>
        <v>280000</v>
      </c>
      <c r="AF37" s="46">
        <v>1</v>
      </c>
      <c r="AG37" s="47">
        <f t="shared" si="12"/>
        <v>280000</v>
      </c>
      <c r="AH37" s="46"/>
      <c r="AI37" s="47">
        <f t="shared" si="13"/>
        <v>0</v>
      </c>
      <c r="AJ37" s="46"/>
      <c r="AK37" s="47">
        <f t="shared" si="14"/>
        <v>0</v>
      </c>
      <c r="AL37" s="46"/>
      <c r="AM37" s="47">
        <f t="shared" si="15"/>
        <v>0</v>
      </c>
      <c r="AN37" s="48"/>
      <c r="AO37" s="44">
        <v>0.2</v>
      </c>
      <c r="AP37" s="45">
        <f t="shared" si="16"/>
        <v>70000</v>
      </c>
      <c r="AQ37" s="46">
        <v>1</v>
      </c>
      <c r="AR37" s="47">
        <f t="shared" si="17"/>
        <v>70000</v>
      </c>
      <c r="AS37" s="46"/>
      <c r="AT37" s="47">
        <f t="shared" si="18"/>
        <v>0</v>
      </c>
      <c r="AU37" s="46"/>
      <c r="AV37" s="47">
        <f t="shared" si="19"/>
        <v>0</v>
      </c>
      <c r="AW37" s="46"/>
      <c r="AX37" s="47">
        <f t="shared" si="20"/>
        <v>0</v>
      </c>
      <c r="AY37" s="48"/>
      <c r="AZ37" s="44"/>
      <c r="BA37" s="45">
        <f t="shared" si="21"/>
        <v>0</v>
      </c>
      <c r="BB37" s="46"/>
      <c r="BC37" s="47">
        <f t="shared" si="22"/>
        <v>0</v>
      </c>
      <c r="BD37" s="46"/>
      <c r="BE37" s="47">
        <f t="shared" si="23"/>
        <v>0</v>
      </c>
      <c r="BF37" s="46"/>
      <c r="BG37" s="47">
        <f t="shared" si="24"/>
        <v>0</v>
      </c>
      <c r="BH37" s="46"/>
      <c r="BI37" s="47">
        <f t="shared" si="25"/>
        <v>0</v>
      </c>
      <c r="BJ37" s="48"/>
      <c r="BK37" s="44"/>
      <c r="BL37" s="45">
        <f t="shared" si="26"/>
        <v>0</v>
      </c>
      <c r="BM37" s="46"/>
      <c r="BN37" s="47">
        <f t="shared" si="27"/>
        <v>0</v>
      </c>
      <c r="BO37" s="46"/>
      <c r="BP37" s="47">
        <f t="shared" si="28"/>
        <v>0</v>
      </c>
      <c r="BQ37" s="46"/>
      <c r="BR37" s="47">
        <f t="shared" si="29"/>
        <v>0</v>
      </c>
      <c r="BS37" s="46"/>
      <c r="BT37" s="47">
        <f t="shared" si="30"/>
        <v>0</v>
      </c>
      <c r="BU37" s="48"/>
      <c r="BV37" s="44"/>
      <c r="BW37" s="45">
        <f t="shared" si="31"/>
        <v>0</v>
      </c>
      <c r="BX37" s="46"/>
      <c r="BY37" s="47">
        <f t="shared" si="32"/>
        <v>0</v>
      </c>
      <c r="BZ37" s="46"/>
      <c r="CA37" s="47">
        <f t="shared" si="33"/>
        <v>0</v>
      </c>
      <c r="CB37" s="46"/>
      <c r="CC37" s="47">
        <f t="shared" si="34"/>
        <v>0</v>
      </c>
      <c r="CD37" s="46"/>
      <c r="CE37" s="47">
        <f t="shared" si="35"/>
        <v>0</v>
      </c>
      <c r="CF37" s="48"/>
      <c r="CG37" s="44"/>
      <c r="CH37" s="45">
        <f t="shared" si="36"/>
        <v>0</v>
      </c>
      <c r="CI37" s="46"/>
      <c r="CJ37" s="47">
        <f t="shared" si="37"/>
        <v>0</v>
      </c>
      <c r="CK37" s="46"/>
      <c r="CL37" s="47">
        <f t="shared" si="38"/>
        <v>0</v>
      </c>
      <c r="CM37" s="46"/>
      <c r="CN37" s="47">
        <f t="shared" si="39"/>
        <v>0</v>
      </c>
      <c r="CO37" s="46"/>
      <c r="CP37" s="47">
        <f t="shared" si="40"/>
        <v>0</v>
      </c>
      <c r="CQ37" s="49">
        <f t="shared" si="0"/>
        <v>350000</v>
      </c>
      <c r="CR37" s="49">
        <f>I37+T37+AE37+AP37+BA37+BL37+BW37+CH37</f>
        <v>350000</v>
      </c>
      <c r="CS37" s="49">
        <f t="shared" si="41"/>
        <v>350000</v>
      </c>
      <c r="CT37" s="24">
        <f t="shared" si="42"/>
        <v>0</v>
      </c>
    </row>
    <row r="38" spans="1:98">
      <c r="B38" s="57" t="s">
        <v>47</v>
      </c>
      <c r="C38" s="50" t="s">
        <v>38</v>
      </c>
      <c r="D38" s="54">
        <v>18000</v>
      </c>
      <c r="E38" s="42">
        <v>15</v>
      </c>
      <c r="F38" s="42">
        <v>270000</v>
      </c>
      <c r="G38" s="48"/>
      <c r="H38" s="44"/>
      <c r="I38" s="45">
        <f t="shared" si="1"/>
        <v>0</v>
      </c>
      <c r="J38" s="46"/>
      <c r="K38" s="47">
        <f t="shared" si="2"/>
        <v>0</v>
      </c>
      <c r="L38" s="46"/>
      <c r="M38" s="47">
        <f t="shared" si="3"/>
        <v>0</v>
      </c>
      <c r="N38" s="46"/>
      <c r="O38" s="47">
        <f t="shared" si="4"/>
        <v>0</v>
      </c>
      <c r="P38" s="46"/>
      <c r="Q38" s="47">
        <f t="shared" si="5"/>
        <v>0</v>
      </c>
      <c r="R38" s="48"/>
      <c r="S38" s="44">
        <v>1</v>
      </c>
      <c r="T38" s="45">
        <f t="shared" si="6"/>
        <v>270000</v>
      </c>
      <c r="U38" s="46">
        <v>1</v>
      </c>
      <c r="V38" s="47">
        <f t="shared" si="7"/>
        <v>270000</v>
      </c>
      <c r="W38" s="46"/>
      <c r="X38" s="47">
        <f t="shared" si="8"/>
        <v>0</v>
      </c>
      <c r="Y38" s="46"/>
      <c r="Z38" s="47">
        <f t="shared" si="9"/>
        <v>0</v>
      </c>
      <c r="AA38" s="46"/>
      <c r="AB38" s="47">
        <f t="shared" si="10"/>
        <v>0</v>
      </c>
      <c r="AC38" s="48"/>
      <c r="AD38" s="44"/>
      <c r="AE38" s="45">
        <f t="shared" si="11"/>
        <v>0</v>
      </c>
      <c r="AF38" s="46"/>
      <c r="AG38" s="47">
        <f t="shared" si="12"/>
        <v>0</v>
      </c>
      <c r="AH38" s="46"/>
      <c r="AI38" s="47">
        <f t="shared" si="13"/>
        <v>0</v>
      </c>
      <c r="AJ38" s="46"/>
      <c r="AK38" s="47">
        <f t="shared" si="14"/>
        <v>0</v>
      </c>
      <c r="AL38" s="46"/>
      <c r="AM38" s="47">
        <f t="shared" si="15"/>
        <v>0</v>
      </c>
      <c r="AN38" s="48"/>
      <c r="AO38" s="44"/>
      <c r="AP38" s="45">
        <f t="shared" si="16"/>
        <v>0</v>
      </c>
      <c r="AQ38" s="46"/>
      <c r="AR38" s="47">
        <f t="shared" si="17"/>
        <v>0</v>
      </c>
      <c r="AS38" s="46"/>
      <c r="AT38" s="47">
        <f t="shared" si="18"/>
        <v>0</v>
      </c>
      <c r="AU38" s="46"/>
      <c r="AV38" s="47">
        <f t="shared" si="19"/>
        <v>0</v>
      </c>
      <c r="AW38" s="46"/>
      <c r="AX38" s="47">
        <f t="shared" si="20"/>
        <v>0</v>
      </c>
      <c r="AY38" s="48"/>
      <c r="AZ38" s="44"/>
      <c r="BA38" s="45">
        <f t="shared" si="21"/>
        <v>0</v>
      </c>
      <c r="BB38" s="46"/>
      <c r="BC38" s="47">
        <f t="shared" si="22"/>
        <v>0</v>
      </c>
      <c r="BD38" s="46"/>
      <c r="BE38" s="47">
        <f t="shared" si="23"/>
        <v>0</v>
      </c>
      <c r="BF38" s="46"/>
      <c r="BG38" s="47">
        <f t="shared" si="24"/>
        <v>0</v>
      </c>
      <c r="BH38" s="46"/>
      <c r="BI38" s="47">
        <f t="shared" si="25"/>
        <v>0</v>
      </c>
      <c r="BJ38" s="48"/>
      <c r="BK38" s="44"/>
      <c r="BL38" s="45">
        <f t="shared" si="26"/>
        <v>0</v>
      </c>
      <c r="BM38" s="46"/>
      <c r="BN38" s="47">
        <f t="shared" si="27"/>
        <v>0</v>
      </c>
      <c r="BO38" s="46"/>
      <c r="BP38" s="47">
        <f t="shared" si="28"/>
        <v>0</v>
      </c>
      <c r="BQ38" s="46"/>
      <c r="BR38" s="47">
        <f t="shared" si="29"/>
        <v>0</v>
      </c>
      <c r="BS38" s="46"/>
      <c r="BT38" s="47">
        <f t="shared" si="30"/>
        <v>0</v>
      </c>
      <c r="BU38" s="48"/>
      <c r="BV38" s="44"/>
      <c r="BW38" s="45">
        <f t="shared" si="31"/>
        <v>0</v>
      </c>
      <c r="BX38" s="46"/>
      <c r="BY38" s="47">
        <f t="shared" si="32"/>
        <v>0</v>
      </c>
      <c r="BZ38" s="46"/>
      <c r="CA38" s="47">
        <f t="shared" si="33"/>
        <v>0</v>
      </c>
      <c r="CB38" s="46"/>
      <c r="CC38" s="47">
        <f t="shared" si="34"/>
        <v>0</v>
      </c>
      <c r="CD38" s="46"/>
      <c r="CE38" s="47">
        <f t="shared" si="35"/>
        <v>0</v>
      </c>
      <c r="CF38" s="48"/>
      <c r="CG38" s="44"/>
      <c r="CH38" s="45">
        <f t="shared" si="36"/>
        <v>0</v>
      </c>
      <c r="CI38" s="46"/>
      <c r="CJ38" s="47">
        <f t="shared" si="37"/>
        <v>0</v>
      </c>
      <c r="CK38" s="46"/>
      <c r="CL38" s="47">
        <f t="shared" si="38"/>
        <v>0</v>
      </c>
      <c r="CM38" s="46"/>
      <c r="CN38" s="47">
        <f t="shared" si="39"/>
        <v>0</v>
      </c>
      <c r="CO38" s="46"/>
      <c r="CP38" s="47">
        <f t="shared" si="40"/>
        <v>0</v>
      </c>
      <c r="CQ38" s="49">
        <f t="shared" si="0"/>
        <v>270000</v>
      </c>
      <c r="CR38" s="49">
        <f>I38+T38+AE38+AP38+BA38+BL38+BW38+CH38</f>
        <v>270000</v>
      </c>
      <c r="CS38" s="49">
        <f t="shared" si="41"/>
        <v>270000</v>
      </c>
      <c r="CT38" s="24">
        <f t="shared" si="42"/>
        <v>0</v>
      </c>
    </row>
    <row r="39" spans="1:98">
      <c r="B39" s="55" t="s">
        <v>53</v>
      </c>
      <c r="C39" s="50" t="s">
        <v>38</v>
      </c>
      <c r="D39" s="54">
        <v>75</v>
      </c>
      <c r="E39" s="42">
        <v>-460.98461538461538</v>
      </c>
      <c r="F39" s="42">
        <v>-34573.846153846156</v>
      </c>
      <c r="G39" s="48"/>
      <c r="H39" s="44"/>
      <c r="I39" s="45">
        <f t="shared" si="1"/>
        <v>0</v>
      </c>
      <c r="J39" s="46"/>
      <c r="K39" s="47">
        <f t="shared" si="2"/>
        <v>0</v>
      </c>
      <c r="L39" s="46"/>
      <c r="M39" s="47">
        <f t="shared" si="3"/>
        <v>0</v>
      </c>
      <c r="N39" s="46"/>
      <c r="O39" s="47">
        <f t="shared" si="4"/>
        <v>0</v>
      </c>
      <c r="P39" s="46"/>
      <c r="Q39" s="47">
        <f t="shared" si="5"/>
        <v>0</v>
      </c>
      <c r="R39" s="48"/>
      <c r="S39" s="44"/>
      <c r="T39" s="45">
        <f t="shared" si="6"/>
        <v>0</v>
      </c>
      <c r="U39" s="46"/>
      <c r="V39" s="47">
        <f t="shared" si="7"/>
        <v>0</v>
      </c>
      <c r="W39" s="46"/>
      <c r="X39" s="47">
        <f t="shared" si="8"/>
        <v>0</v>
      </c>
      <c r="Y39" s="46"/>
      <c r="Z39" s="47">
        <f t="shared" si="9"/>
        <v>0</v>
      </c>
      <c r="AA39" s="46"/>
      <c r="AB39" s="47">
        <f t="shared" si="10"/>
        <v>0</v>
      </c>
      <c r="AC39" s="48"/>
      <c r="AD39" s="44"/>
      <c r="AE39" s="45">
        <f t="shared" si="11"/>
        <v>0</v>
      </c>
      <c r="AF39" s="46"/>
      <c r="AG39" s="47">
        <f t="shared" si="12"/>
        <v>0</v>
      </c>
      <c r="AH39" s="46"/>
      <c r="AI39" s="47">
        <f t="shared" si="13"/>
        <v>0</v>
      </c>
      <c r="AJ39" s="46"/>
      <c r="AK39" s="47">
        <f t="shared" si="14"/>
        <v>0</v>
      </c>
      <c r="AL39" s="46"/>
      <c r="AM39" s="47">
        <f t="shared" si="15"/>
        <v>0</v>
      </c>
      <c r="AN39" s="48"/>
      <c r="AO39" s="44"/>
      <c r="AP39" s="45">
        <f t="shared" si="16"/>
        <v>0</v>
      </c>
      <c r="AQ39" s="46"/>
      <c r="AR39" s="47">
        <f t="shared" si="17"/>
        <v>0</v>
      </c>
      <c r="AS39" s="46"/>
      <c r="AT39" s="47">
        <f t="shared" si="18"/>
        <v>0</v>
      </c>
      <c r="AU39" s="46"/>
      <c r="AV39" s="47">
        <f t="shared" si="19"/>
        <v>0</v>
      </c>
      <c r="AW39" s="46"/>
      <c r="AX39" s="47">
        <f t="shared" si="20"/>
        <v>0</v>
      </c>
      <c r="AY39" s="48"/>
      <c r="AZ39" s="44"/>
      <c r="BA39" s="45">
        <f t="shared" si="21"/>
        <v>0</v>
      </c>
      <c r="BB39" s="46"/>
      <c r="BC39" s="47">
        <f t="shared" si="22"/>
        <v>0</v>
      </c>
      <c r="BD39" s="46"/>
      <c r="BE39" s="47">
        <f t="shared" si="23"/>
        <v>0</v>
      </c>
      <c r="BF39" s="46"/>
      <c r="BG39" s="47">
        <f t="shared" si="24"/>
        <v>0</v>
      </c>
      <c r="BH39" s="46"/>
      <c r="BI39" s="47">
        <f t="shared" si="25"/>
        <v>0</v>
      </c>
      <c r="BJ39" s="48"/>
      <c r="BK39" s="44">
        <v>1</v>
      </c>
      <c r="BL39" s="45">
        <f t="shared" si="26"/>
        <v>-34573.846153846156</v>
      </c>
      <c r="BM39" s="46"/>
      <c r="BN39" s="47">
        <f t="shared" si="27"/>
        <v>0</v>
      </c>
      <c r="BO39" s="46">
        <v>1</v>
      </c>
      <c r="BP39" s="47">
        <f t="shared" si="28"/>
        <v>-34573.846153846156</v>
      </c>
      <c r="BQ39" s="46"/>
      <c r="BR39" s="47">
        <f t="shared" si="29"/>
        <v>0</v>
      </c>
      <c r="BS39" s="46"/>
      <c r="BT39" s="47">
        <f t="shared" si="30"/>
        <v>0</v>
      </c>
      <c r="BU39" s="48"/>
      <c r="BV39" s="44"/>
      <c r="BW39" s="45">
        <f t="shared" si="31"/>
        <v>0</v>
      </c>
      <c r="BX39" s="46"/>
      <c r="BY39" s="47">
        <f t="shared" si="32"/>
        <v>0</v>
      </c>
      <c r="BZ39" s="46"/>
      <c r="CA39" s="47">
        <f t="shared" si="33"/>
        <v>0</v>
      </c>
      <c r="CB39" s="46"/>
      <c r="CC39" s="47">
        <f t="shared" si="34"/>
        <v>0</v>
      </c>
      <c r="CD39" s="46"/>
      <c r="CE39" s="47">
        <f t="shared" si="35"/>
        <v>0</v>
      </c>
      <c r="CF39" s="48"/>
      <c r="CG39" s="44"/>
      <c r="CH39" s="45">
        <f t="shared" si="36"/>
        <v>0</v>
      </c>
      <c r="CI39" s="46"/>
      <c r="CJ39" s="47">
        <f t="shared" si="37"/>
        <v>0</v>
      </c>
      <c r="CK39" s="46"/>
      <c r="CL39" s="47">
        <f>CK39*CH39</f>
        <v>0</v>
      </c>
      <c r="CM39" s="46"/>
      <c r="CN39" s="47">
        <f t="shared" si="39"/>
        <v>0</v>
      </c>
      <c r="CO39" s="46"/>
      <c r="CP39" s="47">
        <f t="shared" si="40"/>
        <v>0</v>
      </c>
      <c r="CQ39" s="49">
        <f t="shared" si="0"/>
        <v>-34573.846153846156</v>
      </c>
      <c r="CR39" s="49">
        <f>I39+T39+AE39+AP39+BA39+BL39+BW39+CH39</f>
        <v>-34573.846153846156</v>
      </c>
      <c r="CS39" s="49">
        <f t="shared" si="41"/>
        <v>-34573.846153846156</v>
      </c>
      <c r="CT39" s="24">
        <f t="shared" si="42"/>
        <v>0</v>
      </c>
    </row>
    <row r="40" spans="1:98">
      <c r="B40" s="55" t="s">
        <v>48</v>
      </c>
      <c r="C40" s="50" t="s">
        <v>43</v>
      </c>
      <c r="D40" s="54">
        <v>31481.481481481482</v>
      </c>
      <c r="E40" s="42">
        <v>32</v>
      </c>
      <c r="F40" s="42">
        <v>1007407.4074074074</v>
      </c>
      <c r="G40" s="48"/>
      <c r="H40" s="44"/>
      <c r="I40" s="45">
        <f t="shared" si="1"/>
        <v>0</v>
      </c>
      <c r="J40" s="46"/>
      <c r="K40" s="47">
        <f t="shared" si="2"/>
        <v>0</v>
      </c>
      <c r="L40" s="46"/>
      <c r="M40" s="47">
        <f t="shared" si="3"/>
        <v>0</v>
      </c>
      <c r="N40" s="46"/>
      <c r="O40" s="47">
        <f t="shared" si="4"/>
        <v>0</v>
      </c>
      <c r="P40" s="46"/>
      <c r="Q40" s="47">
        <f t="shared" si="5"/>
        <v>0</v>
      </c>
      <c r="R40" s="48"/>
      <c r="S40" s="44">
        <v>1</v>
      </c>
      <c r="T40" s="45">
        <f t="shared" si="6"/>
        <v>1007407.4074074074</v>
      </c>
      <c r="U40" s="46">
        <v>1</v>
      </c>
      <c r="V40" s="47">
        <f t="shared" si="7"/>
        <v>1007407.4074074074</v>
      </c>
      <c r="W40" s="46"/>
      <c r="X40" s="47">
        <f t="shared" si="8"/>
        <v>0</v>
      </c>
      <c r="Y40" s="46"/>
      <c r="Z40" s="47">
        <f t="shared" si="9"/>
        <v>0</v>
      </c>
      <c r="AA40" s="46"/>
      <c r="AB40" s="47">
        <f t="shared" si="10"/>
        <v>0</v>
      </c>
      <c r="AC40" s="48"/>
      <c r="AD40" s="44"/>
      <c r="AE40" s="45">
        <f t="shared" si="11"/>
        <v>0</v>
      </c>
      <c r="AF40" s="46"/>
      <c r="AG40" s="47">
        <f t="shared" si="12"/>
        <v>0</v>
      </c>
      <c r="AH40" s="46"/>
      <c r="AI40" s="47">
        <f t="shared" si="13"/>
        <v>0</v>
      </c>
      <c r="AJ40" s="46"/>
      <c r="AK40" s="47">
        <f t="shared" si="14"/>
        <v>0</v>
      </c>
      <c r="AL40" s="46"/>
      <c r="AM40" s="47">
        <f t="shared" si="15"/>
        <v>0</v>
      </c>
      <c r="AN40" s="48"/>
      <c r="AO40" s="44"/>
      <c r="AP40" s="45">
        <f t="shared" si="16"/>
        <v>0</v>
      </c>
      <c r="AQ40" s="46"/>
      <c r="AR40" s="47">
        <f t="shared" si="17"/>
        <v>0</v>
      </c>
      <c r="AS40" s="46"/>
      <c r="AT40" s="47">
        <f t="shared" si="18"/>
        <v>0</v>
      </c>
      <c r="AU40" s="46"/>
      <c r="AV40" s="47">
        <f t="shared" si="19"/>
        <v>0</v>
      </c>
      <c r="AW40" s="46"/>
      <c r="AX40" s="47">
        <f t="shared" si="20"/>
        <v>0</v>
      </c>
      <c r="AY40" s="48"/>
      <c r="AZ40" s="44"/>
      <c r="BA40" s="45">
        <f t="shared" si="21"/>
        <v>0</v>
      </c>
      <c r="BB40" s="46"/>
      <c r="BC40" s="47">
        <f t="shared" si="22"/>
        <v>0</v>
      </c>
      <c r="BD40" s="46"/>
      <c r="BE40" s="47">
        <f t="shared" si="23"/>
        <v>0</v>
      </c>
      <c r="BF40" s="46"/>
      <c r="BG40" s="47">
        <f t="shared" si="24"/>
        <v>0</v>
      </c>
      <c r="BH40" s="46"/>
      <c r="BI40" s="47">
        <f t="shared" si="25"/>
        <v>0</v>
      </c>
      <c r="BJ40" s="48"/>
      <c r="BK40" s="44"/>
      <c r="BL40" s="45">
        <f t="shared" si="26"/>
        <v>0</v>
      </c>
      <c r="BM40" s="46"/>
      <c r="BN40" s="47">
        <f t="shared" si="27"/>
        <v>0</v>
      </c>
      <c r="BO40" s="46"/>
      <c r="BP40" s="47">
        <f t="shared" si="28"/>
        <v>0</v>
      </c>
      <c r="BQ40" s="46"/>
      <c r="BR40" s="47">
        <f t="shared" si="29"/>
        <v>0</v>
      </c>
      <c r="BS40" s="46"/>
      <c r="BT40" s="47">
        <f t="shared" si="30"/>
        <v>0</v>
      </c>
      <c r="BU40" s="48"/>
      <c r="BV40" s="44"/>
      <c r="BW40" s="45">
        <f t="shared" si="31"/>
        <v>0</v>
      </c>
      <c r="BX40" s="46"/>
      <c r="BY40" s="47">
        <f t="shared" si="32"/>
        <v>0</v>
      </c>
      <c r="BZ40" s="46"/>
      <c r="CA40" s="47">
        <f t="shared" si="33"/>
        <v>0</v>
      </c>
      <c r="CB40" s="46"/>
      <c r="CC40" s="47">
        <f t="shared" si="34"/>
        <v>0</v>
      </c>
      <c r="CD40" s="46"/>
      <c r="CE40" s="47">
        <f t="shared" si="35"/>
        <v>0</v>
      </c>
      <c r="CF40" s="48"/>
      <c r="CG40" s="44"/>
      <c r="CH40" s="45">
        <f t="shared" si="36"/>
        <v>0</v>
      </c>
      <c r="CI40" s="46"/>
      <c r="CJ40" s="47">
        <f t="shared" si="37"/>
        <v>0</v>
      </c>
      <c r="CK40" s="46"/>
      <c r="CL40" s="47">
        <f t="shared" ref="CL40" si="85">CK40*CH40</f>
        <v>0</v>
      </c>
      <c r="CM40" s="46"/>
      <c r="CN40" s="47">
        <f t="shared" si="39"/>
        <v>0</v>
      </c>
      <c r="CO40" s="46"/>
      <c r="CP40" s="47">
        <f t="shared" si="40"/>
        <v>0</v>
      </c>
      <c r="CQ40" s="49">
        <f t="shared" si="0"/>
        <v>1007407.4074074074</v>
      </c>
      <c r="CR40" s="49">
        <f>I40+T40+AE40+AP40+BA40+BL40+BW40+CH40</f>
        <v>1007407.4074074074</v>
      </c>
      <c r="CS40" s="49">
        <f t="shared" si="41"/>
        <v>1007407.4074074074</v>
      </c>
      <c r="CT40" s="24">
        <f t="shared" si="42"/>
        <v>0</v>
      </c>
    </row>
    <row r="41" spans="1:98">
      <c r="B41" s="55"/>
      <c r="C41" s="50"/>
      <c r="D41" s="54"/>
      <c r="E41" s="42"/>
      <c r="F41" s="42"/>
      <c r="G41" s="48"/>
      <c r="H41" s="44"/>
      <c r="I41" s="45"/>
      <c r="J41" s="46"/>
      <c r="K41" s="47"/>
      <c r="L41" s="46"/>
      <c r="M41" s="47"/>
      <c r="N41" s="46"/>
      <c r="O41" s="47"/>
      <c r="P41" s="46"/>
      <c r="Q41" s="47"/>
      <c r="R41" s="48"/>
      <c r="S41" s="44"/>
      <c r="T41" s="45"/>
      <c r="U41" s="46"/>
      <c r="V41" s="47"/>
      <c r="W41" s="46"/>
      <c r="X41" s="47"/>
      <c r="Y41" s="46"/>
      <c r="Z41" s="47"/>
      <c r="AA41" s="46"/>
      <c r="AB41" s="47"/>
      <c r="AC41" s="48"/>
      <c r="AD41" s="44"/>
      <c r="AE41" s="45"/>
      <c r="AF41" s="46"/>
      <c r="AG41" s="47"/>
      <c r="AH41" s="46"/>
      <c r="AI41" s="47"/>
      <c r="AJ41" s="46"/>
      <c r="AK41" s="47"/>
      <c r="AL41" s="46"/>
      <c r="AM41" s="47"/>
      <c r="AN41" s="48"/>
      <c r="AO41" s="44"/>
      <c r="AP41" s="45"/>
      <c r="AQ41" s="46"/>
      <c r="AR41" s="47"/>
      <c r="AS41" s="46"/>
      <c r="AT41" s="47"/>
      <c r="AU41" s="46"/>
      <c r="AV41" s="47"/>
      <c r="AW41" s="46"/>
      <c r="AX41" s="47"/>
      <c r="AY41" s="48"/>
      <c r="AZ41" s="44"/>
      <c r="BA41" s="45"/>
      <c r="BB41" s="46"/>
      <c r="BC41" s="47"/>
      <c r="BD41" s="46"/>
      <c r="BE41" s="47"/>
      <c r="BF41" s="46"/>
      <c r="BG41" s="47"/>
      <c r="BH41" s="46"/>
      <c r="BI41" s="47"/>
      <c r="BJ41" s="48"/>
      <c r="BK41" s="44"/>
      <c r="BL41" s="45"/>
      <c r="BM41" s="46"/>
      <c r="BN41" s="47"/>
      <c r="BO41" s="46"/>
      <c r="BP41" s="47"/>
      <c r="BQ41" s="46"/>
      <c r="BR41" s="47"/>
      <c r="BS41" s="46"/>
      <c r="BT41" s="47"/>
      <c r="BU41" s="48"/>
      <c r="BV41" s="44"/>
      <c r="BW41" s="45"/>
      <c r="BX41" s="46"/>
      <c r="BY41" s="47"/>
      <c r="BZ41" s="46"/>
      <c r="CA41" s="47"/>
      <c r="CB41" s="46"/>
      <c r="CC41" s="47"/>
      <c r="CD41" s="46"/>
      <c r="CE41" s="47"/>
      <c r="CF41" s="48"/>
      <c r="CG41" s="44"/>
      <c r="CH41" s="45"/>
      <c r="CI41" s="46"/>
      <c r="CJ41" s="47"/>
      <c r="CK41" s="46"/>
      <c r="CL41" s="47"/>
      <c r="CM41" s="46"/>
      <c r="CN41" s="47"/>
      <c r="CO41" s="46"/>
      <c r="CP41" s="47"/>
      <c r="CQ41" s="49"/>
      <c r="CR41" s="49"/>
      <c r="CS41" s="49">
        <f t="shared" si="41"/>
        <v>0</v>
      </c>
      <c r="CT41" s="24"/>
    </row>
    <row r="42" spans="1:98">
      <c r="A42" s="1" t="s">
        <v>11</v>
      </c>
      <c r="C42" s="50"/>
      <c r="D42" s="54"/>
      <c r="E42" s="42"/>
      <c r="F42" s="42">
        <v>0</v>
      </c>
      <c r="G42" s="48"/>
      <c r="H42" s="44"/>
      <c r="I42" s="45">
        <f t="shared" ref="I42:I67" si="86">H42*$F42</f>
        <v>0</v>
      </c>
      <c r="J42" s="46"/>
      <c r="K42" s="47">
        <f t="shared" ref="K42:K67" si="87">J42*I42</f>
        <v>0</v>
      </c>
      <c r="L42" s="46"/>
      <c r="M42" s="47">
        <f t="shared" ref="M42:M67" si="88">L42*I42</f>
        <v>0</v>
      </c>
      <c r="N42" s="46"/>
      <c r="O42" s="47">
        <f t="shared" ref="O42:O67" si="89">N42*I42</f>
        <v>0</v>
      </c>
      <c r="P42" s="46"/>
      <c r="Q42" s="47">
        <f t="shared" ref="Q42:Q67" si="90">P42*I42</f>
        <v>0</v>
      </c>
      <c r="R42" s="48"/>
      <c r="S42" s="44"/>
      <c r="T42" s="45">
        <f t="shared" ref="T42:T67" si="91">S42*$F42</f>
        <v>0</v>
      </c>
      <c r="U42" s="46"/>
      <c r="V42" s="47">
        <f t="shared" ref="V42:V67" si="92">U42*T42</f>
        <v>0</v>
      </c>
      <c r="W42" s="46"/>
      <c r="X42" s="47">
        <f t="shared" ref="X42:X67" si="93">W42*T42</f>
        <v>0</v>
      </c>
      <c r="Y42" s="46"/>
      <c r="Z42" s="47">
        <f t="shared" ref="Z42:Z67" si="94">Y42*T42</f>
        <v>0</v>
      </c>
      <c r="AA42" s="46"/>
      <c r="AB42" s="47">
        <f t="shared" ref="AB42:AB67" si="95">AA42*T42</f>
        <v>0</v>
      </c>
      <c r="AC42" s="48"/>
      <c r="AD42" s="44"/>
      <c r="AE42" s="45">
        <f t="shared" ref="AE42:AE67" si="96">AD42*$F42</f>
        <v>0</v>
      </c>
      <c r="AF42" s="46"/>
      <c r="AG42" s="47">
        <f t="shared" ref="AG42:AG67" si="97">AF42*AE42</f>
        <v>0</v>
      </c>
      <c r="AH42" s="46"/>
      <c r="AI42" s="47">
        <f t="shared" ref="AI42:AI67" si="98">AH42*AE42</f>
        <v>0</v>
      </c>
      <c r="AJ42" s="46"/>
      <c r="AK42" s="47">
        <f t="shared" ref="AK42:AK67" si="99">AJ42*AE42</f>
        <v>0</v>
      </c>
      <c r="AL42" s="46"/>
      <c r="AM42" s="47">
        <f t="shared" ref="AM42:AM67" si="100">AL42*AE42</f>
        <v>0</v>
      </c>
      <c r="AN42" s="48"/>
      <c r="AO42" s="44"/>
      <c r="AP42" s="45">
        <f t="shared" ref="AP42:AP67" si="101">AO42*$F42</f>
        <v>0</v>
      </c>
      <c r="AQ42" s="46"/>
      <c r="AR42" s="47">
        <f t="shared" ref="AR42:AR67" si="102">AQ42*AP42</f>
        <v>0</v>
      </c>
      <c r="AS42" s="46"/>
      <c r="AT42" s="47">
        <f t="shared" ref="AT42:AT67" si="103">AS42*AP42</f>
        <v>0</v>
      </c>
      <c r="AU42" s="46"/>
      <c r="AV42" s="47">
        <f t="shared" ref="AV42:AV67" si="104">AU42*AP42</f>
        <v>0</v>
      </c>
      <c r="AW42" s="46"/>
      <c r="AX42" s="47">
        <f t="shared" ref="AX42:AX67" si="105">AW42*AP42</f>
        <v>0</v>
      </c>
      <c r="AY42" s="48"/>
      <c r="AZ42" s="44"/>
      <c r="BA42" s="45">
        <f t="shared" ref="BA42:BA67" si="106">AZ42*$F42</f>
        <v>0</v>
      </c>
      <c r="BB42" s="46"/>
      <c r="BC42" s="47">
        <f t="shared" ref="BC42:BC67" si="107">BB42*BA42</f>
        <v>0</v>
      </c>
      <c r="BD42" s="46"/>
      <c r="BE42" s="47">
        <f t="shared" ref="BE42:BE67" si="108">BD42*BA42</f>
        <v>0</v>
      </c>
      <c r="BF42" s="46"/>
      <c r="BG42" s="47">
        <f t="shared" ref="BG42:BG67" si="109">BF42*BA42</f>
        <v>0</v>
      </c>
      <c r="BH42" s="46"/>
      <c r="BI42" s="47">
        <f t="shared" ref="BI42:BI67" si="110">BH42*BA42</f>
        <v>0</v>
      </c>
      <c r="BJ42" s="48"/>
      <c r="BK42" s="44"/>
      <c r="BL42" s="45">
        <f t="shared" ref="BL42:BL67" si="111">BK42*$F42</f>
        <v>0</v>
      </c>
      <c r="BM42" s="46"/>
      <c r="BN42" s="47">
        <f t="shared" ref="BN42:BN67" si="112">BM42*BL42</f>
        <v>0</v>
      </c>
      <c r="BO42" s="46"/>
      <c r="BP42" s="47">
        <f t="shared" ref="BP42:BP67" si="113">BO42*BL42</f>
        <v>0</v>
      </c>
      <c r="BQ42" s="46"/>
      <c r="BR42" s="47">
        <f t="shared" ref="BR42:BR67" si="114">BQ42*BL42</f>
        <v>0</v>
      </c>
      <c r="BS42" s="46"/>
      <c r="BT42" s="47">
        <f t="shared" ref="BT42:BT53" si="115">BS42*BL42</f>
        <v>0</v>
      </c>
      <c r="BU42" s="48"/>
      <c r="BV42" s="44"/>
      <c r="BW42" s="45">
        <f t="shared" ref="BW42:BW67" si="116">BV42*$F42</f>
        <v>0</v>
      </c>
      <c r="BX42" s="46"/>
      <c r="BY42" s="47">
        <f t="shared" ref="BY42:BY67" si="117">BX42*BW42</f>
        <v>0</v>
      </c>
      <c r="BZ42" s="46"/>
      <c r="CA42" s="47">
        <f t="shared" ref="CA42:CA67" si="118">BZ42*BW42</f>
        <v>0</v>
      </c>
      <c r="CB42" s="46"/>
      <c r="CC42" s="47">
        <f t="shared" ref="CC42:CC67" si="119">CB42*BW42</f>
        <v>0</v>
      </c>
      <c r="CD42" s="46"/>
      <c r="CE42" s="47">
        <f t="shared" ref="CE42:CE67" si="120">CD42*BW42</f>
        <v>0</v>
      </c>
      <c r="CF42" s="48"/>
      <c r="CG42" s="44"/>
      <c r="CH42" s="45">
        <f t="shared" ref="CH42:CH67" si="121">CG42*$F42</f>
        <v>0</v>
      </c>
      <c r="CI42" s="46"/>
      <c r="CJ42" s="47">
        <f t="shared" ref="CJ42:CJ67" si="122">CI42*CH42</f>
        <v>0</v>
      </c>
      <c r="CK42" s="46"/>
      <c r="CL42" s="47">
        <f t="shared" ref="CL42:CL67" si="123">CK42*CH42</f>
        <v>0</v>
      </c>
      <c r="CM42" s="46"/>
      <c r="CN42" s="47">
        <f t="shared" ref="CN42:CN67" si="124">CM42*CH42</f>
        <v>0</v>
      </c>
      <c r="CO42" s="46"/>
      <c r="CP42" s="47">
        <f t="shared" ref="CP42:CP67" si="125">CO42*CH42</f>
        <v>0</v>
      </c>
      <c r="CQ42" s="49">
        <f t="shared" ref="CQ42:CQ53" si="126">F42</f>
        <v>0</v>
      </c>
      <c r="CR42" s="49">
        <f>I42+T42+AE42+AP42+BA42+BL42+BW42+CH42</f>
        <v>0</v>
      </c>
      <c r="CS42" s="49">
        <f t="shared" si="41"/>
        <v>0</v>
      </c>
      <c r="CT42" s="24">
        <f t="shared" ref="CT42:CT67" si="127">IF(AND(CQ42=CR42,CR42=CS42,CQ42=CS42),0,1)</f>
        <v>0</v>
      </c>
    </row>
    <row r="43" spans="1:98">
      <c r="B43" s="55" t="s">
        <v>37</v>
      </c>
      <c r="C43" s="50" t="s">
        <v>38</v>
      </c>
      <c r="D43" s="54">
        <v>11500</v>
      </c>
      <c r="E43" s="42">
        <v>250</v>
      </c>
      <c r="F43" s="42">
        <v>2875000</v>
      </c>
      <c r="G43" s="48"/>
      <c r="H43" s="44"/>
      <c r="I43" s="45">
        <f t="shared" si="86"/>
        <v>0</v>
      </c>
      <c r="J43" s="46"/>
      <c r="K43" s="47">
        <f t="shared" si="87"/>
        <v>0</v>
      </c>
      <c r="L43" s="46"/>
      <c r="M43" s="47">
        <f t="shared" si="88"/>
        <v>0</v>
      </c>
      <c r="N43" s="46"/>
      <c r="O43" s="47">
        <f t="shared" si="89"/>
        <v>0</v>
      </c>
      <c r="P43" s="46"/>
      <c r="Q43" s="47">
        <f t="shared" si="90"/>
        <v>0</v>
      </c>
      <c r="R43" s="48"/>
      <c r="S43" s="44"/>
      <c r="T43" s="45">
        <f t="shared" si="91"/>
        <v>0</v>
      </c>
      <c r="U43" s="46"/>
      <c r="V43" s="47">
        <f t="shared" si="92"/>
        <v>0</v>
      </c>
      <c r="W43" s="46"/>
      <c r="X43" s="47">
        <f t="shared" si="93"/>
        <v>0</v>
      </c>
      <c r="Y43" s="46"/>
      <c r="Z43" s="47">
        <f t="shared" si="94"/>
        <v>0</v>
      </c>
      <c r="AA43" s="46"/>
      <c r="AB43" s="47">
        <f t="shared" si="95"/>
        <v>0</v>
      </c>
      <c r="AC43" s="48"/>
      <c r="AD43" s="44">
        <v>0.6</v>
      </c>
      <c r="AE43" s="45">
        <f t="shared" si="96"/>
        <v>1725000</v>
      </c>
      <c r="AF43" s="46"/>
      <c r="AG43" s="47">
        <f t="shared" si="97"/>
        <v>0</v>
      </c>
      <c r="AH43" s="46"/>
      <c r="AI43" s="47">
        <f t="shared" si="98"/>
        <v>0</v>
      </c>
      <c r="AJ43" s="46">
        <v>1</v>
      </c>
      <c r="AK43" s="47">
        <f t="shared" si="99"/>
        <v>1725000</v>
      </c>
      <c r="AL43" s="46"/>
      <c r="AM43" s="47">
        <f t="shared" si="100"/>
        <v>0</v>
      </c>
      <c r="AN43" s="48"/>
      <c r="AO43" s="44">
        <v>0.2</v>
      </c>
      <c r="AP43" s="45">
        <f t="shared" si="101"/>
        <v>575000</v>
      </c>
      <c r="AQ43" s="46"/>
      <c r="AR43" s="47">
        <f t="shared" si="102"/>
        <v>0</v>
      </c>
      <c r="AS43" s="46"/>
      <c r="AT43" s="47">
        <f t="shared" si="103"/>
        <v>0</v>
      </c>
      <c r="AU43" s="46">
        <v>1</v>
      </c>
      <c r="AV43" s="47">
        <f t="shared" si="104"/>
        <v>575000</v>
      </c>
      <c r="AW43" s="46"/>
      <c r="AX43" s="47">
        <f t="shared" si="105"/>
        <v>0</v>
      </c>
      <c r="AY43" s="48"/>
      <c r="AZ43" s="44">
        <v>0.15</v>
      </c>
      <c r="BA43" s="45">
        <f t="shared" si="106"/>
        <v>431250</v>
      </c>
      <c r="BB43" s="46"/>
      <c r="BC43" s="47">
        <f t="shared" si="107"/>
        <v>0</v>
      </c>
      <c r="BD43" s="46"/>
      <c r="BE43" s="47">
        <f t="shared" si="108"/>
        <v>0</v>
      </c>
      <c r="BF43" s="46">
        <v>1</v>
      </c>
      <c r="BG43" s="47">
        <f t="shared" si="109"/>
        <v>431250</v>
      </c>
      <c r="BH43" s="46"/>
      <c r="BI43" s="47">
        <f t="shared" si="110"/>
        <v>0</v>
      </c>
      <c r="BJ43" s="48"/>
      <c r="BK43" s="44">
        <v>0.05</v>
      </c>
      <c r="BL43" s="45">
        <f t="shared" si="111"/>
        <v>143750</v>
      </c>
      <c r="BM43" s="46"/>
      <c r="BN43" s="47">
        <f t="shared" si="112"/>
        <v>0</v>
      </c>
      <c r="BO43" s="46"/>
      <c r="BP43" s="47">
        <f t="shared" si="113"/>
        <v>0</v>
      </c>
      <c r="BQ43" s="46">
        <v>1</v>
      </c>
      <c r="BR43" s="47">
        <f t="shared" si="114"/>
        <v>143750</v>
      </c>
      <c r="BS43" s="46"/>
      <c r="BT43" s="47">
        <f t="shared" si="115"/>
        <v>0</v>
      </c>
      <c r="BU43" s="48"/>
      <c r="BV43" s="44"/>
      <c r="BW43" s="45">
        <f t="shared" si="116"/>
        <v>0</v>
      </c>
      <c r="BX43" s="46"/>
      <c r="BY43" s="47">
        <f t="shared" si="117"/>
        <v>0</v>
      </c>
      <c r="BZ43" s="46"/>
      <c r="CA43" s="47">
        <f t="shared" si="118"/>
        <v>0</v>
      </c>
      <c r="CB43" s="46"/>
      <c r="CC43" s="47">
        <f t="shared" si="119"/>
        <v>0</v>
      </c>
      <c r="CD43" s="46"/>
      <c r="CE43" s="47">
        <f t="shared" si="120"/>
        <v>0</v>
      </c>
      <c r="CF43" s="48"/>
      <c r="CG43" s="44"/>
      <c r="CH43" s="45">
        <f t="shared" si="121"/>
        <v>0</v>
      </c>
      <c r="CI43" s="46"/>
      <c r="CJ43" s="47">
        <f t="shared" si="122"/>
        <v>0</v>
      </c>
      <c r="CK43" s="46"/>
      <c r="CL43" s="47">
        <f t="shared" si="123"/>
        <v>0</v>
      </c>
      <c r="CM43" s="46"/>
      <c r="CN43" s="47">
        <f t="shared" si="124"/>
        <v>0</v>
      </c>
      <c r="CO43" s="46"/>
      <c r="CP43" s="47">
        <f t="shared" si="125"/>
        <v>0</v>
      </c>
      <c r="CQ43" s="49">
        <f t="shared" si="126"/>
        <v>2875000</v>
      </c>
      <c r="CR43" s="49">
        <f>I43+T43+AE43+AP43+BA43+BL43+BW43+CH43</f>
        <v>2875000</v>
      </c>
      <c r="CS43" s="49">
        <f t="shared" si="41"/>
        <v>2875000</v>
      </c>
      <c r="CT43" s="24">
        <f t="shared" si="127"/>
        <v>0</v>
      </c>
    </row>
    <row r="44" spans="1:98">
      <c r="B44" s="55" t="s">
        <v>39</v>
      </c>
      <c r="C44" s="50" t="s">
        <v>38</v>
      </c>
      <c r="D44" s="54">
        <v>11500</v>
      </c>
      <c r="E44" s="42">
        <v>-180.52631578947367</v>
      </c>
      <c r="F44" s="42">
        <v>-2076052.6315789472</v>
      </c>
      <c r="G44" s="48"/>
      <c r="H44" s="44"/>
      <c r="I44" s="45">
        <f t="shared" si="86"/>
        <v>0</v>
      </c>
      <c r="J44" s="46"/>
      <c r="K44" s="47">
        <f t="shared" si="87"/>
        <v>0</v>
      </c>
      <c r="L44" s="46"/>
      <c r="M44" s="47">
        <f t="shared" si="88"/>
        <v>0</v>
      </c>
      <c r="N44" s="46"/>
      <c r="O44" s="47">
        <f t="shared" si="89"/>
        <v>0</v>
      </c>
      <c r="P44" s="46"/>
      <c r="Q44" s="47">
        <f t="shared" si="90"/>
        <v>0</v>
      </c>
      <c r="R44" s="48"/>
      <c r="S44" s="44"/>
      <c r="T44" s="45">
        <f t="shared" si="91"/>
        <v>0</v>
      </c>
      <c r="U44" s="46"/>
      <c r="V44" s="47">
        <f t="shared" si="92"/>
        <v>0</v>
      </c>
      <c r="W44" s="46"/>
      <c r="X44" s="47">
        <f t="shared" si="93"/>
        <v>0</v>
      </c>
      <c r="Y44" s="46"/>
      <c r="Z44" s="47">
        <f t="shared" si="94"/>
        <v>0</v>
      </c>
      <c r="AA44" s="46"/>
      <c r="AB44" s="47">
        <f t="shared" si="95"/>
        <v>0</v>
      </c>
      <c r="AC44" s="48"/>
      <c r="AD44" s="44">
        <v>0.6</v>
      </c>
      <c r="AE44" s="45">
        <f t="shared" si="96"/>
        <v>-1245631.5789473683</v>
      </c>
      <c r="AF44" s="46"/>
      <c r="AG44" s="47">
        <f t="shared" si="97"/>
        <v>0</v>
      </c>
      <c r="AH44" s="46"/>
      <c r="AI44" s="47">
        <f t="shared" si="98"/>
        <v>0</v>
      </c>
      <c r="AJ44" s="46">
        <v>1</v>
      </c>
      <c r="AK44" s="47">
        <f t="shared" si="99"/>
        <v>-1245631.5789473683</v>
      </c>
      <c r="AL44" s="46"/>
      <c r="AM44" s="47">
        <f t="shared" si="100"/>
        <v>0</v>
      </c>
      <c r="AN44" s="48"/>
      <c r="AO44" s="44">
        <v>0.25</v>
      </c>
      <c r="AP44" s="45">
        <f t="shared" si="101"/>
        <v>-519013.1578947368</v>
      </c>
      <c r="AQ44" s="46"/>
      <c r="AR44" s="47">
        <f t="shared" si="102"/>
        <v>0</v>
      </c>
      <c r="AS44" s="46"/>
      <c r="AT44" s="47">
        <f t="shared" si="103"/>
        <v>0</v>
      </c>
      <c r="AU44" s="46">
        <v>1</v>
      </c>
      <c r="AV44" s="47">
        <f t="shared" si="104"/>
        <v>-519013.1578947368</v>
      </c>
      <c r="AW44" s="46"/>
      <c r="AX44" s="47">
        <f t="shared" si="105"/>
        <v>0</v>
      </c>
      <c r="AY44" s="48"/>
      <c r="AZ44" s="44">
        <v>0.15</v>
      </c>
      <c r="BA44" s="45">
        <f t="shared" si="106"/>
        <v>-311407.89473684208</v>
      </c>
      <c r="BB44" s="46"/>
      <c r="BC44" s="47">
        <f t="shared" si="107"/>
        <v>0</v>
      </c>
      <c r="BD44" s="46"/>
      <c r="BE44" s="47">
        <f t="shared" si="108"/>
        <v>0</v>
      </c>
      <c r="BF44" s="46">
        <v>1</v>
      </c>
      <c r="BG44" s="47">
        <f t="shared" si="109"/>
        <v>-311407.89473684208</v>
      </c>
      <c r="BH44" s="46"/>
      <c r="BI44" s="47">
        <f t="shared" si="110"/>
        <v>0</v>
      </c>
      <c r="BJ44" s="48"/>
      <c r="BK44" s="44"/>
      <c r="BL44" s="45">
        <f t="shared" si="111"/>
        <v>0</v>
      </c>
      <c r="BM44" s="46"/>
      <c r="BN44" s="47">
        <f t="shared" si="112"/>
        <v>0</v>
      </c>
      <c r="BO44" s="46"/>
      <c r="BP44" s="47">
        <f t="shared" si="113"/>
        <v>0</v>
      </c>
      <c r="BQ44" s="46"/>
      <c r="BR44" s="47">
        <f t="shared" si="114"/>
        <v>0</v>
      </c>
      <c r="BS44" s="46"/>
      <c r="BT44" s="47">
        <f t="shared" si="115"/>
        <v>0</v>
      </c>
      <c r="BU44" s="48"/>
      <c r="BV44" s="44"/>
      <c r="BW44" s="45">
        <f t="shared" si="116"/>
        <v>0</v>
      </c>
      <c r="BX44" s="46"/>
      <c r="BY44" s="47">
        <f t="shared" si="117"/>
        <v>0</v>
      </c>
      <c r="BZ44" s="46"/>
      <c r="CA44" s="47">
        <f t="shared" si="118"/>
        <v>0</v>
      </c>
      <c r="CB44" s="46"/>
      <c r="CC44" s="47">
        <f t="shared" si="119"/>
        <v>0</v>
      </c>
      <c r="CD44" s="46"/>
      <c r="CE44" s="47">
        <f t="shared" si="120"/>
        <v>0</v>
      </c>
      <c r="CF44" s="48"/>
      <c r="CG44" s="44"/>
      <c r="CH44" s="45">
        <f t="shared" si="121"/>
        <v>0</v>
      </c>
      <c r="CI44" s="46"/>
      <c r="CJ44" s="47">
        <f t="shared" si="122"/>
        <v>0</v>
      </c>
      <c r="CK44" s="46"/>
      <c r="CL44" s="47">
        <f t="shared" si="123"/>
        <v>0</v>
      </c>
      <c r="CM44" s="46"/>
      <c r="CN44" s="47">
        <f t="shared" si="124"/>
        <v>0</v>
      </c>
      <c r="CO44" s="46"/>
      <c r="CP44" s="47">
        <f t="shared" si="125"/>
        <v>0</v>
      </c>
      <c r="CQ44" s="49">
        <f t="shared" si="126"/>
        <v>-2076052.6315789472</v>
      </c>
      <c r="CR44" s="49">
        <f>I44+T44+AE44+AP44+BA44+BL44+BW44+CH44</f>
        <v>-2076052.6315789472</v>
      </c>
      <c r="CS44" s="49">
        <f t="shared" si="41"/>
        <v>-2076052.6315789472</v>
      </c>
      <c r="CT44" s="24">
        <f t="shared" si="127"/>
        <v>0</v>
      </c>
    </row>
    <row r="45" spans="1:98">
      <c r="B45" s="55" t="s">
        <v>49</v>
      </c>
      <c r="C45" s="50" t="s">
        <v>41</v>
      </c>
      <c r="D45" s="54">
        <v>103500</v>
      </c>
      <c r="E45" s="56">
        <v>-0.39039473684210513</v>
      </c>
      <c r="F45" s="42">
        <v>-40405.855263157879</v>
      </c>
      <c r="G45" s="48"/>
      <c r="H45" s="44"/>
      <c r="I45" s="45">
        <f t="shared" si="86"/>
        <v>0</v>
      </c>
      <c r="J45" s="46"/>
      <c r="K45" s="47">
        <f t="shared" si="87"/>
        <v>0</v>
      </c>
      <c r="L45" s="46"/>
      <c r="M45" s="47">
        <f t="shared" si="88"/>
        <v>0</v>
      </c>
      <c r="N45" s="46"/>
      <c r="O45" s="47">
        <f t="shared" si="89"/>
        <v>0</v>
      </c>
      <c r="P45" s="46"/>
      <c r="Q45" s="47">
        <f t="shared" si="90"/>
        <v>0</v>
      </c>
      <c r="R45" s="48"/>
      <c r="S45" s="44"/>
      <c r="T45" s="45">
        <f t="shared" si="91"/>
        <v>0</v>
      </c>
      <c r="U45" s="46"/>
      <c r="V45" s="47">
        <f t="shared" si="92"/>
        <v>0</v>
      </c>
      <c r="W45" s="46"/>
      <c r="X45" s="47">
        <f t="shared" si="93"/>
        <v>0</v>
      </c>
      <c r="Y45" s="46"/>
      <c r="Z45" s="47">
        <f t="shared" si="94"/>
        <v>0</v>
      </c>
      <c r="AA45" s="46"/>
      <c r="AB45" s="47">
        <f t="shared" si="95"/>
        <v>0</v>
      </c>
      <c r="AC45" s="48"/>
      <c r="AD45" s="44"/>
      <c r="AE45" s="45">
        <f t="shared" si="96"/>
        <v>0</v>
      </c>
      <c r="AF45" s="46"/>
      <c r="AG45" s="47">
        <f t="shared" si="97"/>
        <v>0</v>
      </c>
      <c r="AH45" s="46"/>
      <c r="AI45" s="47">
        <f t="shared" si="98"/>
        <v>0</v>
      </c>
      <c r="AJ45" s="46"/>
      <c r="AK45" s="47">
        <f t="shared" si="99"/>
        <v>0</v>
      </c>
      <c r="AL45" s="46"/>
      <c r="AM45" s="47">
        <f t="shared" si="100"/>
        <v>0</v>
      </c>
      <c r="AN45" s="48"/>
      <c r="AO45" s="44">
        <v>1</v>
      </c>
      <c r="AP45" s="45">
        <f t="shared" si="101"/>
        <v>-40405.855263157879</v>
      </c>
      <c r="AQ45" s="46"/>
      <c r="AR45" s="47">
        <f t="shared" si="102"/>
        <v>0</v>
      </c>
      <c r="AS45" s="46"/>
      <c r="AT45" s="47">
        <f t="shared" si="103"/>
        <v>0</v>
      </c>
      <c r="AU45" s="46">
        <v>1</v>
      </c>
      <c r="AV45" s="47">
        <f t="shared" si="104"/>
        <v>-40405.855263157879</v>
      </c>
      <c r="AW45" s="46"/>
      <c r="AX45" s="47">
        <f t="shared" si="105"/>
        <v>0</v>
      </c>
      <c r="AY45" s="48"/>
      <c r="AZ45" s="44"/>
      <c r="BA45" s="45">
        <f t="shared" si="106"/>
        <v>0</v>
      </c>
      <c r="BB45" s="46"/>
      <c r="BC45" s="47">
        <f t="shared" si="107"/>
        <v>0</v>
      </c>
      <c r="BD45" s="46"/>
      <c r="BE45" s="47">
        <f t="shared" si="108"/>
        <v>0</v>
      </c>
      <c r="BF45" s="46"/>
      <c r="BG45" s="47">
        <f t="shared" si="109"/>
        <v>0</v>
      </c>
      <c r="BH45" s="46"/>
      <c r="BI45" s="47">
        <f t="shared" si="110"/>
        <v>0</v>
      </c>
      <c r="BJ45" s="48"/>
      <c r="BK45" s="44"/>
      <c r="BL45" s="45">
        <f t="shared" si="111"/>
        <v>0</v>
      </c>
      <c r="BM45" s="46"/>
      <c r="BN45" s="47">
        <f t="shared" si="112"/>
        <v>0</v>
      </c>
      <c r="BO45" s="46"/>
      <c r="BP45" s="47">
        <f t="shared" si="113"/>
        <v>0</v>
      </c>
      <c r="BQ45" s="46"/>
      <c r="BR45" s="47">
        <f t="shared" si="114"/>
        <v>0</v>
      </c>
      <c r="BS45" s="46"/>
      <c r="BT45" s="47">
        <f t="shared" si="115"/>
        <v>0</v>
      </c>
      <c r="BU45" s="48"/>
      <c r="BV45" s="44"/>
      <c r="BW45" s="45">
        <f t="shared" si="116"/>
        <v>0</v>
      </c>
      <c r="BX45" s="46"/>
      <c r="BY45" s="47">
        <f t="shared" si="117"/>
        <v>0</v>
      </c>
      <c r="BZ45" s="46"/>
      <c r="CA45" s="47">
        <f t="shared" si="118"/>
        <v>0</v>
      </c>
      <c r="CB45" s="46"/>
      <c r="CC45" s="47">
        <f t="shared" si="119"/>
        <v>0</v>
      </c>
      <c r="CD45" s="46"/>
      <c r="CE45" s="47">
        <f t="shared" si="120"/>
        <v>0</v>
      </c>
      <c r="CF45" s="48"/>
      <c r="CG45" s="44"/>
      <c r="CH45" s="45">
        <f t="shared" si="121"/>
        <v>0</v>
      </c>
      <c r="CI45" s="46"/>
      <c r="CJ45" s="47">
        <f t="shared" si="122"/>
        <v>0</v>
      </c>
      <c r="CK45" s="46"/>
      <c r="CL45" s="47">
        <f t="shared" si="123"/>
        <v>0</v>
      </c>
      <c r="CM45" s="46"/>
      <c r="CN45" s="47">
        <f t="shared" si="124"/>
        <v>0</v>
      </c>
      <c r="CO45" s="46"/>
      <c r="CP45" s="47">
        <f t="shared" si="125"/>
        <v>0</v>
      </c>
      <c r="CQ45" s="49">
        <f t="shared" si="126"/>
        <v>-40405.855263157879</v>
      </c>
      <c r="CR45" s="49">
        <f>I45+T45+AE45+AP45+BA45+BL45+BW45+CH45</f>
        <v>-40405.855263157879</v>
      </c>
      <c r="CS45" s="49">
        <f t="shared" si="41"/>
        <v>-40405.855263157879</v>
      </c>
      <c r="CT45" s="24">
        <f t="shared" si="127"/>
        <v>0</v>
      </c>
    </row>
    <row r="46" spans="1:98">
      <c r="B46" s="55" t="s">
        <v>40</v>
      </c>
      <c r="C46" s="50" t="s">
        <v>41</v>
      </c>
      <c r="D46" s="54">
        <v>977500</v>
      </c>
      <c r="E46" s="56">
        <v>-0.37018461538461545</v>
      </c>
      <c r="F46" s="42">
        <v>-361855.46153846162</v>
      </c>
      <c r="G46" s="48"/>
      <c r="H46" s="44"/>
      <c r="I46" s="45">
        <f t="shared" si="86"/>
        <v>0</v>
      </c>
      <c r="J46" s="46"/>
      <c r="K46" s="47">
        <f t="shared" si="87"/>
        <v>0</v>
      </c>
      <c r="L46" s="46"/>
      <c r="M46" s="47">
        <f t="shared" si="88"/>
        <v>0</v>
      </c>
      <c r="N46" s="46"/>
      <c r="O46" s="47">
        <f t="shared" si="89"/>
        <v>0</v>
      </c>
      <c r="P46" s="46"/>
      <c r="Q46" s="47">
        <f t="shared" si="90"/>
        <v>0</v>
      </c>
      <c r="R46" s="48"/>
      <c r="S46" s="44"/>
      <c r="T46" s="45">
        <f t="shared" si="91"/>
        <v>0</v>
      </c>
      <c r="U46" s="46"/>
      <c r="V46" s="47">
        <f t="shared" si="92"/>
        <v>0</v>
      </c>
      <c r="W46" s="46"/>
      <c r="X46" s="47">
        <f t="shared" si="93"/>
        <v>0</v>
      </c>
      <c r="Y46" s="46"/>
      <c r="Z46" s="47">
        <f t="shared" si="94"/>
        <v>0</v>
      </c>
      <c r="AA46" s="46"/>
      <c r="AB46" s="47">
        <f t="shared" si="95"/>
        <v>0</v>
      </c>
      <c r="AC46" s="48"/>
      <c r="AD46" s="44"/>
      <c r="AE46" s="45">
        <f t="shared" si="96"/>
        <v>0</v>
      </c>
      <c r="AF46" s="46"/>
      <c r="AG46" s="47">
        <f t="shared" si="97"/>
        <v>0</v>
      </c>
      <c r="AH46" s="46"/>
      <c r="AI46" s="47">
        <f t="shared" si="98"/>
        <v>0</v>
      </c>
      <c r="AJ46" s="46"/>
      <c r="AK46" s="47">
        <f t="shared" si="99"/>
        <v>0</v>
      </c>
      <c r="AL46" s="46"/>
      <c r="AM46" s="47">
        <f t="shared" si="100"/>
        <v>0</v>
      </c>
      <c r="AN46" s="48"/>
      <c r="AO46" s="44">
        <v>0.2</v>
      </c>
      <c r="AP46" s="45">
        <f t="shared" si="101"/>
        <v>-72371.092307692321</v>
      </c>
      <c r="AQ46" s="46"/>
      <c r="AR46" s="47">
        <f t="shared" si="102"/>
        <v>0</v>
      </c>
      <c r="AS46" s="46"/>
      <c r="AT46" s="47">
        <f t="shared" si="103"/>
        <v>0</v>
      </c>
      <c r="AU46" s="46">
        <v>1</v>
      </c>
      <c r="AV46" s="47">
        <f t="shared" si="104"/>
        <v>-72371.092307692321</v>
      </c>
      <c r="AW46" s="46"/>
      <c r="AX46" s="47">
        <f t="shared" si="105"/>
        <v>0</v>
      </c>
      <c r="AY46" s="48"/>
      <c r="AZ46" s="44"/>
      <c r="BA46" s="45">
        <f t="shared" si="106"/>
        <v>0</v>
      </c>
      <c r="BB46" s="46"/>
      <c r="BC46" s="47">
        <f t="shared" si="107"/>
        <v>0</v>
      </c>
      <c r="BD46" s="46"/>
      <c r="BE46" s="47">
        <f t="shared" si="108"/>
        <v>0</v>
      </c>
      <c r="BF46" s="46"/>
      <c r="BG46" s="47">
        <f t="shared" si="109"/>
        <v>0</v>
      </c>
      <c r="BH46" s="46"/>
      <c r="BI46" s="47">
        <f t="shared" si="110"/>
        <v>0</v>
      </c>
      <c r="BJ46" s="48"/>
      <c r="BK46" s="44">
        <v>0.8</v>
      </c>
      <c r="BL46" s="45">
        <f t="shared" si="111"/>
        <v>-289484.36923076928</v>
      </c>
      <c r="BM46" s="46"/>
      <c r="BN46" s="47">
        <f t="shared" si="112"/>
        <v>0</v>
      </c>
      <c r="BO46" s="46"/>
      <c r="BP46" s="47">
        <f t="shared" si="113"/>
        <v>0</v>
      </c>
      <c r="BQ46" s="46">
        <v>1</v>
      </c>
      <c r="BR46" s="47">
        <f t="shared" si="114"/>
        <v>-289484.36923076928</v>
      </c>
      <c r="BS46" s="46"/>
      <c r="BT46" s="47">
        <f t="shared" si="115"/>
        <v>0</v>
      </c>
      <c r="BU46" s="48"/>
      <c r="BV46" s="44"/>
      <c r="BW46" s="45">
        <f t="shared" si="116"/>
        <v>0</v>
      </c>
      <c r="BX46" s="46"/>
      <c r="BY46" s="47">
        <f t="shared" si="117"/>
        <v>0</v>
      </c>
      <c r="BZ46" s="46"/>
      <c r="CA46" s="47">
        <f t="shared" si="118"/>
        <v>0</v>
      </c>
      <c r="CB46" s="46"/>
      <c r="CC46" s="47">
        <f t="shared" si="119"/>
        <v>0</v>
      </c>
      <c r="CD46" s="46"/>
      <c r="CE46" s="47">
        <f t="shared" si="120"/>
        <v>0</v>
      </c>
      <c r="CF46" s="48"/>
      <c r="CG46" s="44"/>
      <c r="CH46" s="45">
        <f t="shared" si="121"/>
        <v>0</v>
      </c>
      <c r="CI46" s="46"/>
      <c r="CJ46" s="47">
        <f t="shared" si="122"/>
        <v>0</v>
      </c>
      <c r="CK46" s="46"/>
      <c r="CL46" s="47">
        <f t="shared" si="123"/>
        <v>0</v>
      </c>
      <c r="CM46" s="46"/>
      <c r="CN46" s="47">
        <f t="shared" si="124"/>
        <v>0</v>
      </c>
      <c r="CO46" s="46"/>
      <c r="CP46" s="47">
        <f t="shared" si="125"/>
        <v>0</v>
      </c>
      <c r="CQ46" s="49">
        <f t="shared" si="126"/>
        <v>-361855.46153846162</v>
      </c>
      <c r="CR46" s="49">
        <f>I46+T46+AE46+AP46+BA46+BL46+BW46+CH46</f>
        <v>-361855.46153846162</v>
      </c>
      <c r="CS46" s="49">
        <f t="shared" si="41"/>
        <v>-361855.46153846162</v>
      </c>
      <c r="CT46" s="24">
        <f t="shared" si="127"/>
        <v>0</v>
      </c>
    </row>
    <row r="47" spans="1:98">
      <c r="B47" s="55" t="s">
        <v>50</v>
      </c>
      <c r="C47" s="50" t="s">
        <v>41</v>
      </c>
      <c r="D47" s="54">
        <v>138000</v>
      </c>
      <c r="E47" s="56">
        <v>-0.18394000674081565</v>
      </c>
      <c r="F47" s="42">
        <v>-25383.720930232561</v>
      </c>
      <c r="G47" s="48"/>
      <c r="H47" s="44"/>
      <c r="I47" s="45">
        <f t="shared" si="86"/>
        <v>0</v>
      </c>
      <c r="J47" s="46"/>
      <c r="K47" s="47">
        <f t="shared" si="87"/>
        <v>0</v>
      </c>
      <c r="L47" s="46"/>
      <c r="M47" s="47">
        <f t="shared" si="88"/>
        <v>0</v>
      </c>
      <c r="N47" s="46"/>
      <c r="O47" s="47">
        <f t="shared" si="89"/>
        <v>0</v>
      </c>
      <c r="P47" s="46"/>
      <c r="Q47" s="47">
        <f t="shared" si="90"/>
        <v>0</v>
      </c>
      <c r="R47" s="48"/>
      <c r="S47" s="44"/>
      <c r="T47" s="45">
        <f t="shared" si="91"/>
        <v>0</v>
      </c>
      <c r="U47" s="46"/>
      <c r="V47" s="47">
        <f t="shared" si="92"/>
        <v>0</v>
      </c>
      <c r="W47" s="46"/>
      <c r="X47" s="47">
        <f t="shared" si="93"/>
        <v>0</v>
      </c>
      <c r="Y47" s="46"/>
      <c r="Z47" s="47">
        <f t="shared" si="94"/>
        <v>0</v>
      </c>
      <c r="AA47" s="46"/>
      <c r="AB47" s="47">
        <f t="shared" si="95"/>
        <v>0</v>
      </c>
      <c r="AC47" s="48"/>
      <c r="AD47" s="44"/>
      <c r="AE47" s="45">
        <f t="shared" si="96"/>
        <v>0</v>
      </c>
      <c r="AF47" s="46"/>
      <c r="AG47" s="47">
        <f t="shared" si="97"/>
        <v>0</v>
      </c>
      <c r="AH47" s="46"/>
      <c r="AI47" s="47">
        <f t="shared" si="98"/>
        <v>0</v>
      </c>
      <c r="AJ47" s="46"/>
      <c r="AK47" s="47">
        <f t="shared" si="99"/>
        <v>0</v>
      </c>
      <c r="AL47" s="46"/>
      <c r="AM47" s="47">
        <f t="shared" si="100"/>
        <v>0</v>
      </c>
      <c r="AN47" s="48"/>
      <c r="AO47" s="44">
        <v>1</v>
      </c>
      <c r="AP47" s="45">
        <f t="shared" si="101"/>
        <v>-25383.720930232561</v>
      </c>
      <c r="AQ47" s="46"/>
      <c r="AR47" s="47">
        <f t="shared" si="102"/>
        <v>0</v>
      </c>
      <c r="AS47" s="46"/>
      <c r="AT47" s="47">
        <f t="shared" si="103"/>
        <v>0</v>
      </c>
      <c r="AU47" s="46">
        <v>1</v>
      </c>
      <c r="AV47" s="47">
        <f t="shared" si="104"/>
        <v>-25383.720930232561</v>
      </c>
      <c r="AW47" s="46"/>
      <c r="AX47" s="47">
        <f t="shared" si="105"/>
        <v>0</v>
      </c>
      <c r="AY47" s="48"/>
      <c r="AZ47" s="44"/>
      <c r="BA47" s="45">
        <f t="shared" si="106"/>
        <v>0</v>
      </c>
      <c r="BB47" s="46"/>
      <c r="BC47" s="47">
        <f t="shared" si="107"/>
        <v>0</v>
      </c>
      <c r="BD47" s="46"/>
      <c r="BE47" s="47">
        <f t="shared" si="108"/>
        <v>0</v>
      </c>
      <c r="BF47" s="46"/>
      <c r="BG47" s="47">
        <f t="shared" si="109"/>
        <v>0</v>
      </c>
      <c r="BH47" s="46"/>
      <c r="BI47" s="47">
        <f t="shared" si="110"/>
        <v>0</v>
      </c>
      <c r="BJ47" s="48"/>
      <c r="BK47" s="44"/>
      <c r="BL47" s="45">
        <f t="shared" si="111"/>
        <v>0</v>
      </c>
      <c r="BM47" s="46"/>
      <c r="BN47" s="47">
        <f t="shared" si="112"/>
        <v>0</v>
      </c>
      <c r="BO47" s="46"/>
      <c r="BP47" s="47">
        <f t="shared" si="113"/>
        <v>0</v>
      </c>
      <c r="BQ47" s="46"/>
      <c r="BR47" s="47">
        <f t="shared" si="114"/>
        <v>0</v>
      </c>
      <c r="BS47" s="46"/>
      <c r="BT47" s="47">
        <f t="shared" si="115"/>
        <v>0</v>
      </c>
      <c r="BU47" s="48"/>
      <c r="BV47" s="44"/>
      <c r="BW47" s="45">
        <f t="shared" si="116"/>
        <v>0</v>
      </c>
      <c r="BX47" s="46"/>
      <c r="BY47" s="47">
        <f t="shared" si="117"/>
        <v>0</v>
      </c>
      <c r="BZ47" s="46"/>
      <c r="CA47" s="47">
        <f t="shared" si="118"/>
        <v>0</v>
      </c>
      <c r="CB47" s="46"/>
      <c r="CC47" s="47">
        <f t="shared" si="119"/>
        <v>0</v>
      </c>
      <c r="CD47" s="46"/>
      <c r="CE47" s="47">
        <f t="shared" si="120"/>
        <v>0</v>
      </c>
      <c r="CF47" s="48"/>
      <c r="CG47" s="44"/>
      <c r="CH47" s="45">
        <f t="shared" si="121"/>
        <v>0</v>
      </c>
      <c r="CI47" s="46"/>
      <c r="CJ47" s="47">
        <f t="shared" si="122"/>
        <v>0</v>
      </c>
      <c r="CK47" s="46"/>
      <c r="CL47" s="47">
        <f t="shared" si="123"/>
        <v>0</v>
      </c>
      <c r="CM47" s="46"/>
      <c r="CN47" s="47">
        <f t="shared" si="124"/>
        <v>0</v>
      </c>
      <c r="CO47" s="46"/>
      <c r="CP47" s="47">
        <f t="shared" si="125"/>
        <v>0</v>
      </c>
      <c r="CQ47" s="49">
        <f t="shared" si="126"/>
        <v>-25383.720930232561</v>
      </c>
      <c r="CR47" s="49">
        <f>I47+T47+AE47+AP47+BA47+BL47+BW47+CH47</f>
        <v>-25383.720930232561</v>
      </c>
      <c r="CS47" s="49">
        <f t="shared" si="41"/>
        <v>-25383.720930232561</v>
      </c>
      <c r="CT47" s="24">
        <f t="shared" si="127"/>
        <v>0</v>
      </c>
    </row>
    <row r="48" spans="1:98">
      <c r="B48" s="55" t="s">
        <v>42</v>
      </c>
      <c r="C48" s="50" t="s">
        <v>43</v>
      </c>
      <c r="D48" s="54">
        <v>1111.1111111111111</v>
      </c>
      <c r="E48" s="42">
        <v>105</v>
      </c>
      <c r="F48" s="42">
        <v>116666.66666666666</v>
      </c>
      <c r="G48" s="48"/>
      <c r="H48" s="44"/>
      <c r="I48" s="45">
        <f t="shared" si="86"/>
        <v>0</v>
      </c>
      <c r="J48" s="46"/>
      <c r="K48" s="47">
        <f t="shared" si="87"/>
        <v>0</v>
      </c>
      <c r="L48" s="46"/>
      <c r="M48" s="47">
        <f t="shared" si="88"/>
        <v>0</v>
      </c>
      <c r="N48" s="46"/>
      <c r="O48" s="47">
        <f t="shared" si="89"/>
        <v>0</v>
      </c>
      <c r="P48" s="46"/>
      <c r="Q48" s="47">
        <f t="shared" si="90"/>
        <v>0</v>
      </c>
      <c r="R48" s="48"/>
      <c r="S48" s="44"/>
      <c r="T48" s="45">
        <f t="shared" si="91"/>
        <v>0</v>
      </c>
      <c r="U48" s="46"/>
      <c r="V48" s="47">
        <f t="shared" si="92"/>
        <v>0</v>
      </c>
      <c r="W48" s="46"/>
      <c r="X48" s="47">
        <f t="shared" si="93"/>
        <v>0</v>
      </c>
      <c r="Y48" s="46"/>
      <c r="Z48" s="47">
        <f t="shared" si="94"/>
        <v>0</v>
      </c>
      <c r="AA48" s="46"/>
      <c r="AB48" s="47">
        <f t="shared" si="95"/>
        <v>0</v>
      </c>
      <c r="AC48" s="48"/>
      <c r="AD48" s="44">
        <v>1</v>
      </c>
      <c r="AE48" s="45">
        <f t="shared" si="96"/>
        <v>116666.66666666666</v>
      </c>
      <c r="AF48" s="46"/>
      <c r="AG48" s="47">
        <f t="shared" si="97"/>
        <v>0</v>
      </c>
      <c r="AH48" s="46"/>
      <c r="AI48" s="47">
        <f t="shared" si="98"/>
        <v>0</v>
      </c>
      <c r="AJ48" s="46">
        <v>1</v>
      </c>
      <c r="AK48" s="47">
        <f t="shared" si="99"/>
        <v>116666.66666666666</v>
      </c>
      <c r="AL48" s="46"/>
      <c r="AM48" s="47">
        <f t="shared" si="100"/>
        <v>0</v>
      </c>
      <c r="AN48" s="48"/>
      <c r="AO48" s="44"/>
      <c r="AP48" s="45">
        <f t="shared" si="101"/>
        <v>0</v>
      </c>
      <c r="AQ48" s="46"/>
      <c r="AR48" s="47">
        <f t="shared" si="102"/>
        <v>0</v>
      </c>
      <c r="AS48" s="46"/>
      <c r="AT48" s="47">
        <f t="shared" si="103"/>
        <v>0</v>
      </c>
      <c r="AU48" s="46"/>
      <c r="AV48" s="47">
        <f t="shared" si="104"/>
        <v>0</v>
      </c>
      <c r="AW48" s="46"/>
      <c r="AX48" s="47">
        <f t="shared" si="105"/>
        <v>0</v>
      </c>
      <c r="AY48" s="48"/>
      <c r="AZ48" s="44"/>
      <c r="BA48" s="45">
        <f t="shared" si="106"/>
        <v>0</v>
      </c>
      <c r="BB48" s="46"/>
      <c r="BC48" s="47">
        <f t="shared" si="107"/>
        <v>0</v>
      </c>
      <c r="BD48" s="46"/>
      <c r="BE48" s="47">
        <f t="shared" si="108"/>
        <v>0</v>
      </c>
      <c r="BF48" s="46"/>
      <c r="BG48" s="47">
        <f t="shared" si="109"/>
        <v>0</v>
      </c>
      <c r="BH48" s="46"/>
      <c r="BI48" s="47">
        <f t="shared" si="110"/>
        <v>0</v>
      </c>
      <c r="BJ48" s="48"/>
      <c r="BK48" s="44"/>
      <c r="BL48" s="45">
        <f t="shared" si="111"/>
        <v>0</v>
      </c>
      <c r="BM48" s="46"/>
      <c r="BN48" s="47">
        <f t="shared" si="112"/>
        <v>0</v>
      </c>
      <c r="BO48" s="46"/>
      <c r="BP48" s="47">
        <f t="shared" si="113"/>
        <v>0</v>
      </c>
      <c r="BQ48" s="46"/>
      <c r="BR48" s="47">
        <f t="shared" si="114"/>
        <v>0</v>
      </c>
      <c r="BS48" s="46"/>
      <c r="BT48" s="47">
        <f t="shared" si="115"/>
        <v>0</v>
      </c>
      <c r="BU48" s="48"/>
      <c r="BV48" s="44"/>
      <c r="BW48" s="45">
        <f t="shared" si="116"/>
        <v>0</v>
      </c>
      <c r="BX48" s="46"/>
      <c r="BY48" s="47">
        <f t="shared" si="117"/>
        <v>0</v>
      </c>
      <c r="BZ48" s="46"/>
      <c r="CA48" s="47">
        <f t="shared" si="118"/>
        <v>0</v>
      </c>
      <c r="CB48" s="46"/>
      <c r="CC48" s="47">
        <f t="shared" si="119"/>
        <v>0</v>
      </c>
      <c r="CD48" s="46"/>
      <c r="CE48" s="47">
        <f t="shared" si="120"/>
        <v>0</v>
      </c>
      <c r="CF48" s="48"/>
      <c r="CG48" s="44"/>
      <c r="CH48" s="45">
        <f t="shared" si="121"/>
        <v>0</v>
      </c>
      <c r="CI48" s="46"/>
      <c r="CJ48" s="47">
        <f t="shared" si="122"/>
        <v>0</v>
      </c>
      <c r="CK48" s="46"/>
      <c r="CL48" s="47">
        <f t="shared" si="123"/>
        <v>0</v>
      </c>
      <c r="CM48" s="46"/>
      <c r="CN48" s="47">
        <f t="shared" si="124"/>
        <v>0</v>
      </c>
      <c r="CO48" s="46"/>
      <c r="CP48" s="47">
        <f t="shared" si="125"/>
        <v>0</v>
      </c>
      <c r="CQ48" s="49">
        <f t="shared" si="126"/>
        <v>116666.66666666666</v>
      </c>
      <c r="CR48" s="49">
        <f>I48+T48+AE48+AP48+BA48+BL48+BW48+CH48</f>
        <v>116666.66666666666</v>
      </c>
      <c r="CS48" s="49">
        <f t="shared" si="41"/>
        <v>116666.66666666666</v>
      </c>
      <c r="CT48" s="24">
        <f t="shared" si="127"/>
        <v>0</v>
      </c>
    </row>
    <row r="49" spans="1:98">
      <c r="B49" s="57" t="s">
        <v>54</v>
      </c>
      <c r="C49" s="50" t="s">
        <v>41</v>
      </c>
      <c r="D49" s="54">
        <v>288000</v>
      </c>
      <c r="E49" s="56">
        <v>-0.22371081900910006</v>
      </c>
      <c r="F49" s="42">
        <v>-64428.715874620815</v>
      </c>
      <c r="G49" s="48"/>
      <c r="H49" s="44"/>
      <c r="I49" s="45">
        <f t="shared" si="86"/>
        <v>0</v>
      </c>
      <c r="J49" s="46"/>
      <c r="K49" s="47">
        <f t="shared" si="87"/>
        <v>0</v>
      </c>
      <c r="L49" s="46"/>
      <c r="M49" s="47">
        <f t="shared" si="88"/>
        <v>0</v>
      </c>
      <c r="N49" s="46"/>
      <c r="O49" s="47">
        <f t="shared" si="89"/>
        <v>0</v>
      </c>
      <c r="P49" s="46"/>
      <c r="Q49" s="47">
        <f t="shared" si="90"/>
        <v>0</v>
      </c>
      <c r="R49" s="48"/>
      <c r="S49" s="44"/>
      <c r="T49" s="45">
        <f t="shared" si="91"/>
        <v>0</v>
      </c>
      <c r="U49" s="46"/>
      <c r="V49" s="47">
        <f t="shared" si="92"/>
        <v>0</v>
      </c>
      <c r="W49" s="46"/>
      <c r="X49" s="47">
        <f t="shared" si="93"/>
        <v>0</v>
      </c>
      <c r="Y49" s="46"/>
      <c r="Z49" s="47">
        <f t="shared" si="94"/>
        <v>0</v>
      </c>
      <c r="AA49" s="46"/>
      <c r="AB49" s="47">
        <f t="shared" si="95"/>
        <v>0</v>
      </c>
      <c r="AC49" s="48"/>
      <c r="AD49" s="44"/>
      <c r="AE49" s="45">
        <f t="shared" si="96"/>
        <v>0</v>
      </c>
      <c r="AF49" s="46"/>
      <c r="AG49" s="47">
        <f t="shared" si="97"/>
        <v>0</v>
      </c>
      <c r="AH49" s="46"/>
      <c r="AI49" s="47">
        <f t="shared" si="98"/>
        <v>0</v>
      </c>
      <c r="AJ49" s="46"/>
      <c r="AK49" s="47">
        <f t="shared" si="99"/>
        <v>0</v>
      </c>
      <c r="AL49" s="46"/>
      <c r="AM49" s="47">
        <f t="shared" si="100"/>
        <v>0</v>
      </c>
      <c r="AN49" s="48"/>
      <c r="AO49" s="44">
        <v>0.1</v>
      </c>
      <c r="AP49" s="45">
        <f t="shared" si="101"/>
        <v>-6442.8715874620821</v>
      </c>
      <c r="AQ49" s="46"/>
      <c r="AR49" s="47">
        <f t="shared" si="102"/>
        <v>0</v>
      </c>
      <c r="AS49" s="46"/>
      <c r="AT49" s="47">
        <f t="shared" si="103"/>
        <v>0</v>
      </c>
      <c r="AU49" s="46">
        <v>1</v>
      </c>
      <c r="AV49" s="47">
        <f t="shared" si="104"/>
        <v>-6442.8715874620821</v>
      </c>
      <c r="AW49" s="46"/>
      <c r="AX49" s="47">
        <f t="shared" si="105"/>
        <v>0</v>
      </c>
      <c r="AY49" s="48"/>
      <c r="AZ49" s="44">
        <v>0.9</v>
      </c>
      <c r="BA49" s="45">
        <f t="shared" si="106"/>
        <v>-57985.844287158732</v>
      </c>
      <c r="BB49" s="46"/>
      <c r="BC49" s="47">
        <f t="shared" si="107"/>
        <v>0</v>
      </c>
      <c r="BD49" s="46"/>
      <c r="BE49" s="47">
        <f t="shared" si="108"/>
        <v>0</v>
      </c>
      <c r="BF49" s="46">
        <v>1</v>
      </c>
      <c r="BG49" s="47">
        <f t="shared" si="109"/>
        <v>-57985.844287158732</v>
      </c>
      <c r="BH49" s="46"/>
      <c r="BI49" s="47">
        <f t="shared" si="110"/>
        <v>0</v>
      </c>
      <c r="BJ49" s="48"/>
      <c r="BK49" s="44"/>
      <c r="BL49" s="45">
        <f t="shared" si="111"/>
        <v>0</v>
      </c>
      <c r="BM49" s="46"/>
      <c r="BN49" s="47">
        <f t="shared" si="112"/>
        <v>0</v>
      </c>
      <c r="BO49" s="46"/>
      <c r="BP49" s="47">
        <f t="shared" si="113"/>
        <v>0</v>
      </c>
      <c r="BQ49" s="46"/>
      <c r="BR49" s="47">
        <f t="shared" si="114"/>
        <v>0</v>
      </c>
      <c r="BS49" s="46"/>
      <c r="BT49" s="47">
        <f t="shared" si="115"/>
        <v>0</v>
      </c>
      <c r="BU49" s="48"/>
      <c r="BV49" s="44"/>
      <c r="BW49" s="45">
        <f t="shared" si="116"/>
        <v>0</v>
      </c>
      <c r="BX49" s="46"/>
      <c r="BY49" s="47">
        <f t="shared" si="117"/>
        <v>0</v>
      </c>
      <c r="BZ49" s="46"/>
      <c r="CA49" s="47">
        <f t="shared" si="118"/>
        <v>0</v>
      </c>
      <c r="CB49" s="46"/>
      <c r="CC49" s="47">
        <f t="shared" si="119"/>
        <v>0</v>
      </c>
      <c r="CD49" s="46"/>
      <c r="CE49" s="47">
        <f t="shared" si="120"/>
        <v>0</v>
      </c>
      <c r="CF49" s="48"/>
      <c r="CG49" s="44"/>
      <c r="CH49" s="45">
        <f t="shared" si="121"/>
        <v>0</v>
      </c>
      <c r="CI49" s="46"/>
      <c r="CJ49" s="47">
        <f t="shared" si="122"/>
        <v>0</v>
      </c>
      <c r="CK49" s="46"/>
      <c r="CL49" s="47">
        <f t="shared" si="123"/>
        <v>0</v>
      </c>
      <c r="CM49" s="46"/>
      <c r="CN49" s="47">
        <f t="shared" si="124"/>
        <v>0</v>
      </c>
      <c r="CO49" s="46"/>
      <c r="CP49" s="47">
        <f t="shared" si="125"/>
        <v>0</v>
      </c>
      <c r="CQ49" s="49">
        <f t="shared" si="126"/>
        <v>-64428.715874620815</v>
      </c>
      <c r="CR49" s="49">
        <f>I49+T49+AE49+AP49+BA49+BL49+BW49+CH49</f>
        <v>-64428.715874620815</v>
      </c>
      <c r="CS49" s="49">
        <f t="shared" si="41"/>
        <v>-64428.715874620815</v>
      </c>
      <c r="CT49" s="24">
        <f t="shared" si="127"/>
        <v>0</v>
      </c>
    </row>
    <row r="50" spans="1:98">
      <c r="A50" s="2"/>
      <c r="B50" s="59" t="s">
        <v>44</v>
      </c>
      <c r="C50" s="50" t="s">
        <v>38</v>
      </c>
      <c r="D50" s="54">
        <v>316.25</v>
      </c>
      <c r="E50" s="42">
        <v>65</v>
      </c>
      <c r="F50" s="42">
        <v>20556.25</v>
      </c>
      <c r="G50" s="48"/>
      <c r="H50" s="44"/>
      <c r="I50" s="45">
        <f t="shared" si="86"/>
        <v>0</v>
      </c>
      <c r="J50" s="46"/>
      <c r="K50" s="47">
        <f t="shared" si="87"/>
        <v>0</v>
      </c>
      <c r="L50" s="46"/>
      <c r="M50" s="47">
        <f t="shared" si="88"/>
        <v>0</v>
      </c>
      <c r="N50" s="46"/>
      <c r="O50" s="47">
        <f t="shared" si="89"/>
        <v>0</v>
      </c>
      <c r="P50" s="46"/>
      <c r="Q50" s="47">
        <f t="shared" si="90"/>
        <v>0</v>
      </c>
      <c r="R50" s="48"/>
      <c r="S50" s="44">
        <v>0.14285714285714288</v>
      </c>
      <c r="T50" s="45">
        <f t="shared" si="91"/>
        <v>2936.6071428571431</v>
      </c>
      <c r="U50" s="46"/>
      <c r="V50" s="47">
        <f t="shared" si="92"/>
        <v>0</v>
      </c>
      <c r="W50" s="46"/>
      <c r="X50" s="47">
        <f t="shared" si="93"/>
        <v>0</v>
      </c>
      <c r="Y50" s="46">
        <v>1</v>
      </c>
      <c r="Z50" s="47">
        <f t="shared" si="94"/>
        <v>2936.6071428571431</v>
      </c>
      <c r="AA50" s="46"/>
      <c r="AB50" s="47">
        <f t="shared" si="95"/>
        <v>0</v>
      </c>
      <c r="AC50" s="48"/>
      <c r="AD50" s="44">
        <v>0.14285714285714288</v>
      </c>
      <c r="AE50" s="45">
        <f t="shared" si="96"/>
        <v>2936.6071428571431</v>
      </c>
      <c r="AF50" s="46"/>
      <c r="AG50" s="47">
        <f t="shared" si="97"/>
        <v>0</v>
      </c>
      <c r="AH50" s="46"/>
      <c r="AI50" s="47">
        <f t="shared" si="98"/>
        <v>0</v>
      </c>
      <c r="AJ50" s="46">
        <v>1</v>
      </c>
      <c r="AK50" s="47">
        <f t="shared" si="99"/>
        <v>2936.6071428571431</v>
      </c>
      <c r="AL50" s="46"/>
      <c r="AM50" s="47">
        <f t="shared" si="100"/>
        <v>0</v>
      </c>
      <c r="AN50" s="48"/>
      <c r="AO50" s="44">
        <v>0.14285714285714288</v>
      </c>
      <c r="AP50" s="45">
        <f t="shared" si="101"/>
        <v>2936.6071428571431</v>
      </c>
      <c r="AQ50" s="46"/>
      <c r="AR50" s="47">
        <f t="shared" si="102"/>
        <v>0</v>
      </c>
      <c r="AS50" s="46"/>
      <c r="AT50" s="47">
        <f t="shared" si="103"/>
        <v>0</v>
      </c>
      <c r="AU50" s="46">
        <v>1</v>
      </c>
      <c r="AV50" s="47">
        <f t="shared" si="104"/>
        <v>2936.6071428571431</v>
      </c>
      <c r="AW50" s="46"/>
      <c r="AX50" s="47">
        <f t="shared" si="105"/>
        <v>0</v>
      </c>
      <c r="AY50" s="48"/>
      <c r="AZ50" s="44">
        <v>0.14285714285714288</v>
      </c>
      <c r="BA50" s="45">
        <f t="shared" si="106"/>
        <v>2936.6071428571431</v>
      </c>
      <c r="BB50" s="46"/>
      <c r="BC50" s="47">
        <f t="shared" si="107"/>
        <v>0</v>
      </c>
      <c r="BD50" s="46"/>
      <c r="BE50" s="47">
        <f t="shared" si="108"/>
        <v>0</v>
      </c>
      <c r="BF50" s="46">
        <v>1</v>
      </c>
      <c r="BG50" s="47">
        <f t="shared" si="109"/>
        <v>2936.6071428571431</v>
      </c>
      <c r="BH50" s="46"/>
      <c r="BI50" s="47">
        <f t="shared" si="110"/>
        <v>0</v>
      </c>
      <c r="BJ50" s="48"/>
      <c r="BK50" s="44">
        <v>0.14285714285714288</v>
      </c>
      <c r="BL50" s="45">
        <f t="shared" si="111"/>
        <v>2936.6071428571431</v>
      </c>
      <c r="BM50" s="46"/>
      <c r="BN50" s="47">
        <f t="shared" si="112"/>
        <v>0</v>
      </c>
      <c r="BO50" s="46"/>
      <c r="BP50" s="47">
        <f t="shared" si="113"/>
        <v>0</v>
      </c>
      <c r="BQ50" s="46">
        <v>1</v>
      </c>
      <c r="BR50" s="47">
        <f t="shared" si="114"/>
        <v>2936.6071428571431</v>
      </c>
      <c r="BS50" s="46"/>
      <c r="BT50" s="47">
        <f t="shared" si="115"/>
        <v>0</v>
      </c>
      <c r="BU50" s="48"/>
      <c r="BV50" s="44">
        <v>0.14285714285714288</v>
      </c>
      <c r="BW50" s="45">
        <f t="shared" si="116"/>
        <v>2936.6071428571431</v>
      </c>
      <c r="BX50" s="46"/>
      <c r="BY50" s="47">
        <f t="shared" si="117"/>
        <v>0</v>
      </c>
      <c r="BZ50" s="46"/>
      <c r="CA50" s="47">
        <f t="shared" si="118"/>
        <v>0</v>
      </c>
      <c r="CB50" s="46">
        <v>1</v>
      </c>
      <c r="CC50" s="47">
        <f t="shared" si="119"/>
        <v>2936.6071428571431</v>
      </c>
      <c r="CD50" s="46"/>
      <c r="CE50" s="47">
        <f t="shared" si="120"/>
        <v>0</v>
      </c>
      <c r="CF50" s="48"/>
      <c r="CG50" s="44">
        <v>0.14285714285714288</v>
      </c>
      <c r="CH50" s="45">
        <f t="shared" si="121"/>
        <v>2936.6071428571431</v>
      </c>
      <c r="CI50" s="46"/>
      <c r="CJ50" s="47">
        <f t="shared" si="122"/>
        <v>0</v>
      </c>
      <c r="CK50" s="46"/>
      <c r="CL50" s="47">
        <f t="shared" si="123"/>
        <v>0</v>
      </c>
      <c r="CM50" s="46">
        <v>1</v>
      </c>
      <c r="CN50" s="47">
        <f t="shared" si="124"/>
        <v>2936.6071428571431</v>
      </c>
      <c r="CO50" s="46"/>
      <c r="CP50" s="47">
        <f t="shared" si="125"/>
        <v>0</v>
      </c>
      <c r="CQ50" s="49">
        <f t="shared" si="126"/>
        <v>20556.25</v>
      </c>
      <c r="CR50" s="49">
        <f>I50+T50+AE50+AP50+BA50+BL50+BW50+CH50</f>
        <v>20556.25</v>
      </c>
      <c r="CS50" s="49">
        <f t="shared" si="41"/>
        <v>20556.25</v>
      </c>
      <c r="CT50" s="24">
        <f t="shared" si="127"/>
        <v>0</v>
      </c>
    </row>
    <row r="51" spans="1:98">
      <c r="B51" s="57" t="s">
        <v>47</v>
      </c>
      <c r="C51" s="50" t="s">
        <v>38</v>
      </c>
      <c r="D51" s="54">
        <v>22000</v>
      </c>
      <c r="E51" s="42">
        <v>15</v>
      </c>
      <c r="F51" s="42">
        <v>330000</v>
      </c>
      <c r="G51" s="48"/>
      <c r="H51" s="44"/>
      <c r="I51" s="45">
        <f t="shared" si="86"/>
        <v>0</v>
      </c>
      <c r="J51" s="46"/>
      <c r="K51" s="47">
        <f t="shared" si="87"/>
        <v>0</v>
      </c>
      <c r="L51" s="46"/>
      <c r="M51" s="47">
        <f t="shared" si="88"/>
        <v>0</v>
      </c>
      <c r="N51" s="46"/>
      <c r="O51" s="47">
        <f t="shared" si="89"/>
        <v>0</v>
      </c>
      <c r="P51" s="46"/>
      <c r="Q51" s="47">
        <f t="shared" si="90"/>
        <v>0</v>
      </c>
      <c r="R51" s="48"/>
      <c r="S51" s="44">
        <v>1</v>
      </c>
      <c r="T51" s="45">
        <f t="shared" si="91"/>
        <v>330000</v>
      </c>
      <c r="U51" s="46"/>
      <c r="V51" s="47">
        <f t="shared" si="92"/>
        <v>0</v>
      </c>
      <c r="W51" s="46"/>
      <c r="X51" s="47">
        <f t="shared" si="93"/>
        <v>0</v>
      </c>
      <c r="Y51" s="46">
        <v>1</v>
      </c>
      <c r="Z51" s="47">
        <f t="shared" si="94"/>
        <v>330000</v>
      </c>
      <c r="AA51" s="46"/>
      <c r="AB51" s="47">
        <f t="shared" si="95"/>
        <v>0</v>
      </c>
      <c r="AC51" s="48"/>
      <c r="AD51" s="44"/>
      <c r="AE51" s="45">
        <f t="shared" si="96"/>
        <v>0</v>
      </c>
      <c r="AF51" s="46"/>
      <c r="AG51" s="47">
        <f t="shared" si="97"/>
        <v>0</v>
      </c>
      <c r="AH51" s="46"/>
      <c r="AI51" s="47">
        <f t="shared" si="98"/>
        <v>0</v>
      </c>
      <c r="AJ51" s="46"/>
      <c r="AK51" s="47">
        <f t="shared" si="99"/>
        <v>0</v>
      </c>
      <c r="AL51" s="46"/>
      <c r="AM51" s="47">
        <f t="shared" si="100"/>
        <v>0</v>
      </c>
      <c r="AN51" s="48"/>
      <c r="AO51" s="44"/>
      <c r="AP51" s="45">
        <f t="shared" si="101"/>
        <v>0</v>
      </c>
      <c r="AQ51" s="46"/>
      <c r="AR51" s="47">
        <f t="shared" si="102"/>
        <v>0</v>
      </c>
      <c r="AS51" s="46"/>
      <c r="AT51" s="47">
        <f t="shared" si="103"/>
        <v>0</v>
      </c>
      <c r="AU51" s="46"/>
      <c r="AV51" s="47">
        <f t="shared" si="104"/>
        <v>0</v>
      </c>
      <c r="AW51" s="46"/>
      <c r="AX51" s="47">
        <f t="shared" si="105"/>
        <v>0</v>
      </c>
      <c r="AY51" s="48"/>
      <c r="AZ51" s="44"/>
      <c r="BA51" s="45">
        <f t="shared" si="106"/>
        <v>0</v>
      </c>
      <c r="BB51" s="46"/>
      <c r="BC51" s="47">
        <f t="shared" si="107"/>
        <v>0</v>
      </c>
      <c r="BD51" s="46"/>
      <c r="BE51" s="47">
        <f t="shared" si="108"/>
        <v>0</v>
      </c>
      <c r="BF51" s="46"/>
      <c r="BG51" s="47">
        <f t="shared" si="109"/>
        <v>0</v>
      </c>
      <c r="BH51" s="46"/>
      <c r="BI51" s="47">
        <f t="shared" si="110"/>
        <v>0</v>
      </c>
      <c r="BJ51" s="48"/>
      <c r="BK51" s="44"/>
      <c r="BL51" s="45">
        <f t="shared" si="111"/>
        <v>0</v>
      </c>
      <c r="BM51" s="46"/>
      <c r="BN51" s="47">
        <f t="shared" si="112"/>
        <v>0</v>
      </c>
      <c r="BO51" s="46"/>
      <c r="BP51" s="47">
        <f t="shared" si="113"/>
        <v>0</v>
      </c>
      <c r="BQ51" s="46"/>
      <c r="BR51" s="47">
        <f t="shared" si="114"/>
        <v>0</v>
      </c>
      <c r="BS51" s="46"/>
      <c r="BT51" s="47">
        <f t="shared" si="115"/>
        <v>0</v>
      </c>
      <c r="BU51" s="48"/>
      <c r="BV51" s="44"/>
      <c r="BW51" s="45">
        <f t="shared" si="116"/>
        <v>0</v>
      </c>
      <c r="BX51" s="46"/>
      <c r="BY51" s="47">
        <f t="shared" si="117"/>
        <v>0</v>
      </c>
      <c r="BZ51" s="46"/>
      <c r="CA51" s="47">
        <f t="shared" si="118"/>
        <v>0</v>
      </c>
      <c r="CB51" s="46"/>
      <c r="CC51" s="47">
        <f t="shared" si="119"/>
        <v>0</v>
      </c>
      <c r="CD51" s="46"/>
      <c r="CE51" s="47">
        <f t="shared" si="120"/>
        <v>0</v>
      </c>
      <c r="CF51" s="48"/>
      <c r="CG51" s="44"/>
      <c r="CH51" s="45">
        <f t="shared" si="121"/>
        <v>0</v>
      </c>
      <c r="CI51" s="46"/>
      <c r="CJ51" s="47">
        <f t="shared" si="122"/>
        <v>0</v>
      </c>
      <c r="CK51" s="46"/>
      <c r="CL51" s="47">
        <f t="shared" si="123"/>
        <v>0</v>
      </c>
      <c r="CM51" s="46"/>
      <c r="CN51" s="47">
        <f t="shared" si="124"/>
        <v>0</v>
      </c>
      <c r="CO51" s="46"/>
      <c r="CP51" s="47">
        <f t="shared" si="125"/>
        <v>0</v>
      </c>
      <c r="CQ51" s="49">
        <f t="shared" si="126"/>
        <v>330000</v>
      </c>
      <c r="CR51" s="49">
        <f>I51+T51+AE51+AP51+BA51+BL51+BW51+CH51</f>
        <v>330000</v>
      </c>
      <c r="CS51" s="49">
        <f t="shared" si="41"/>
        <v>330000</v>
      </c>
      <c r="CT51" s="24">
        <f t="shared" si="127"/>
        <v>0</v>
      </c>
    </row>
    <row r="52" spans="1:98">
      <c r="B52" s="55" t="s">
        <v>53</v>
      </c>
      <c r="C52" s="50" t="s">
        <v>38</v>
      </c>
      <c r="D52" s="54">
        <v>120</v>
      </c>
      <c r="E52" s="42">
        <v>-660</v>
      </c>
      <c r="F52" s="42">
        <v>-79200</v>
      </c>
      <c r="G52" s="48"/>
      <c r="H52" s="44"/>
      <c r="I52" s="45">
        <f t="shared" si="86"/>
        <v>0</v>
      </c>
      <c r="J52" s="46"/>
      <c r="K52" s="47">
        <f t="shared" si="87"/>
        <v>0</v>
      </c>
      <c r="L52" s="46"/>
      <c r="M52" s="47">
        <f t="shared" si="88"/>
        <v>0</v>
      </c>
      <c r="N52" s="46"/>
      <c r="O52" s="47">
        <f t="shared" si="89"/>
        <v>0</v>
      </c>
      <c r="P52" s="46"/>
      <c r="Q52" s="47">
        <f t="shared" si="90"/>
        <v>0</v>
      </c>
      <c r="R52" s="48"/>
      <c r="S52" s="44"/>
      <c r="T52" s="45">
        <f t="shared" si="91"/>
        <v>0</v>
      </c>
      <c r="U52" s="46"/>
      <c r="V52" s="47">
        <f t="shared" si="92"/>
        <v>0</v>
      </c>
      <c r="W52" s="46"/>
      <c r="X52" s="47">
        <f t="shared" si="93"/>
        <v>0</v>
      </c>
      <c r="Y52" s="46"/>
      <c r="Z52" s="47">
        <f t="shared" si="94"/>
        <v>0</v>
      </c>
      <c r="AA52" s="46"/>
      <c r="AB52" s="47">
        <f t="shared" si="95"/>
        <v>0</v>
      </c>
      <c r="AC52" s="48"/>
      <c r="AD52" s="44"/>
      <c r="AE52" s="45">
        <f t="shared" si="96"/>
        <v>0</v>
      </c>
      <c r="AF52" s="46"/>
      <c r="AG52" s="47">
        <f t="shared" si="97"/>
        <v>0</v>
      </c>
      <c r="AH52" s="46"/>
      <c r="AI52" s="47">
        <f t="shared" si="98"/>
        <v>0</v>
      </c>
      <c r="AJ52" s="46"/>
      <c r="AK52" s="47">
        <f t="shared" si="99"/>
        <v>0</v>
      </c>
      <c r="AL52" s="46"/>
      <c r="AM52" s="47">
        <f t="shared" si="100"/>
        <v>0</v>
      </c>
      <c r="AN52" s="48"/>
      <c r="AO52" s="44"/>
      <c r="AP52" s="45">
        <f t="shared" si="101"/>
        <v>0</v>
      </c>
      <c r="AQ52" s="46"/>
      <c r="AR52" s="47">
        <f t="shared" si="102"/>
        <v>0</v>
      </c>
      <c r="AS52" s="46"/>
      <c r="AT52" s="47">
        <f t="shared" si="103"/>
        <v>0</v>
      </c>
      <c r="AU52" s="46"/>
      <c r="AV52" s="47">
        <f t="shared" si="104"/>
        <v>0</v>
      </c>
      <c r="AW52" s="46"/>
      <c r="AX52" s="47">
        <f t="shared" si="105"/>
        <v>0</v>
      </c>
      <c r="AY52" s="48"/>
      <c r="AZ52" s="44"/>
      <c r="BA52" s="45">
        <f t="shared" si="106"/>
        <v>0</v>
      </c>
      <c r="BB52" s="46"/>
      <c r="BC52" s="47">
        <f t="shared" si="107"/>
        <v>0</v>
      </c>
      <c r="BD52" s="46"/>
      <c r="BE52" s="47">
        <f t="shared" si="108"/>
        <v>0</v>
      </c>
      <c r="BF52" s="46"/>
      <c r="BG52" s="47">
        <f t="shared" si="109"/>
        <v>0</v>
      </c>
      <c r="BH52" s="46"/>
      <c r="BI52" s="47">
        <f t="shared" si="110"/>
        <v>0</v>
      </c>
      <c r="BJ52" s="48"/>
      <c r="BK52" s="44">
        <v>1</v>
      </c>
      <c r="BL52" s="45">
        <f t="shared" si="111"/>
        <v>-79200</v>
      </c>
      <c r="BM52" s="46"/>
      <c r="BN52" s="47">
        <f t="shared" si="112"/>
        <v>0</v>
      </c>
      <c r="BO52" s="46"/>
      <c r="BP52" s="47">
        <f t="shared" si="113"/>
        <v>0</v>
      </c>
      <c r="BQ52" s="46">
        <v>1</v>
      </c>
      <c r="BR52" s="47">
        <f t="shared" si="114"/>
        <v>-79200</v>
      </c>
      <c r="BS52" s="46"/>
      <c r="BT52" s="47">
        <f t="shared" si="115"/>
        <v>0</v>
      </c>
      <c r="BU52" s="48"/>
      <c r="BV52" s="44"/>
      <c r="BW52" s="45">
        <f t="shared" si="116"/>
        <v>0</v>
      </c>
      <c r="BX52" s="46"/>
      <c r="BY52" s="47">
        <f t="shared" si="117"/>
        <v>0</v>
      </c>
      <c r="BZ52" s="46"/>
      <c r="CA52" s="47">
        <f t="shared" si="118"/>
        <v>0</v>
      </c>
      <c r="CB52" s="46"/>
      <c r="CC52" s="47">
        <f t="shared" si="119"/>
        <v>0</v>
      </c>
      <c r="CD52" s="46"/>
      <c r="CE52" s="47">
        <f t="shared" si="120"/>
        <v>0</v>
      </c>
      <c r="CF52" s="48"/>
      <c r="CG52" s="44"/>
      <c r="CH52" s="45">
        <f t="shared" si="121"/>
        <v>0</v>
      </c>
      <c r="CI52" s="46"/>
      <c r="CJ52" s="47">
        <f t="shared" si="122"/>
        <v>0</v>
      </c>
      <c r="CK52" s="46"/>
      <c r="CL52" s="47">
        <f t="shared" si="123"/>
        <v>0</v>
      </c>
      <c r="CM52" s="46"/>
      <c r="CN52" s="47">
        <f t="shared" si="124"/>
        <v>0</v>
      </c>
      <c r="CO52" s="46"/>
      <c r="CP52" s="47">
        <f t="shared" si="125"/>
        <v>0</v>
      </c>
      <c r="CQ52" s="49">
        <f t="shared" si="126"/>
        <v>-79200</v>
      </c>
      <c r="CR52" s="49">
        <f>I52+T52+AE52+AP52+BA52+BL52+BW52+CH52</f>
        <v>-79200</v>
      </c>
      <c r="CS52" s="49">
        <f t="shared" si="41"/>
        <v>-79200</v>
      </c>
      <c r="CT52" s="24">
        <f t="shared" si="127"/>
        <v>0</v>
      </c>
    </row>
    <row r="53" spans="1:98">
      <c r="B53" s="55" t="s">
        <v>48</v>
      </c>
      <c r="C53" s="50" t="s">
        <v>43</v>
      </c>
      <c r="D53" s="54">
        <v>31481.481481481482</v>
      </c>
      <c r="E53" s="42">
        <v>32</v>
      </c>
      <c r="F53" s="42">
        <v>1007407.4074074074</v>
      </c>
      <c r="G53" s="48"/>
      <c r="H53" s="44"/>
      <c r="I53" s="45">
        <f t="shared" si="86"/>
        <v>0</v>
      </c>
      <c r="J53" s="46"/>
      <c r="K53" s="47">
        <f t="shared" si="87"/>
        <v>0</v>
      </c>
      <c r="L53" s="46"/>
      <c r="M53" s="47">
        <f t="shared" si="88"/>
        <v>0</v>
      </c>
      <c r="N53" s="46"/>
      <c r="O53" s="47">
        <f t="shared" si="89"/>
        <v>0</v>
      </c>
      <c r="P53" s="46"/>
      <c r="Q53" s="47">
        <f t="shared" si="90"/>
        <v>0</v>
      </c>
      <c r="R53" s="48"/>
      <c r="S53" s="44">
        <v>1</v>
      </c>
      <c r="T53" s="45">
        <f t="shared" si="91"/>
        <v>1007407.4074074074</v>
      </c>
      <c r="U53" s="46"/>
      <c r="V53" s="47">
        <f t="shared" si="92"/>
        <v>0</v>
      </c>
      <c r="W53" s="46"/>
      <c r="X53" s="47">
        <f t="shared" si="93"/>
        <v>0</v>
      </c>
      <c r="Y53" s="46">
        <v>1</v>
      </c>
      <c r="Z53" s="47">
        <f t="shared" si="94"/>
        <v>1007407.4074074074</v>
      </c>
      <c r="AA53" s="46"/>
      <c r="AB53" s="47">
        <f t="shared" si="95"/>
        <v>0</v>
      </c>
      <c r="AC53" s="48"/>
      <c r="AD53" s="44"/>
      <c r="AE53" s="45">
        <f t="shared" si="96"/>
        <v>0</v>
      </c>
      <c r="AF53" s="46"/>
      <c r="AG53" s="47">
        <f t="shared" si="97"/>
        <v>0</v>
      </c>
      <c r="AH53" s="46"/>
      <c r="AI53" s="47">
        <f t="shared" si="98"/>
        <v>0</v>
      </c>
      <c r="AJ53" s="46"/>
      <c r="AK53" s="47">
        <f t="shared" si="99"/>
        <v>0</v>
      </c>
      <c r="AL53" s="46"/>
      <c r="AM53" s="47">
        <f t="shared" si="100"/>
        <v>0</v>
      </c>
      <c r="AN53" s="48"/>
      <c r="AO53" s="44"/>
      <c r="AP53" s="45">
        <f t="shared" si="101"/>
        <v>0</v>
      </c>
      <c r="AQ53" s="46"/>
      <c r="AR53" s="47">
        <f t="shared" si="102"/>
        <v>0</v>
      </c>
      <c r="AS53" s="46"/>
      <c r="AT53" s="47">
        <f t="shared" si="103"/>
        <v>0</v>
      </c>
      <c r="AU53" s="46"/>
      <c r="AV53" s="47">
        <f t="shared" si="104"/>
        <v>0</v>
      </c>
      <c r="AW53" s="46"/>
      <c r="AX53" s="47">
        <f t="shared" si="105"/>
        <v>0</v>
      </c>
      <c r="AY53" s="48"/>
      <c r="AZ53" s="44"/>
      <c r="BA53" s="45">
        <f t="shared" si="106"/>
        <v>0</v>
      </c>
      <c r="BB53" s="46"/>
      <c r="BC53" s="47">
        <f t="shared" si="107"/>
        <v>0</v>
      </c>
      <c r="BD53" s="46"/>
      <c r="BE53" s="47">
        <f t="shared" si="108"/>
        <v>0</v>
      </c>
      <c r="BF53" s="46"/>
      <c r="BG53" s="47">
        <f t="shared" si="109"/>
        <v>0</v>
      </c>
      <c r="BH53" s="46"/>
      <c r="BI53" s="47">
        <f t="shared" si="110"/>
        <v>0</v>
      </c>
      <c r="BJ53" s="48"/>
      <c r="BK53" s="44"/>
      <c r="BL53" s="45">
        <f t="shared" si="111"/>
        <v>0</v>
      </c>
      <c r="BM53" s="46"/>
      <c r="BN53" s="47">
        <f t="shared" si="112"/>
        <v>0</v>
      </c>
      <c r="BO53" s="46"/>
      <c r="BP53" s="47">
        <f t="shared" si="113"/>
        <v>0</v>
      </c>
      <c r="BQ53" s="46"/>
      <c r="BR53" s="47">
        <f t="shared" si="114"/>
        <v>0</v>
      </c>
      <c r="BS53" s="46"/>
      <c r="BT53" s="47">
        <f t="shared" si="115"/>
        <v>0</v>
      </c>
      <c r="BU53" s="48"/>
      <c r="BV53" s="44"/>
      <c r="BW53" s="45">
        <f t="shared" si="116"/>
        <v>0</v>
      </c>
      <c r="BX53" s="46"/>
      <c r="BY53" s="47">
        <f t="shared" si="117"/>
        <v>0</v>
      </c>
      <c r="BZ53" s="46"/>
      <c r="CA53" s="47">
        <f t="shared" si="118"/>
        <v>0</v>
      </c>
      <c r="CB53" s="46"/>
      <c r="CC53" s="47">
        <f t="shared" si="119"/>
        <v>0</v>
      </c>
      <c r="CD53" s="46"/>
      <c r="CE53" s="47">
        <f t="shared" si="120"/>
        <v>0</v>
      </c>
      <c r="CF53" s="48"/>
      <c r="CG53" s="44"/>
      <c r="CH53" s="45">
        <f t="shared" si="121"/>
        <v>0</v>
      </c>
      <c r="CI53" s="46"/>
      <c r="CJ53" s="47">
        <f t="shared" si="122"/>
        <v>0</v>
      </c>
      <c r="CK53" s="46"/>
      <c r="CL53" s="47">
        <f t="shared" si="123"/>
        <v>0</v>
      </c>
      <c r="CM53" s="46"/>
      <c r="CN53" s="47">
        <f t="shared" si="124"/>
        <v>0</v>
      </c>
      <c r="CO53" s="46"/>
      <c r="CP53" s="47">
        <f t="shared" si="125"/>
        <v>0</v>
      </c>
      <c r="CQ53" s="49">
        <f t="shared" si="126"/>
        <v>1007407.4074074074</v>
      </c>
      <c r="CR53" s="49">
        <f>I53+T53+AE53+AP53+BA53+BL53+BW53+CH53</f>
        <v>1007407.4074074074</v>
      </c>
      <c r="CS53" s="49">
        <f t="shared" si="41"/>
        <v>1007407.4074074074</v>
      </c>
      <c r="CT53" s="24">
        <f t="shared" si="127"/>
        <v>0</v>
      </c>
    </row>
    <row r="54" spans="1:98">
      <c r="B54" s="55"/>
      <c r="C54" s="50"/>
      <c r="D54" s="54"/>
      <c r="E54" s="42"/>
      <c r="F54" s="42"/>
      <c r="G54" s="48"/>
      <c r="H54" s="44"/>
      <c r="I54" s="45"/>
      <c r="J54" s="46"/>
      <c r="K54" s="47"/>
      <c r="L54" s="46"/>
      <c r="M54" s="47"/>
      <c r="N54" s="46"/>
      <c r="O54" s="47"/>
      <c r="P54" s="46"/>
      <c r="Q54" s="47"/>
      <c r="R54" s="48"/>
      <c r="S54" s="44"/>
      <c r="T54" s="45"/>
      <c r="U54" s="46"/>
      <c r="V54" s="47"/>
      <c r="W54" s="46"/>
      <c r="X54" s="47"/>
      <c r="Y54" s="46"/>
      <c r="Z54" s="47"/>
      <c r="AA54" s="46"/>
      <c r="AB54" s="47"/>
      <c r="AC54" s="48"/>
      <c r="AD54" s="44"/>
      <c r="AE54" s="45"/>
      <c r="AF54" s="46"/>
      <c r="AG54" s="47"/>
      <c r="AH54" s="46"/>
      <c r="AI54" s="47"/>
      <c r="AJ54" s="46"/>
      <c r="AK54" s="47"/>
      <c r="AL54" s="46"/>
      <c r="AM54" s="47"/>
      <c r="AN54" s="48"/>
      <c r="AO54" s="44"/>
      <c r="AP54" s="45"/>
      <c r="AQ54" s="46"/>
      <c r="AR54" s="47"/>
      <c r="AS54" s="46"/>
      <c r="AT54" s="47"/>
      <c r="AU54" s="46"/>
      <c r="AV54" s="47"/>
      <c r="AW54" s="46"/>
      <c r="AX54" s="47"/>
      <c r="AY54" s="48"/>
      <c r="AZ54" s="44"/>
      <c r="BA54" s="45"/>
      <c r="BB54" s="46"/>
      <c r="BC54" s="47"/>
      <c r="BD54" s="46"/>
      <c r="BE54" s="47"/>
      <c r="BF54" s="46"/>
      <c r="BG54" s="47"/>
      <c r="BH54" s="46"/>
      <c r="BI54" s="47"/>
      <c r="BJ54" s="48"/>
      <c r="BK54" s="44"/>
      <c r="BL54" s="45"/>
      <c r="BM54" s="46"/>
      <c r="BN54" s="47"/>
      <c r="BO54" s="46"/>
      <c r="BP54" s="47"/>
      <c r="BQ54" s="46"/>
      <c r="BR54" s="47"/>
      <c r="BS54" s="46"/>
      <c r="BT54" s="47"/>
      <c r="BU54" s="48"/>
      <c r="BV54" s="44"/>
      <c r="BW54" s="45"/>
      <c r="BX54" s="46"/>
      <c r="BY54" s="47"/>
      <c r="BZ54" s="46"/>
      <c r="CA54" s="47"/>
      <c r="CB54" s="46"/>
      <c r="CC54" s="47"/>
      <c r="CD54" s="46"/>
      <c r="CE54" s="47"/>
      <c r="CF54" s="48"/>
      <c r="CG54" s="44"/>
      <c r="CH54" s="45"/>
      <c r="CI54" s="46"/>
      <c r="CJ54" s="47"/>
      <c r="CK54" s="46"/>
      <c r="CL54" s="47"/>
      <c r="CM54" s="46"/>
      <c r="CN54" s="47"/>
      <c r="CO54" s="46"/>
      <c r="CP54" s="47"/>
      <c r="CQ54" s="49"/>
      <c r="CR54" s="49"/>
      <c r="CS54" s="49">
        <f t="shared" si="41"/>
        <v>0</v>
      </c>
      <c r="CT54" s="24"/>
    </row>
    <row r="55" spans="1:98">
      <c r="A55" s="1" t="s">
        <v>12</v>
      </c>
      <c r="C55" s="50"/>
      <c r="D55" s="54"/>
      <c r="E55" s="42"/>
      <c r="F55" s="42">
        <v>0</v>
      </c>
      <c r="G55" s="48"/>
      <c r="H55" s="44"/>
      <c r="I55" s="45">
        <f t="shared" si="86"/>
        <v>0</v>
      </c>
      <c r="J55" s="46"/>
      <c r="K55" s="47">
        <f t="shared" si="87"/>
        <v>0</v>
      </c>
      <c r="L55" s="46"/>
      <c r="M55" s="47">
        <f t="shared" si="88"/>
        <v>0</v>
      </c>
      <c r="N55" s="46"/>
      <c r="O55" s="47">
        <f t="shared" si="89"/>
        <v>0</v>
      </c>
      <c r="P55" s="46"/>
      <c r="Q55" s="47">
        <f t="shared" si="90"/>
        <v>0</v>
      </c>
      <c r="R55" s="48"/>
      <c r="S55" s="44"/>
      <c r="T55" s="45">
        <f t="shared" si="91"/>
        <v>0</v>
      </c>
      <c r="U55" s="46"/>
      <c r="V55" s="47">
        <f t="shared" si="92"/>
        <v>0</v>
      </c>
      <c r="W55" s="46"/>
      <c r="X55" s="47">
        <f t="shared" si="93"/>
        <v>0</v>
      </c>
      <c r="Y55" s="46"/>
      <c r="Z55" s="47">
        <f t="shared" si="94"/>
        <v>0</v>
      </c>
      <c r="AA55" s="46"/>
      <c r="AB55" s="47">
        <f t="shared" si="95"/>
        <v>0</v>
      </c>
      <c r="AC55" s="48"/>
      <c r="AD55" s="44"/>
      <c r="AE55" s="45">
        <f t="shared" si="96"/>
        <v>0</v>
      </c>
      <c r="AF55" s="46"/>
      <c r="AG55" s="47">
        <f t="shared" si="97"/>
        <v>0</v>
      </c>
      <c r="AH55" s="46"/>
      <c r="AI55" s="47">
        <f t="shared" si="98"/>
        <v>0</v>
      </c>
      <c r="AJ55" s="46"/>
      <c r="AK55" s="47">
        <f t="shared" si="99"/>
        <v>0</v>
      </c>
      <c r="AL55" s="46"/>
      <c r="AM55" s="47">
        <f t="shared" si="100"/>
        <v>0</v>
      </c>
      <c r="AN55" s="48"/>
      <c r="AO55" s="44"/>
      <c r="AP55" s="45">
        <f t="shared" si="101"/>
        <v>0</v>
      </c>
      <c r="AQ55" s="46"/>
      <c r="AR55" s="47">
        <f t="shared" si="102"/>
        <v>0</v>
      </c>
      <c r="AS55" s="46"/>
      <c r="AT55" s="47">
        <f t="shared" si="103"/>
        <v>0</v>
      </c>
      <c r="AU55" s="46"/>
      <c r="AV55" s="47">
        <f t="shared" si="104"/>
        <v>0</v>
      </c>
      <c r="AW55" s="46"/>
      <c r="AX55" s="47">
        <f t="shared" si="105"/>
        <v>0</v>
      </c>
      <c r="AY55" s="48"/>
      <c r="AZ55" s="44"/>
      <c r="BA55" s="45">
        <f t="shared" si="106"/>
        <v>0</v>
      </c>
      <c r="BB55" s="46"/>
      <c r="BC55" s="47">
        <f t="shared" si="107"/>
        <v>0</v>
      </c>
      <c r="BD55" s="46"/>
      <c r="BE55" s="47">
        <f t="shared" si="108"/>
        <v>0</v>
      </c>
      <c r="BF55" s="46"/>
      <c r="BG55" s="47">
        <f t="shared" si="109"/>
        <v>0</v>
      </c>
      <c r="BH55" s="46"/>
      <c r="BI55" s="47">
        <f t="shared" si="110"/>
        <v>0</v>
      </c>
      <c r="BJ55" s="48"/>
      <c r="BK55" s="44"/>
      <c r="BL55" s="45">
        <f t="shared" si="111"/>
        <v>0</v>
      </c>
      <c r="BM55" s="46"/>
      <c r="BN55" s="47">
        <f t="shared" si="112"/>
        <v>0</v>
      </c>
      <c r="BO55" s="46"/>
      <c r="BP55" s="47">
        <f t="shared" si="113"/>
        <v>0</v>
      </c>
      <c r="BQ55" s="46"/>
      <c r="BR55" s="47">
        <f t="shared" si="114"/>
        <v>0</v>
      </c>
      <c r="BS55" s="46"/>
      <c r="BT55" s="47">
        <f t="shared" ref="BT55:BT67" si="128">BS55*BL55</f>
        <v>0</v>
      </c>
      <c r="BU55" s="48"/>
      <c r="BV55" s="44"/>
      <c r="BW55" s="45">
        <f t="shared" si="116"/>
        <v>0</v>
      </c>
      <c r="BX55" s="46"/>
      <c r="BY55" s="47">
        <f t="shared" si="117"/>
        <v>0</v>
      </c>
      <c r="BZ55" s="46"/>
      <c r="CA55" s="47">
        <f t="shared" si="118"/>
        <v>0</v>
      </c>
      <c r="CB55" s="46"/>
      <c r="CC55" s="47">
        <f t="shared" si="119"/>
        <v>0</v>
      </c>
      <c r="CD55" s="46"/>
      <c r="CE55" s="47">
        <f t="shared" si="120"/>
        <v>0</v>
      </c>
      <c r="CF55" s="48"/>
      <c r="CG55" s="44"/>
      <c r="CH55" s="45">
        <f t="shared" si="121"/>
        <v>0</v>
      </c>
      <c r="CI55" s="46"/>
      <c r="CJ55" s="47">
        <f t="shared" si="122"/>
        <v>0</v>
      </c>
      <c r="CK55" s="46"/>
      <c r="CL55" s="47">
        <f t="shared" si="123"/>
        <v>0</v>
      </c>
      <c r="CM55" s="46"/>
      <c r="CN55" s="47">
        <f t="shared" si="124"/>
        <v>0</v>
      </c>
      <c r="CO55" s="46"/>
      <c r="CP55" s="47">
        <f t="shared" si="125"/>
        <v>0</v>
      </c>
      <c r="CQ55" s="49">
        <f t="shared" ref="CQ55:CQ75" si="129">F55</f>
        <v>0</v>
      </c>
      <c r="CR55" s="49">
        <f>I55+T55+AE55+AP55+BA55+BL55+BW55+CH55</f>
        <v>0</v>
      </c>
      <c r="CS55" s="49">
        <f t="shared" si="41"/>
        <v>0</v>
      </c>
      <c r="CT55" s="24">
        <f t="shared" si="127"/>
        <v>0</v>
      </c>
    </row>
    <row r="56" spans="1:98">
      <c r="B56" s="55" t="s">
        <v>37</v>
      </c>
      <c r="C56" s="50" t="s">
        <v>38</v>
      </c>
      <c r="D56" s="54">
        <v>15500</v>
      </c>
      <c r="E56" s="42">
        <v>250</v>
      </c>
      <c r="F56" s="42">
        <v>3875000</v>
      </c>
      <c r="G56" s="48"/>
      <c r="H56" s="44"/>
      <c r="I56" s="45">
        <f t="shared" si="86"/>
        <v>0</v>
      </c>
      <c r="J56" s="46"/>
      <c r="K56" s="47">
        <f t="shared" si="87"/>
        <v>0</v>
      </c>
      <c r="L56" s="46"/>
      <c r="M56" s="47">
        <f t="shared" si="88"/>
        <v>0</v>
      </c>
      <c r="N56" s="46"/>
      <c r="O56" s="47">
        <f t="shared" si="89"/>
        <v>0</v>
      </c>
      <c r="P56" s="46"/>
      <c r="Q56" s="47">
        <f t="shared" si="90"/>
        <v>0</v>
      </c>
      <c r="R56" s="48"/>
      <c r="S56" s="44"/>
      <c r="T56" s="45">
        <f t="shared" si="91"/>
        <v>0</v>
      </c>
      <c r="U56" s="46"/>
      <c r="V56" s="47">
        <f t="shared" si="92"/>
        <v>0</v>
      </c>
      <c r="W56" s="46"/>
      <c r="X56" s="47">
        <f t="shared" si="93"/>
        <v>0</v>
      </c>
      <c r="Y56" s="46"/>
      <c r="Z56" s="47">
        <f t="shared" si="94"/>
        <v>0</v>
      </c>
      <c r="AA56" s="46"/>
      <c r="AB56" s="47">
        <f t="shared" si="95"/>
        <v>0</v>
      </c>
      <c r="AC56" s="48"/>
      <c r="AD56" s="44">
        <v>0.6</v>
      </c>
      <c r="AE56" s="45">
        <f t="shared" si="96"/>
        <v>2325000</v>
      </c>
      <c r="AF56" s="46"/>
      <c r="AG56" s="47">
        <f t="shared" si="97"/>
        <v>0</v>
      </c>
      <c r="AH56" s="46"/>
      <c r="AI56" s="47">
        <f t="shared" si="98"/>
        <v>0</v>
      </c>
      <c r="AJ56" s="46"/>
      <c r="AK56" s="47">
        <f t="shared" si="99"/>
        <v>0</v>
      </c>
      <c r="AL56" s="46">
        <v>1</v>
      </c>
      <c r="AM56" s="47">
        <f t="shared" si="100"/>
        <v>2325000</v>
      </c>
      <c r="AN56" s="48"/>
      <c r="AO56" s="44">
        <v>0.2</v>
      </c>
      <c r="AP56" s="45">
        <f t="shared" si="101"/>
        <v>775000</v>
      </c>
      <c r="AQ56" s="46"/>
      <c r="AR56" s="47">
        <f t="shared" si="102"/>
        <v>0</v>
      </c>
      <c r="AS56" s="46"/>
      <c r="AT56" s="47">
        <f t="shared" si="103"/>
        <v>0</v>
      </c>
      <c r="AU56" s="46"/>
      <c r="AV56" s="47">
        <f t="shared" si="104"/>
        <v>0</v>
      </c>
      <c r="AW56" s="46">
        <v>1</v>
      </c>
      <c r="AX56" s="47">
        <f t="shared" si="105"/>
        <v>775000</v>
      </c>
      <c r="AY56" s="48"/>
      <c r="AZ56" s="44">
        <v>0.15</v>
      </c>
      <c r="BA56" s="45">
        <f t="shared" si="106"/>
        <v>581250</v>
      </c>
      <c r="BB56" s="46"/>
      <c r="BC56" s="47">
        <f t="shared" si="107"/>
        <v>0</v>
      </c>
      <c r="BD56" s="46"/>
      <c r="BE56" s="47">
        <f t="shared" si="108"/>
        <v>0</v>
      </c>
      <c r="BF56" s="46"/>
      <c r="BG56" s="47">
        <f t="shared" si="109"/>
        <v>0</v>
      </c>
      <c r="BH56" s="46">
        <v>1</v>
      </c>
      <c r="BI56" s="47">
        <f t="shared" si="110"/>
        <v>581250</v>
      </c>
      <c r="BJ56" s="48"/>
      <c r="BK56" s="44">
        <v>0.05</v>
      </c>
      <c r="BL56" s="45">
        <f t="shared" si="111"/>
        <v>193750</v>
      </c>
      <c r="BM56" s="46"/>
      <c r="BN56" s="47">
        <f t="shared" si="112"/>
        <v>0</v>
      </c>
      <c r="BO56" s="46"/>
      <c r="BP56" s="47">
        <f t="shared" si="113"/>
        <v>0</v>
      </c>
      <c r="BQ56" s="46"/>
      <c r="BR56" s="47">
        <f t="shared" si="114"/>
        <v>0</v>
      </c>
      <c r="BS56" s="46">
        <v>1</v>
      </c>
      <c r="BT56" s="47">
        <f t="shared" si="128"/>
        <v>193750</v>
      </c>
      <c r="BU56" s="48"/>
      <c r="BV56" s="44"/>
      <c r="BW56" s="45">
        <f t="shared" si="116"/>
        <v>0</v>
      </c>
      <c r="BX56" s="46"/>
      <c r="BY56" s="47">
        <f t="shared" si="117"/>
        <v>0</v>
      </c>
      <c r="BZ56" s="46"/>
      <c r="CA56" s="47">
        <f t="shared" si="118"/>
        <v>0</v>
      </c>
      <c r="CB56" s="46"/>
      <c r="CC56" s="47">
        <f t="shared" si="119"/>
        <v>0</v>
      </c>
      <c r="CD56" s="46"/>
      <c r="CE56" s="47">
        <f t="shared" si="120"/>
        <v>0</v>
      </c>
      <c r="CF56" s="48"/>
      <c r="CG56" s="44"/>
      <c r="CH56" s="45">
        <f t="shared" si="121"/>
        <v>0</v>
      </c>
      <c r="CI56" s="46"/>
      <c r="CJ56" s="47">
        <f t="shared" si="122"/>
        <v>0</v>
      </c>
      <c r="CK56" s="46"/>
      <c r="CL56" s="47">
        <f t="shared" si="123"/>
        <v>0</v>
      </c>
      <c r="CM56" s="46"/>
      <c r="CN56" s="47">
        <f t="shared" si="124"/>
        <v>0</v>
      </c>
      <c r="CO56" s="46"/>
      <c r="CP56" s="47">
        <f t="shared" si="125"/>
        <v>0</v>
      </c>
      <c r="CQ56" s="49">
        <f t="shared" si="129"/>
        <v>3875000</v>
      </c>
      <c r="CR56" s="49">
        <f>I56+T56+AE56+AP56+BA56+BL56+BW56+CH56</f>
        <v>3875000</v>
      </c>
      <c r="CS56" s="49">
        <f t="shared" si="41"/>
        <v>3875000</v>
      </c>
      <c r="CT56" s="24">
        <f t="shared" si="127"/>
        <v>0</v>
      </c>
    </row>
    <row r="57" spans="1:98">
      <c r="B57" s="55" t="s">
        <v>39</v>
      </c>
      <c r="C57" s="50" t="s">
        <v>38</v>
      </c>
      <c r="D57" s="54">
        <v>15500</v>
      </c>
      <c r="E57" s="42">
        <v>-180.52631578947367</v>
      </c>
      <c r="F57" s="42">
        <v>-2798157.8947368418</v>
      </c>
      <c r="G57" s="48"/>
      <c r="H57" s="44"/>
      <c r="I57" s="45">
        <f t="shared" si="86"/>
        <v>0</v>
      </c>
      <c r="J57" s="46"/>
      <c r="K57" s="47">
        <f t="shared" si="87"/>
        <v>0</v>
      </c>
      <c r="L57" s="46"/>
      <c r="M57" s="47">
        <f t="shared" si="88"/>
        <v>0</v>
      </c>
      <c r="N57" s="46"/>
      <c r="O57" s="47">
        <f t="shared" si="89"/>
        <v>0</v>
      </c>
      <c r="P57" s="46"/>
      <c r="Q57" s="47">
        <f t="shared" si="90"/>
        <v>0</v>
      </c>
      <c r="R57" s="48"/>
      <c r="S57" s="44"/>
      <c r="T57" s="45">
        <f t="shared" si="91"/>
        <v>0</v>
      </c>
      <c r="U57" s="46"/>
      <c r="V57" s="47">
        <f t="shared" si="92"/>
        <v>0</v>
      </c>
      <c r="W57" s="46"/>
      <c r="X57" s="47">
        <f t="shared" si="93"/>
        <v>0</v>
      </c>
      <c r="Y57" s="46"/>
      <c r="Z57" s="47">
        <f t="shared" si="94"/>
        <v>0</v>
      </c>
      <c r="AA57" s="46"/>
      <c r="AB57" s="47">
        <f t="shared" si="95"/>
        <v>0</v>
      </c>
      <c r="AC57" s="48"/>
      <c r="AD57" s="44">
        <v>0.6</v>
      </c>
      <c r="AE57" s="45">
        <f t="shared" si="96"/>
        <v>-1678894.7368421049</v>
      </c>
      <c r="AF57" s="46"/>
      <c r="AG57" s="47">
        <f t="shared" si="97"/>
        <v>0</v>
      </c>
      <c r="AH57" s="46"/>
      <c r="AI57" s="47">
        <f t="shared" si="98"/>
        <v>0</v>
      </c>
      <c r="AJ57" s="46"/>
      <c r="AK57" s="47">
        <f t="shared" si="99"/>
        <v>0</v>
      </c>
      <c r="AL57" s="46">
        <v>1</v>
      </c>
      <c r="AM57" s="47">
        <f t="shared" si="100"/>
        <v>-1678894.7368421049</v>
      </c>
      <c r="AN57" s="48"/>
      <c r="AO57" s="44">
        <v>0.25</v>
      </c>
      <c r="AP57" s="45">
        <f t="shared" si="101"/>
        <v>-699539.47368421045</v>
      </c>
      <c r="AQ57" s="46"/>
      <c r="AR57" s="47">
        <f t="shared" si="102"/>
        <v>0</v>
      </c>
      <c r="AS57" s="46"/>
      <c r="AT57" s="47">
        <f t="shared" si="103"/>
        <v>0</v>
      </c>
      <c r="AU57" s="46"/>
      <c r="AV57" s="47">
        <f t="shared" si="104"/>
        <v>0</v>
      </c>
      <c r="AW57" s="46">
        <v>1</v>
      </c>
      <c r="AX57" s="47">
        <f t="shared" si="105"/>
        <v>-699539.47368421045</v>
      </c>
      <c r="AY57" s="48"/>
      <c r="AZ57" s="44">
        <v>0.15</v>
      </c>
      <c r="BA57" s="45">
        <f t="shared" si="106"/>
        <v>-419723.68421052623</v>
      </c>
      <c r="BB57" s="46"/>
      <c r="BC57" s="47">
        <f t="shared" si="107"/>
        <v>0</v>
      </c>
      <c r="BD57" s="46"/>
      <c r="BE57" s="47">
        <f t="shared" si="108"/>
        <v>0</v>
      </c>
      <c r="BF57" s="46"/>
      <c r="BG57" s="47">
        <f t="shared" si="109"/>
        <v>0</v>
      </c>
      <c r="BH57" s="46">
        <v>1</v>
      </c>
      <c r="BI57" s="47">
        <f t="shared" si="110"/>
        <v>-419723.68421052623</v>
      </c>
      <c r="BJ57" s="48"/>
      <c r="BK57" s="44"/>
      <c r="BL57" s="45">
        <f t="shared" si="111"/>
        <v>0</v>
      </c>
      <c r="BM57" s="46"/>
      <c r="BN57" s="47">
        <f t="shared" si="112"/>
        <v>0</v>
      </c>
      <c r="BO57" s="46"/>
      <c r="BP57" s="47">
        <f t="shared" si="113"/>
        <v>0</v>
      </c>
      <c r="BQ57" s="46"/>
      <c r="BR57" s="47">
        <f t="shared" si="114"/>
        <v>0</v>
      </c>
      <c r="BS57" s="46"/>
      <c r="BT57" s="47">
        <f t="shared" si="128"/>
        <v>0</v>
      </c>
      <c r="BU57" s="48"/>
      <c r="BV57" s="44"/>
      <c r="BW57" s="45">
        <f t="shared" si="116"/>
        <v>0</v>
      </c>
      <c r="BX57" s="46"/>
      <c r="BY57" s="47">
        <f t="shared" si="117"/>
        <v>0</v>
      </c>
      <c r="BZ57" s="46"/>
      <c r="CA57" s="47">
        <f t="shared" si="118"/>
        <v>0</v>
      </c>
      <c r="CB57" s="46"/>
      <c r="CC57" s="47">
        <f t="shared" si="119"/>
        <v>0</v>
      </c>
      <c r="CD57" s="46"/>
      <c r="CE57" s="47">
        <f t="shared" si="120"/>
        <v>0</v>
      </c>
      <c r="CF57" s="48"/>
      <c r="CG57" s="44"/>
      <c r="CH57" s="45">
        <f t="shared" si="121"/>
        <v>0</v>
      </c>
      <c r="CI57" s="46"/>
      <c r="CJ57" s="47">
        <f t="shared" si="122"/>
        <v>0</v>
      </c>
      <c r="CK57" s="46"/>
      <c r="CL57" s="47">
        <f t="shared" si="123"/>
        <v>0</v>
      </c>
      <c r="CM57" s="46"/>
      <c r="CN57" s="47">
        <f t="shared" si="124"/>
        <v>0</v>
      </c>
      <c r="CO57" s="46"/>
      <c r="CP57" s="47">
        <f t="shared" si="125"/>
        <v>0</v>
      </c>
      <c r="CQ57" s="49">
        <f t="shared" si="129"/>
        <v>-2798157.8947368418</v>
      </c>
      <c r="CR57" s="49">
        <f>I57+T57+AE57+AP57+BA57+BL57+BW57+CH57</f>
        <v>-2798157.8947368418</v>
      </c>
      <c r="CS57" s="49">
        <f t="shared" si="41"/>
        <v>-2798157.8947368413</v>
      </c>
      <c r="CT57" s="24">
        <f t="shared" si="127"/>
        <v>0</v>
      </c>
    </row>
    <row r="58" spans="1:98">
      <c r="B58" s="55" t="s">
        <v>49</v>
      </c>
      <c r="C58" s="50" t="s">
        <v>41</v>
      </c>
      <c r="D58" s="54">
        <v>139500</v>
      </c>
      <c r="E58" s="56">
        <v>-0.39039473684210513</v>
      </c>
      <c r="F58" s="42">
        <v>-54460.065789473665</v>
      </c>
      <c r="G58" s="48"/>
      <c r="H58" s="44"/>
      <c r="I58" s="45">
        <f t="shared" si="86"/>
        <v>0</v>
      </c>
      <c r="J58" s="46"/>
      <c r="K58" s="47">
        <f t="shared" si="87"/>
        <v>0</v>
      </c>
      <c r="L58" s="46"/>
      <c r="M58" s="47">
        <f t="shared" si="88"/>
        <v>0</v>
      </c>
      <c r="N58" s="46"/>
      <c r="O58" s="47">
        <f t="shared" si="89"/>
        <v>0</v>
      </c>
      <c r="P58" s="46"/>
      <c r="Q58" s="47">
        <f t="shared" si="90"/>
        <v>0</v>
      </c>
      <c r="R58" s="48"/>
      <c r="S58" s="44"/>
      <c r="T58" s="45">
        <f t="shared" si="91"/>
        <v>0</v>
      </c>
      <c r="U58" s="46"/>
      <c r="V58" s="47">
        <f t="shared" si="92"/>
        <v>0</v>
      </c>
      <c r="W58" s="46"/>
      <c r="X58" s="47">
        <f t="shared" si="93"/>
        <v>0</v>
      </c>
      <c r="Y58" s="46"/>
      <c r="Z58" s="47">
        <f t="shared" si="94"/>
        <v>0</v>
      </c>
      <c r="AA58" s="46"/>
      <c r="AB58" s="47">
        <f t="shared" si="95"/>
        <v>0</v>
      </c>
      <c r="AC58" s="48"/>
      <c r="AD58" s="44"/>
      <c r="AE58" s="45">
        <f t="shared" si="96"/>
        <v>0</v>
      </c>
      <c r="AF58" s="46"/>
      <c r="AG58" s="47">
        <f t="shared" si="97"/>
        <v>0</v>
      </c>
      <c r="AH58" s="46"/>
      <c r="AI58" s="47">
        <f t="shared" si="98"/>
        <v>0</v>
      </c>
      <c r="AJ58" s="46"/>
      <c r="AK58" s="47">
        <f t="shared" si="99"/>
        <v>0</v>
      </c>
      <c r="AL58" s="46"/>
      <c r="AM58" s="47">
        <f t="shared" si="100"/>
        <v>0</v>
      </c>
      <c r="AN58" s="48"/>
      <c r="AO58" s="44">
        <v>1</v>
      </c>
      <c r="AP58" s="45">
        <f t="shared" si="101"/>
        <v>-54460.065789473665</v>
      </c>
      <c r="AQ58" s="46"/>
      <c r="AR58" s="47">
        <f t="shared" si="102"/>
        <v>0</v>
      </c>
      <c r="AS58" s="46"/>
      <c r="AT58" s="47">
        <f t="shared" si="103"/>
        <v>0</v>
      </c>
      <c r="AU58" s="46"/>
      <c r="AV58" s="47">
        <f t="shared" si="104"/>
        <v>0</v>
      </c>
      <c r="AW58" s="46">
        <v>1</v>
      </c>
      <c r="AX58" s="47">
        <f t="shared" si="105"/>
        <v>-54460.065789473665</v>
      </c>
      <c r="AY58" s="48"/>
      <c r="AZ58" s="44"/>
      <c r="BA58" s="45">
        <f t="shared" si="106"/>
        <v>0</v>
      </c>
      <c r="BB58" s="46"/>
      <c r="BC58" s="47">
        <f t="shared" si="107"/>
        <v>0</v>
      </c>
      <c r="BD58" s="46"/>
      <c r="BE58" s="47">
        <f t="shared" si="108"/>
        <v>0</v>
      </c>
      <c r="BF58" s="46"/>
      <c r="BG58" s="47">
        <f t="shared" si="109"/>
        <v>0</v>
      </c>
      <c r="BH58" s="46"/>
      <c r="BI58" s="47">
        <f t="shared" si="110"/>
        <v>0</v>
      </c>
      <c r="BJ58" s="48"/>
      <c r="BK58" s="44"/>
      <c r="BL58" s="45">
        <f t="shared" si="111"/>
        <v>0</v>
      </c>
      <c r="BM58" s="46"/>
      <c r="BN58" s="47">
        <f t="shared" si="112"/>
        <v>0</v>
      </c>
      <c r="BO58" s="46"/>
      <c r="BP58" s="47">
        <f t="shared" si="113"/>
        <v>0</v>
      </c>
      <c r="BQ58" s="46"/>
      <c r="BR58" s="47">
        <f t="shared" si="114"/>
        <v>0</v>
      </c>
      <c r="BS58" s="46"/>
      <c r="BT58" s="47">
        <f t="shared" si="128"/>
        <v>0</v>
      </c>
      <c r="BU58" s="48"/>
      <c r="BV58" s="44"/>
      <c r="BW58" s="45">
        <f t="shared" si="116"/>
        <v>0</v>
      </c>
      <c r="BX58" s="46"/>
      <c r="BY58" s="47">
        <f t="shared" si="117"/>
        <v>0</v>
      </c>
      <c r="BZ58" s="46"/>
      <c r="CA58" s="47">
        <f t="shared" si="118"/>
        <v>0</v>
      </c>
      <c r="CB58" s="46"/>
      <c r="CC58" s="47">
        <f t="shared" si="119"/>
        <v>0</v>
      </c>
      <c r="CD58" s="46"/>
      <c r="CE58" s="47">
        <f t="shared" si="120"/>
        <v>0</v>
      </c>
      <c r="CF58" s="48"/>
      <c r="CG58" s="44"/>
      <c r="CH58" s="45">
        <f t="shared" si="121"/>
        <v>0</v>
      </c>
      <c r="CI58" s="46"/>
      <c r="CJ58" s="47">
        <f t="shared" si="122"/>
        <v>0</v>
      </c>
      <c r="CK58" s="46"/>
      <c r="CL58" s="47">
        <f t="shared" si="123"/>
        <v>0</v>
      </c>
      <c r="CM58" s="46"/>
      <c r="CN58" s="47">
        <f t="shared" si="124"/>
        <v>0</v>
      </c>
      <c r="CO58" s="46"/>
      <c r="CP58" s="47">
        <f t="shared" si="125"/>
        <v>0</v>
      </c>
      <c r="CQ58" s="49">
        <f t="shared" si="129"/>
        <v>-54460.065789473665</v>
      </c>
      <c r="CR58" s="49">
        <f>I58+T58+AE58+AP58+BA58+BL58+BW58+CH58</f>
        <v>-54460.065789473665</v>
      </c>
      <c r="CS58" s="49">
        <f t="shared" si="41"/>
        <v>-54460.065789473665</v>
      </c>
      <c r="CT58" s="24">
        <f t="shared" si="127"/>
        <v>0</v>
      </c>
    </row>
    <row r="59" spans="1:98">
      <c r="B59" s="55" t="s">
        <v>40</v>
      </c>
      <c r="C59" s="50" t="s">
        <v>41</v>
      </c>
      <c r="D59" s="54">
        <v>1317500</v>
      </c>
      <c r="E59" s="56">
        <v>-0.37018461538461545</v>
      </c>
      <c r="F59" s="42">
        <v>-487718.23076923087</v>
      </c>
      <c r="G59" s="48"/>
      <c r="H59" s="44"/>
      <c r="I59" s="45">
        <f t="shared" si="86"/>
        <v>0</v>
      </c>
      <c r="J59" s="46"/>
      <c r="K59" s="47">
        <f t="shared" si="87"/>
        <v>0</v>
      </c>
      <c r="L59" s="46"/>
      <c r="M59" s="47">
        <f t="shared" si="88"/>
        <v>0</v>
      </c>
      <c r="N59" s="46"/>
      <c r="O59" s="47">
        <f t="shared" si="89"/>
        <v>0</v>
      </c>
      <c r="P59" s="46"/>
      <c r="Q59" s="47">
        <f t="shared" si="90"/>
        <v>0</v>
      </c>
      <c r="R59" s="48"/>
      <c r="S59" s="44"/>
      <c r="T59" s="45">
        <f t="shared" si="91"/>
        <v>0</v>
      </c>
      <c r="U59" s="46"/>
      <c r="V59" s="47">
        <f t="shared" si="92"/>
        <v>0</v>
      </c>
      <c r="W59" s="46"/>
      <c r="X59" s="47">
        <f t="shared" si="93"/>
        <v>0</v>
      </c>
      <c r="Y59" s="46"/>
      <c r="Z59" s="47">
        <f t="shared" si="94"/>
        <v>0</v>
      </c>
      <c r="AA59" s="46"/>
      <c r="AB59" s="47">
        <f t="shared" si="95"/>
        <v>0</v>
      </c>
      <c r="AC59" s="48"/>
      <c r="AD59" s="44"/>
      <c r="AE59" s="45">
        <f t="shared" si="96"/>
        <v>0</v>
      </c>
      <c r="AF59" s="46"/>
      <c r="AG59" s="47">
        <f t="shared" si="97"/>
        <v>0</v>
      </c>
      <c r="AH59" s="46"/>
      <c r="AI59" s="47">
        <f t="shared" si="98"/>
        <v>0</v>
      </c>
      <c r="AJ59" s="46"/>
      <c r="AK59" s="47">
        <f t="shared" si="99"/>
        <v>0</v>
      </c>
      <c r="AL59" s="46"/>
      <c r="AM59" s="47">
        <f t="shared" si="100"/>
        <v>0</v>
      </c>
      <c r="AN59" s="48"/>
      <c r="AO59" s="44">
        <v>0.2</v>
      </c>
      <c r="AP59" s="45">
        <f t="shared" si="101"/>
        <v>-97543.646153846174</v>
      </c>
      <c r="AQ59" s="46"/>
      <c r="AR59" s="47">
        <f t="shared" si="102"/>
        <v>0</v>
      </c>
      <c r="AS59" s="46"/>
      <c r="AT59" s="47">
        <f t="shared" si="103"/>
        <v>0</v>
      </c>
      <c r="AU59" s="46"/>
      <c r="AV59" s="47">
        <f t="shared" si="104"/>
        <v>0</v>
      </c>
      <c r="AW59" s="46">
        <v>1</v>
      </c>
      <c r="AX59" s="47">
        <f t="shared" si="105"/>
        <v>-97543.646153846174</v>
      </c>
      <c r="AY59" s="48"/>
      <c r="AZ59" s="44"/>
      <c r="BA59" s="45">
        <f t="shared" si="106"/>
        <v>0</v>
      </c>
      <c r="BB59" s="46"/>
      <c r="BC59" s="47">
        <f t="shared" si="107"/>
        <v>0</v>
      </c>
      <c r="BD59" s="46"/>
      <c r="BE59" s="47">
        <f t="shared" si="108"/>
        <v>0</v>
      </c>
      <c r="BF59" s="46"/>
      <c r="BG59" s="47">
        <f t="shared" si="109"/>
        <v>0</v>
      </c>
      <c r="BH59" s="46"/>
      <c r="BI59" s="47">
        <f t="shared" si="110"/>
        <v>0</v>
      </c>
      <c r="BJ59" s="48"/>
      <c r="BK59" s="44">
        <v>0.8</v>
      </c>
      <c r="BL59" s="45">
        <f t="shared" si="111"/>
        <v>-390174.58461538469</v>
      </c>
      <c r="BM59" s="46"/>
      <c r="BN59" s="47">
        <f t="shared" si="112"/>
        <v>0</v>
      </c>
      <c r="BO59" s="46"/>
      <c r="BP59" s="47">
        <f t="shared" si="113"/>
        <v>0</v>
      </c>
      <c r="BQ59" s="46"/>
      <c r="BR59" s="47">
        <f t="shared" si="114"/>
        <v>0</v>
      </c>
      <c r="BS59" s="46">
        <v>1</v>
      </c>
      <c r="BT59" s="47">
        <f t="shared" si="128"/>
        <v>-390174.58461538469</v>
      </c>
      <c r="BU59" s="48"/>
      <c r="BV59" s="44"/>
      <c r="BW59" s="45">
        <f t="shared" si="116"/>
        <v>0</v>
      </c>
      <c r="BX59" s="46"/>
      <c r="BY59" s="47">
        <f t="shared" si="117"/>
        <v>0</v>
      </c>
      <c r="BZ59" s="46"/>
      <c r="CA59" s="47">
        <f t="shared" si="118"/>
        <v>0</v>
      </c>
      <c r="CB59" s="46"/>
      <c r="CC59" s="47">
        <f t="shared" si="119"/>
        <v>0</v>
      </c>
      <c r="CD59" s="46"/>
      <c r="CE59" s="47">
        <f t="shared" si="120"/>
        <v>0</v>
      </c>
      <c r="CF59" s="48"/>
      <c r="CG59" s="44"/>
      <c r="CH59" s="45">
        <f t="shared" si="121"/>
        <v>0</v>
      </c>
      <c r="CI59" s="46"/>
      <c r="CJ59" s="47">
        <f t="shared" si="122"/>
        <v>0</v>
      </c>
      <c r="CK59" s="46"/>
      <c r="CL59" s="47">
        <f t="shared" si="123"/>
        <v>0</v>
      </c>
      <c r="CM59" s="46"/>
      <c r="CN59" s="47">
        <f t="shared" si="124"/>
        <v>0</v>
      </c>
      <c r="CO59" s="46"/>
      <c r="CP59" s="47">
        <f t="shared" si="125"/>
        <v>0</v>
      </c>
      <c r="CQ59" s="49">
        <f t="shared" si="129"/>
        <v>-487718.23076923087</v>
      </c>
      <c r="CR59" s="49">
        <f>I59+T59+AE59+AP59+BA59+BL59+BW59+CH59</f>
        <v>-487718.23076923087</v>
      </c>
      <c r="CS59" s="49">
        <f t="shared" si="41"/>
        <v>-487718.23076923087</v>
      </c>
      <c r="CT59" s="24">
        <f t="shared" si="127"/>
        <v>0</v>
      </c>
    </row>
    <row r="60" spans="1:98">
      <c r="B60" s="55" t="s">
        <v>50</v>
      </c>
      <c r="C60" s="50" t="s">
        <v>41</v>
      </c>
      <c r="D60" s="54">
        <v>186000</v>
      </c>
      <c r="E60" s="56">
        <v>-0.18394000674081565</v>
      </c>
      <c r="F60" s="42">
        <v>-34212.84125379171</v>
      </c>
      <c r="G60" s="48"/>
      <c r="H60" s="44"/>
      <c r="I60" s="45">
        <f t="shared" si="86"/>
        <v>0</v>
      </c>
      <c r="J60" s="46"/>
      <c r="K60" s="47">
        <f t="shared" si="87"/>
        <v>0</v>
      </c>
      <c r="L60" s="46"/>
      <c r="M60" s="47">
        <f t="shared" si="88"/>
        <v>0</v>
      </c>
      <c r="N60" s="46"/>
      <c r="O60" s="47">
        <f t="shared" si="89"/>
        <v>0</v>
      </c>
      <c r="P60" s="46"/>
      <c r="Q60" s="47">
        <f t="shared" si="90"/>
        <v>0</v>
      </c>
      <c r="R60" s="48"/>
      <c r="S60" s="44"/>
      <c r="T60" s="45">
        <f t="shared" si="91"/>
        <v>0</v>
      </c>
      <c r="U60" s="46"/>
      <c r="V60" s="47">
        <f t="shared" si="92"/>
        <v>0</v>
      </c>
      <c r="W60" s="46"/>
      <c r="X60" s="47">
        <f t="shared" si="93"/>
        <v>0</v>
      </c>
      <c r="Y60" s="46"/>
      <c r="Z60" s="47">
        <f t="shared" si="94"/>
        <v>0</v>
      </c>
      <c r="AA60" s="46"/>
      <c r="AB60" s="47">
        <f t="shared" si="95"/>
        <v>0</v>
      </c>
      <c r="AC60" s="48"/>
      <c r="AD60" s="44"/>
      <c r="AE60" s="45">
        <f t="shared" si="96"/>
        <v>0</v>
      </c>
      <c r="AF60" s="46"/>
      <c r="AG60" s="47">
        <f t="shared" si="97"/>
        <v>0</v>
      </c>
      <c r="AH60" s="46"/>
      <c r="AI60" s="47">
        <f t="shared" si="98"/>
        <v>0</v>
      </c>
      <c r="AJ60" s="46"/>
      <c r="AK60" s="47">
        <f t="shared" si="99"/>
        <v>0</v>
      </c>
      <c r="AL60" s="46"/>
      <c r="AM60" s="47">
        <f t="shared" si="100"/>
        <v>0</v>
      </c>
      <c r="AN60" s="48"/>
      <c r="AO60" s="44">
        <v>1</v>
      </c>
      <c r="AP60" s="45">
        <f t="shared" si="101"/>
        <v>-34212.84125379171</v>
      </c>
      <c r="AQ60" s="46"/>
      <c r="AR60" s="47">
        <f t="shared" si="102"/>
        <v>0</v>
      </c>
      <c r="AS60" s="46"/>
      <c r="AT60" s="47">
        <f t="shared" si="103"/>
        <v>0</v>
      </c>
      <c r="AU60" s="46"/>
      <c r="AV60" s="47">
        <f t="shared" si="104"/>
        <v>0</v>
      </c>
      <c r="AW60" s="46">
        <v>1</v>
      </c>
      <c r="AX60" s="47">
        <f t="shared" si="105"/>
        <v>-34212.84125379171</v>
      </c>
      <c r="AY60" s="48"/>
      <c r="AZ60" s="44"/>
      <c r="BA60" s="45">
        <f t="shared" si="106"/>
        <v>0</v>
      </c>
      <c r="BB60" s="46"/>
      <c r="BC60" s="47">
        <f t="shared" si="107"/>
        <v>0</v>
      </c>
      <c r="BD60" s="46"/>
      <c r="BE60" s="47">
        <f t="shared" si="108"/>
        <v>0</v>
      </c>
      <c r="BF60" s="46"/>
      <c r="BG60" s="47">
        <f t="shared" si="109"/>
        <v>0</v>
      </c>
      <c r="BH60" s="46"/>
      <c r="BI60" s="47">
        <f t="shared" si="110"/>
        <v>0</v>
      </c>
      <c r="BJ60" s="48"/>
      <c r="BK60" s="44"/>
      <c r="BL60" s="45">
        <f t="shared" si="111"/>
        <v>0</v>
      </c>
      <c r="BM60" s="46"/>
      <c r="BN60" s="47">
        <f t="shared" si="112"/>
        <v>0</v>
      </c>
      <c r="BO60" s="46"/>
      <c r="BP60" s="47">
        <f t="shared" si="113"/>
        <v>0</v>
      </c>
      <c r="BQ60" s="46"/>
      <c r="BR60" s="47">
        <f t="shared" si="114"/>
        <v>0</v>
      </c>
      <c r="BS60" s="46"/>
      <c r="BT60" s="47">
        <f t="shared" si="128"/>
        <v>0</v>
      </c>
      <c r="BU60" s="48"/>
      <c r="BV60" s="44"/>
      <c r="BW60" s="45">
        <f t="shared" si="116"/>
        <v>0</v>
      </c>
      <c r="BX60" s="46"/>
      <c r="BY60" s="47">
        <f t="shared" si="117"/>
        <v>0</v>
      </c>
      <c r="BZ60" s="46"/>
      <c r="CA60" s="47">
        <f t="shared" si="118"/>
        <v>0</v>
      </c>
      <c r="CB60" s="46"/>
      <c r="CC60" s="47">
        <f t="shared" si="119"/>
        <v>0</v>
      </c>
      <c r="CD60" s="46"/>
      <c r="CE60" s="47">
        <f t="shared" si="120"/>
        <v>0</v>
      </c>
      <c r="CF60" s="48"/>
      <c r="CG60" s="44"/>
      <c r="CH60" s="45">
        <f t="shared" si="121"/>
        <v>0</v>
      </c>
      <c r="CI60" s="46"/>
      <c r="CJ60" s="47">
        <f t="shared" si="122"/>
        <v>0</v>
      </c>
      <c r="CK60" s="46"/>
      <c r="CL60" s="47">
        <f t="shared" si="123"/>
        <v>0</v>
      </c>
      <c r="CM60" s="46"/>
      <c r="CN60" s="47">
        <f t="shared" si="124"/>
        <v>0</v>
      </c>
      <c r="CO60" s="46"/>
      <c r="CP60" s="47">
        <f t="shared" si="125"/>
        <v>0</v>
      </c>
      <c r="CQ60" s="49">
        <f t="shared" si="129"/>
        <v>-34212.84125379171</v>
      </c>
      <c r="CR60" s="49">
        <f>I60+T60+AE60+AP60+BA60+BL60+BW60+CH60</f>
        <v>-34212.84125379171</v>
      </c>
      <c r="CS60" s="49">
        <f t="shared" si="41"/>
        <v>-34212.84125379171</v>
      </c>
      <c r="CT60" s="24">
        <f t="shared" si="127"/>
        <v>0</v>
      </c>
    </row>
    <row r="61" spans="1:98">
      <c r="B61" s="55" t="s">
        <v>42</v>
      </c>
      <c r="C61" s="50" t="s">
        <v>43</v>
      </c>
      <c r="D61" s="54">
        <v>1388.8888888888889</v>
      </c>
      <c r="E61" s="42">
        <v>105</v>
      </c>
      <c r="F61" s="42">
        <v>145833.33333333334</v>
      </c>
      <c r="G61" s="48"/>
      <c r="H61" s="44"/>
      <c r="I61" s="45">
        <f t="shared" si="86"/>
        <v>0</v>
      </c>
      <c r="J61" s="46"/>
      <c r="K61" s="47">
        <f t="shared" si="87"/>
        <v>0</v>
      </c>
      <c r="L61" s="46"/>
      <c r="M61" s="47">
        <f t="shared" si="88"/>
        <v>0</v>
      </c>
      <c r="N61" s="46"/>
      <c r="O61" s="47">
        <f t="shared" si="89"/>
        <v>0</v>
      </c>
      <c r="P61" s="46"/>
      <c r="Q61" s="47">
        <f t="shared" si="90"/>
        <v>0</v>
      </c>
      <c r="R61" s="48"/>
      <c r="S61" s="44"/>
      <c r="T61" s="45">
        <f t="shared" si="91"/>
        <v>0</v>
      </c>
      <c r="U61" s="46"/>
      <c r="V61" s="47">
        <f t="shared" si="92"/>
        <v>0</v>
      </c>
      <c r="W61" s="46"/>
      <c r="X61" s="47">
        <f t="shared" si="93"/>
        <v>0</v>
      </c>
      <c r="Y61" s="46"/>
      <c r="Z61" s="47">
        <f t="shared" si="94"/>
        <v>0</v>
      </c>
      <c r="AA61" s="46"/>
      <c r="AB61" s="47">
        <f t="shared" si="95"/>
        <v>0</v>
      </c>
      <c r="AC61" s="48"/>
      <c r="AD61" s="44">
        <v>1</v>
      </c>
      <c r="AE61" s="45">
        <f t="shared" si="96"/>
        <v>145833.33333333334</v>
      </c>
      <c r="AF61" s="46"/>
      <c r="AG61" s="47">
        <f t="shared" si="97"/>
        <v>0</v>
      </c>
      <c r="AH61" s="46"/>
      <c r="AI61" s="47">
        <f t="shared" si="98"/>
        <v>0</v>
      </c>
      <c r="AJ61" s="46"/>
      <c r="AK61" s="47">
        <f t="shared" si="99"/>
        <v>0</v>
      </c>
      <c r="AL61" s="46">
        <v>1</v>
      </c>
      <c r="AM61" s="47">
        <f t="shared" si="100"/>
        <v>145833.33333333334</v>
      </c>
      <c r="AN61" s="48"/>
      <c r="AO61" s="44"/>
      <c r="AP61" s="45">
        <f t="shared" si="101"/>
        <v>0</v>
      </c>
      <c r="AQ61" s="46"/>
      <c r="AR61" s="47">
        <f t="shared" si="102"/>
        <v>0</v>
      </c>
      <c r="AS61" s="46"/>
      <c r="AT61" s="47">
        <f t="shared" si="103"/>
        <v>0</v>
      </c>
      <c r="AU61" s="46"/>
      <c r="AV61" s="47">
        <f t="shared" si="104"/>
        <v>0</v>
      </c>
      <c r="AW61" s="46"/>
      <c r="AX61" s="47">
        <f t="shared" si="105"/>
        <v>0</v>
      </c>
      <c r="AY61" s="48"/>
      <c r="AZ61" s="44"/>
      <c r="BA61" s="45">
        <f t="shared" si="106"/>
        <v>0</v>
      </c>
      <c r="BB61" s="46"/>
      <c r="BC61" s="47">
        <f t="shared" si="107"/>
        <v>0</v>
      </c>
      <c r="BD61" s="46"/>
      <c r="BE61" s="47">
        <f t="shared" si="108"/>
        <v>0</v>
      </c>
      <c r="BF61" s="46"/>
      <c r="BG61" s="47">
        <f t="shared" si="109"/>
        <v>0</v>
      </c>
      <c r="BH61" s="46"/>
      <c r="BI61" s="47">
        <f t="shared" si="110"/>
        <v>0</v>
      </c>
      <c r="BJ61" s="48"/>
      <c r="BK61" s="44"/>
      <c r="BL61" s="45">
        <f t="shared" si="111"/>
        <v>0</v>
      </c>
      <c r="BM61" s="46"/>
      <c r="BN61" s="47">
        <f t="shared" si="112"/>
        <v>0</v>
      </c>
      <c r="BO61" s="46"/>
      <c r="BP61" s="47">
        <f t="shared" si="113"/>
        <v>0</v>
      </c>
      <c r="BQ61" s="46"/>
      <c r="BR61" s="47">
        <f t="shared" si="114"/>
        <v>0</v>
      </c>
      <c r="BS61" s="46"/>
      <c r="BT61" s="47">
        <f t="shared" si="128"/>
        <v>0</v>
      </c>
      <c r="BU61" s="48"/>
      <c r="BV61" s="44"/>
      <c r="BW61" s="45">
        <f t="shared" si="116"/>
        <v>0</v>
      </c>
      <c r="BX61" s="46"/>
      <c r="BY61" s="47">
        <f t="shared" si="117"/>
        <v>0</v>
      </c>
      <c r="BZ61" s="46"/>
      <c r="CA61" s="47">
        <f t="shared" si="118"/>
        <v>0</v>
      </c>
      <c r="CB61" s="46"/>
      <c r="CC61" s="47">
        <f t="shared" si="119"/>
        <v>0</v>
      </c>
      <c r="CD61" s="46"/>
      <c r="CE61" s="47">
        <f t="shared" si="120"/>
        <v>0</v>
      </c>
      <c r="CF61" s="48"/>
      <c r="CG61" s="44"/>
      <c r="CH61" s="45">
        <f t="shared" si="121"/>
        <v>0</v>
      </c>
      <c r="CI61" s="46"/>
      <c r="CJ61" s="47">
        <f t="shared" si="122"/>
        <v>0</v>
      </c>
      <c r="CK61" s="46"/>
      <c r="CL61" s="47">
        <f t="shared" si="123"/>
        <v>0</v>
      </c>
      <c r="CM61" s="46"/>
      <c r="CN61" s="47">
        <f t="shared" si="124"/>
        <v>0</v>
      </c>
      <c r="CO61" s="46"/>
      <c r="CP61" s="47">
        <f t="shared" si="125"/>
        <v>0</v>
      </c>
      <c r="CQ61" s="49">
        <f t="shared" si="129"/>
        <v>145833.33333333334</v>
      </c>
      <c r="CR61" s="49">
        <f>I61+T61+AE61+AP61+BA61+BL61+BW61+CH61</f>
        <v>145833.33333333334</v>
      </c>
      <c r="CS61" s="49">
        <f t="shared" si="41"/>
        <v>145833.33333333334</v>
      </c>
      <c r="CT61" s="24">
        <f t="shared" si="127"/>
        <v>0</v>
      </c>
    </row>
    <row r="62" spans="1:98">
      <c r="B62" s="57" t="s">
        <v>55</v>
      </c>
      <c r="C62" s="50" t="s">
        <v>41</v>
      </c>
      <c r="D62" s="62">
        <v>468000</v>
      </c>
      <c r="E62" s="56">
        <v>-0.36</v>
      </c>
      <c r="F62" s="42">
        <v>-168480</v>
      </c>
      <c r="G62" s="48"/>
      <c r="H62" s="44"/>
      <c r="I62" s="45">
        <f t="shared" si="86"/>
        <v>0</v>
      </c>
      <c r="J62" s="46"/>
      <c r="K62" s="47">
        <f t="shared" si="87"/>
        <v>0</v>
      </c>
      <c r="L62" s="46"/>
      <c r="M62" s="47">
        <f t="shared" si="88"/>
        <v>0</v>
      </c>
      <c r="N62" s="46"/>
      <c r="O62" s="47">
        <f t="shared" si="89"/>
        <v>0</v>
      </c>
      <c r="P62" s="46"/>
      <c r="Q62" s="47">
        <f t="shared" si="90"/>
        <v>0</v>
      </c>
      <c r="R62" s="48"/>
      <c r="S62" s="44"/>
      <c r="T62" s="45">
        <f t="shared" si="91"/>
        <v>0</v>
      </c>
      <c r="U62" s="46"/>
      <c r="V62" s="47">
        <f t="shared" si="92"/>
        <v>0</v>
      </c>
      <c r="W62" s="46"/>
      <c r="X62" s="47">
        <f t="shared" si="93"/>
        <v>0</v>
      </c>
      <c r="Y62" s="46"/>
      <c r="Z62" s="47">
        <f t="shared" si="94"/>
        <v>0</v>
      </c>
      <c r="AA62" s="46"/>
      <c r="AB62" s="47">
        <f t="shared" si="95"/>
        <v>0</v>
      </c>
      <c r="AC62" s="48"/>
      <c r="AD62" s="44"/>
      <c r="AE62" s="45">
        <f t="shared" si="96"/>
        <v>0</v>
      </c>
      <c r="AF62" s="46"/>
      <c r="AG62" s="47">
        <f t="shared" si="97"/>
        <v>0</v>
      </c>
      <c r="AH62" s="46"/>
      <c r="AI62" s="47">
        <f t="shared" si="98"/>
        <v>0</v>
      </c>
      <c r="AJ62" s="46"/>
      <c r="AK62" s="47">
        <f t="shared" si="99"/>
        <v>0</v>
      </c>
      <c r="AL62" s="46"/>
      <c r="AM62" s="47">
        <f t="shared" si="100"/>
        <v>0</v>
      </c>
      <c r="AN62" s="48"/>
      <c r="AO62" s="44">
        <v>0.1</v>
      </c>
      <c r="AP62" s="45">
        <f t="shared" si="101"/>
        <v>-16848</v>
      </c>
      <c r="AQ62" s="46"/>
      <c r="AR62" s="47">
        <f t="shared" si="102"/>
        <v>0</v>
      </c>
      <c r="AS62" s="46"/>
      <c r="AT62" s="47">
        <f t="shared" si="103"/>
        <v>0</v>
      </c>
      <c r="AU62" s="46"/>
      <c r="AV62" s="47">
        <f t="shared" si="104"/>
        <v>0</v>
      </c>
      <c r="AW62" s="46">
        <v>1</v>
      </c>
      <c r="AX62" s="47">
        <f t="shared" si="105"/>
        <v>-16848</v>
      </c>
      <c r="AY62" s="48"/>
      <c r="AZ62" s="44">
        <v>0.9</v>
      </c>
      <c r="BA62" s="45">
        <f t="shared" si="106"/>
        <v>-151632</v>
      </c>
      <c r="BB62" s="46"/>
      <c r="BC62" s="47">
        <f t="shared" si="107"/>
        <v>0</v>
      </c>
      <c r="BD62" s="46"/>
      <c r="BE62" s="47">
        <f t="shared" si="108"/>
        <v>0</v>
      </c>
      <c r="BF62" s="46"/>
      <c r="BG62" s="47">
        <f t="shared" si="109"/>
        <v>0</v>
      </c>
      <c r="BH62" s="46">
        <v>1</v>
      </c>
      <c r="BI62" s="47">
        <f t="shared" si="110"/>
        <v>-151632</v>
      </c>
      <c r="BJ62" s="48"/>
      <c r="BK62" s="44"/>
      <c r="BL62" s="45">
        <f t="shared" si="111"/>
        <v>0</v>
      </c>
      <c r="BM62" s="46"/>
      <c r="BN62" s="47">
        <f t="shared" si="112"/>
        <v>0</v>
      </c>
      <c r="BO62" s="46"/>
      <c r="BP62" s="47">
        <f t="shared" si="113"/>
        <v>0</v>
      </c>
      <c r="BQ62" s="46"/>
      <c r="BR62" s="47">
        <f t="shared" si="114"/>
        <v>0</v>
      </c>
      <c r="BS62" s="46"/>
      <c r="BT62" s="47">
        <f t="shared" si="128"/>
        <v>0</v>
      </c>
      <c r="BU62" s="48"/>
      <c r="BV62" s="44"/>
      <c r="BW62" s="45">
        <f t="shared" si="116"/>
        <v>0</v>
      </c>
      <c r="BX62" s="46"/>
      <c r="BY62" s="47">
        <f t="shared" si="117"/>
        <v>0</v>
      </c>
      <c r="BZ62" s="46"/>
      <c r="CA62" s="47">
        <f t="shared" si="118"/>
        <v>0</v>
      </c>
      <c r="CB62" s="46"/>
      <c r="CC62" s="47">
        <f t="shared" si="119"/>
        <v>0</v>
      </c>
      <c r="CD62" s="46"/>
      <c r="CE62" s="47">
        <f t="shared" si="120"/>
        <v>0</v>
      </c>
      <c r="CF62" s="48"/>
      <c r="CG62" s="44"/>
      <c r="CH62" s="45">
        <f t="shared" si="121"/>
        <v>0</v>
      </c>
      <c r="CI62" s="46"/>
      <c r="CJ62" s="47">
        <f t="shared" si="122"/>
        <v>0</v>
      </c>
      <c r="CK62" s="46"/>
      <c r="CL62" s="47">
        <f t="shared" si="123"/>
        <v>0</v>
      </c>
      <c r="CM62" s="46"/>
      <c r="CN62" s="47">
        <f t="shared" si="124"/>
        <v>0</v>
      </c>
      <c r="CO62" s="46"/>
      <c r="CP62" s="47">
        <f t="shared" si="125"/>
        <v>0</v>
      </c>
      <c r="CQ62" s="49">
        <f t="shared" si="129"/>
        <v>-168480</v>
      </c>
      <c r="CR62" s="49">
        <f>I62+T62+AE62+AP62+BA62+BL62+BW62+CH62</f>
        <v>-168480</v>
      </c>
      <c r="CS62" s="49">
        <f t="shared" si="41"/>
        <v>-168480</v>
      </c>
      <c r="CT62" s="24">
        <f t="shared" si="127"/>
        <v>0</v>
      </c>
    </row>
    <row r="63" spans="1:98">
      <c r="A63" s="2"/>
      <c r="B63" s="59" t="s">
        <v>44</v>
      </c>
      <c r="C63" s="50" t="s">
        <v>38</v>
      </c>
      <c r="D63" s="54">
        <v>426.25</v>
      </c>
      <c r="E63" s="42">
        <v>65</v>
      </c>
      <c r="F63" s="42">
        <v>27706.25</v>
      </c>
      <c r="G63" s="48"/>
      <c r="H63" s="44"/>
      <c r="I63" s="45">
        <f t="shared" si="86"/>
        <v>0</v>
      </c>
      <c r="J63" s="46"/>
      <c r="K63" s="47">
        <f t="shared" si="87"/>
        <v>0</v>
      </c>
      <c r="L63" s="46"/>
      <c r="M63" s="47">
        <f t="shared" si="88"/>
        <v>0</v>
      </c>
      <c r="N63" s="46"/>
      <c r="O63" s="47">
        <f t="shared" si="89"/>
        <v>0</v>
      </c>
      <c r="P63" s="46"/>
      <c r="Q63" s="47">
        <f t="shared" si="90"/>
        <v>0</v>
      </c>
      <c r="R63" s="48"/>
      <c r="S63" s="44">
        <v>0.14285714285714288</v>
      </c>
      <c r="T63" s="45">
        <f t="shared" si="91"/>
        <v>3958.0357142857147</v>
      </c>
      <c r="U63" s="46"/>
      <c r="V63" s="47">
        <f t="shared" si="92"/>
        <v>0</v>
      </c>
      <c r="W63" s="46"/>
      <c r="X63" s="47">
        <f t="shared" si="93"/>
        <v>0</v>
      </c>
      <c r="Y63" s="46"/>
      <c r="Z63" s="47">
        <f t="shared" si="94"/>
        <v>0</v>
      </c>
      <c r="AA63" s="46">
        <v>1</v>
      </c>
      <c r="AB63" s="47">
        <f t="shared" si="95"/>
        <v>3958.0357142857147</v>
      </c>
      <c r="AC63" s="48"/>
      <c r="AD63" s="44">
        <v>0.14285714285714288</v>
      </c>
      <c r="AE63" s="45">
        <f t="shared" si="96"/>
        <v>3958.0357142857147</v>
      </c>
      <c r="AF63" s="46"/>
      <c r="AG63" s="47">
        <f t="shared" si="97"/>
        <v>0</v>
      </c>
      <c r="AH63" s="46"/>
      <c r="AI63" s="47">
        <f t="shared" si="98"/>
        <v>0</v>
      </c>
      <c r="AJ63" s="46"/>
      <c r="AK63" s="47">
        <f t="shared" si="99"/>
        <v>0</v>
      </c>
      <c r="AL63" s="46">
        <v>1</v>
      </c>
      <c r="AM63" s="47">
        <f t="shared" si="100"/>
        <v>3958.0357142857147</v>
      </c>
      <c r="AN63" s="48"/>
      <c r="AO63" s="44">
        <v>0.14285714285714288</v>
      </c>
      <c r="AP63" s="45">
        <f t="shared" si="101"/>
        <v>3958.0357142857147</v>
      </c>
      <c r="AQ63" s="46"/>
      <c r="AR63" s="47">
        <f t="shared" si="102"/>
        <v>0</v>
      </c>
      <c r="AS63" s="46"/>
      <c r="AT63" s="47">
        <f t="shared" si="103"/>
        <v>0</v>
      </c>
      <c r="AU63" s="46"/>
      <c r="AV63" s="47">
        <f t="shared" si="104"/>
        <v>0</v>
      </c>
      <c r="AW63" s="46">
        <v>1</v>
      </c>
      <c r="AX63" s="47">
        <f t="shared" si="105"/>
        <v>3958.0357142857147</v>
      </c>
      <c r="AY63" s="48"/>
      <c r="AZ63" s="44">
        <v>0.14285714285714288</v>
      </c>
      <c r="BA63" s="45">
        <f t="shared" si="106"/>
        <v>3958.0357142857147</v>
      </c>
      <c r="BB63" s="46"/>
      <c r="BC63" s="47">
        <f t="shared" si="107"/>
        <v>0</v>
      </c>
      <c r="BD63" s="46"/>
      <c r="BE63" s="47">
        <f t="shared" si="108"/>
        <v>0</v>
      </c>
      <c r="BF63" s="46"/>
      <c r="BG63" s="47">
        <f t="shared" si="109"/>
        <v>0</v>
      </c>
      <c r="BH63" s="46">
        <v>1</v>
      </c>
      <c r="BI63" s="47">
        <f t="shared" si="110"/>
        <v>3958.0357142857147</v>
      </c>
      <c r="BJ63" s="48"/>
      <c r="BK63" s="44">
        <v>0.14285714285714288</v>
      </c>
      <c r="BL63" s="45">
        <f t="shared" si="111"/>
        <v>3958.0357142857147</v>
      </c>
      <c r="BM63" s="46"/>
      <c r="BN63" s="47">
        <f t="shared" si="112"/>
        <v>0</v>
      </c>
      <c r="BO63" s="46"/>
      <c r="BP63" s="47">
        <f t="shared" si="113"/>
        <v>0</v>
      </c>
      <c r="BQ63" s="46"/>
      <c r="BR63" s="47">
        <f t="shared" si="114"/>
        <v>0</v>
      </c>
      <c r="BS63" s="46">
        <v>1</v>
      </c>
      <c r="BT63" s="47">
        <f t="shared" si="128"/>
        <v>3958.0357142857147</v>
      </c>
      <c r="BU63" s="48"/>
      <c r="BV63" s="44">
        <v>0.14285714285714288</v>
      </c>
      <c r="BW63" s="45">
        <f t="shared" si="116"/>
        <v>3958.0357142857147</v>
      </c>
      <c r="BX63" s="46"/>
      <c r="BY63" s="47">
        <f t="shared" si="117"/>
        <v>0</v>
      </c>
      <c r="BZ63" s="46"/>
      <c r="CA63" s="47">
        <f t="shared" si="118"/>
        <v>0</v>
      </c>
      <c r="CB63" s="46"/>
      <c r="CC63" s="47">
        <f t="shared" si="119"/>
        <v>0</v>
      </c>
      <c r="CD63" s="46">
        <v>1</v>
      </c>
      <c r="CE63" s="47">
        <f t="shared" si="120"/>
        <v>3958.0357142857147</v>
      </c>
      <c r="CF63" s="48"/>
      <c r="CG63" s="44">
        <v>0.14285714285714288</v>
      </c>
      <c r="CH63" s="45">
        <f t="shared" si="121"/>
        <v>3958.0357142857147</v>
      </c>
      <c r="CI63" s="46"/>
      <c r="CJ63" s="47">
        <f t="shared" si="122"/>
        <v>0</v>
      </c>
      <c r="CK63" s="46"/>
      <c r="CL63" s="47">
        <f t="shared" si="123"/>
        <v>0</v>
      </c>
      <c r="CM63" s="46"/>
      <c r="CN63" s="47">
        <f t="shared" si="124"/>
        <v>0</v>
      </c>
      <c r="CO63" s="46">
        <v>1</v>
      </c>
      <c r="CP63" s="47">
        <f t="shared" si="125"/>
        <v>3958.0357142857147</v>
      </c>
      <c r="CQ63" s="49">
        <f t="shared" si="129"/>
        <v>27706.25</v>
      </c>
      <c r="CR63" s="49">
        <f>I63+T63+AE63+AP63+BA63+BL63+BW63+CH63</f>
        <v>27706.25</v>
      </c>
      <c r="CS63" s="49">
        <f t="shared" si="41"/>
        <v>27706.25</v>
      </c>
      <c r="CT63" s="24">
        <f t="shared" si="127"/>
        <v>0</v>
      </c>
    </row>
    <row r="64" spans="1:98">
      <c r="B64" s="55" t="s">
        <v>56</v>
      </c>
      <c r="C64" s="50" t="s">
        <v>25</v>
      </c>
      <c r="D64" s="54">
        <v>1</v>
      </c>
      <c r="E64" s="42">
        <v>350000</v>
      </c>
      <c r="F64" s="42">
        <v>350000</v>
      </c>
      <c r="G64" s="48"/>
      <c r="H64" s="44"/>
      <c r="I64" s="45">
        <f t="shared" si="86"/>
        <v>0</v>
      </c>
      <c r="J64" s="46"/>
      <c r="K64" s="47">
        <f t="shared" si="87"/>
        <v>0</v>
      </c>
      <c r="L64" s="46"/>
      <c r="M64" s="47">
        <f t="shared" si="88"/>
        <v>0</v>
      </c>
      <c r="N64" s="46"/>
      <c r="O64" s="47">
        <f t="shared" si="89"/>
        <v>0</v>
      </c>
      <c r="P64" s="46"/>
      <c r="Q64" s="47">
        <f t="shared" si="90"/>
        <v>0</v>
      </c>
      <c r="R64" s="48"/>
      <c r="S64" s="44"/>
      <c r="T64" s="45">
        <f t="shared" si="91"/>
        <v>0</v>
      </c>
      <c r="U64" s="46"/>
      <c r="V64" s="47">
        <f t="shared" si="92"/>
        <v>0</v>
      </c>
      <c r="W64" s="46"/>
      <c r="X64" s="47">
        <f t="shared" si="93"/>
        <v>0</v>
      </c>
      <c r="Y64" s="46"/>
      <c r="Z64" s="47">
        <f t="shared" si="94"/>
        <v>0</v>
      </c>
      <c r="AA64" s="46"/>
      <c r="AB64" s="47">
        <f t="shared" si="95"/>
        <v>0</v>
      </c>
      <c r="AC64" s="48"/>
      <c r="AD64" s="44">
        <v>0.8</v>
      </c>
      <c r="AE64" s="45">
        <f t="shared" si="96"/>
        <v>280000</v>
      </c>
      <c r="AF64" s="46"/>
      <c r="AG64" s="47">
        <f t="shared" si="97"/>
        <v>0</v>
      </c>
      <c r="AH64" s="46"/>
      <c r="AI64" s="47">
        <f t="shared" si="98"/>
        <v>0</v>
      </c>
      <c r="AJ64" s="46"/>
      <c r="AK64" s="47">
        <f t="shared" si="99"/>
        <v>0</v>
      </c>
      <c r="AL64" s="46">
        <v>1</v>
      </c>
      <c r="AM64" s="47">
        <f t="shared" si="100"/>
        <v>280000</v>
      </c>
      <c r="AN64" s="48"/>
      <c r="AO64" s="44">
        <v>0.2</v>
      </c>
      <c r="AP64" s="45">
        <f t="shared" si="101"/>
        <v>70000</v>
      </c>
      <c r="AQ64" s="46"/>
      <c r="AR64" s="47">
        <f t="shared" si="102"/>
        <v>0</v>
      </c>
      <c r="AS64" s="46"/>
      <c r="AT64" s="47">
        <f t="shared" si="103"/>
        <v>0</v>
      </c>
      <c r="AU64" s="46"/>
      <c r="AV64" s="47">
        <f t="shared" si="104"/>
        <v>0</v>
      </c>
      <c r="AW64" s="46">
        <v>1</v>
      </c>
      <c r="AX64" s="47">
        <f t="shared" si="105"/>
        <v>70000</v>
      </c>
      <c r="AY64" s="48"/>
      <c r="AZ64" s="44"/>
      <c r="BA64" s="45">
        <f t="shared" si="106"/>
        <v>0</v>
      </c>
      <c r="BB64" s="46"/>
      <c r="BC64" s="47">
        <f t="shared" si="107"/>
        <v>0</v>
      </c>
      <c r="BD64" s="46"/>
      <c r="BE64" s="47">
        <f t="shared" si="108"/>
        <v>0</v>
      </c>
      <c r="BF64" s="46"/>
      <c r="BG64" s="47">
        <f t="shared" si="109"/>
        <v>0</v>
      </c>
      <c r="BH64" s="46"/>
      <c r="BI64" s="47">
        <f t="shared" si="110"/>
        <v>0</v>
      </c>
      <c r="BJ64" s="48"/>
      <c r="BK64" s="44"/>
      <c r="BL64" s="45">
        <f t="shared" si="111"/>
        <v>0</v>
      </c>
      <c r="BM64" s="46"/>
      <c r="BN64" s="47">
        <f t="shared" si="112"/>
        <v>0</v>
      </c>
      <c r="BO64" s="46"/>
      <c r="BP64" s="47">
        <f t="shared" si="113"/>
        <v>0</v>
      </c>
      <c r="BQ64" s="46"/>
      <c r="BR64" s="47">
        <f t="shared" si="114"/>
        <v>0</v>
      </c>
      <c r="BS64" s="46"/>
      <c r="BT64" s="47">
        <f t="shared" si="128"/>
        <v>0</v>
      </c>
      <c r="BU64" s="48"/>
      <c r="BV64" s="44"/>
      <c r="BW64" s="45">
        <f t="shared" si="116"/>
        <v>0</v>
      </c>
      <c r="BX64" s="46"/>
      <c r="BY64" s="47">
        <f t="shared" si="117"/>
        <v>0</v>
      </c>
      <c r="BZ64" s="46"/>
      <c r="CA64" s="47">
        <f t="shared" si="118"/>
        <v>0</v>
      </c>
      <c r="CB64" s="46"/>
      <c r="CC64" s="47">
        <f t="shared" si="119"/>
        <v>0</v>
      </c>
      <c r="CD64" s="46"/>
      <c r="CE64" s="47">
        <f t="shared" si="120"/>
        <v>0</v>
      </c>
      <c r="CF64" s="48"/>
      <c r="CG64" s="44"/>
      <c r="CH64" s="45">
        <f t="shared" si="121"/>
        <v>0</v>
      </c>
      <c r="CI64" s="46"/>
      <c r="CJ64" s="47">
        <f t="shared" si="122"/>
        <v>0</v>
      </c>
      <c r="CK64" s="46"/>
      <c r="CL64" s="47">
        <f t="shared" si="123"/>
        <v>0</v>
      </c>
      <c r="CM64" s="46"/>
      <c r="CN64" s="47">
        <f t="shared" si="124"/>
        <v>0</v>
      </c>
      <c r="CO64" s="46"/>
      <c r="CP64" s="47">
        <f t="shared" si="125"/>
        <v>0</v>
      </c>
      <c r="CQ64" s="49">
        <f t="shared" si="129"/>
        <v>350000</v>
      </c>
      <c r="CR64" s="49">
        <f>I64+T64+AE64+AP64+BA64+BL64+BW64+CH64</f>
        <v>350000</v>
      </c>
      <c r="CS64" s="49">
        <f t="shared" si="41"/>
        <v>350000</v>
      </c>
      <c r="CT64" s="24">
        <f t="shared" si="127"/>
        <v>0</v>
      </c>
    </row>
    <row r="65" spans="1:98">
      <c r="B65" s="57" t="s">
        <v>47</v>
      </c>
      <c r="C65" s="50" t="s">
        <v>38</v>
      </c>
      <c r="D65" s="54">
        <v>27000</v>
      </c>
      <c r="E65" s="42">
        <v>15</v>
      </c>
      <c r="F65" s="42">
        <v>405000</v>
      </c>
      <c r="G65" s="48"/>
      <c r="H65" s="44"/>
      <c r="I65" s="45">
        <f t="shared" si="86"/>
        <v>0</v>
      </c>
      <c r="J65" s="46"/>
      <c r="K65" s="47">
        <f t="shared" si="87"/>
        <v>0</v>
      </c>
      <c r="L65" s="46"/>
      <c r="M65" s="47">
        <f t="shared" si="88"/>
        <v>0</v>
      </c>
      <c r="N65" s="46"/>
      <c r="O65" s="47">
        <f t="shared" si="89"/>
        <v>0</v>
      </c>
      <c r="P65" s="46"/>
      <c r="Q65" s="47">
        <f t="shared" si="90"/>
        <v>0</v>
      </c>
      <c r="R65" s="48"/>
      <c r="S65" s="44">
        <v>1</v>
      </c>
      <c r="T65" s="45">
        <f t="shared" si="91"/>
        <v>405000</v>
      </c>
      <c r="U65" s="46"/>
      <c r="V65" s="47">
        <f t="shared" si="92"/>
        <v>0</v>
      </c>
      <c r="W65" s="46"/>
      <c r="X65" s="47">
        <f t="shared" si="93"/>
        <v>0</v>
      </c>
      <c r="Y65" s="46"/>
      <c r="Z65" s="47">
        <f t="shared" si="94"/>
        <v>0</v>
      </c>
      <c r="AA65" s="46">
        <v>1</v>
      </c>
      <c r="AB65" s="47">
        <f t="shared" si="95"/>
        <v>405000</v>
      </c>
      <c r="AC65" s="48"/>
      <c r="AD65" s="44"/>
      <c r="AE65" s="45">
        <f t="shared" si="96"/>
        <v>0</v>
      </c>
      <c r="AF65" s="46"/>
      <c r="AG65" s="47">
        <f t="shared" si="97"/>
        <v>0</v>
      </c>
      <c r="AH65" s="46"/>
      <c r="AI65" s="47">
        <f t="shared" si="98"/>
        <v>0</v>
      </c>
      <c r="AJ65" s="46"/>
      <c r="AK65" s="47">
        <f t="shared" si="99"/>
        <v>0</v>
      </c>
      <c r="AL65" s="46"/>
      <c r="AM65" s="47">
        <f t="shared" si="100"/>
        <v>0</v>
      </c>
      <c r="AN65" s="48"/>
      <c r="AO65" s="44"/>
      <c r="AP65" s="45">
        <f t="shared" si="101"/>
        <v>0</v>
      </c>
      <c r="AQ65" s="46"/>
      <c r="AR65" s="47">
        <f t="shared" si="102"/>
        <v>0</v>
      </c>
      <c r="AS65" s="46"/>
      <c r="AT65" s="47">
        <f t="shared" si="103"/>
        <v>0</v>
      </c>
      <c r="AU65" s="46"/>
      <c r="AV65" s="47">
        <f t="shared" si="104"/>
        <v>0</v>
      </c>
      <c r="AW65" s="46"/>
      <c r="AX65" s="47">
        <f t="shared" si="105"/>
        <v>0</v>
      </c>
      <c r="AY65" s="48"/>
      <c r="AZ65" s="44"/>
      <c r="BA65" s="45">
        <f t="shared" si="106"/>
        <v>0</v>
      </c>
      <c r="BB65" s="46"/>
      <c r="BC65" s="47">
        <f t="shared" si="107"/>
        <v>0</v>
      </c>
      <c r="BD65" s="46"/>
      <c r="BE65" s="47">
        <f t="shared" si="108"/>
        <v>0</v>
      </c>
      <c r="BF65" s="46"/>
      <c r="BG65" s="47">
        <f t="shared" si="109"/>
        <v>0</v>
      </c>
      <c r="BH65" s="46"/>
      <c r="BI65" s="47">
        <f t="shared" si="110"/>
        <v>0</v>
      </c>
      <c r="BJ65" s="48"/>
      <c r="BK65" s="44"/>
      <c r="BL65" s="45">
        <f t="shared" si="111"/>
        <v>0</v>
      </c>
      <c r="BM65" s="46"/>
      <c r="BN65" s="47">
        <f t="shared" si="112"/>
        <v>0</v>
      </c>
      <c r="BO65" s="46"/>
      <c r="BP65" s="47">
        <f t="shared" si="113"/>
        <v>0</v>
      </c>
      <c r="BQ65" s="46"/>
      <c r="BR65" s="47">
        <f t="shared" si="114"/>
        <v>0</v>
      </c>
      <c r="BS65" s="46"/>
      <c r="BT65" s="47">
        <f t="shared" si="128"/>
        <v>0</v>
      </c>
      <c r="BU65" s="48"/>
      <c r="BV65" s="44"/>
      <c r="BW65" s="45">
        <f t="shared" si="116"/>
        <v>0</v>
      </c>
      <c r="BX65" s="46"/>
      <c r="BY65" s="47">
        <f t="shared" si="117"/>
        <v>0</v>
      </c>
      <c r="BZ65" s="46"/>
      <c r="CA65" s="47">
        <f t="shared" si="118"/>
        <v>0</v>
      </c>
      <c r="CB65" s="46"/>
      <c r="CC65" s="47">
        <f t="shared" si="119"/>
        <v>0</v>
      </c>
      <c r="CD65" s="46"/>
      <c r="CE65" s="47">
        <f t="shared" si="120"/>
        <v>0</v>
      </c>
      <c r="CF65" s="48"/>
      <c r="CG65" s="44"/>
      <c r="CH65" s="45">
        <f t="shared" si="121"/>
        <v>0</v>
      </c>
      <c r="CI65" s="46"/>
      <c r="CJ65" s="47">
        <f t="shared" si="122"/>
        <v>0</v>
      </c>
      <c r="CK65" s="46"/>
      <c r="CL65" s="47">
        <f t="shared" si="123"/>
        <v>0</v>
      </c>
      <c r="CM65" s="46"/>
      <c r="CN65" s="47">
        <f t="shared" si="124"/>
        <v>0</v>
      </c>
      <c r="CO65" s="46"/>
      <c r="CP65" s="47">
        <f t="shared" si="125"/>
        <v>0</v>
      </c>
      <c r="CQ65" s="49">
        <f t="shared" si="129"/>
        <v>405000</v>
      </c>
      <c r="CR65" s="49">
        <f>I65+T65+AE65+AP65+BA65+BL65+BW65+CH65</f>
        <v>405000</v>
      </c>
      <c r="CS65" s="49">
        <f t="shared" si="41"/>
        <v>405000</v>
      </c>
      <c r="CT65" s="24">
        <f t="shared" si="127"/>
        <v>0</v>
      </c>
    </row>
    <row r="66" spans="1:98">
      <c r="B66" s="55" t="s">
        <v>53</v>
      </c>
      <c r="C66" s="50" t="s">
        <v>38</v>
      </c>
      <c r="D66" s="54">
        <v>150</v>
      </c>
      <c r="E66" s="42">
        <v>-660</v>
      </c>
      <c r="F66" s="42">
        <v>-99000</v>
      </c>
      <c r="G66" s="48"/>
      <c r="H66" s="44"/>
      <c r="I66" s="45">
        <f t="shared" si="86"/>
        <v>0</v>
      </c>
      <c r="J66" s="46"/>
      <c r="K66" s="47">
        <f t="shared" si="87"/>
        <v>0</v>
      </c>
      <c r="L66" s="46"/>
      <c r="M66" s="47">
        <f t="shared" si="88"/>
        <v>0</v>
      </c>
      <c r="N66" s="46"/>
      <c r="O66" s="47">
        <f t="shared" si="89"/>
        <v>0</v>
      </c>
      <c r="P66" s="46"/>
      <c r="Q66" s="47">
        <f t="shared" si="90"/>
        <v>0</v>
      </c>
      <c r="R66" s="48"/>
      <c r="S66" s="44"/>
      <c r="T66" s="45">
        <f t="shared" si="91"/>
        <v>0</v>
      </c>
      <c r="U66" s="46"/>
      <c r="V66" s="47">
        <f t="shared" si="92"/>
        <v>0</v>
      </c>
      <c r="W66" s="46"/>
      <c r="X66" s="47">
        <f t="shared" si="93"/>
        <v>0</v>
      </c>
      <c r="Y66" s="46"/>
      <c r="Z66" s="47">
        <f t="shared" si="94"/>
        <v>0</v>
      </c>
      <c r="AA66" s="46"/>
      <c r="AB66" s="47">
        <f t="shared" si="95"/>
        <v>0</v>
      </c>
      <c r="AC66" s="48"/>
      <c r="AD66" s="44"/>
      <c r="AE66" s="45">
        <f t="shared" si="96"/>
        <v>0</v>
      </c>
      <c r="AF66" s="46"/>
      <c r="AG66" s="47">
        <f t="shared" si="97"/>
        <v>0</v>
      </c>
      <c r="AH66" s="46"/>
      <c r="AI66" s="47">
        <f t="shared" si="98"/>
        <v>0</v>
      </c>
      <c r="AJ66" s="46"/>
      <c r="AK66" s="47">
        <f t="shared" si="99"/>
        <v>0</v>
      </c>
      <c r="AL66" s="46"/>
      <c r="AM66" s="47">
        <f t="shared" si="100"/>
        <v>0</v>
      </c>
      <c r="AN66" s="48"/>
      <c r="AO66" s="44"/>
      <c r="AP66" s="45">
        <f t="shared" si="101"/>
        <v>0</v>
      </c>
      <c r="AQ66" s="46"/>
      <c r="AR66" s="47">
        <f t="shared" si="102"/>
        <v>0</v>
      </c>
      <c r="AS66" s="46"/>
      <c r="AT66" s="47">
        <f t="shared" si="103"/>
        <v>0</v>
      </c>
      <c r="AU66" s="46"/>
      <c r="AV66" s="47">
        <f t="shared" si="104"/>
        <v>0</v>
      </c>
      <c r="AW66" s="46"/>
      <c r="AX66" s="47">
        <f t="shared" si="105"/>
        <v>0</v>
      </c>
      <c r="AY66" s="48"/>
      <c r="AZ66" s="44"/>
      <c r="BA66" s="45">
        <f t="shared" si="106"/>
        <v>0</v>
      </c>
      <c r="BB66" s="46"/>
      <c r="BC66" s="47">
        <f t="shared" si="107"/>
        <v>0</v>
      </c>
      <c r="BD66" s="46"/>
      <c r="BE66" s="47">
        <f t="shared" si="108"/>
        <v>0</v>
      </c>
      <c r="BF66" s="46"/>
      <c r="BG66" s="47">
        <f t="shared" si="109"/>
        <v>0</v>
      </c>
      <c r="BH66" s="46"/>
      <c r="BI66" s="47">
        <f t="shared" si="110"/>
        <v>0</v>
      </c>
      <c r="BJ66" s="48"/>
      <c r="BK66" s="44">
        <v>1</v>
      </c>
      <c r="BL66" s="45">
        <f t="shared" si="111"/>
        <v>-99000</v>
      </c>
      <c r="BM66" s="46"/>
      <c r="BN66" s="47">
        <f t="shared" si="112"/>
        <v>0</v>
      </c>
      <c r="BO66" s="46"/>
      <c r="BP66" s="47">
        <f t="shared" si="113"/>
        <v>0</v>
      </c>
      <c r="BQ66" s="46"/>
      <c r="BR66" s="47">
        <f t="shared" si="114"/>
        <v>0</v>
      </c>
      <c r="BS66" s="46">
        <v>1</v>
      </c>
      <c r="BT66" s="47">
        <f t="shared" si="128"/>
        <v>-99000</v>
      </c>
      <c r="BU66" s="48"/>
      <c r="BV66" s="44"/>
      <c r="BW66" s="45">
        <f t="shared" si="116"/>
        <v>0</v>
      </c>
      <c r="BX66" s="46"/>
      <c r="BY66" s="47">
        <f t="shared" si="117"/>
        <v>0</v>
      </c>
      <c r="BZ66" s="46"/>
      <c r="CA66" s="47">
        <f t="shared" si="118"/>
        <v>0</v>
      </c>
      <c r="CB66" s="46"/>
      <c r="CC66" s="47">
        <f t="shared" si="119"/>
        <v>0</v>
      </c>
      <c r="CD66" s="46"/>
      <c r="CE66" s="47">
        <f t="shared" si="120"/>
        <v>0</v>
      </c>
      <c r="CF66" s="48"/>
      <c r="CG66" s="44"/>
      <c r="CH66" s="45">
        <f t="shared" si="121"/>
        <v>0</v>
      </c>
      <c r="CI66" s="46"/>
      <c r="CJ66" s="47">
        <f t="shared" si="122"/>
        <v>0</v>
      </c>
      <c r="CK66" s="46"/>
      <c r="CL66" s="47">
        <f t="shared" si="123"/>
        <v>0</v>
      </c>
      <c r="CM66" s="46"/>
      <c r="CN66" s="47">
        <f t="shared" si="124"/>
        <v>0</v>
      </c>
      <c r="CO66" s="46"/>
      <c r="CP66" s="47">
        <f t="shared" si="125"/>
        <v>0</v>
      </c>
      <c r="CQ66" s="49">
        <f t="shared" si="129"/>
        <v>-99000</v>
      </c>
      <c r="CR66" s="49">
        <f>I66+T66+AE66+AP66+BA66+BL66+BW66+CH66</f>
        <v>-99000</v>
      </c>
      <c r="CS66" s="49">
        <f t="shared" si="41"/>
        <v>-99000</v>
      </c>
      <c r="CT66" s="24">
        <f t="shared" si="127"/>
        <v>0</v>
      </c>
    </row>
    <row r="67" spans="1:98">
      <c r="B67" s="55" t="s">
        <v>48</v>
      </c>
      <c r="C67" s="50" t="s">
        <v>43</v>
      </c>
      <c r="D67" s="54">
        <v>54814.814814814818</v>
      </c>
      <c r="E67" s="42">
        <v>32</v>
      </c>
      <c r="F67" s="42">
        <v>1754074.0740740742</v>
      </c>
      <c r="G67" s="48"/>
      <c r="H67" s="44"/>
      <c r="I67" s="45">
        <f t="shared" si="86"/>
        <v>0</v>
      </c>
      <c r="J67" s="46"/>
      <c r="K67" s="47">
        <f t="shared" si="87"/>
        <v>0</v>
      </c>
      <c r="L67" s="46"/>
      <c r="M67" s="47">
        <f t="shared" si="88"/>
        <v>0</v>
      </c>
      <c r="N67" s="46"/>
      <c r="O67" s="47">
        <f t="shared" si="89"/>
        <v>0</v>
      </c>
      <c r="P67" s="46"/>
      <c r="Q67" s="47">
        <f t="shared" si="90"/>
        <v>0</v>
      </c>
      <c r="R67" s="48"/>
      <c r="S67" s="44">
        <v>1</v>
      </c>
      <c r="T67" s="45">
        <f t="shared" si="91"/>
        <v>1754074.0740740742</v>
      </c>
      <c r="U67" s="46"/>
      <c r="V67" s="47">
        <f t="shared" si="92"/>
        <v>0</v>
      </c>
      <c r="W67" s="46"/>
      <c r="X67" s="47">
        <f t="shared" si="93"/>
        <v>0</v>
      </c>
      <c r="Y67" s="46"/>
      <c r="Z67" s="47">
        <f t="shared" si="94"/>
        <v>0</v>
      </c>
      <c r="AA67" s="46">
        <v>1</v>
      </c>
      <c r="AB67" s="47">
        <f t="shared" si="95"/>
        <v>1754074.0740740742</v>
      </c>
      <c r="AC67" s="48"/>
      <c r="AD67" s="44"/>
      <c r="AE67" s="45">
        <f t="shared" si="96"/>
        <v>0</v>
      </c>
      <c r="AF67" s="46"/>
      <c r="AG67" s="47">
        <f t="shared" si="97"/>
        <v>0</v>
      </c>
      <c r="AH67" s="46"/>
      <c r="AI67" s="47">
        <f t="shared" si="98"/>
        <v>0</v>
      </c>
      <c r="AJ67" s="46"/>
      <c r="AK67" s="47">
        <f t="shared" si="99"/>
        <v>0</v>
      </c>
      <c r="AL67" s="46"/>
      <c r="AM67" s="47">
        <f t="shared" si="100"/>
        <v>0</v>
      </c>
      <c r="AN67" s="48"/>
      <c r="AO67" s="44"/>
      <c r="AP67" s="45">
        <f t="shared" si="101"/>
        <v>0</v>
      </c>
      <c r="AQ67" s="46"/>
      <c r="AR67" s="47">
        <f t="shared" si="102"/>
        <v>0</v>
      </c>
      <c r="AS67" s="46"/>
      <c r="AT67" s="47">
        <f t="shared" si="103"/>
        <v>0</v>
      </c>
      <c r="AU67" s="46"/>
      <c r="AV67" s="47">
        <f t="shared" si="104"/>
        <v>0</v>
      </c>
      <c r="AW67" s="46"/>
      <c r="AX67" s="47">
        <f t="shared" si="105"/>
        <v>0</v>
      </c>
      <c r="AY67" s="48"/>
      <c r="AZ67" s="44"/>
      <c r="BA67" s="45">
        <f t="shared" si="106"/>
        <v>0</v>
      </c>
      <c r="BB67" s="46"/>
      <c r="BC67" s="47">
        <f t="shared" si="107"/>
        <v>0</v>
      </c>
      <c r="BD67" s="46"/>
      <c r="BE67" s="47">
        <f t="shared" si="108"/>
        <v>0</v>
      </c>
      <c r="BF67" s="46"/>
      <c r="BG67" s="47">
        <f t="shared" si="109"/>
        <v>0</v>
      </c>
      <c r="BH67" s="46"/>
      <c r="BI67" s="47">
        <f t="shared" si="110"/>
        <v>0</v>
      </c>
      <c r="BJ67" s="48"/>
      <c r="BK67" s="44"/>
      <c r="BL67" s="45">
        <f t="shared" si="111"/>
        <v>0</v>
      </c>
      <c r="BM67" s="46"/>
      <c r="BN67" s="47">
        <f t="shared" si="112"/>
        <v>0</v>
      </c>
      <c r="BO67" s="46"/>
      <c r="BP67" s="47">
        <f t="shared" si="113"/>
        <v>0</v>
      </c>
      <c r="BQ67" s="46"/>
      <c r="BR67" s="47">
        <f t="shared" si="114"/>
        <v>0</v>
      </c>
      <c r="BS67" s="46"/>
      <c r="BT67" s="47">
        <f t="shared" si="128"/>
        <v>0</v>
      </c>
      <c r="BU67" s="48"/>
      <c r="BV67" s="44"/>
      <c r="BW67" s="45">
        <f t="shared" si="116"/>
        <v>0</v>
      </c>
      <c r="BX67" s="46"/>
      <c r="BY67" s="47">
        <f t="shared" si="117"/>
        <v>0</v>
      </c>
      <c r="BZ67" s="46"/>
      <c r="CA67" s="47">
        <f t="shared" si="118"/>
        <v>0</v>
      </c>
      <c r="CB67" s="46"/>
      <c r="CC67" s="47">
        <f t="shared" si="119"/>
        <v>0</v>
      </c>
      <c r="CD67" s="46"/>
      <c r="CE67" s="47">
        <f t="shared" si="120"/>
        <v>0</v>
      </c>
      <c r="CF67" s="48"/>
      <c r="CG67" s="44"/>
      <c r="CH67" s="45">
        <f t="shared" si="121"/>
        <v>0</v>
      </c>
      <c r="CI67" s="46"/>
      <c r="CJ67" s="47">
        <f t="shared" si="122"/>
        <v>0</v>
      </c>
      <c r="CK67" s="46"/>
      <c r="CL67" s="47">
        <f t="shared" si="123"/>
        <v>0</v>
      </c>
      <c r="CM67" s="46"/>
      <c r="CN67" s="47">
        <f t="shared" si="124"/>
        <v>0</v>
      </c>
      <c r="CO67" s="46"/>
      <c r="CP67" s="47">
        <f t="shared" si="125"/>
        <v>0</v>
      </c>
      <c r="CQ67" s="49">
        <f t="shared" si="129"/>
        <v>1754074.0740740742</v>
      </c>
      <c r="CR67" s="49">
        <f>I67+T67+AE67+AP67+BA67+BL67+BW67+CH67</f>
        <v>1754074.0740740742</v>
      </c>
      <c r="CS67" s="49">
        <f t="shared" si="41"/>
        <v>1754074.0740740742</v>
      </c>
      <c r="CT67" s="24">
        <f t="shared" si="127"/>
        <v>0</v>
      </c>
    </row>
    <row r="68" spans="1:98">
      <c r="B68" s="55"/>
      <c r="C68" s="50"/>
      <c r="D68" s="54"/>
      <c r="E68" s="42"/>
      <c r="F68" s="42"/>
      <c r="G68" s="48"/>
      <c r="H68" s="44"/>
      <c r="I68" s="45"/>
      <c r="J68" s="46"/>
      <c r="K68" s="47"/>
      <c r="L68" s="46"/>
      <c r="M68" s="47"/>
      <c r="N68" s="46"/>
      <c r="O68" s="47"/>
      <c r="P68" s="46"/>
      <c r="Q68" s="47"/>
      <c r="R68" s="48"/>
      <c r="S68" s="44"/>
      <c r="T68" s="45"/>
      <c r="U68" s="46"/>
      <c r="V68" s="47"/>
      <c r="W68" s="46"/>
      <c r="X68" s="47"/>
      <c r="Y68" s="46"/>
      <c r="Z68" s="47"/>
      <c r="AA68" s="46"/>
      <c r="AB68" s="47"/>
      <c r="AC68" s="48"/>
      <c r="AD68" s="44"/>
      <c r="AE68" s="45"/>
      <c r="AF68" s="46"/>
      <c r="AG68" s="47"/>
      <c r="AH68" s="46"/>
      <c r="AI68" s="47"/>
      <c r="AJ68" s="46"/>
      <c r="AK68" s="47"/>
      <c r="AL68" s="46"/>
      <c r="AM68" s="47"/>
      <c r="AN68" s="48"/>
      <c r="AO68" s="44"/>
      <c r="AP68" s="45"/>
      <c r="AQ68" s="46"/>
      <c r="AR68" s="47"/>
      <c r="AS68" s="46"/>
      <c r="AT68" s="47"/>
      <c r="AU68" s="46"/>
      <c r="AV68" s="47"/>
      <c r="AW68" s="46"/>
      <c r="AX68" s="47"/>
      <c r="AY68" s="48"/>
      <c r="AZ68" s="44"/>
      <c r="BA68" s="45"/>
      <c r="BB68" s="46"/>
      <c r="BC68" s="47"/>
      <c r="BD68" s="46"/>
      <c r="BE68" s="47"/>
      <c r="BF68" s="46"/>
      <c r="BG68" s="47"/>
      <c r="BH68" s="46"/>
      <c r="BI68" s="47"/>
      <c r="BJ68" s="48"/>
      <c r="BK68" s="44"/>
      <c r="BL68" s="45"/>
      <c r="BM68" s="46"/>
      <c r="BN68" s="47"/>
      <c r="BO68" s="46"/>
      <c r="BP68" s="47"/>
      <c r="BQ68" s="46"/>
      <c r="BR68" s="47"/>
      <c r="BS68" s="46"/>
      <c r="BT68" s="47"/>
      <c r="BU68" s="48"/>
      <c r="BV68" s="44"/>
      <c r="BW68" s="45"/>
      <c r="BX68" s="46"/>
      <c r="BY68" s="47"/>
      <c r="BZ68" s="46"/>
      <c r="CA68" s="47"/>
      <c r="CB68" s="46"/>
      <c r="CC68" s="47"/>
      <c r="CD68" s="46"/>
      <c r="CE68" s="47"/>
      <c r="CF68" s="48"/>
      <c r="CG68" s="44"/>
      <c r="CH68" s="45"/>
      <c r="CI68" s="46"/>
      <c r="CJ68" s="47"/>
      <c r="CK68" s="46"/>
      <c r="CL68" s="47"/>
      <c r="CM68" s="46"/>
      <c r="CN68" s="47"/>
      <c r="CO68" s="46"/>
      <c r="CP68" s="47"/>
      <c r="CQ68" s="49"/>
      <c r="CR68" s="49"/>
      <c r="CS68" s="49">
        <f t="shared" si="41"/>
        <v>0</v>
      </c>
      <c r="CT68" s="24"/>
    </row>
    <row r="69" spans="1:98">
      <c r="A69" s="1" t="s">
        <v>57</v>
      </c>
      <c r="C69" s="53"/>
      <c r="D69" s="54"/>
      <c r="E69" s="61"/>
      <c r="F69" s="42">
        <v>0</v>
      </c>
      <c r="G69" s="48"/>
      <c r="H69" s="44"/>
      <c r="I69" s="45">
        <f t="shared" si="1"/>
        <v>0</v>
      </c>
      <c r="J69" s="46"/>
      <c r="K69" s="47">
        <f>J69*I69</f>
        <v>0</v>
      </c>
      <c r="L69" s="46"/>
      <c r="M69" s="47">
        <f>L69*I69</f>
        <v>0</v>
      </c>
      <c r="N69" s="46"/>
      <c r="O69" s="47">
        <f>N69*I69</f>
        <v>0</v>
      </c>
      <c r="P69" s="46"/>
      <c r="Q69" s="47">
        <f>P69*I69</f>
        <v>0</v>
      </c>
      <c r="R69" s="48"/>
      <c r="S69" s="44"/>
      <c r="T69" s="45">
        <f t="shared" si="6"/>
        <v>0</v>
      </c>
      <c r="U69" s="46"/>
      <c r="V69" s="47">
        <f>U69*T69</f>
        <v>0</v>
      </c>
      <c r="W69" s="46"/>
      <c r="X69" s="47">
        <f>W69*T69</f>
        <v>0</v>
      </c>
      <c r="Y69" s="46"/>
      <c r="Z69" s="47">
        <f>Y69*T69</f>
        <v>0</v>
      </c>
      <c r="AA69" s="46"/>
      <c r="AB69" s="47">
        <f>AA69*T69</f>
        <v>0</v>
      </c>
      <c r="AC69" s="48"/>
      <c r="AD69" s="44"/>
      <c r="AE69" s="45">
        <f t="shared" si="11"/>
        <v>0</v>
      </c>
      <c r="AF69" s="46"/>
      <c r="AG69" s="47">
        <f>AF69*AE69</f>
        <v>0</v>
      </c>
      <c r="AH69" s="46"/>
      <c r="AI69" s="47">
        <f>AH69*AE69</f>
        <v>0</v>
      </c>
      <c r="AJ69" s="46"/>
      <c r="AK69" s="47">
        <f>AJ69*AE69</f>
        <v>0</v>
      </c>
      <c r="AL69" s="46"/>
      <c r="AM69" s="47">
        <f>AL69*AE69</f>
        <v>0</v>
      </c>
      <c r="AN69" s="48"/>
      <c r="AO69" s="44"/>
      <c r="AP69" s="45">
        <f t="shared" si="16"/>
        <v>0</v>
      </c>
      <c r="AQ69" s="46"/>
      <c r="AR69" s="47">
        <f>AQ69*AP69</f>
        <v>0</v>
      </c>
      <c r="AS69" s="46"/>
      <c r="AT69" s="47">
        <f>AS69*AP69</f>
        <v>0</v>
      </c>
      <c r="AU69" s="46"/>
      <c r="AV69" s="47">
        <f>AU69*AP69</f>
        <v>0</v>
      </c>
      <c r="AW69" s="46"/>
      <c r="AX69" s="47">
        <f>AW69*AP69</f>
        <v>0</v>
      </c>
      <c r="AY69" s="48"/>
      <c r="AZ69" s="44"/>
      <c r="BA69" s="45">
        <f t="shared" si="21"/>
        <v>0</v>
      </c>
      <c r="BB69" s="46"/>
      <c r="BC69" s="47">
        <f>BB69*BA69</f>
        <v>0</v>
      </c>
      <c r="BD69" s="46"/>
      <c r="BE69" s="47">
        <f>BD69*BA69</f>
        <v>0</v>
      </c>
      <c r="BF69" s="46"/>
      <c r="BG69" s="47">
        <f>BF69*BA69</f>
        <v>0</v>
      </c>
      <c r="BH69" s="46"/>
      <c r="BI69" s="47">
        <f>BH69*BA69</f>
        <v>0</v>
      </c>
      <c r="BJ69" s="48"/>
      <c r="BK69" s="44"/>
      <c r="BL69" s="45">
        <f t="shared" si="26"/>
        <v>0</v>
      </c>
      <c r="BM69" s="46"/>
      <c r="BN69" s="47">
        <f>BM69*BL69</f>
        <v>0</v>
      </c>
      <c r="BO69" s="46"/>
      <c r="BP69" s="47">
        <f>BO69*BL69</f>
        <v>0</v>
      </c>
      <c r="BQ69" s="46"/>
      <c r="BR69" s="47">
        <f>BQ69*BL69</f>
        <v>0</v>
      </c>
      <c r="BS69" s="46"/>
      <c r="BT69" s="47">
        <f>BS69*BL69</f>
        <v>0</v>
      </c>
      <c r="BU69" s="48"/>
      <c r="BV69" s="44"/>
      <c r="BW69" s="45">
        <f t="shared" si="31"/>
        <v>0</v>
      </c>
      <c r="BX69" s="46"/>
      <c r="BY69" s="47">
        <f>BX69*BW69</f>
        <v>0</v>
      </c>
      <c r="BZ69" s="46"/>
      <c r="CA69" s="47">
        <f>BZ69*BW69</f>
        <v>0</v>
      </c>
      <c r="CB69" s="46"/>
      <c r="CC69" s="47">
        <f>CB69*BW69</f>
        <v>0</v>
      </c>
      <c r="CD69" s="46"/>
      <c r="CE69" s="47">
        <f>CD69*BW69</f>
        <v>0</v>
      </c>
      <c r="CF69" s="48"/>
      <c r="CG69" s="44"/>
      <c r="CH69" s="45">
        <f t="shared" si="36"/>
        <v>0</v>
      </c>
      <c r="CI69" s="46"/>
      <c r="CJ69" s="47">
        <f>CI69*CH69</f>
        <v>0</v>
      </c>
      <c r="CK69" s="46"/>
      <c r="CL69" s="47">
        <f>CK69*CH69</f>
        <v>0</v>
      </c>
      <c r="CM69" s="46"/>
      <c r="CN69" s="47">
        <f>CM69*CH69</f>
        <v>0</v>
      </c>
      <c r="CO69" s="46"/>
      <c r="CP69" s="47">
        <f>CO69*CH69</f>
        <v>0</v>
      </c>
      <c r="CQ69" s="49">
        <f t="shared" si="129"/>
        <v>0</v>
      </c>
      <c r="CR69" s="49">
        <f>I69+T69+AE69+AP69+BA69+BL69+BW69+CH69</f>
        <v>0</v>
      </c>
      <c r="CS69" s="49">
        <f t="shared" ref="CS69:CS103" si="130">SUM(CP69,CN69,CL69,CJ69,CE69,CC69,CA69,BY69,BT69,BR69,BP69,BN69,BI69,BG69,BE69,BC69,AX69,AV69,AT69,AR69,AM69,AK69,AI69,AG69,AB69,Z69,X69,V69,Q69,O69,M69,K69)</f>
        <v>0</v>
      </c>
      <c r="CT69" s="24">
        <f>IF(AND(CQ69=CR69,CR69=CS69,CQ69=CS69),0,1)</f>
        <v>0</v>
      </c>
    </row>
    <row r="70" spans="1:98">
      <c r="B70" s="57" t="s">
        <v>37</v>
      </c>
      <c r="C70" s="50" t="s">
        <v>38</v>
      </c>
      <c r="D70" s="54">
        <v>900</v>
      </c>
      <c r="E70" s="42">
        <v>250</v>
      </c>
      <c r="F70" s="42">
        <v>225000</v>
      </c>
      <c r="G70" s="48"/>
      <c r="H70" s="44"/>
      <c r="I70" s="45">
        <f t="shared" si="1"/>
        <v>0</v>
      </c>
      <c r="J70" s="46"/>
      <c r="K70" s="47">
        <f>J70*I70</f>
        <v>0</v>
      </c>
      <c r="L70" s="46"/>
      <c r="M70" s="47">
        <f>L70*I70</f>
        <v>0</v>
      </c>
      <c r="N70" s="46"/>
      <c r="O70" s="47">
        <f>N70*I70</f>
        <v>0</v>
      </c>
      <c r="P70" s="46"/>
      <c r="Q70" s="47">
        <f>P70*I70</f>
        <v>0</v>
      </c>
      <c r="R70" s="48"/>
      <c r="S70" s="44"/>
      <c r="T70" s="45">
        <f t="shared" si="6"/>
        <v>0</v>
      </c>
      <c r="U70" s="46"/>
      <c r="V70" s="47">
        <f>U70*T70</f>
        <v>0</v>
      </c>
      <c r="W70" s="46"/>
      <c r="X70" s="47">
        <f>W70*T70</f>
        <v>0</v>
      </c>
      <c r="Y70" s="46"/>
      <c r="Z70" s="47">
        <f>Y70*T70</f>
        <v>0</v>
      </c>
      <c r="AA70" s="46"/>
      <c r="AB70" s="47">
        <f>AA70*T70</f>
        <v>0</v>
      </c>
      <c r="AC70" s="48"/>
      <c r="AD70" s="44">
        <v>0.8</v>
      </c>
      <c r="AE70" s="45">
        <f t="shared" si="11"/>
        <v>180000</v>
      </c>
      <c r="AF70" s="46"/>
      <c r="AG70" s="47">
        <f>AF70*AE70</f>
        <v>0</v>
      </c>
      <c r="AH70" s="46">
        <v>1</v>
      </c>
      <c r="AI70" s="47">
        <f>AH70*AE70</f>
        <v>180000</v>
      </c>
      <c r="AJ70" s="46"/>
      <c r="AK70" s="47">
        <f>AJ70*AE70</f>
        <v>0</v>
      </c>
      <c r="AL70" s="46"/>
      <c r="AM70" s="47">
        <f>AL70*AE70</f>
        <v>0</v>
      </c>
      <c r="AN70" s="48"/>
      <c r="AO70" s="44">
        <v>0.2</v>
      </c>
      <c r="AP70" s="45">
        <f t="shared" si="16"/>
        <v>45000</v>
      </c>
      <c r="AQ70" s="46"/>
      <c r="AR70" s="47">
        <f>AQ70*AP70</f>
        <v>0</v>
      </c>
      <c r="AS70" s="46">
        <v>1</v>
      </c>
      <c r="AT70" s="47">
        <f>AS70*AP70</f>
        <v>45000</v>
      </c>
      <c r="AU70" s="46"/>
      <c r="AV70" s="47">
        <f>AU70*AP70</f>
        <v>0</v>
      </c>
      <c r="AW70" s="46"/>
      <c r="AX70" s="47">
        <f>AW70*AP70</f>
        <v>0</v>
      </c>
      <c r="AY70" s="48"/>
      <c r="AZ70" s="44"/>
      <c r="BA70" s="45">
        <f t="shared" si="21"/>
        <v>0</v>
      </c>
      <c r="BB70" s="46"/>
      <c r="BC70" s="47">
        <f>BB70*BA70</f>
        <v>0</v>
      </c>
      <c r="BD70" s="46"/>
      <c r="BE70" s="47">
        <f>BD70*BA70</f>
        <v>0</v>
      </c>
      <c r="BF70" s="46"/>
      <c r="BG70" s="47">
        <f>BF70*BA70</f>
        <v>0</v>
      </c>
      <c r="BH70" s="46"/>
      <c r="BI70" s="47">
        <f>BH70*BA70</f>
        <v>0</v>
      </c>
      <c r="BJ70" s="48"/>
      <c r="BK70" s="44"/>
      <c r="BL70" s="45">
        <f t="shared" si="26"/>
        <v>0</v>
      </c>
      <c r="BM70" s="46"/>
      <c r="BN70" s="47">
        <f>BM70*BL70</f>
        <v>0</v>
      </c>
      <c r="BO70" s="46"/>
      <c r="BP70" s="47">
        <f>BO70*BL70</f>
        <v>0</v>
      </c>
      <c r="BQ70" s="46"/>
      <c r="BR70" s="47">
        <f>BQ70*BL70</f>
        <v>0</v>
      </c>
      <c r="BS70" s="46"/>
      <c r="BT70" s="47">
        <f>BS70*BL70</f>
        <v>0</v>
      </c>
      <c r="BU70" s="48"/>
      <c r="BV70" s="44"/>
      <c r="BW70" s="45">
        <f t="shared" si="31"/>
        <v>0</v>
      </c>
      <c r="BX70" s="46"/>
      <c r="BY70" s="47">
        <f>BX70*BW70</f>
        <v>0</v>
      </c>
      <c r="BZ70" s="46"/>
      <c r="CA70" s="47">
        <f>BZ70*BW70</f>
        <v>0</v>
      </c>
      <c r="CB70" s="46"/>
      <c r="CC70" s="47">
        <f>CB70*BW70</f>
        <v>0</v>
      </c>
      <c r="CD70" s="46"/>
      <c r="CE70" s="47">
        <f>CD70*BW70</f>
        <v>0</v>
      </c>
      <c r="CF70" s="48"/>
      <c r="CG70" s="44"/>
      <c r="CH70" s="45">
        <f t="shared" si="36"/>
        <v>0</v>
      </c>
      <c r="CI70" s="46"/>
      <c r="CJ70" s="47">
        <f>CI70*CH70</f>
        <v>0</v>
      </c>
      <c r="CK70" s="46"/>
      <c r="CL70" s="47">
        <f>CK70*CH70</f>
        <v>0</v>
      </c>
      <c r="CM70" s="46"/>
      <c r="CN70" s="47">
        <f>CM70*CH70</f>
        <v>0</v>
      </c>
      <c r="CO70" s="46"/>
      <c r="CP70" s="47">
        <f>CO70*CH70</f>
        <v>0</v>
      </c>
      <c r="CQ70" s="49">
        <f t="shared" si="129"/>
        <v>225000</v>
      </c>
      <c r="CR70" s="49">
        <f>I70+T70+AE70+AP70+BA70+BL70+BW70+CH70</f>
        <v>225000</v>
      </c>
      <c r="CS70" s="49">
        <f t="shared" si="130"/>
        <v>225000</v>
      </c>
      <c r="CT70" s="24">
        <f>IF(AND(CQ70=CR70,CR70=CS70,CQ70=CS70),0,1)</f>
        <v>0</v>
      </c>
    </row>
    <row r="71" spans="1:98">
      <c r="B71" s="55" t="s">
        <v>39</v>
      </c>
      <c r="C71" s="50" t="s">
        <v>38</v>
      </c>
      <c r="D71" s="54">
        <v>900</v>
      </c>
      <c r="E71" s="42">
        <v>-180.52631578947367</v>
      </c>
      <c r="F71" s="42">
        <v>-162473.68421052629</v>
      </c>
      <c r="G71" s="48"/>
      <c r="H71" s="44"/>
      <c r="I71" s="45">
        <f t="shared" si="1"/>
        <v>0</v>
      </c>
      <c r="J71" s="46"/>
      <c r="K71" s="47">
        <f>J71*I71</f>
        <v>0</v>
      </c>
      <c r="L71" s="46"/>
      <c r="M71" s="47">
        <f>L71*I71</f>
        <v>0</v>
      </c>
      <c r="N71" s="46"/>
      <c r="O71" s="47">
        <f>N71*I71</f>
        <v>0</v>
      </c>
      <c r="P71" s="46"/>
      <c r="Q71" s="47">
        <f>P71*I71</f>
        <v>0</v>
      </c>
      <c r="R71" s="48"/>
      <c r="S71" s="44"/>
      <c r="T71" s="45">
        <f t="shared" si="6"/>
        <v>0</v>
      </c>
      <c r="U71" s="46"/>
      <c r="V71" s="47">
        <f>U71*T71</f>
        <v>0</v>
      </c>
      <c r="W71" s="46"/>
      <c r="X71" s="47">
        <f>W71*T71</f>
        <v>0</v>
      </c>
      <c r="Y71" s="46"/>
      <c r="Z71" s="47">
        <f>Y71*T71</f>
        <v>0</v>
      </c>
      <c r="AA71" s="46"/>
      <c r="AB71" s="47">
        <f>AA71*T71</f>
        <v>0</v>
      </c>
      <c r="AC71" s="48"/>
      <c r="AD71" s="44">
        <v>0.8</v>
      </c>
      <c r="AE71" s="45">
        <f t="shared" si="11"/>
        <v>-129978.94736842104</v>
      </c>
      <c r="AF71" s="46"/>
      <c r="AG71" s="47">
        <f>AF71*AE71</f>
        <v>0</v>
      </c>
      <c r="AH71" s="46">
        <v>1</v>
      </c>
      <c r="AI71" s="47">
        <f>AH71*AE71</f>
        <v>-129978.94736842104</v>
      </c>
      <c r="AJ71" s="46"/>
      <c r="AK71" s="47">
        <f>AJ71*AE71</f>
        <v>0</v>
      </c>
      <c r="AL71" s="46"/>
      <c r="AM71" s="47">
        <f>AL71*AE71</f>
        <v>0</v>
      </c>
      <c r="AN71" s="48"/>
      <c r="AO71" s="44">
        <v>0.2</v>
      </c>
      <c r="AP71" s="45">
        <f t="shared" si="16"/>
        <v>-32494.73684210526</v>
      </c>
      <c r="AQ71" s="46"/>
      <c r="AR71" s="47">
        <f>AQ71*AP71</f>
        <v>0</v>
      </c>
      <c r="AS71" s="46">
        <v>1</v>
      </c>
      <c r="AT71" s="47">
        <f>AS71*AP71</f>
        <v>-32494.73684210526</v>
      </c>
      <c r="AU71" s="46"/>
      <c r="AV71" s="47">
        <f>AU71*AP71</f>
        <v>0</v>
      </c>
      <c r="AW71" s="46"/>
      <c r="AX71" s="47">
        <f>AW71*AP71</f>
        <v>0</v>
      </c>
      <c r="AY71" s="48"/>
      <c r="AZ71" s="44"/>
      <c r="BA71" s="45">
        <f t="shared" si="21"/>
        <v>0</v>
      </c>
      <c r="BB71" s="46"/>
      <c r="BC71" s="47">
        <f>BB71*BA71</f>
        <v>0</v>
      </c>
      <c r="BD71" s="46"/>
      <c r="BE71" s="47">
        <f>BD71*BA71</f>
        <v>0</v>
      </c>
      <c r="BF71" s="46"/>
      <c r="BG71" s="47">
        <f>BF71*BA71</f>
        <v>0</v>
      </c>
      <c r="BH71" s="46"/>
      <c r="BI71" s="47">
        <f>BH71*BA71</f>
        <v>0</v>
      </c>
      <c r="BJ71" s="48"/>
      <c r="BK71" s="44"/>
      <c r="BL71" s="45">
        <f t="shared" si="26"/>
        <v>0</v>
      </c>
      <c r="BM71" s="46"/>
      <c r="BN71" s="47">
        <f>BM71*BL71</f>
        <v>0</v>
      </c>
      <c r="BO71" s="46"/>
      <c r="BP71" s="47">
        <f>BO71*BL71</f>
        <v>0</v>
      </c>
      <c r="BQ71" s="46"/>
      <c r="BR71" s="47">
        <f>BQ71*BL71</f>
        <v>0</v>
      </c>
      <c r="BS71" s="46"/>
      <c r="BT71" s="47">
        <f>BS71*BL71</f>
        <v>0</v>
      </c>
      <c r="BU71" s="48"/>
      <c r="BV71" s="44"/>
      <c r="BW71" s="45">
        <f t="shared" si="31"/>
        <v>0</v>
      </c>
      <c r="BX71" s="46"/>
      <c r="BY71" s="47">
        <f>BX71*BW71</f>
        <v>0</v>
      </c>
      <c r="BZ71" s="46"/>
      <c r="CA71" s="47">
        <f>BZ71*BW71</f>
        <v>0</v>
      </c>
      <c r="CB71" s="46"/>
      <c r="CC71" s="47">
        <f>CB71*BW71</f>
        <v>0</v>
      </c>
      <c r="CD71" s="46"/>
      <c r="CE71" s="47">
        <f>CD71*BW71</f>
        <v>0</v>
      </c>
      <c r="CF71" s="48"/>
      <c r="CG71" s="44"/>
      <c r="CH71" s="45">
        <f t="shared" si="36"/>
        <v>0</v>
      </c>
      <c r="CI71" s="46"/>
      <c r="CJ71" s="47">
        <f>CI71*CH71</f>
        <v>0</v>
      </c>
      <c r="CK71" s="46"/>
      <c r="CL71" s="47">
        <f>CK71*CH71</f>
        <v>0</v>
      </c>
      <c r="CM71" s="46"/>
      <c r="CN71" s="47">
        <f>CM71*CH71</f>
        <v>0</v>
      </c>
      <c r="CO71" s="46"/>
      <c r="CP71" s="47">
        <f>CO71*CH71</f>
        <v>0</v>
      </c>
      <c r="CQ71" s="49">
        <f t="shared" si="129"/>
        <v>-162473.68421052629</v>
      </c>
      <c r="CR71" s="49">
        <f>I71+T71+AE71+AP71+BA71+BL71+BW71+CH71</f>
        <v>-162473.68421052629</v>
      </c>
      <c r="CS71" s="49">
        <f t="shared" si="130"/>
        <v>-162473.68421052629</v>
      </c>
      <c r="CT71" s="24">
        <f>IF(AND(CQ71=CR71,CR71=CS71,CQ71=CS71),0,1)</f>
        <v>0</v>
      </c>
    </row>
    <row r="72" spans="1:98">
      <c r="C72" s="53"/>
      <c r="D72" s="54"/>
      <c r="E72" s="61"/>
      <c r="F72" s="42">
        <v>0</v>
      </c>
      <c r="G72" s="48"/>
      <c r="H72" s="44"/>
      <c r="I72" s="45">
        <f t="shared" si="1"/>
        <v>0</v>
      </c>
      <c r="J72" s="46"/>
      <c r="K72" s="47">
        <f>J72*I72</f>
        <v>0</v>
      </c>
      <c r="L72" s="46"/>
      <c r="M72" s="47">
        <f>L72*I72</f>
        <v>0</v>
      </c>
      <c r="N72" s="46"/>
      <c r="O72" s="47">
        <f>N72*I72</f>
        <v>0</v>
      </c>
      <c r="P72" s="46"/>
      <c r="Q72" s="47">
        <f>P72*I72</f>
        <v>0</v>
      </c>
      <c r="R72" s="48"/>
      <c r="S72" s="44"/>
      <c r="T72" s="45">
        <f t="shared" si="6"/>
        <v>0</v>
      </c>
      <c r="U72" s="46"/>
      <c r="V72" s="47">
        <f>U72*T72</f>
        <v>0</v>
      </c>
      <c r="W72" s="46"/>
      <c r="X72" s="47">
        <f>W72*T72</f>
        <v>0</v>
      </c>
      <c r="Y72" s="46"/>
      <c r="Z72" s="47">
        <f>Y72*T72</f>
        <v>0</v>
      </c>
      <c r="AA72" s="46"/>
      <c r="AB72" s="47">
        <f>AA72*T72</f>
        <v>0</v>
      </c>
      <c r="AC72" s="48"/>
      <c r="AD72" s="44"/>
      <c r="AE72" s="45">
        <f t="shared" si="11"/>
        <v>0</v>
      </c>
      <c r="AF72" s="46"/>
      <c r="AG72" s="47">
        <f>AF72*AE72</f>
        <v>0</v>
      </c>
      <c r="AH72" s="46"/>
      <c r="AI72" s="47">
        <f>AH72*AE72</f>
        <v>0</v>
      </c>
      <c r="AJ72" s="46"/>
      <c r="AK72" s="47">
        <f>AJ72*AE72</f>
        <v>0</v>
      </c>
      <c r="AL72" s="46"/>
      <c r="AM72" s="47">
        <f>AL72*AE72</f>
        <v>0</v>
      </c>
      <c r="AN72" s="48"/>
      <c r="AO72" s="44"/>
      <c r="AP72" s="45">
        <f t="shared" si="16"/>
        <v>0</v>
      </c>
      <c r="AQ72" s="46"/>
      <c r="AR72" s="47">
        <f>AQ72*AP72</f>
        <v>0</v>
      </c>
      <c r="AS72" s="46"/>
      <c r="AT72" s="47">
        <f>AS72*AP72</f>
        <v>0</v>
      </c>
      <c r="AU72" s="46"/>
      <c r="AV72" s="47">
        <f>AU72*AP72</f>
        <v>0</v>
      </c>
      <c r="AW72" s="46"/>
      <c r="AX72" s="47">
        <f>AW72*AP72</f>
        <v>0</v>
      </c>
      <c r="AY72" s="48"/>
      <c r="AZ72" s="44"/>
      <c r="BA72" s="45">
        <f t="shared" si="21"/>
        <v>0</v>
      </c>
      <c r="BB72" s="46"/>
      <c r="BC72" s="47">
        <f>BB72*BA72</f>
        <v>0</v>
      </c>
      <c r="BD72" s="46"/>
      <c r="BE72" s="47">
        <f>BD72*BA72</f>
        <v>0</v>
      </c>
      <c r="BF72" s="46"/>
      <c r="BG72" s="47">
        <f>BF72*BA72</f>
        <v>0</v>
      </c>
      <c r="BH72" s="46"/>
      <c r="BI72" s="47">
        <f>BH72*BA72</f>
        <v>0</v>
      </c>
      <c r="BJ72" s="48"/>
      <c r="BK72" s="44"/>
      <c r="BL72" s="45">
        <f t="shared" si="26"/>
        <v>0</v>
      </c>
      <c r="BM72" s="46"/>
      <c r="BN72" s="47">
        <f>BM72*BL72</f>
        <v>0</v>
      </c>
      <c r="BO72" s="46"/>
      <c r="BP72" s="47">
        <f>BO72*BL72</f>
        <v>0</v>
      </c>
      <c r="BQ72" s="46"/>
      <c r="BR72" s="47">
        <f>BQ72*BL72</f>
        <v>0</v>
      </c>
      <c r="BS72" s="46"/>
      <c r="BT72" s="47">
        <f>BS72*BL72</f>
        <v>0</v>
      </c>
      <c r="BU72" s="48"/>
      <c r="BV72" s="44"/>
      <c r="BW72" s="45">
        <f t="shared" si="31"/>
        <v>0</v>
      </c>
      <c r="BX72" s="46"/>
      <c r="BY72" s="47">
        <f>BX72*BW72</f>
        <v>0</v>
      </c>
      <c r="BZ72" s="46"/>
      <c r="CA72" s="47">
        <f>BZ72*BW72</f>
        <v>0</v>
      </c>
      <c r="CB72" s="46"/>
      <c r="CC72" s="47">
        <f>CB72*BW72</f>
        <v>0</v>
      </c>
      <c r="CD72" s="46"/>
      <c r="CE72" s="47">
        <f>CD72*BW72</f>
        <v>0</v>
      </c>
      <c r="CF72" s="48"/>
      <c r="CG72" s="44"/>
      <c r="CH72" s="45">
        <f t="shared" si="36"/>
        <v>0</v>
      </c>
      <c r="CI72" s="46"/>
      <c r="CJ72" s="47">
        <f>CI72*CH72</f>
        <v>0</v>
      </c>
      <c r="CK72" s="46"/>
      <c r="CL72" s="47">
        <f>CK72*CH72</f>
        <v>0</v>
      </c>
      <c r="CM72" s="46"/>
      <c r="CN72" s="47">
        <f>CM72*CH72</f>
        <v>0</v>
      </c>
      <c r="CO72" s="46"/>
      <c r="CP72" s="47">
        <f>CO72*CH72</f>
        <v>0</v>
      </c>
      <c r="CQ72" s="49">
        <f t="shared" si="129"/>
        <v>0</v>
      </c>
      <c r="CR72" s="49">
        <f>I72+T72+AE72+AP72+BA72+BL72+BW72+CH72</f>
        <v>0</v>
      </c>
      <c r="CS72" s="49">
        <f t="shared" si="130"/>
        <v>0</v>
      </c>
      <c r="CT72" s="24">
        <f>IF(AND(CQ72=CR72,CR72=CS72,CQ72=CS72),0,1)</f>
        <v>0</v>
      </c>
    </row>
    <row r="73" spans="1:98">
      <c r="A73" s="1" t="s">
        <v>58</v>
      </c>
      <c r="C73" s="53"/>
      <c r="D73" s="54"/>
      <c r="E73" s="61"/>
      <c r="F73" s="42">
        <v>0</v>
      </c>
      <c r="G73" s="48"/>
      <c r="H73" s="44"/>
      <c r="I73" s="45">
        <f t="shared" si="1"/>
        <v>0</v>
      </c>
      <c r="J73" s="46"/>
      <c r="K73" s="47">
        <f t="shared" ref="K73:K75" si="131">J73*I73</f>
        <v>0</v>
      </c>
      <c r="L73" s="46"/>
      <c r="M73" s="47">
        <f t="shared" ref="M73:M75" si="132">L73*I73</f>
        <v>0</v>
      </c>
      <c r="N73" s="46"/>
      <c r="O73" s="47">
        <f t="shared" ref="O73:O75" si="133">N73*I73</f>
        <v>0</v>
      </c>
      <c r="P73" s="46"/>
      <c r="Q73" s="47">
        <f t="shared" ref="Q73:Q75" si="134">P73*I73</f>
        <v>0</v>
      </c>
      <c r="R73" s="48"/>
      <c r="S73" s="44"/>
      <c r="T73" s="45">
        <f t="shared" si="6"/>
        <v>0</v>
      </c>
      <c r="U73" s="46"/>
      <c r="V73" s="47">
        <f t="shared" ref="V73:V75" si="135">U73*T73</f>
        <v>0</v>
      </c>
      <c r="W73" s="46"/>
      <c r="X73" s="47">
        <f t="shared" ref="X73:X75" si="136">W73*T73</f>
        <v>0</v>
      </c>
      <c r="Y73" s="46"/>
      <c r="Z73" s="47">
        <f t="shared" ref="Z73:Z75" si="137">Y73*T73</f>
        <v>0</v>
      </c>
      <c r="AA73" s="46"/>
      <c r="AB73" s="47">
        <f t="shared" ref="AB73:AB75" si="138">AA73*T73</f>
        <v>0</v>
      </c>
      <c r="AC73" s="48"/>
      <c r="AD73" s="44"/>
      <c r="AE73" s="45">
        <f t="shared" si="11"/>
        <v>0</v>
      </c>
      <c r="AF73" s="46"/>
      <c r="AG73" s="47">
        <f t="shared" ref="AG73:AG75" si="139">AF73*AE73</f>
        <v>0</v>
      </c>
      <c r="AH73" s="46"/>
      <c r="AI73" s="47">
        <f t="shared" ref="AI73:AI75" si="140">AH73*AE73</f>
        <v>0</v>
      </c>
      <c r="AJ73" s="46"/>
      <c r="AK73" s="47">
        <f t="shared" ref="AK73:AK75" si="141">AJ73*AE73</f>
        <v>0</v>
      </c>
      <c r="AL73" s="46"/>
      <c r="AM73" s="47">
        <f t="shared" ref="AM73:AM75" si="142">AL73*AE73</f>
        <v>0</v>
      </c>
      <c r="AN73" s="48"/>
      <c r="AO73" s="44"/>
      <c r="AP73" s="45">
        <f t="shared" si="16"/>
        <v>0</v>
      </c>
      <c r="AQ73" s="46"/>
      <c r="AR73" s="47">
        <f t="shared" ref="AR73:AR75" si="143">AQ73*AP73</f>
        <v>0</v>
      </c>
      <c r="AS73" s="46"/>
      <c r="AT73" s="47">
        <f t="shared" ref="AT73:AT75" si="144">AS73*AP73</f>
        <v>0</v>
      </c>
      <c r="AU73" s="46"/>
      <c r="AV73" s="47">
        <f t="shared" ref="AV73:AV75" si="145">AU73*AP73</f>
        <v>0</v>
      </c>
      <c r="AW73" s="46"/>
      <c r="AX73" s="47">
        <f t="shared" ref="AX73:AX75" si="146">AW73*AP73</f>
        <v>0</v>
      </c>
      <c r="AY73" s="48"/>
      <c r="AZ73" s="44"/>
      <c r="BA73" s="45">
        <f t="shared" si="21"/>
        <v>0</v>
      </c>
      <c r="BB73" s="46"/>
      <c r="BC73" s="47">
        <f t="shared" ref="BC73:BC75" si="147">BB73*BA73</f>
        <v>0</v>
      </c>
      <c r="BD73" s="46"/>
      <c r="BE73" s="47">
        <f t="shared" ref="BE73:BE75" si="148">BD73*BA73</f>
        <v>0</v>
      </c>
      <c r="BF73" s="46"/>
      <c r="BG73" s="47">
        <f t="shared" ref="BG73:BG75" si="149">BF73*BA73</f>
        <v>0</v>
      </c>
      <c r="BH73" s="46"/>
      <c r="BI73" s="47">
        <f t="shared" ref="BI73:BI75" si="150">BH73*BA73</f>
        <v>0</v>
      </c>
      <c r="BJ73" s="48"/>
      <c r="BK73" s="44"/>
      <c r="BL73" s="45">
        <f t="shared" si="26"/>
        <v>0</v>
      </c>
      <c r="BM73" s="46"/>
      <c r="BN73" s="47">
        <f t="shared" ref="BN73:BN75" si="151">BM73*BL73</f>
        <v>0</v>
      </c>
      <c r="BO73" s="46"/>
      <c r="BP73" s="47">
        <f t="shared" ref="BP73:BP75" si="152">BO73*BL73</f>
        <v>0</v>
      </c>
      <c r="BQ73" s="46"/>
      <c r="BR73" s="47">
        <f t="shared" ref="BR73:BR75" si="153">BQ73*BL73</f>
        <v>0</v>
      </c>
      <c r="BS73" s="46"/>
      <c r="BT73" s="47">
        <f t="shared" ref="BT73:BT75" si="154">BS73*BL73</f>
        <v>0</v>
      </c>
      <c r="BU73" s="48"/>
      <c r="BV73" s="44"/>
      <c r="BW73" s="45">
        <f t="shared" si="31"/>
        <v>0</v>
      </c>
      <c r="BX73" s="46"/>
      <c r="BY73" s="47">
        <f t="shared" ref="BY73:BY75" si="155">BX73*BW73</f>
        <v>0</v>
      </c>
      <c r="BZ73" s="46"/>
      <c r="CA73" s="47">
        <f t="shared" ref="CA73:CA75" si="156">BZ73*BW73</f>
        <v>0</v>
      </c>
      <c r="CB73" s="46"/>
      <c r="CC73" s="47">
        <f t="shared" ref="CC73:CC75" si="157">CB73*BW73</f>
        <v>0</v>
      </c>
      <c r="CD73" s="46"/>
      <c r="CE73" s="47">
        <f t="shared" ref="CE73:CE75" si="158">CD73*BW73</f>
        <v>0</v>
      </c>
      <c r="CF73" s="48"/>
      <c r="CG73" s="44"/>
      <c r="CH73" s="45">
        <f t="shared" si="36"/>
        <v>0</v>
      </c>
      <c r="CI73" s="46"/>
      <c r="CJ73" s="47">
        <f t="shared" ref="CJ73:CJ75" si="159">CI73*CH73</f>
        <v>0</v>
      </c>
      <c r="CK73" s="46"/>
      <c r="CL73" s="47">
        <f t="shared" ref="CL73:CL75" si="160">CK73*CH73</f>
        <v>0</v>
      </c>
      <c r="CM73" s="46"/>
      <c r="CN73" s="47">
        <f t="shared" ref="CN73:CN75" si="161">CM73*CH73</f>
        <v>0</v>
      </c>
      <c r="CO73" s="46"/>
      <c r="CP73" s="47">
        <f t="shared" ref="CP73:CP75" si="162">CO73*CH73</f>
        <v>0</v>
      </c>
      <c r="CQ73" s="49">
        <f t="shared" si="129"/>
        <v>0</v>
      </c>
      <c r="CR73" s="49">
        <f>I73+T73+AE73+AP73+BA73+BL73+BW73+CH73</f>
        <v>0</v>
      </c>
      <c r="CS73" s="49">
        <f t="shared" si="130"/>
        <v>0</v>
      </c>
      <c r="CT73" s="24">
        <f t="shared" ref="CT73:CT75" si="163">IF(AND(CQ73=CR73,CR73=CS73,CQ73=CS73),0,1)</f>
        <v>0</v>
      </c>
    </row>
    <row r="74" spans="1:98">
      <c r="B74" s="57" t="s">
        <v>37</v>
      </c>
      <c r="C74" s="50" t="s">
        <v>38</v>
      </c>
      <c r="D74" s="54">
        <v>750</v>
      </c>
      <c r="E74" s="42">
        <v>240</v>
      </c>
      <c r="F74" s="42">
        <v>180000</v>
      </c>
      <c r="G74" s="48"/>
      <c r="H74" s="44"/>
      <c r="I74" s="45">
        <f t="shared" si="1"/>
        <v>0</v>
      </c>
      <c r="J74" s="46"/>
      <c r="K74" s="47">
        <f t="shared" si="131"/>
        <v>0</v>
      </c>
      <c r="L74" s="46"/>
      <c r="M74" s="47">
        <f t="shared" si="132"/>
        <v>0</v>
      </c>
      <c r="N74" s="46"/>
      <c r="O74" s="47">
        <f t="shared" si="133"/>
        <v>0</v>
      </c>
      <c r="P74" s="46"/>
      <c r="Q74" s="47">
        <f t="shared" si="134"/>
        <v>0</v>
      </c>
      <c r="R74" s="48"/>
      <c r="S74" s="44"/>
      <c r="T74" s="45">
        <f t="shared" si="6"/>
        <v>0</v>
      </c>
      <c r="U74" s="46"/>
      <c r="V74" s="47">
        <f t="shared" si="135"/>
        <v>0</v>
      </c>
      <c r="W74" s="46"/>
      <c r="X74" s="47">
        <f t="shared" si="136"/>
        <v>0</v>
      </c>
      <c r="Y74" s="46"/>
      <c r="Z74" s="47">
        <f t="shared" si="137"/>
        <v>0</v>
      </c>
      <c r="AA74" s="46"/>
      <c r="AB74" s="47">
        <f t="shared" si="138"/>
        <v>0</v>
      </c>
      <c r="AC74" s="48"/>
      <c r="AD74" s="44">
        <v>0.8</v>
      </c>
      <c r="AE74" s="45">
        <f t="shared" si="11"/>
        <v>144000</v>
      </c>
      <c r="AF74" s="46"/>
      <c r="AG74" s="47">
        <f t="shared" si="139"/>
        <v>0</v>
      </c>
      <c r="AH74" s="46"/>
      <c r="AI74" s="47">
        <f t="shared" si="140"/>
        <v>0</v>
      </c>
      <c r="AJ74" s="46">
        <v>1</v>
      </c>
      <c r="AK74" s="47">
        <f t="shared" si="141"/>
        <v>144000</v>
      </c>
      <c r="AL74" s="46"/>
      <c r="AM74" s="47">
        <f t="shared" si="142"/>
        <v>0</v>
      </c>
      <c r="AN74" s="48"/>
      <c r="AO74" s="44">
        <v>0.2</v>
      </c>
      <c r="AP74" s="45">
        <f t="shared" si="16"/>
        <v>36000</v>
      </c>
      <c r="AQ74" s="46"/>
      <c r="AR74" s="47">
        <f t="shared" si="143"/>
        <v>0</v>
      </c>
      <c r="AS74" s="46"/>
      <c r="AT74" s="47">
        <f t="shared" si="144"/>
        <v>0</v>
      </c>
      <c r="AU74" s="46">
        <v>1</v>
      </c>
      <c r="AV74" s="47">
        <f t="shared" si="145"/>
        <v>36000</v>
      </c>
      <c r="AW74" s="46"/>
      <c r="AX74" s="47">
        <f t="shared" si="146"/>
        <v>0</v>
      </c>
      <c r="AY74" s="48"/>
      <c r="AZ74" s="44"/>
      <c r="BA74" s="45">
        <f t="shared" si="21"/>
        <v>0</v>
      </c>
      <c r="BB74" s="46"/>
      <c r="BC74" s="47">
        <f t="shared" si="147"/>
        <v>0</v>
      </c>
      <c r="BD74" s="46"/>
      <c r="BE74" s="47">
        <f t="shared" si="148"/>
        <v>0</v>
      </c>
      <c r="BF74" s="46"/>
      <c r="BG74" s="47">
        <f t="shared" si="149"/>
        <v>0</v>
      </c>
      <c r="BH74" s="46"/>
      <c r="BI74" s="47">
        <f t="shared" si="150"/>
        <v>0</v>
      </c>
      <c r="BJ74" s="48"/>
      <c r="BK74" s="44"/>
      <c r="BL74" s="45">
        <f t="shared" si="26"/>
        <v>0</v>
      </c>
      <c r="BM74" s="46"/>
      <c r="BN74" s="47">
        <f t="shared" si="151"/>
        <v>0</v>
      </c>
      <c r="BO74" s="46"/>
      <c r="BP74" s="47">
        <f t="shared" si="152"/>
        <v>0</v>
      </c>
      <c r="BQ74" s="46"/>
      <c r="BR74" s="47">
        <f t="shared" si="153"/>
        <v>0</v>
      </c>
      <c r="BS74" s="46"/>
      <c r="BT74" s="47">
        <f t="shared" si="154"/>
        <v>0</v>
      </c>
      <c r="BU74" s="48"/>
      <c r="BV74" s="44"/>
      <c r="BW74" s="45">
        <f t="shared" si="31"/>
        <v>0</v>
      </c>
      <c r="BX74" s="46"/>
      <c r="BY74" s="47">
        <f t="shared" si="155"/>
        <v>0</v>
      </c>
      <c r="BZ74" s="46"/>
      <c r="CA74" s="47">
        <f t="shared" si="156"/>
        <v>0</v>
      </c>
      <c r="CB74" s="46"/>
      <c r="CC74" s="47">
        <f t="shared" si="157"/>
        <v>0</v>
      </c>
      <c r="CD74" s="46"/>
      <c r="CE74" s="47">
        <f t="shared" si="158"/>
        <v>0</v>
      </c>
      <c r="CF74" s="48"/>
      <c r="CG74" s="44"/>
      <c r="CH74" s="45">
        <f t="shared" si="36"/>
        <v>0</v>
      </c>
      <c r="CI74" s="46"/>
      <c r="CJ74" s="47">
        <f t="shared" si="159"/>
        <v>0</v>
      </c>
      <c r="CK74" s="46"/>
      <c r="CL74" s="47">
        <f t="shared" si="160"/>
        <v>0</v>
      </c>
      <c r="CM74" s="46"/>
      <c r="CN74" s="47">
        <f t="shared" si="161"/>
        <v>0</v>
      </c>
      <c r="CO74" s="46"/>
      <c r="CP74" s="47">
        <f t="shared" si="162"/>
        <v>0</v>
      </c>
      <c r="CQ74" s="49">
        <f t="shared" si="129"/>
        <v>180000</v>
      </c>
      <c r="CR74" s="49">
        <f>I74+T74+AE74+AP74+BA74+BL74+BW74+CH74</f>
        <v>180000</v>
      </c>
      <c r="CS74" s="49">
        <f t="shared" si="130"/>
        <v>180000</v>
      </c>
      <c r="CT74" s="24">
        <f t="shared" si="163"/>
        <v>0</v>
      </c>
    </row>
    <row r="75" spans="1:98">
      <c r="B75" s="55" t="s">
        <v>39</v>
      </c>
      <c r="C75" s="50" t="s">
        <v>38</v>
      </c>
      <c r="D75" s="54">
        <v>750</v>
      </c>
      <c r="E75" s="42">
        <v>-180.52631578947367</v>
      </c>
      <c r="F75" s="42">
        <v>-135394.73684210525</v>
      </c>
      <c r="G75" s="48"/>
      <c r="H75" s="44"/>
      <c r="I75" s="45">
        <f t="shared" si="1"/>
        <v>0</v>
      </c>
      <c r="J75" s="46"/>
      <c r="K75" s="47">
        <f t="shared" si="131"/>
        <v>0</v>
      </c>
      <c r="L75" s="46"/>
      <c r="M75" s="47">
        <f t="shared" si="132"/>
        <v>0</v>
      </c>
      <c r="N75" s="46"/>
      <c r="O75" s="47">
        <f t="shared" si="133"/>
        <v>0</v>
      </c>
      <c r="P75" s="46"/>
      <c r="Q75" s="47">
        <f t="shared" si="134"/>
        <v>0</v>
      </c>
      <c r="R75" s="48"/>
      <c r="S75" s="44"/>
      <c r="T75" s="45">
        <f t="shared" si="6"/>
        <v>0</v>
      </c>
      <c r="U75" s="46"/>
      <c r="V75" s="47">
        <f t="shared" si="135"/>
        <v>0</v>
      </c>
      <c r="W75" s="46"/>
      <c r="X75" s="47">
        <f t="shared" si="136"/>
        <v>0</v>
      </c>
      <c r="Y75" s="46"/>
      <c r="Z75" s="47">
        <f t="shared" si="137"/>
        <v>0</v>
      </c>
      <c r="AA75" s="46"/>
      <c r="AB75" s="47">
        <f t="shared" si="138"/>
        <v>0</v>
      </c>
      <c r="AC75" s="48"/>
      <c r="AD75" s="44">
        <v>0.8</v>
      </c>
      <c r="AE75" s="45">
        <f t="shared" si="11"/>
        <v>-108315.78947368421</v>
      </c>
      <c r="AF75" s="46"/>
      <c r="AG75" s="47">
        <f t="shared" si="139"/>
        <v>0</v>
      </c>
      <c r="AH75" s="46"/>
      <c r="AI75" s="47">
        <f t="shared" si="140"/>
        <v>0</v>
      </c>
      <c r="AJ75" s="46">
        <v>1</v>
      </c>
      <c r="AK75" s="47">
        <f t="shared" si="141"/>
        <v>-108315.78947368421</v>
      </c>
      <c r="AL75" s="46"/>
      <c r="AM75" s="47">
        <f t="shared" si="142"/>
        <v>0</v>
      </c>
      <c r="AN75" s="48"/>
      <c r="AO75" s="44">
        <v>0.2</v>
      </c>
      <c r="AP75" s="45">
        <f t="shared" si="16"/>
        <v>-27078.947368421053</v>
      </c>
      <c r="AQ75" s="46"/>
      <c r="AR75" s="47">
        <f t="shared" si="143"/>
        <v>0</v>
      </c>
      <c r="AS75" s="46"/>
      <c r="AT75" s="47">
        <f t="shared" si="144"/>
        <v>0</v>
      </c>
      <c r="AU75" s="46">
        <v>1</v>
      </c>
      <c r="AV75" s="47">
        <f t="shared" si="145"/>
        <v>-27078.947368421053</v>
      </c>
      <c r="AW75" s="46"/>
      <c r="AX75" s="47">
        <f t="shared" si="146"/>
        <v>0</v>
      </c>
      <c r="AY75" s="48"/>
      <c r="AZ75" s="44"/>
      <c r="BA75" s="45">
        <f t="shared" si="21"/>
        <v>0</v>
      </c>
      <c r="BB75" s="46"/>
      <c r="BC75" s="47">
        <f t="shared" si="147"/>
        <v>0</v>
      </c>
      <c r="BD75" s="46"/>
      <c r="BE75" s="47">
        <f t="shared" si="148"/>
        <v>0</v>
      </c>
      <c r="BF75" s="46"/>
      <c r="BG75" s="47">
        <f t="shared" si="149"/>
        <v>0</v>
      </c>
      <c r="BH75" s="46"/>
      <c r="BI75" s="47">
        <f t="shared" si="150"/>
        <v>0</v>
      </c>
      <c r="BJ75" s="48"/>
      <c r="BK75" s="44"/>
      <c r="BL75" s="45">
        <f t="shared" si="26"/>
        <v>0</v>
      </c>
      <c r="BM75" s="46"/>
      <c r="BN75" s="47">
        <f t="shared" si="151"/>
        <v>0</v>
      </c>
      <c r="BO75" s="46"/>
      <c r="BP75" s="47">
        <f t="shared" si="152"/>
        <v>0</v>
      </c>
      <c r="BQ75" s="46"/>
      <c r="BR75" s="47">
        <f t="shared" si="153"/>
        <v>0</v>
      </c>
      <c r="BS75" s="46"/>
      <c r="BT75" s="47">
        <f t="shared" si="154"/>
        <v>0</v>
      </c>
      <c r="BU75" s="48"/>
      <c r="BV75" s="44"/>
      <c r="BW75" s="45">
        <f t="shared" si="31"/>
        <v>0</v>
      </c>
      <c r="BX75" s="46"/>
      <c r="BY75" s="47">
        <f t="shared" si="155"/>
        <v>0</v>
      </c>
      <c r="BZ75" s="46"/>
      <c r="CA75" s="47">
        <f t="shared" si="156"/>
        <v>0</v>
      </c>
      <c r="CB75" s="46"/>
      <c r="CC75" s="47">
        <f t="shared" si="157"/>
        <v>0</v>
      </c>
      <c r="CD75" s="46"/>
      <c r="CE75" s="47">
        <f t="shared" si="158"/>
        <v>0</v>
      </c>
      <c r="CF75" s="48"/>
      <c r="CG75" s="44"/>
      <c r="CH75" s="45">
        <f t="shared" si="36"/>
        <v>0</v>
      </c>
      <c r="CI75" s="46"/>
      <c r="CJ75" s="47">
        <f t="shared" si="159"/>
        <v>0</v>
      </c>
      <c r="CK75" s="46"/>
      <c r="CL75" s="47">
        <f t="shared" si="160"/>
        <v>0</v>
      </c>
      <c r="CM75" s="46"/>
      <c r="CN75" s="47">
        <f t="shared" si="161"/>
        <v>0</v>
      </c>
      <c r="CO75" s="46"/>
      <c r="CP75" s="47">
        <f t="shared" si="162"/>
        <v>0</v>
      </c>
      <c r="CQ75" s="49">
        <f t="shared" si="129"/>
        <v>-135394.73684210525</v>
      </c>
      <c r="CR75" s="49">
        <f>I75+T75+AE75+AP75+BA75+BL75+BW75+CH75</f>
        <v>-135394.73684210528</v>
      </c>
      <c r="CS75" s="49">
        <f t="shared" si="130"/>
        <v>-135394.73684210528</v>
      </c>
      <c r="CT75" s="24">
        <f t="shared" si="163"/>
        <v>0</v>
      </c>
    </row>
    <row r="76" spans="1:98">
      <c r="B76" s="55"/>
      <c r="C76" s="50"/>
      <c r="D76" s="54"/>
      <c r="E76" s="42"/>
      <c r="F76" s="42"/>
      <c r="G76" s="48"/>
      <c r="H76" s="44"/>
      <c r="I76" s="45"/>
      <c r="J76" s="46"/>
      <c r="K76" s="47"/>
      <c r="L76" s="46"/>
      <c r="M76" s="47"/>
      <c r="N76" s="46"/>
      <c r="O76" s="47"/>
      <c r="P76" s="46"/>
      <c r="Q76" s="47"/>
      <c r="R76" s="48"/>
      <c r="S76" s="44"/>
      <c r="T76" s="45"/>
      <c r="U76" s="46"/>
      <c r="V76" s="47"/>
      <c r="W76" s="46"/>
      <c r="X76" s="47"/>
      <c r="Y76" s="46"/>
      <c r="Z76" s="47"/>
      <c r="AA76" s="46"/>
      <c r="AB76" s="47"/>
      <c r="AC76" s="48"/>
      <c r="AD76" s="44"/>
      <c r="AE76" s="45"/>
      <c r="AF76" s="46"/>
      <c r="AG76" s="47"/>
      <c r="AH76" s="46"/>
      <c r="AI76" s="47"/>
      <c r="AJ76" s="46"/>
      <c r="AK76" s="47"/>
      <c r="AL76" s="46"/>
      <c r="AM76" s="47"/>
      <c r="AN76" s="48"/>
      <c r="AO76" s="44"/>
      <c r="AP76" s="45"/>
      <c r="AQ76" s="46"/>
      <c r="AR76" s="47"/>
      <c r="AS76" s="46"/>
      <c r="AT76" s="47"/>
      <c r="AU76" s="46"/>
      <c r="AV76" s="47"/>
      <c r="AW76" s="46"/>
      <c r="AX76" s="47"/>
      <c r="AY76" s="48"/>
      <c r="AZ76" s="44"/>
      <c r="BA76" s="45"/>
      <c r="BB76" s="46"/>
      <c r="BC76" s="47"/>
      <c r="BD76" s="46"/>
      <c r="BE76" s="47"/>
      <c r="BF76" s="46"/>
      <c r="BG76" s="47"/>
      <c r="BH76" s="46"/>
      <c r="BI76" s="47"/>
      <c r="BJ76" s="48"/>
      <c r="BK76" s="44"/>
      <c r="BL76" s="45"/>
      <c r="BM76" s="46"/>
      <c r="BN76" s="47"/>
      <c r="BO76" s="46"/>
      <c r="BP76" s="47"/>
      <c r="BQ76" s="46"/>
      <c r="BR76" s="47"/>
      <c r="BS76" s="46"/>
      <c r="BT76" s="47"/>
      <c r="BU76" s="48"/>
      <c r="BV76" s="44"/>
      <c r="BW76" s="45"/>
      <c r="BX76" s="46"/>
      <c r="BY76" s="47"/>
      <c r="BZ76" s="46"/>
      <c r="CA76" s="47"/>
      <c r="CB76" s="46"/>
      <c r="CC76" s="47"/>
      <c r="CD76" s="46"/>
      <c r="CE76" s="47"/>
      <c r="CF76" s="48"/>
      <c r="CG76" s="44"/>
      <c r="CH76" s="45"/>
      <c r="CI76" s="46"/>
      <c r="CJ76" s="47"/>
      <c r="CK76" s="46"/>
      <c r="CL76" s="47"/>
      <c r="CM76" s="46"/>
      <c r="CN76" s="47"/>
      <c r="CO76" s="46"/>
      <c r="CP76" s="47"/>
      <c r="CQ76" s="49"/>
      <c r="CR76" s="49"/>
      <c r="CS76" s="49">
        <f t="shared" si="130"/>
        <v>0</v>
      </c>
      <c r="CT76" s="24"/>
    </row>
    <row r="77" spans="1:98">
      <c r="A77" s="1" t="s">
        <v>59</v>
      </c>
      <c r="C77" s="53"/>
      <c r="D77" s="54"/>
      <c r="E77" s="61"/>
      <c r="F77" s="42">
        <v>0</v>
      </c>
      <c r="G77" s="48"/>
      <c r="H77" s="44"/>
      <c r="I77" s="45">
        <f>H77*$F77</f>
        <v>0</v>
      </c>
      <c r="J77" s="46"/>
      <c r="K77" s="47">
        <f t="shared" ref="K77:K79" si="164">J77*I77</f>
        <v>0</v>
      </c>
      <c r="L77" s="46"/>
      <c r="M77" s="47">
        <f t="shared" ref="M77:M79" si="165">L77*I77</f>
        <v>0</v>
      </c>
      <c r="N77" s="46"/>
      <c r="O77" s="47">
        <f t="shared" ref="O77:O79" si="166">N77*I77</f>
        <v>0</v>
      </c>
      <c r="P77" s="46"/>
      <c r="Q77" s="47">
        <f t="shared" ref="Q77:Q79" si="167">P77*I77</f>
        <v>0</v>
      </c>
      <c r="R77" s="48"/>
      <c r="S77" s="44"/>
      <c r="T77" s="45">
        <f>S77*$F77</f>
        <v>0</v>
      </c>
      <c r="U77" s="46"/>
      <c r="V77" s="47">
        <f t="shared" ref="V77:V79" si="168">U77*T77</f>
        <v>0</v>
      </c>
      <c r="W77" s="46"/>
      <c r="X77" s="47">
        <f t="shared" ref="X77:X79" si="169">W77*T77</f>
        <v>0</v>
      </c>
      <c r="Y77" s="46"/>
      <c r="Z77" s="47">
        <f t="shared" ref="Z77:Z79" si="170">Y77*T77</f>
        <v>0</v>
      </c>
      <c r="AA77" s="46"/>
      <c r="AB77" s="47">
        <f t="shared" ref="AB77:AB79" si="171">AA77*T77</f>
        <v>0</v>
      </c>
      <c r="AC77" s="48"/>
      <c r="AD77" s="44"/>
      <c r="AE77" s="45">
        <f>AD77*$F77</f>
        <v>0</v>
      </c>
      <c r="AF77" s="46"/>
      <c r="AG77" s="47">
        <f t="shared" ref="AG77:AG79" si="172">AF77*AE77</f>
        <v>0</v>
      </c>
      <c r="AH77" s="46"/>
      <c r="AI77" s="47">
        <f t="shared" ref="AI77:AI79" si="173">AH77*AE77</f>
        <v>0</v>
      </c>
      <c r="AJ77" s="46"/>
      <c r="AK77" s="47">
        <f t="shared" ref="AK77:AK79" si="174">AJ77*AE77</f>
        <v>0</v>
      </c>
      <c r="AL77" s="46"/>
      <c r="AM77" s="47">
        <f t="shared" ref="AM77:AM79" si="175">AL77*AE77</f>
        <v>0</v>
      </c>
      <c r="AN77" s="48"/>
      <c r="AO77" s="44"/>
      <c r="AP77" s="45">
        <f>AO77*$F77</f>
        <v>0</v>
      </c>
      <c r="AQ77" s="46"/>
      <c r="AR77" s="47">
        <f t="shared" ref="AR77:AR79" si="176">AQ77*AP77</f>
        <v>0</v>
      </c>
      <c r="AS77" s="46"/>
      <c r="AT77" s="47">
        <f t="shared" ref="AT77:AT79" si="177">AS77*AP77</f>
        <v>0</v>
      </c>
      <c r="AU77" s="46"/>
      <c r="AV77" s="47">
        <f t="shared" ref="AV77:AV79" si="178">AU77*AP77</f>
        <v>0</v>
      </c>
      <c r="AW77" s="46"/>
      <c r="AX77" s="47">
        <f t="shared" ref="AX77:AX79" si="179">AW77*AP77</f>
        <v>0</v>
      </c>
      <c r="AY77" s="48"/>
      <c r="AZ77" s="44"/>
      <c r="BA77" s="45">
        <f>AZ77*$F77</f>
        <v>0</v>
      </c>
      <c r="BB77" s="46"/>
      <c r="BC77" s="47">
        <f t="shared" ref="BC77:BC79" si="180">BB77*BA77</f>
        <v>0</v>
      </c>
      <c r="BD77" s="46"/>
      <c r="BE77" s="47">
        <f t="shared" ref="BE77:BE79" si="181">BD77*BA77</f>
        <v>0</v>
      </c>
      <c r="BF77" s="46"/>
      <c r="BG77" s="47">
        <f t="shared" ref="BG77:BG79" si="182">BF77*BA77</f>
        <v>0</v>
      </c>
      <c r="BH77" s="46"/>
      <c r="BI77" s="47">
        <f t="shared" ref="BI77:BI79" si="183">BH77*BA77</f>
        <v>0</v>
      </c>
      <c r="BJ77" s="48"/>
      <c r="BK77" s="44"/>
      <c r="BL77" s="45">
        <f>BK77*$F77</f>
        <v>0</v>
      </c>
      <c r="BM77" s="46"/>
      <c r="BN77" s="47">
        <f t="shared" ref="BN77:BN79" si="184">BM77*BL77</f>
        <v>0</v>
      </c>
      <c r="BO77" s="46"/>
      <c r="BP77" s="47">
        <f t="shared" ref="BP77:BP79" si="185">BO77*BL77</f>
        <v>0</v>
      </c>
      <c r="BQ77" s="46"/>
      <c r="BR77" s="47">
        <f t="shared" ref="BR77:BR79" si="186">BQ77*BL77</f>
        <v>0</v>
      </c>
      <c r="BS77" s="46"/>
      <c r="BT77" s="47">
        <f t="shared" ref="BT77:BT79" si="187">BS77*BL77</f>
        <v>0</v>
      </c>
      <c r="BU77" s="48"/>
      <c r="BV77" s="44"/>
      <c r="BW77" s="45">
        <f>BV77*$F77</f>
        <v>0</v>
      </c>
      <c r="BX77" s="46"/>
      <c r="BY77" s="47">
        <f t="shared" ref="BY77:BY79" si="188">BX77*BW77</f>
        <v>0</v>
      </c>
      <c r="BZ77" s="46"/>
      <c r="CA77" s="47">
        <f t="shared" ref="CA77:CA79" si="189">BZ77*BW77</f>
        <v>0</v>
      </c>
      <c r="CB77" s="46"/>
      <c r="CC77" s="47">
        <f t="shared" ref="CC77:CC79" si="190">CB77*BW77</f>
        <v>0</v>
      </c>
      <c r="CD77" s="46"/>
      <c r="CE77" s="47">
        <f t="shared" ref="CE77:CE79" si="191">CD77*BW77</f>
        <v>0</v>
      </c>
      <c r="CF77" s="48"/>
      <c r="CG77" s="44"/>
      <c r="CH77" s="45">
        <f>CG77*$F77</f>
        <v>0</v>
      </c>
      <c r="CI77" s="46"/>
      <c r="CJ77" s="47">
        <f t="shared" ref="CJ77:CJ79" si="192">CI77*CH77</f>
        <v>0</v>
      </c>
      <c r="CK77" s="46"/>
      <c r="CL77" s="47">
        <f t="shared" ref="CL77:CL79" si="193">CK77*CH77</f>
        <v>0</v>
      </c>
      <c r="CM77" s="46"/>
      <c r="CN77" s="47">
        <f t="shared" ref="CN77:CN79" si="194">CM77*CH77</f>
        <v>0</v>
      </c>
      <c r="CO77" s="46"/>
      <c r="CP77" s="47">
        <f t="shared" ref="CP77:CP79" si="195">CO77*CH77</f>
        <v>0</v>
      </c>
      <c r="CQ77" s="49">
        <f t="shared" ref="CQ77:CQ79" si="196">F77</f>
        <v>0</v>
      </c>
      <c r="CR77" s="49">
        <f>I77+T77+AE77+AP77+BA77+BL77+BW77+CH77</f>
        <v>0</v>
      </c>
      <c r="CS77" s="49">
        <f t="shared" si="130"/>
        <v>0</v>
      </c>
      <c r="CT77" s="24">
        <f t="shared" ref="CT77:CT79" si="197">IF(AND(CQ77=CR77,CR77=CS77,CQ77=CS77),0,1)</f>
        <v>0</v>
      </c>
    </row>
    <row r="78" spans="1:98">
      <c r="B78" s="57" t="s">
        <v>37</v>
      </c>
      <c r="C78" s="50" t="s">
        <v>38</v>
      </c>
      <c r="D78" s="54">
        <v>1100</v>
      </c>
      <c r="E78" s="42">
        <v>240</v>
      </c>
      <c r="F78" s="42">
        <v>264000</v>
      </c>
      <c r="G78" s="48"/>
      <c r="H78" s="44"/>
      <c r="I78" s="45">
        <f>H78*$F78</f>
        <v>0</v>
      </c>
      <c r="J78" s="46"/>
      <c r="K78" s="47">
        <f t="shared" si="164"/>
        <v>0</v>
      </c>
      <c r="L78" s="46"/>
      <c r="M78" s="47">
        <f t="shared" si="165"/>
        <v>0</v>
      </c>
      <c r="N78" s="46"/>
      <c r="O78" s="47">
        <f t="shared" si="166"/>
        <v>0</v>
      </c>
      <c r="P78" s="46"/>
      <c r="Q78" s="47">
        <f t="shared" si="167"/>
        <v>0</v>
      </c>
      <c r="R78" s="48"/>
      <c r="S78" s="44"/>
      <c r="T78" s="45">
        <f>S78*$F78</f>
        <v>0</v>
      </c>
      <c r="U78" s="46"/>
      <c r="V78" s="47">
        <f t="shared" si="168"/>
        <v>0</v>
      </c>
      <c r="W78" s="46"/>
      <c r="X78" s="47">
        <f t="shared" si="169"/>
        <v>0</v>
      </c>
      <c r="Y78" s="46"/>
      <c r="Z78" s="47">
        <f t="shared" si="170"/>
        <v>0</v>
      </c>
      <c r="AA78" s="46"/>
      <c r="AB78" s="47">
        <f t="shared" si="171"/>
        <v>0</v>
      </c>
      <c r="AC78" s="48"/>
      <c r="AD78" s="44">
        <v>0.8</v>
      </c>
      <c r="AE78" s="45">
        <f>AD78*$F78</f>
        <v>211200</v>
      </c>
      <c r="AF78" s="46"/>
      <c r="AG78" s="47">
        <f t="shared" si="172"/>
        <v>0</v>
      </c>
      <c r="AH78" s="46"/>
      <c r="AI78" s="47">
        <f t="shared" si="173"/>
        <v>0</v>
      </c>
      <c r="AJ78" s="46"/>
      <c r="AK78" s="47">
        <f t="shared" si="174"/>
        <v>0</v>
      </c>
      <c r="AL78" s="46">
        <v>1</v>
      </c>
      <c r="AM78" s="47">
        <f t="shared" si="175"/>
        <v>211200</v>
      </c>
      <c r="AN78" s="48"/>
      <c r="AO78" s="44">
        <v>0.2</v>
      </c>
      <c r="AP78" s="45">
        <f>AO78*$F78</f>
        <v>52800</v>
      </c>
      <c r="AQ78" s="46"/>
      <c r="AR78" s="47">
        <f t="shared" si="176"/>
        <v>0</v>
      </c>
      <c r="AS78" s="46"/>
      <c r="AT78" s="47">
        <f t="shared" si="177"/>
        <v>0</v>
      </c>
      <c r="AU78" s="46"/>
      <c r="AV78" s="47">
        <f t="shared" si="178"/>
        <v>0</v>
      </c>
      <c r="AW78" s="46">
        <v>1</v>
      </c>
      <c r="AX78" s="47">
        <f t="shared" si="179"/>
        <v>52800</v>
      </c>
      <c r="AY78" s="48"/>
      <c r="AZ78" s="44"/>
      <c r="BA78" s="45">
        <f>AZ78*$F78</f>
        <v>0</v>
      </c>
      <c r="BB78" s="46"/>
      <c r="BC78" s="47">
        <f t="shared" si="180"/>
        <v>0</v>
      </c>
      <c r="BD78" s="46"/>
      <c r="BE78" s="47">
        <f t="shared" si="181"/>
        <v>0</v>
      </c>
      <c r="BF78" s="46"/>
      <c r="BG78" s="47">
        <f t="shared" si="182"/>
        <v>0</v>
      </c>
      <c r="BH78" s="46"/>
      <c r="BI78" s="47">
        <f t="shared" si="183"/>
        <v>0</v>
      </c>
      <c r="BJ78" s="48"/>
      <c r="BK78" s="44"/>
      <c r="BL78" s="45">
        <f>BK78*$F78</f>
        <v>0</v>
      </c>
      <c r="BM78" s="46"/>
      <c r="BN78" s="47">
        <f t="shared" si="184"/>
        <v>0</v>
      </c>
      <c r="BO78" s="46"/>
      <c r="BP78" s="47">
        <f t="shared" si="185"/>
        <v>0</v>
      </c>
      <c r="BQ78" s="46"/>
      <c r="BR78" s="47">
        <f t="shared" si="186"/>
        <v>0</v>
      </c>
      <c r="BS78" s="46"/>
      <c r="BT78" s="47">
        <f t="shared" si="187"/>
        <v>0</v>
      </c>
      <c r="BU78" s="48"/>
      <c r="BV78" s="44"/>
      <c r="BW78" s="45">
        <f>BV78*$F78</f>
        <v>0</v>
      </c>
      <c r="BX78" s="46"/>
      <c r="BY78" s="47">
        <f t="shared" si="188"/>
        <v>0</v>
      </c>
      <c r="BZ78" s="46"/>
      <c r="CA78" s="47">
        <f t="shared" si="189"/>
        <v>0</v>
      </c>
      <c r="CB78" s="46"/>
      <c r="CC78" s="47">
        <f t="shared" si="190"/>
        <v>0</v>
      </c>
      <c r="CD78" s="46"/>
      <c r="CE78" s="47">
        <f t="shared" si="191"/>
        <v>0</v>
      </c>
      <c r="CF78" s="48"/>
      <c r="CG78" s="44"/>
      <c r="CH78" s="45">
        <f>CG78*$F78</f>
        <v>0</v>
      </c>
      <c r="CI78" s="46"/>
      <c r="CJ78" s="47">
        <f t="shared" si="192"/>
        <v>0</v>
      </c>
      <c r="CK78" s="46"/>
      <c r="CL78" s="47">
        <f t="shared" si="193"/>
        <v>0</v>
      </c>
      <c r="CM78" s="46"/>
      <c r="CN78" s="47">
        <f t="shared" si="194"/>
        <v>0</v>
      </c>
      <c r="CO78" s="46"/>
      <c r="CP78" s="47">
        <f t="shared" si="195"/>
        <v>0</v>
      </c>
      <c r="CQ78" s="49">
        <f t="shared" si="196"/>
        <v>264000</v>
      </c>
      <c r="CR78" s="49">
        <f>I78+T78+AE78+AP78+BA78+BL78+BW78+CH78</f>
        <v>264000</v>
      </c>
      <c r="CS78" s="49">
        <f t="shared" si="130"/>
        <v>264000</v>
      </c>
      <c r="CT78" s="24">
        <f t="shared" si="197"/>
        <v>0</v>
      </c>
    </row>
    <row r="79" spans="1:98">
      <c r="B79" s="55" t="s">
        <v>39</v>
      </c>
      <c r="C79" s="50" t="s">
        <v>38</v>
      </c>
      <c r="D79" s="54">
        <v>1100</v>
      </c>
      <c r="E79" s="42">
        <v>-180.52631578947367</v>
      </c>
      <c r="F79" s="42">
        <v>-198578.94736842104</v>
      </c>
      <c r="G79" s="48"/>
      <c r="H79" s="44"/>
      <c r="I79" s="45">
        <f>H79*$F79</f>
        <v>0</v>
      </c>
      <c r="J79" s="46"/>
      <c r="K79" s="47">
        <f t="shared" si="164"/>
        <v>0</v>
      </c>
      <c r="L79" s="46"/>
      <c r="M79" s="47">
        <f t="shared" si="165"/>
        <v>0</v>
      </c>
      <c r="N79" s="46"/>
      <c r="O79" s="47">
        <f t="shared" si="166"/>
        <v>0</v>
      </c>
      <c r="P79" s="46"/>
      <c r="Q79" s="47">
        <f t="shared" si="167"/>
        <v>0</v>
      </c>
      <c r="R79" s="48"/>
      <c r="S79" s="44"/>
      <c r="T79" s="45">
        <f>S79*$F79</f>
        <v>0</v>
      </c>
      <c r="U79" s="46"/>
      <c r="V79" s="47">
        <f t="shared" si="168"/>
        <v>0</v>
      </c>
      <c r="W79" s="46"/>
      <c r="X79" s="47">
        <f t="shared" si="169"/>
        <v>0</v>
      </c>
      <c r="Y79" s="46"/>
      <c r="Z79" s="47">
        <f t="shared" si="170"/>
        <v>0</v>
      </c>
      <c r="AA79" s="46"/>
      <c r="AB79" s="47">
        <f t="shared" si="171"/>
        <v>0</v>
      </c>
      <c r="AC79" s="48"/>
      <c r="AD79" s="44">
        <v>0.8</v>
      </c>
      <c r="AE79" s="45">
        <f>AD79*$F79</f>
        <v>-158863.15789473685</v>
      </c>
      <c r="AF79" s="46"/>
      <c r="AG79" s="47">
        <f t="shared" si="172"/>
        <v>0</v>
      </c>
      <c r="AH79" s="46"/>
      <c r="AI79" s="47">
        <f t="shared" si="173"/>
        <v>0</v>
      </c>
      <c r="AJ79" s="46"/>
      <c r="AK79" s="47">
        <f t="shared" si="174"/>
        <v>0</v>
      </c>
      <c r="AL79" s="46">
        <v>1</v>
      </c>
      <c r="AM79" s="47">
        <f t="shared" si="175"/>
        <v>-158863.15789473685</v>
      </c>
      <c r="AN79" s="48"/>
      <c r="AO79" s="44">
        <v>0.2</v>
      </c>
      <c r="AP79" s="45">
        <f>AO79*$F79</f>
        <v>-39715.789473684214</v>
      </c>
      <c r="AQ79" s="46"/>
      <c r="AR79" s="47">
        <f t="shared" si="176"/>
        <v>0</v>
      </c>
      <c r="AS79" s="46"/>
      <c r="AT79" s="47">
        <f t="shared" si="177"/>
        <v>0</v>
      </c>
      <c r="AU79" s="46"/>
      <c r="AV79" s="47">
        <f t="shared" si="178"/>
        <v>0</v>
      </c>
      <c r="AW79" s="46">
        <v>1</v>
      </c>
      <c r="AX79" s="47">
        <f t="shared" si="179"/>
        <v>-39715.789473684214</v>
      </c>
      <c r="AY79" s="48"/>
      <c r="AZ79" s="44"/>
      <c r="BA79" s="45">
        <f>AZ79*$F79</f>
        <v>0</v>
      </c>
      <c r="BB79" s="46"/>
      <c r="BC79" s="47">
        <f t="shared" si="180"/>
        <v>0</v>
      </c>
      <c r="BD79" s="46"/>
      <c r="BE79" s="47">
        <f t="shared" si="181"/>
        <v>0</v>
      </c>
      <c r="BF79" s="46"/>
      <c r="BG79" s="47">
        <f t="shared" si="182"/>
        <v>0</v>
      </c>
      <c r="BH79" s="46"/>
      <c r="BI79" s="47">
        <f t="shared" si="183"/>
        <v>0</v>
      </c>
      <c r="BJ79" s="48"/>
      <c r="BK79" s="44"/>
      <c r="BL79" s="45">
        <f>BK79*$F79</f>
        <v>0</v>
      </c>
      <c r="BM79" s="46"/>
      <c r="BN79" s="47">
        <f t="shared" si="184"/>
        <v>0</v>
      </c>
      <c r="BO79" s="46"/>
      <c r="BP79" s="47">
        <f t="shared" si="185"/>
        <v>0</v>
      </c>
      <c r="BQ79" s="46"/>
      <c r="BR79" s="47">
        <f t="shared" si="186"/>
        <v>0</v>
      </c>
      <c r="BS79" s="46"/>
      <c r="BT79" s="47">
        <f t="shared" si="187"/>
        <v>0</v>
      </c>
      <c r="BU79" s="48"/>
      <c r="BV79" s="44"/>
      <c r="BW79" s="45">
        <f>BV79*$F79</f>
        <v>0</v>
      </c>
      <c r="BX79" s="46"/>
      <c r="BY79" s="47">
        <f t="shared" si="188"/>
        <v>0</v>
      </c>
      <c r="BZ79" s="46"/>
      <c r="CA79" s="47">
        <f t="shared" si="189"/>
        <v>0</v>
      </c>
      <c r="CB79" s="46"/>
      <c r="CC79" s="47">
        <f t="shared" si="190"/>
        <v>0</v>
      </c>
      <c r="CD79" s="46"/>
      <c r="CE79" s="47">
        <f t="shared" si="191"/>
        <v>0</v>
      </c>
      <c r="CF79" s="48"/>
      <c r="CG79" s="44"/>
      <c r="CH79" s="45">
        <f>CG79*$F79</f>
        <v>0</v>
      </c>
      <c r="CI79" s="46"/>
      <c r="CJ79" s="47">
        <f t="shared" si="192"/>
        <v>0</v>
      </c>
      <c r="CK79" s="46"/>
      <c r="CL79" s="47">
        <f t="shared" si="193"/>
        <v>0</v>
      </c>
      <c r="CM79" s="46"/>
      <c r="CN79" s="47">
        <f t="shared" si="194"/>
        <v>0</v>
      </c>
      <c r="CO79" s="46"/>
      <c r="CP79" s="47">
        <f t="shared" si="195"/>
        <v>0</v>
      </c>
      <c r="CQ79" s="49">
        <f t="shared" si="196"/>
        <v>-198578.94736842104</v>
      </c>
      <c r="CR79" s="49">
        <f>I79+T79+AE79+AP79+BA79+BL79+BW79+CH79</f>
        <v>-198578.94736842107</v>
      </c>
      <c r="CS79" s="49">
        <f t="shared" si="130"/>
        <v>-198578.94736842107</v>
      </c>
      <c r="CT79" s="24">
        <f t="shared" si="197"/>
        <v>0</v>
      </c>
    </row>
    <row r="80" spans="1:98">
      <c r="B80" s="55"/>
      <c r="C80" s="50"/>
      <c r="D80" s="54"/>
      <c r="E80" s="42"/>
      <c r="F80" s="42"/>
      <c r="G80" s="48"/>
      <c r="H80" s="44"/>
      <c r="I80" s="45"/>
      <c r="J80" s="46"/>
      <c r="K80" s="47"/>
      <c r="L80" s="46"/>
      <c r="M80" s="47"/>
      <c r="N80" s="46"/>
      <c r="O80" s="47"/>
      <c r="P80" s="46"/>
      <c r="Q80" s="47"/>
      <c r="R80" s="48"/>
      <c r="S80" s="44"/>
      <c r="T80" s="45"/>
      <c r="U80" s="46"/>
      <c r="V80" s="47"/>
      <c r="W80" s="46"/>
      <c r="X80" s="47"/>
      <c r="Y80" s="46"/>
      <c r="Z80" s="47"/>
      <c r="AA80" s="46"/>
      <c r="AB80" s="47"/>
      <c r="AC80" s="48"/>
      <c r="AD80" s="44"/>
      <c r="AE80" s="45"/>
      <c r="AF80" s="46"/>
      <c r="AG80" s="47"/>
      <c r="AH80" s="46"/>
      <c r="AI80" s="47"/>
      <c r="AJ80" s="46"/>
      <c r="AK80" s="47"/>
      <c r="AL80" s="46"/>
      <c r="AM80" s="47"/>
      <c r="AN80" s="48"/>
      <c r="AO80" s="44"/>
      <c r="AP80" s="45"/>
      <c r="AQ80" s="46"/>
      <c r="AR80" s="47"/>
      <c r="AS80" s="46"/>
      <c r="AT80" s="47"/>
      <c r="AU80" s="46"/>
      <c r="AV80" s="47"/>
      <c r="AW80" s="46"/>
      <c r="AX80" s="47"/>
      <c r="AY80" s="48"/>
      <c r="AZ80" s="44"/>
      <c r="BA80" s="45"/>
      <c r="BB80" s="46"/>
      <c r="BC80" s="47"/>
      <c r="BD80" s="46"/>
      <c r="BE80" s="47"/>
      <c r="BF80" s="46"/>
      <c r="BG80" s="47"/>
      <c r="BH80" s="46"/>
      <c r="BI80" s="47"/>
      <c r="BJ80" s="48"/>
      <c r="BK80" s="44"/>
      <c r="BL80" s="45"/>
      <c r="BM80" s="46"/>
      <c r="BN80" s="47"/>
      <c r="BO80" s="46"/>
      <c r="BP80" s="47"/>
      <c r="BQ80" s="46"/>
      <c r="BR80" s="47"/>
      <c r="BS80" s="46"/>
      <c r="BT80" s="47"/>
      <c r="BU80" s="48"/>
      <c r="BV80" s="44"/>
      <c r="BW80" s="45"/>
      <c r="BX80" s="46"/>
      <c r="BY80" s="47"/>
      <c r="BZ80" s="46"/>
      <c r="CA80" s="47"/>
      <c r="CB80" s="46"/>
      <c r="CC80" s="47"/>
      <c r="CD80" s="46"/>
      <c r="CE80" s="47"/>
      <c r="CF80" s="48"/>
      <c r="CG80" s="44"/>
      <c r="CH80" s="45"/>
      <c r="CI80" s="46"/>
      <c r="CJ80" s="47"/>
      <c r="CK80" s="46"/>
      <c r="CL80" s="47"/>
      <c r="CM80" s="46"/>
      <c r="CN80" s="47"/>
      <c r="CO80" s="46"/>
      <c r="CP80" s="47"/>
      <c r="CQ80" s="49"/>
      <c r="CR80" s="49"/>
      <c r="CS80" s="49">
        <f t="shared" si="130"/>
        <v>0</v>
      </c>
      <c r="CT80" s="24"/>
    </row>
    <row r="81" spans="1:98">
      <c r="A81" s="1" t="s">
        <v>60</v>
      </c>
      <c r="C81" s="53"/>
      <c r="D81" s="54"/>
      <c r="E81" s="61"/>
      <c r="F81" s="42">
        <v>0</v>
      </c>
      <c r="G81" s="48"/>
      <c r="H81" s="44"/>
      <c r="I81" s="45">
        <f t="shared" si="1"/>
        <v>0</v>
      </c>
      <c r="J81" s="46"/>
      <c r="K81" s="47">
        <f t="shared" si="2"/>
        <v>0</v>
      </c>
      <c r="L81" s="46"/>
      <c r="M81" s="47">
        <f t="shared" si="3"/>
        <v>0</v>
      </c>
      <c r="N81" s="46"/>
      <c r="O81" s="47">
        <f t="shared" si="4"/>
        <v>0</v>
      </c>
      <c r="P81" s="46"/>
      <c r="Q81" s="47">
        <f t="shared" si="5"/>
        <v>0</v>
      </c>
      <c r="R81" s="48"/>
      <c r="S81" s="44"/>
      <c r="T81" s="45">
        <f t="shared" si="6"/>
        <v>0</v>
      </c>
      <c r="U81" s="46"/>
      <c r="V81" s="47">
        <f t="shared" si="7"/>
        <v>0</v>
      </c>
      <c r="W81" s="46"/>
      <c r="X81" s="47">
        <f t="shared" si="8"/>
        <v>0</v>
      </c>
      <c r="Y81" s="46"/>
      <c r="Z81" s="47">
        <f t="shared" si="9"/>
        <v>0</v>
      </c>
      <c r="AA81" s="46"/>
      <c r="AB81" s="47">
        <f t="shared" si="10"/>
        <v>0</v>
      </c>
      <c r="AC81" s="48"/>
      <c r="AD81" s="44"/>
      <c r="AE81" s="45">
        <f t="shared" si="11"/>
        <v>0</v>
      </c>
      <c r="AF81" s="46"/>
      <c r="AG81" s="47">
        <f t="shared" si="12"/>
        <v>0</v>
      </c>
      <c r="AH81" s="46"/>
      <c r="AI81" s="47">
        <f t="shared" si="13"/>
        <v>0</v>
      </c>
      <c r="AJ81" s="46"/>
      <c r="AK81" s="47">
        <f t="shared" si="14"/>
        <v>0</v>
      </c>
      <c r="AL81" s="46"/>
      <c r="AM81" s="47">
        <f t="shared" si="15"/>
        <v>0</v>
      </c>
      <c r="AN81" s="48"/>
      <c r="AO81" s="44"/>
      <c r="AP81" s="45">
        <f t="shared" si="16"/>
        <v>0</v>
      </c>
      <c r="AQ81" s="46"/>
      <c r="AR81" s="47">
        <f t="shared" si="17"/>
        <v>0</v>
      </c>
      <c r="AS81" s="46"/>
      <c r="AT81" s="47">
        <f t="shared" si="18"/>
        <v>0</v>
      </c>
      <c r="AU81" s="46"/>
      <c r="AV81" s="47">
        <f t="shared" si="19"/>
        <v>0</v>
      </c>
      <c r="AW81" s="46"/>
      <c r="AX81" s="47">
        <f t="shared" si="20"/>
        <v>0</v>
      </c>
      <c r="AY81" s="48"/>
      <c r="AZ81" s="44"/>
      <c r="BA81" s="45">
        <f t="shared" si="21"/>
        <v>0</v>
      </c>
      <c r="BB81" s="46"/>
      <c r="BC81" s="47">
        <f t="shared" si="22"/>
        <v>0</v>
      </c>
      <c r="BD81" s="46"/>
      <c r="BE81" s="47">
        <f t="shared" si="23"/>
        <v>0</v>
      </c>
      <c r="BF81" s="46"/>
      <c r="BG81" s="47">
        <f t="shared" si="24"/>
        <v>0</v>
      </c>
      <c r="BH81" s="46"/>
      <c r="BI81" s="47">
        <f t="shared" si="25"/>
        <v>0</v>
      </c>
      <c r="BJ81" s="48"/>
      <c r="BK81" s="44"/>
      <c r="BL81" s="45">
        <f t="shared" si="26"/>
        <v>0</v>
      </c>
      <c r="BM81" s="46"/>
      <c r="BN81" s="47">
        <f t="shared" si="27"/>
        <v>0</v>
      </c>
      <c r="BO81" s="46"/>
      <c r="BP81" s="47">
        <f t="shared" si="28"/>
        <v>0</v>
      </c>
      <c r="BQ81" s="46"/>
      <c r="BR81" s="47">
        <f t="shared" si="29"/>
        <v>0</v>
      </c>
      <c r="BS81" s="46"/>
      <c r="BT81" s="47">
        <f t="shared" ref="BT81:BT92" si="198">BS81*BL81</f>
        <v>0</v>
      </c>
      <c r="BU81" s="48"/>
      <c r="BV81" s="44"/>
      <c r="BW81" s="45">
        <f t="shared" si="31"/>
        <v>0</v>
      </c>
      <c r="BX81" s="46"/>
      <c r="BY81" s="47">
        <f t="shared" si="32"/>
        <v>0</v>
      </c>
      <c r="BZ81" s="46"/>
      <c r="CA81" s="47">
        <f t="shared" si="33"/>
        <v>0</v>
      </c>
      <c r="CB81" s="46"/>
      <c r="CC81" s="47">
        <f t="shared" si="34"/>
        <v>0</v>
      </c>
      <c r="CD81" s="46"/>
      <c r="CE81" s="47">
        <f t="shared" si="35"/>
        <v>0</v>
      </c>
      <c r="CF81" s="48"/>
      <c r="CG81" s="44"/>
      <c r="CH81" s="45">
        <f t="shared" si="36"/>
        <v>0</v>
      </c>
      <c r="CI81" s="46"/>
      <c r="CJ81" s="47">
        <f t="shared" si="37"/>
        <v>0</v>
      </c>
      <c r="CK81" s="46"/>
      <c r="CL81" s="47">
        <f t="shared" si="38"/>
        <v>0</v>
      </c>
      <c r="CM81" s="46"/>
      <c r="CN81" s="47">
        <f t="shared" si="39"/>
        <v>0</v>
      </c>
      <c r="CO81" s="46"/>
      <c r="CP81" s="47">
        <f t="shared" si="40"/>
        <v>0</v>
      </c>
      <c r="CQ81" s="49">
        <f t="shared" ref="CQ81:CQ103" si="199">F81</f>
        <v>0</v>
      </c>
      <c r="CR81" s="49">
        <f>I81+T81+AE81+AP81+BA81+BL81+BW81+CH81</f>
        <v>0</v>
      </c>
      <c r="CS81" s="49">
        <f t="shared" si="130"/>
        <v>0</v>
      </c>
      <c r="CT81" s="24">
        <f t="shared" si="42"/>
        <v>0</v>
      </c>
    </row>
    <row r="82" spans="1:98">
      <c r="B82" s="55" t="s">
        <v>37</v>
      </c>
      <c r="C82" s="50" t="s">
        <v>38</v>
      </c>
      <c r="D82" s="54">
        <v>650</v>
      </c>
      <c r="E82" s="42">
        <v>260</v>
      </c>
      <c r="F82" s="42">
        <v>169000</v>
      </c>
      <c r="G82" s="48"/>
      <c r="H82" s="44"/>
      <c r="I82" s="45">
        <f t="shared" si="1"/>
        <v>0</v>
      </c>
      <c r="J82" s="46"/>
      <c r="K82" s="47">
        <f t="shared" si="2"/>
        <v>0</v>
      </c>
      <c r="L82" s="46"/>
      <c r="M82" s="47">
        <f t="shared" si="3"/>
        <v>0</v>
      </c>
      <c r="N82" s="46"/>
      <c r="O82" s="47">
        <f t="shared" si="4"/>
        <v>0</v>
      </c>
      <c r="P82" s="46"/>
      <c r="Q82" s="47">
        <f t="shared" si="5"/>
        <v>0</v>
      </c>
      <c r="R82" s="48"/>
      <c r="S82" s="44"/>
      <c r="T82" s="45">
        <f t="shared" si="6"/>
        <v>0</v>
      </c>
      <c r="U82" s="46"/>
      <c r="V82" s="47">
        <f t="shared" si="7"/>
        <v>0</v>
      </c>
      <c r="W82" s="46"/>
      <c r="X82" s="47">
        <f t="shared" si="8"/>
        <v>0</v>
      </c>
      <c r="Y82" s="46"/>
      <c r="Z82" s="47">
        <f t="shared" si="9"/>
        <v>0</v>
      </c>
      <c r="AA82" s="46"/>
      <c r="AB82" s="47">
        <f t="shared" si="10"/>
        <v>0</v>
      </c>
      <c r="AC82" s="48"/>
      <c r="AD82" s="44"/>
      <c r="AE82" s="45">
        <f t="shared" si="11"/>
        <v>0</v>
      </c>
      <c r="AF82" s="46"/>
      <c r="AG82" s="47">
        <f t="shared" si="12"/>
        <v>0</v>
      </c>
      <c r="AH82" s="46"/>
      <c r="AI82" s="47">
        <f t="shared" si="13"/>
        <v>0</v>
      </c>
      <c r="AJ82" s="46"/>
      <c r="AK82" s="47">
        <f t="shared" si="14"/>
        <v>0</v>
      </c>
      <c r="AL82" s="46"/>
      <c r="AM82" s="47">
        <f t="shared" si="15"/>
        <v>0</v>
      </c>
      <c r="AN82" s="48"/>
      <c r="AO82" s="44"/>
      <c r="AP82" s="45">
        <f t="shared" si="16"/>
        <v>0</v>
      </c>
      <c r="AQ82" s="46"/>
      <c r="AR82" s="47">
        <f t="shared" si="17"/>
        <v>0</v>
      </c>
      <c r="AS82" s="46"/>
      <c r="AT82" s="47">
        <f t="shared" si="18"/>
        <v>0</v>
      </c>
      <c r="AU82" s="46"/>
      <c r="AV82" s="47">
        <f t="shared" si="19"/>
        <v>0</v>
      </c>
      <c r="AW82" s="46"/>
      <c r="AX82" s="47">
        <f t="shared" si="20"/>
        <v>0</v>
      </c>
      <c r="AY82" s="48"/>
      <c r="AZ82" s="44"/>
      <c r="BA82" s="45">
        <f t="shared" si="21"/>
        <v>0</v>
      </c>
      <c r="BB82" s="46"/>
      <c r="BC82" s="47">
        <f t="shared" si="22"/>
        <v>0</v>
      </c>
      <c r="BD82" s="46"/>
      <c r="BE82" s="47">
        <f t="shared" si="23"/>
        <v>0</v>
      </c>
      <c r="BF82" s="46"/>
      <c r="BG82" s="47">
        <f t="shared" si="24"/>
        <v>0</v>
      </c>
      <c r="BH82" s="46"/>
      <c r="BI82" s="47">
        <f t="shared" si="25"/>
        <v>0</v>
      </c>
      <c r="BJ82" s="48"/>
      <c r="BK82" s="44"/>
      <c r="BL82" s="45">
        <f t="shared" si="26"/>
        <v>0</v>
      </c>
      <c r="BM82" s="46"/>
      <c r="BN82" s="47">
        <f t="shared" si="27"/>
        <v>0</v>
      </c>
      <c r="BO82" s="46"/>
      <c r="BP82" s="47">
        <f t="shared" si="28"/>
        <v>0</v>
      </c>
      <c r="BQ82" s="46"/>
      <c r="BR82" s="47">
        <f t="shared" si="29"/>
        <v>0</v>
      </c>
      <c r="BS82" s="46"/>
      <c r="BT82" s="47">
        <f t="shared" si="198"/>
        <v>0</v>
      </c>
      <c r="BU82" s="48"/>
      <c r="BV82" s="44"/>
      <c r="BW82" s="45">
        <f t="shared" si="31"/>
        <v>0</v>
      </c>
      <c r="BX82" s="46"/>
      <c r="BY82" s="47">
        <f t="shared" si="32"/>
        <v>0</v>
      </c>
      <c r="BZ82" s="46"/>
      <c r="CA82" s="47">
        <f t="shared" si="33"/>
        <v>0</v>
      </c>
      <c r="CB82" s="46"/>
      <c r="CC82" s="47">
        <f t="shared" si="34"/>
        <v>0</v>
      </c>
      <c r="CD82" s="46"/>
      <c r="CE82" s="47">
        <f t="shared" si="35"/>
        <v>0</v>
      </c>
      <c r="CF82" s="48"/>
      <c r="CG82" s="44">
        <v>1</v>
      </c>
      <c r="CH82" s="45">
        <f t="shared" si="36"/>
        <v>169000</v>
      </c>
      <c r="CI82" s="46"/>
      <c r="CJ82" s="47">
        <f t="shared" si="37"/>
        <v>0</v>
      </c>
      <c r="CK82" s="46"/>
      <c r="CL82" s="47">
        <f t="shared" si="38"/>
        <v>0</v>
      </c>
      <c r="CM82" s="46">
        <v>1</v>
      </c>
      <c r="CN82" s="47">
        <f t="shared" si="39"/>
        <v>169000</v>
      </c>
      <c r="CO82" s="46"/>
      <c r="CP82" s="47">
        <f t="shared" si="40"/>
        <v>0</v>
      </c>
      <c r="CQ82" s="49">
        <f t="shared" si="199"/>
        <v>169000</v>
      </c>
      <c r="CR82" s="49">
        <f>I82+T82+AE82+AP82+BA82+BL82+BW82+CH82</f>
        <v>169000</v>
      </c>
      <c r="CS82" s="49">
        <f t="shared" si="130"/>
        <v>169000</v>
      </c>
      <c r="CT82" s="24">
        <f t="shared" si="42"/>
        <v>0</v>
      </c>
    </row>
    <row r="83" spans="1:98">
      <c r="B83" s="55" t="s">
        <v>39</v>
      </c>
      <c r="C83" s="50" t="s">
        <v>38</v>
      </c>
      <c r="D83" s="54">
        <v>650</v>
      </c>
      <c r="E83" s="42">
        <v>-180.52631578947367</v>
      </c>
      <c r="F83" s="42">
        <v>-117342.10526315789</v>
      </c>
      <c r="G83" s="48"/>
      <c r="H83" s="44"/>
      <c r="I83" s="45">
        <f t="shared" si="1"/>
        <v>0</v>
      </c>
      <c r="J83" s="46"/>
      <c r="K83" s="47">
        <f t="shared" si="2"/>
        <v>0</v>
      </c>
      <c r="L83" s="46"/>
      <c r="M83" s="47">
        <f t="shared" si="3"/>
        <v>0</v>
      </c>
      <c r="N83" s="46"/>
      <c r="O83" s="47">
        <f t="shared" si="4"/>
        <v>0</v>
      </c>
      <c r="P83" s="46"/>
      <c r="Q83" s="47">
        <f t="shared" si="5"/>
        <v>0</v>
      </c>
      <c r="R83" s="48"/>
      <c r="S83" s="44"/>
      <c r="T83" s="45">
        <f t="shared" si="6"/>
        <v>0</v>
      </c>
      <c r="U83" s="46"/>
      <c r="V83" s="47">
        <f t="shared" si="7"/>
        <v>0</v>
      </c>
      <c r="W83" s="46"/>
      <c r="X83" s="47">
        <f t="shared" si="8"/>
        <v>0</v>
      </c>
      <c r="Y83" s="46"/>
      <c r="Z83" s="47">
        <f t="shared" si="9"/>
        <v>0</v>
      </c>
      <c r="AA83" s="46"/>
      <c r="AB83" s="47">
        <f t="shared" si="10"/>
        <v>0</v>
      </c>
      <c r="AC83" s="48"/>
      <c r="AD83" s="44"/>
      <c r="AE83" s="45">
        <f t="shared" si="11"/>
        <v>0</v>
      </c>
      <c r="AF83" s="46"/>
      <c r="AG83" s="47">
        <f t="shared" si="12"/>
        <v>0</v>
      </c>
      <c r="AH83" s="46"/>
      <c r="AI83" s="47">
        <f t="shared" si="13"/>
        <v>0</v>
      </c>
      <c r="AJ83" s="46"/>
      <c r="AK83" s="47">
        <f t="shared" si="14"/>
        <v>0</v>
      </c>
      <c r="AL83" s="46"/>
      <c r="AM83" s="47">
        <f t="shared" si="15"/>
        <v>0</v>
      </c>
      <c r="AN83" s="48"/>
      <c r="AO83" s="44"/>
      <c r="AP83" s="45">
        <f t="shared" si="16"/>
        <v>0</v>
      </c>
      <c r="AQ83" s="46"/>
      <c r="AR83" s="47">
        <f t="shared" si="17"/>
        <v>0</v>
      </c>
      <c r="AS83" s="46"/>
      <c r="AT83" s="47">
        <f t="shared" si="18"/>
        <v>0</v>
      </c>
      <c r="AU83" s="46"/>
      <c r="AV83" s="47">
        <f t="shared" si="19"/>
        <v>0</v>
      </c>
      <c r="AW83" s="46"/>
      <c r="AX83" s="47">
        <f t="shared" si="20"/>
        <v>0</v>
      </c>
      <c r="AY83" s="48"/>
      <c r="AZ83" s="44"/>
      <c r="BA83" s="45">
        <f t="shared" si="21"/>
        <v>0</v>
      </c>
      <c r="BB83" s="46"/>
      <c r="BC83" s="47">
        <f t="shared" si="22"/>
        <v>0</v>
      </c>
      <c r="BD83" s="46"/>
      <c r="BE83" s="47">
        <f t="shared" si="23"/>
        <v>0</v>
      </c>
      <c r="BF83" s="46"/>
      <c r="BG83" s="47">
        <f t="shared" si="24"/>
        <v>0</v>
      </c>
      <c r="BH83" s="46"/>
      <c r="BI83" s="47">
        <f t="shared" si="25"/>
        <v>0</v>
      </c>
      <c r="BJ83" s="48"/>
      <c r="BK83" s="44"/>
      <c r="BL83" s="45">
        <f t="shared" si="26"/>
        <v>0</v>
      </c>
      <c r="BM83" s="46"/>
      <c r="BN83" s="47">
        <f t="shared" si="27"/>
        <v>0</v>
      </c>
      <c r="BO83" s="46"/>
      <c r="BP83" s="47">
        <f t="shared" si="28"/>
        <v>0</v>
      </c>
      <c r="BQ83" s="46"/>
      <c r="BR83" s="47">
        <f t="shared" si="29"/>
        <v>0</v>
      </c>
      <c r="BS83" s="46"/>
      <c r="BT83" s="47">
        <f t="shared" si="198"/>
        <v>0</v>
      </c>
      <c r="BU83" s="48"/>
      <c r="BV83" s="44"/>
      <c r="BW83" s="45">
        <f t="shared" si="31"/>
        <v>0</v>
      </c>
      <c r="BX83" s="46"/>
      <c r="BY83" s="47">
        <f t="shared" si="32"/>
        <v>0</v>
      </c>
      <c r="BZ83" s="46"/>
      <c r="CA83" s="47">
        <f t="shared" si="33"/>
        <v>0</v>
      </c>
      <c r="CB83" s="46"/>
      <c r="CC83" s="47">
        <f t="shared" si="34"/>
        <v>0</v>
      </c>
      <c r="CD83" s="46"/>
      <c r="CE83" s="47">
        <f t="shared" si="35"/>
        <v>0</v>
      </c>
      <c r="CF83" s="48"/>
      <c r="CG83" s="44">
        <v>1</v>
      </c>
      <c r="CH83" s="45">
        <f t="shared" si="36"/>
        <v>-117342.10526315789</v>
      </c>
      <c r="CI83" s="46"/>
      <c r="CJ83" s="47">
        <f t="shared" si="37"/>
        <v>0</v>
      </c>
      <c r="CK83" s="46"/>
      <c r="CL83" s="47">
        <f t="shared" si="38"/>
        <v>0</v>
      </c>
      <c r="CM83" s="46">
        <v>1</v>
      </c>
      <c r="CN83" s="47">
        <f t="shared" si="39"/>
        <v>-117342.10526315789</v>
      </c>
      <c r="CO83" s="46"/>
      <c r="CP83" s="47">
        <f t="shared" si="40"/>
        <v>0</v>
      </c>
      <c r="CQ83" s="49">
        <f t="shared" si="199"/>
        <v>-117342.10526315789</v>
      </c>
      <c r="CR83" s="49">
        <f>I83+T83+AE83+AP83+BA83+BL83+BW83+CH83</f>
        <v>-117342.10526315789</v>
      </c>
      <c r="CS83" s="49">
        <f t="shared" si="130"/>
        <v>-117342.10526315789</v>
      </c>
      <c r="CT83" s="24">
        <f t="shared" si="42"/>
        <v>0</v>
      </c>
    </row>
    <row r="84" spans="1:98">
      <c r="C84" s="53"/>
      <c r="D84" s="54"/>
      <c r="E84" s="61"/>
      <c r="F84" s="42">
        <v>0</v>
      </c>
      <c r="G84" s="48"/>
      <c r="H84" s="44"/>
      <c r="I84" s="45">
        <f t="shared" si="1"/>
        <v>0</v>
      </c>
      <c r="J84" s="46"/>
      <c r="K84" s="47">
        <f t="shared" si="2"/>
        <v>0</v>
      </c>
      <c r="L84" s="46"/>
      <c r="M84" s="47">
        <f t="shared" si="3"/>
        <v>0</v>
      </c>
      <c r="N84" s="46"/>
      <c r="O84" s="47">
        <f t="shared" si="4"/>
        <v>0</v>
      </c>
      <c r="P84" s="46"/>
      <c r="Q84" s="47">
        <f t="shared" si="5"/>
        <v>0</v>
      </c>
      <c r="R84" s="48"/>
      <c r="S84" s="44"/>
      <c r="T84" s="45">
        <f t="shared" si="6"/>
        <v>0</v>
      </c>
      <c r="U84" s="46"/>
      <c r="V84" s="47">
        <f t="shared" si="7"/>
        <v>0</v>
      </c>
      <c r="W84" s="46"/>
      <c r="X84" s="47">
        <f t="shared" si="8"/>
        <v>0</v>
      </c>
      <c r="Y84" s="46"/>
      <c r="Z84" s="47">
        <f t="shared" si="9"/>
        <v>0</v>
      </c>
      <c r="AA84" s="46"/>
      <c r="AB84" s="47">
        <f t="shared" si="10"/>
        <v>0</v>
      </c>
      <c r="AC84" s="48"/>
      <c r="AD84" s="44"/>
      <c r="AE84" s="45">
        <f t="shared" si="11"/>
        <v>0</v>
      </c>
      <c r="AF84" s="46"/>
      <c r="AG84" s="47">
        <f t="shared" si="12"/>
        <v>0</v>
      </c>
      <c r="AH84" s="46"/>
      <c r="AI84" s="47">
        <f t="shared" si="13"/>
        <v>0</v>
      </c>
      <c r="AJ84" s="46"/>
      <c r="AK84" s="47">
        <f t="shared" si="14"/>
        <v>0</v>
      </c>
      <c r="AL84" s="46"/>
      <c r="AM84" s="47">
        <f t="shared" si="15"/>
        <v>0</v>
      </c>
      <c r="AN84" s="48"/>
      <c r="AO84" s="44"/>
      <c r="AP84" s="45">
        <f t="shared" si="16"/>
        <v>0</v>
      </c>
      <c r="AQ84" s="46"/>
      <c r="AR84" s="47">
        <f t="shared" si="17"/>
        <v>0</v>
      </c>
      <c r="AS84" s="46"/>
      <c r="AT84" s="47">
        <f t="shared" si="18"/>
        <v>0</v>
      </c>
      <c r="AU84" s="46"/>
      <c r="AV84" s="47">
        <f t="shared" si="19"/>
        <v>0</v>
      </c>
      <c r="AW84" s="46"/>
      <c r="AX84" s="47">
        <f t="shared" si="20"/>
        <v>0</v>
      </c>
      <c r="AY84" s="48"/>
      <c r="AZ84" s="44"/>
      <c r="BA84" s="45">
        <f t="shared" si="21"/>
        <v>0</v>
      </c>
      <c r="BB84" s="46"/>
      <c r="BC84" s="47">
        <f t="shared" si="22"/>
        <v>0</v>
      </c>
      <c r="BD84" s="46"/>
      <c r="BE84" s="47">
        <f t="shared" si="23"/>
        <v>0</v>
      </c>
      <c r="BF84" s="46"/>
      <c r="BG84" s="47">
        <f t="shared" si="24"/>
        <v>0</v>
      </c>
      <c r="BH84" s="46"/>
      <c r="BI84" s="47">
        <f t="shared" si="25"/>
        <v>0</v>
      </c>
      <c r="BJ84" s="48"/>
      <c r="BK84" s="44"/>
      <c r="BL84" s="45">
        <f t="shared" si="26"/>
        <v>0</v>
      </c>
      <c r="BM84" s="46"/>
      <c r="BN84" s="47">
        <f t="shared" si="27"/>
        <v>0</v>
      </c>
      <c r="BO84" s="46"/>
      <c r="BP84" s="47">
        <f t="shared" si="28"/>
        <v>0</v>
      </c>
      <c r="BQ84" s="46"/>
      <c r="BR84" s="47">
        <f t="shared" si="29"/>
        <v>0</v>
      </c>
      <c r="BS84" s="46"/>
      <c r="BT84" s="47">
        <f t="shared" si="198"/>
        <v>0</v>
      </c>
      <c r="BU84" s="48"/>
      <c r="BV84" s="44"/>
      <c r="BW84" s="45">
        <f t="shared" si="31"/>
        <v>0</v>
      </c>
      <c r="BX84" s="46"/>
      <c r="BY84" s="47">
        <f t="shared" si="32"/>
        <v>0</v>
      </c>
      <c r="BZ84" s="46"/>
      <c r="CA84" s="47">
        <f t="shared" si="33"/>
        <v>0</v>
      </c>
      <c r="CB84" s="46"/>
      <c r="CC84" s="47">
        <f t="shared" si="34"/>
        <v>0</v>
      </c>
      <c r="CD84" s="46"/>
      <c r="CE84" s="47">
        <f t="shared" si="35"/>
        <v>0</v>
      </c>
      <c r="CF84" s="48"/>
      <c r="CG84" s="44"/>
      <c r="CH84" s="45">
        <f t="shared" si="36"/>
        <v>0</v>
      </c>
      <c r="CI84" s="46"/>
      <c r="CJ84" s="47">
        <f t="shared" si="37"/>
        <v>0</v>
      </c>
      <c r="CK84" s="46"/>
      <c r="CL84" s="47">
        <f t="shared" si="38"/>
        <v>0</v>
      </c>
      <c r="CM84" s="46"/>
      <c r="CN84" s="47">
        <f t="shared" si="39"/>
        <v>0</v>
      </c>
      <c r="CO84" s="46"/>
      <c r="CP84" s="47">
        <f t="shared" si="40"/>
        <v>0</v>
      </c>
      <c r="CQ84" s="49">
        <f t="shared" si="199"/>
        <v>0</v>
      </c>
      <c r="CR84" s="49">
        <f>I84+T84+AE84+AP84+BA84+BL84+BW84+CH84</f>
        <v>0</v>
      </c>
      <c r="CS84" s="49">
        <f t="shared" si="130"/>
        <v>0</v>
      </c>
      <c r="CT84" s="24">
        <f t="shared" si="42"/>
        <v>0</v>
      </c>
    </row>
    <row r="85" spans="1:98">
      <c r="A85" s="1" t="s">
        <v>61</v>
      </c>
      <c r="C85" s="53"/>
      <c r="D85" s="54"/>
      <c r="E85" s="61"/>
      <c r="F85" s="42">
        <v>0</v>
      </c>
      <c r="G85" s="48"/>
      <c r="H85" s="44"/>
      <c r="I85" s="45">
        <f t="shared" si="1"/>
        <v>0</v>
      </c>
      <c r="J85" s="46"/>
      <c r="K85" s="47">
        <f t="shared" si="2"/>
        <v>0</v>
      </c>
      <c r="L85" s="46"/>
      <c r="M85" s="47">
        <f t="shared" si="3"/>
        <v>0</v>
      </c>
      <c r="N85" s="46"/>
      <c r="O85" s="47">
        <f t="shared" si="4"/>
        <v>0</v>
      </c>
      <c r="P85" s="46"/>
      <c r="Q85" s="47">
        <f t="shared" si="5"/>
        <v>0</v>
      </c>
      <c r="R85" s="48"/>
      <c r="S85" s="44"/>
      <c r="T85" s="45">
        <f t="shared" si="6"/>
        <v>0</v>
      </c>
      <c r="U85" s="46"/>
      <c r="V85" s="47">
        <f t="shared" si="7"/>
        <v>0</v>
      </c>
      <c r="W85" s="46"/>
      <c r="X85" s="47">
        <f t="shared" si="8"/>
        <v>0</v>
      </c>
      <c r="Y85" s="46"/>
      <c r="Z85" s="47">
        <f t="shared" si="9"/>
        <v>0</v>
      </c>
      <c r="AA85" s="46"/>
      <c r="AB85" s="47">
        <f t="shared" si="10"/>
        <v>0</v>
      </c>
      <c r="AC85" s="48"/>
      <c r="AD85" s="44"/>
      <c r="AE85" s="45">
        <f t="shared" si="11"/>
        <v>0</v>
      </c>
      <c r="AF85" s="46"/>
      <c r="AG85" s="47">
        <f t="shared" si="12"/>
        <v>0</v>
      </c>
      <c r="AH85" s="46"/>
      <c r="AI85" s="47">
        <f t="shared" si="13"/>
        <v>0</v>
      </c>
      <c r="AJ85" s="46"/>
      <c r="AK85" s="47">
        <f t="shared" si="14"/>
        <v>0</v>
      </c>
      <c r="AL85" s="46"/>
      <c r="AM85" s="47">
        <f t="shared" si="15"/>
        <v>0</v>
      </c>
      <c r="AN85" s="48"/>
      <c r="AO85" s="44"/>
      <c r="AP85" s="45">
        <f t="shared" si="16"/>
        <v>0</v>
      </c>
      <c r="AQ85" s="46"/>
      <c r="AR85" s="47">
        <f t="shared" si="17"/>
        <v>0</v>
      </c>
      <c r="AS85" s="46"/>
      <c r="AT85" s="47">
        <f t="shared" si="18"/>
        <v>0</v>
      </c>
      <c r="AU85" s="46"/>
      <c r="AV85" s="47">
        <f t="shared" si="19"/>
        <v>0</v>
      </c>
      <c r="AW85" s="46"/>
      <c r="AX85" s="47">
        <f t="shared" si="20"/>
        <v>0</v>
      </c>
      <c r="AY85" s="48"/>
      <c r="AZ85" s="44"/>
      <c r="BA85" s="45">
        <f t="shared" si="21"/>
        <v>0</v>
      </c>
      <c r="BB85" s="46"/>
      <c r="BC85" s="47">
        <f t="shared" si="22"/>
        <v>0</v>
      </c>
      <c r="BD85" s="46"/>
      <c r="BE85" s="47">
        <f t="shared" si="23"/>
        <v>0</v>
      </c>
      <c r="BF85" s="46"/>
      <c r="BG85" s="47">
        <f t="shared" si="24"/>
        <v>0</v>
      </c>
      <c r="BH85" s="46"/>
      <c r="BI85" s="47">
        <f t="shared" si="25"/>
        <v>0</v>
      </c>
      <c r="BJ85" s="48"/>
      <c r="BK85" s="44"/>
      <c r="BL85" s="45">
        <f t="shared" si="26"/>
        <v>0</v>
      </c>
      <c r="BM85" s="46"/>
      <c r="BN85" s="47">
        <f t="shared" si="27"/>
        <v>0</v>
      </c>
      <c r="BO85" s="46"/>
      <c r="BP85" s="47">
        <f t="shared" si="28"/>
        <v>0</v>
      </c>
      <c r="BQ85" s="46"/>
      <c r="BR85" s="47">
        <f t="shared" si="29"/>
        <v>0</v>
      </c>
      <c r="BS85" s="46"/>
      <c r="BT85" s="47">
        <f t="shared" si="198"/>
        <v>0</v>
      </c>
      <c r="BU85" s="48"/>
      <c r="BV85" s="44"/>
      <c r="BW85" s="45">
        <f t="shared" si="31"/>
        <v>0</v>
      </c>
      <c r="BX85" s="46"/>
      <c r="BY85" s="47">
        <f t="shared" si="32"/>
        <v>0</v>
      </c>
      <c r="BZ85" s="46"/>
      <c r="CA85" s="47">
        <f t="shared" si="33"/>
        <v>0</v>
      </c>
      <c r="CB85" s="46"/>
      <c r="CC85" s="47">
        <f t="shared" si="34"/>
        <v>0</v>
      </c>
      <c r="CD85" s="46"/>
      <c r="CE85" s="47">
        <f t="shared" si="35"/>
        <v>0</v>
      </c>
      <c r="CF85" s="48"/>
      <c r="CG85" s="44"/>
      <c r="CH85" s="45">
        <f t="shared" si="36"/>
        <v>0</v>
      </c>
      <c r="CI85" s="46"/>
      <c r="CJ85" s="47">
        <f t="shared" si="37"/>
        <v>0</v>
      </c>
      <c r="CK85" s="46"/>
      <c r="CL85" s="47">
        <f t="shared" si="38"/>
        <v>0</v>
      </c>
      <c r="CM85" s="46"/>
      <c r="CN85" s="47">
        <f t="shared" si="39"/>
        <v>0</v>
      </c>
      <c r="CO85" s="46"/>
      <c r="CP85" s="47">
        <f t="shared" si="40"/>
        <v>0</v>
      </c>
      <c r="CQ85" s="49">
        <f t="shared" si="199"/>
        <v>0</v>
      </c>
      <c r="CR85" s="49">
        <f>I85+T85+AE85+AP85+BA85+BL85+BW85+CH85</f>
        <v>0</v>
      </c>
      <c r="CS85" s="49">
        <f t="shared" si="130"/>
        <v>0</v>
      </c>
      <c r="CT85" s="24">
        <f t="shared" si="42"/>
        <v>0</v>
      </c>
    </row>
    <row r="86" spans="1:98">
      <c r="B86" s="55" t="s">
        <v>37</v>
      </c>
      <c r="C86" s="50" t="s">
        <v>38</v>
      </c>
      <c r="D86" s="54">
        <v>1050</v>
      </c>
      <c r="E86" s="42">
        <v>260</v>
      </c>
      <c r="F86" s="42">
        <v>273000</v>
      </c>
      <c r="G86" s="48"/>
      <c r="H86" s="44"/>
      <c r="I86" s="45">
        <f t="shared" si="1"/>
        <v>0</v>
      </c>
      <c r="J86" s="46"/>
      <c r="K86" s="47">
        <f t="shared" si="2"/>
        <v>0</v>
      </c>
      <c r="L86" s="46"/>
      <c r="M86" s="47">
        <f t="shared" si="3"/>
        <v>0</v>
      </c>
      <c r="N86" s="46"/>
      <c r="O86" s="47">
        <f t="shared" si="4"/>
        <v>0</v>
      </c>
      <c r="P86" s="46"/>
      <c r="Q86" s="47">
        <f t="shared" si="5"/>
        <v>0</v>
      </c>
      <c r="R86" s="48"/>
      <c r="S86" s="44"/>
      <c r="T86" s="45">
        <f t="shared" si="6"/>
        <v>0</v>
      </c>
      <c r="U86" s="46"/>
      <c r="V86" s="47">
        <f t="shared" si="7"/>
        <v>0</v>
      </c>
      <c r="W86" s="46"/>
      <c r="X86" s="47">
        <f t="shared" si="8"/>
        <v>0</v>
      </c>
      <c r="Y86" s="46"/>
      <c r="Z86" s="47">
        <f t="shared" si="9"/>
        <v>0</v>
      </c>
      <c r="AA86" s="46"/>
      <c r="AB86" s="47">
        <f t="shared" si="10"/>
        <v>0</v>
      </c>
      <c r="AC86" s="48"/>
      <c r="AD86" s="44"/>
      <c r="AE86" s="45">
        <f t="shared" si="11"/>
        <v>0</v>
      </c>
      <c r="AF86" s="46"/>
      <c r="AG86" s="47">
        <f t="shared" si="12"/>
        <v>0</v>
      </c>
      <c r="AH86" s="46"/>
      <c r="AI86" s="47">
        <f t="shared" si="13"/>
        <v>0</v>
      </c>
      <c r="AJ86" s="46"/>
      <c r="AK86" s="47">
        <f t="shared" si="14"/>
        <v>0</v>
      </c>
      <c r="AL86" s="46"/>
      <c r="AM86" s="47">
        <f t="shared" si="15"/>
        <v>0</v>
      </c>
      <c r="AN86" s="48"/>
      <c r="AO86" s="44"/>
      <c r="AP86" s="45">
        <f t="shared" si="16"/>
        <v>0</v>
      </c>
      <c r="AQ86" s="46"/>
      <c r="AR86" s="47">
        <f t="shared" si="17"/>
        <v>0</v>
      </c>
      <c r="AS86" s="46"/>
      <c r="AT86" s="47">
        <f t="shared" si="18"/>
        <v>0</v>
      </c>
      <c r="AU86" s="46"/>
      <c r="AV86" s="47">
        <f t="shared" si="19"/>
        <v>0</v>
      </c>
      <c r="AW86" s="46"/>
      <c r="AX86" s="47">
        <f t="shared" si="20"/>
        <v>0</v>
      </c>
      <c r="AY86" s="48"/>
      <c r="AZ86" s="44"/>
      <c r="BA86" s="45">
        <f t="shared" si="21"/>
        <v>0</v>
      </c>
      <c r="BB86" s="46"/>
      <c r="BC86" s="47">
        <f t="shared" si="22"/>
        <v>0</v>
      </c>
      <c r="BD86" s="46"/>
      <c r="BE86" s="47">
        <f t="shared" si="23"/>
        <v>0</v>
      </c>
      <c r="BF86" s="46"/>
      <c r="BG86" s="47">
        <f t="shared" si="24"/>
        <v>0</v>
      </c>
      <c r="BH86" s="46"/>
      <c r="BI86" s="47">
        <f t="shared" si="25"/>
        <v>0</v>
      </c>
      <c r="BJ86" s="48"/>
      <c r="BK86" s="44"/>
      <c r="BL86" s="45">
        <f t="shared" si="26"/>
        <v>0</v>
      </c>
      <c r="BM86" s="46"/>
      <c r="BN86" s="47">
        <f t="shared" si="27"/>
        <v>0</v>
      </c>
      <c r="BO86" s="46"/>
      <c r="BP86" s="47">
        <f t="shared" si="28"/>
        <v>0</v>
      </c>
      <c r="BQ86" s="46"/>
      <c r="BR86" s="47">
        <f t="shared" si="29"/>
        <v>0</v>
      </c>
      <c r="BS86" s="46"/>
      <c r="BT86" s="47">
        <f t="shared" si="198"/>
        <v>0</v>
      </c>
      <c r="BU86" s="48"/>
      <c r="BV86" s="44"/>
      <c r="BW86" s="45">
        <f t="shared" si="31"/>
        <v>0</v>
      </c>
      <c r="BX86" s="46"/>
      <c r="BY86" s="47">
        <f t="shared" si="32"/>
        <v>0</v>
      </c>
      <c r="BZ86" s="46"/>
      <c r="CA86" s="47">
        <f t="shared" si="33"/>
        <v>0</v>
      </c>
      <c r="CB86" s="46"/>
      <c r="CC86" s="47">
        <f t="shared" si="34"/>
        <v>0</v>
      </c>
      <c r="CD86" s="46"/>
      <c r="CE86" s="47">
        <f t="shared" si="35"/>
        <v>0</v>
      </c>
      <c r="CF86" s="48"/>
      <c r="CG86" s="44">
        <v>1</v>
      </c>
      <c r="CH86" s="45">
        <f t="shared" si="36"/>
        <v>273000</v>
      </c>
      <c r="CI86" s="46"/>
      <c r="CJ86" s="47">
        <f t="shared" si="37"/>
        <v>0</v>
      </c>
      <c r="CK86" s="46"/>
      <c r="CL86" s="47">
        <f t="shared" si="38"/>
        <v>0</v>
      </c>
      <c r="CM86" s="46"/>
      <c r="CN86" s="47">
        <f t="shared" si="39"/>
        <v>0</v>
      </c>
      <c r="CO86" s="46">
        <v>1</v>
      </c>
      <c r="CP86" s="47">
        <f t="shared" si="40"/>
        <v>273000</v>
      </c>
      <c r="CQ86" s="49">
        <f t="shared" si="199"/>
        <v>273000</v>
      </c>
      <c r="CR86" s="49">
        <f>I86+T86+AE86+AP86+BA86+BL86+BW86+CH86</f>
        <v>273000</v>
      </c>
      <c r="CS86" s="49">
        <f t="shared" si="130"/>
        <v>273000</v>
      </c>
      <c r="CT86" s="24">
        <f t="shared" si="42"/>
        <v>0</v>
      </c>
    </row>
    <row r="87" spans="1:98">
      <c r="B87" s="55" t="s">
        <v>39</v>
      </c>
      <c r="C87" s="50" t="s">
        <v>38</v>
      </c>
      <c r="D87" s="54">
        <v>1050</v>
      </c>
      <c r="E87" s="42">
        <v>-180.52631578947367</v>
      </c>
      <c r="F87" s="42">
        <v>-189552.63157894736</v>
      </c>
      <c r="G87" s="48"/>
      <c r="H87" s="44"/>
      <c r="I87" s="45">
        <f t="shared" si="1"/>
        <v>0</v>
      </c>
      <c r="J87" s="46"/>
      <c r="K87" s="47">
        <f t="shared" si="2"/>
        <v>0</v>
      </c>
      <c r="L87" s="46"/>
      <c r="M87" s="47">
        <f t="shared" si="3"/>
        <v>0</v>
      </c>
      <c r="N87" s="46"/>
      <c r="O87" s="47">
        <f t="shared" si="4"/>
        <v>0</v>
      </c>
      <c r="P87" s="46"/>
      <c r="Q87" s="47">
        <f t="shared" si="5"/>
        <v>0</v>
      </c>
      <c r="R87" s="48"/>
      <c r="S87" s="44"/>
      <c r="T87" s="45">
        <f t="shared" si="6"/>
        <v>0</v>
      </c>
      <c r="U87" s="46"/>
      <c r="V87" s="47">
        <f t="shared" si="7"/>
        <v>0</v>
      </c>
      <c r="W87" s="46"/>
      <c r="X87" s="47">
        <f t="shared" si="8"/>
        <v>0</v>
      </c>
      <c r="Y87" s="46"/>
      <c r="Z87" s="47">
        <f t="shared" si="9"/>
        <v>0</v>
      </c>
      <c r="AA87" s="46"/>
      <c r="AB87" s="47">
        <f t="shared" si="10"/>
        <v>0</v>
      </c>
      <c r="AC87" s="48"/>
      <c r="AD87" s="44"/>
      <c r="AE87" s="45">
        <f t="shared" si="11"/>
        <v>0</v>
      </c>
      <c r="AF87" s="46"/>
      <c r="AG87" s="47">
        <f t="shared" si="12"/>
        <v>0</v>
      </c>
      <c r="AH87" s="46"/>
      <c r="AI87" s="47">
        <f t="shared" si="13"/>
        <v>0</v>
      </c>
      <c r="AJ87" s="46"/>
      <c r="AK87" s="47">
        <f t="shared" si="14"/>
        <v>0</v>
      </c>
      <c r="AL87" s="46"/>
      <c r="AM87" s="47">
        <f t="shared" si="15"/>
        <v>0</v>
      </c>
      <c r="AN87" s="48"/>
      <c r="AO87" s="44"/>
      <c r="AP87" s="45">
        <f t="shared" si="16"/>
        <v>0</v>
      </c>
      <c r="AQ87" s="46"/>
      <c r="AR87" s="47">
        <f t="shared" si="17"/>
        <v>0</v>
      </c>
      <c r="AS87" s="46"/>
      <c r="AT87" s="47">
        <f t="shared" si="18"/>
        <v>0</v>
      </c>
      <c r="AU87" s="46"/>
      <c r="AV87" s="47">
        <f t="shared" si="19"/>
        <v>0</v>
      </c>
      <c r="AW87" s="46"/>
      <c r="AX87" s="47">
        <f t="shared" si="20"/>
        <v>0</v>
      </c>
      <c r="AY87" s="48"/>
      <c r="AZ87" s="44"/>
      <c r="BA87" s="45">
        <f t="shared" si="21"/>
        <v>0</v>
      </c>
      <c r="BB87" s="46"/>
      <c r="BC87" s="47">
        <f t="shared" si="22"/>
        <v>0</v>
      </c>
      <c r="BD87" s="46"/>
      <c r="BE87" s="47">
        <f t="shared" si="23"/>
        <v>0</v>
      </c>
      <c r="BF87" s="46"/>
      <c r="BG87" s="47">
        <f t="shared" si="24"/>
        <v>0</v>
      </c>
      <c r="BH87" s="46"/>
      <c r="BI87" s="47">
        <f t="shared" si="25"/>
        <v>0</v>
      </c>
      <c r="BJ87" s="48"/>
      <c r="BK87" s="44"/>
      <c r="BL87" s="45">
        <f t="shared" si="26"/>
        <v>0</v>
      </c>
      <c r="BM87" s="46"/>
      <c r="BN87" s="47">
        <f t="shared" si="27"/>
        <v>0</v>
      </c>
      <c r="BO87" s="46"/>
      <c r="BP87" s="47">
        <f t="shared" si="28"/>
        <v>0</v>
      </c>
      <c r="BQ87" s="46"/>
      <c r="BR87" s="47">
        <f t="shared" si="29"/>
        <v>0</v>
      </c>
      <c r="BS87" s="46"/>
      <c r="BT87" s="47">
        <f t="shared" si="198"/>
        <v>0</v>
      </c>
      <c r="BU87" s="48"/>
      <c r="BV87" s="44"/>
      <c r="BW87" s="45">
        <f t="shared" si="31"/>
        <v>0</v>
      </c>
      <c r="BX87" s="46"/>
      <c r="BY87" s="47">
        <f t="shared" si="32"/>
        <v>0</v>
      </c>
      <c r="BZ87" s="46"/>
      <c r="CA87" s="47">
        <f t="shared" si="33"/>
        <v>0</v>
      </c>
      <c r="CB87" s="46"/>
      <c r="CC87" s="47">
        <f t="shared" si="34"/>
        <v>0</v>
      </c>
      <c r="CD87" s="46"/>
      <c r="CE87" s="47">
        <f t="shared" si="35"/>
        <v>0</v>
      </c>
      <c r="CF87" s="48"/>
      <c r="CG87" s="44">
        <v>1</v>
      </c>
      <c r="CH87" s="45">
        <f t="shared" si="36"/>
        <v>-189552.63157894736</v>
      </c>
      <c r="CI87" s="46"/>
      <c r="CJ87" s="47">
        <f t="shared" si="37"/>
        <v>0</v>
      </c>
      <c r="CK87" s="46"/>
      <c r="CL87" s="47">
        <f t="shared" si="38"/>
        <v>0</v>
      </c>
      <c r="CM87" s="46"/>
      <c r="CN87" s="47">
        <f t="shared" si="39"/>
        <v>0</v>
      </c>
      <c r="CO87" s="46">
        <v>1</v>
      </c>
      <c r="CP87" s="47">
        <f t="shared" si="40"/>
        <v>-189552.63157894736</v>
      </c>
      <c r="CQ87" s="49">
        <f t="shared" si="199"/>
        <v>-189552.63157894736</v>
      </c>
      <c r="CR87" s="49">
        <f>I87+T87+AE87+AP87+BA87+BL87+BW87+CH87</f>
        <v>-189552.63157894736</v>
      </c>
      <c r="CS87" s="49">
        <f t="shared" si="130"/>
        <v>-189552.63157894736</v>
      </c>
      <c r="CT87" s="24">
        <f t="shared" si="42"/>
        <v>0</v>
      </c>
    </row>
    <row r="88" spans="1:98">
      <c r="C88" s="53"/>
      <c r="D88" s="54"/>
      <c r="E88" s="61"/>
      <c r="F88" s="42">
        <v>0</v>
      </c>
      <c r="G88" s="48"/>
      <c r="H88" s="44"/>
      <c r="I88" s="45">
        <f t="shared" si="1"/>
        <v>0</v>
      </c>
      <c r="J88" s="46"/>
      <c r="K88" s="47">
        <f t="shared" si="2"/>
        <v>0</v>
      </c>
      <c r="L88" s="46"/>
      <c r="M88" s="47">
        <f t="shared" si="3"/>
        <v>0</v>
      </c>
      <c r="N88" s="46"/>
      <c r="O88" s="47">
        <f t="shared" si="4"/>
        <v>0</v>
      </c>
      <c r="P88" s="46"/>
      <c r="Q88" s="47">
        <f t="shared" si="5"/>
        <v>0</v>
      </c>
      <c r="R88" s="48"/>
      <c r="S88" s="44"/>
      <c r="T88" s="45">
        <f t="shared" si="6"/>
        <v>0</v>
      </c>
      <c r="U88" s="46"/>
      <c r="V88" s="47">
        <f t="shared" si="7"/>
        <v>0</v>
      </c>
      <c r="W88" s="46"/>
      <c r="X88" s="47">
        <f t="shared" si="8"/>
        <v>0</v>
      </c>
      <c r="Y88" s="46"/>
      <c r="Z88" s="47">
        <f t="shared" si="9"/>
        <v>0</v>
      </c>
      <c r="AA88" s="46"/>
      <c r="AB88" s="47">
        <f t="shared" si="10"/>
        <v>0</v>
      </c>
      <c r="AC88" s="48"/>
      <c r="AD88" s="44"/>
      <c r="AE88" s="45">
        <f t="shared" si="11"/>
        <v>0</v>
      </c>
      <c r="AF88" s="46"/>
      <c r="AG88" s="47">
        <f t="shared" si="12"/>
        <v>0</v>
      </c>
      <c r="AH88" s="46"/>
      <c r="AI88" s="47">
        <f t="shared" si="13"/>
        <v>0</v>
      </c>
      <c r="AJ88" s="46"/>
      <c r="AK88" s="47">
        <f t="shared" si="14"/>
        <v>0</v>
      </c>
      <c r="AL88" s="46"/>
      <c r="AM88" s="47">
        <f t="shared" si="15"/>
        <v>0</v>
      </c>
      <c r="AN88" s="48"/>
      <c r="AO88" s="44"/>
      <c r="AP88" s="45">
        <f t="shared" si="16"/>
        <v>0</v>
      </c>
      <c r="AQ88" s="46"/>
      <c r="AR88" s="47">
        <f t="shared" si="17"/>
        <v>0</v>
      </c>
      <c r="AS88" s="46"/>
      <c r="AT88" s="47">
        <f t="shared" si="18"/>
        <v>0</v>
      </c>
      <c r="AU88" s="46"/>
      <c r="AV88" s="47">
        <f t="shared" si="19"/>
        <v>0</v>
      </c>
      <c r="AW88" s="46"/>
      <c r="AX88" s="47">
        <f t="shared" si="20"/>
        <v>0</v>
      </c>
      <c r="AY88" s="48"/>
      <c r="AZ88" s="44"/>
      <c r="BA88" s="45">
        <f t="shared" si="21"/>
        <v>0</v>
      </c>
      <c r="BB88" s="46"/>
      <c r="BC88" s="47">
        <f t="shared" si="22"/>
        <v>0</v>
      </c>
      <c r="BD88" s="46"/>
      <c r="BE88" s="47">
        <f t="shared" si="23"/>
        <v>0</v>
      </c>
      <c r="BF88" s="46"/>
      <c r="BG88" s="47">
        <f t="shared" si="24"/>
        <v>0</v>
      </c>
      <c r="BH88" s="46"/>
      <c r="BI88" s="47">
        <f t="shared" si="25"/>
        <v>0</v>
      </c>
      <c r="BJ88" s="48"/>
      <c r="BK88" s="44"/>
      <c r="BL88" s="45">
        <f t="shared" si="26"/>
        <v>0</v>
      </c>
      <c r="BM88" s="46"/>
      <c r="BN88" s="47">
        <f t="shared" si="27"/>
        <v>0</v>
      </c>
      <c r="BO88" s="46"/>
      <c r="BP88" s="47">
        <f t="shared" si="28"/>
        <v>0</v>
      </c>
      <c r="BQ88" s="46"/>
      <c r="BR88" s="47">
        <f t="shared" si="29"/>
        <v>0</v>
      </c>
      <c r="BS88" s="46"/>
      <c r="BT88" s="47">
        <f t="shared" si="198"/>
        <v>0</v>
      </c>
      <c r="BU88" s="48"/>
      <c r="BV88" s="44"/>
      <c r="BW88" s="45">
        <f t="shared" si="31"/>
        <v>0</v>
      </c>
      <c r="BX88" s="46"/>
      <c r="BY88" s="47">
        <f t="shared" si="32"/>
        <v>0</v>
      </c>
      <c r="BZ88" s="46"/>
      <c r="CA88" s="47">
        <f t="shared" si="33"/>
        <v>0</v>
      </c>
      <c r="CB88" s="46"/>
      <c r="CC88" s="47">
        <f t="shared" si="34"/>
        <v>0</v>
      </c>
      <c r="CD88" s="46"/>
      <c r="CE88" s="47">
        <f t="shared" si="35"/>
        <v>0</v>
      </c>
      <c r="CF88" s="48"/>
      <c r="CG88" s="44"/>
      <c r="CH88" s="45">
        <f t="shared" si="36"/>
        <v>0</v>
      </c>
      <c r="CI88" s="46"/>
      <c r="CJ88" s="47">
        <f t="shared" si="37"/>
        <v>0</v>
      </c>
      <c r="CK88" s="46"/>
      <c r="CL88" s="47">
        <f t="shared" si="38"/>
        <v>0</v>
      </c>
      <c r="CM88" s="46"/>
      <c r="CN88" s="47">
        <f t="shared" si="39"/>
        <v>0</v>
      </c>
      <c r="CO88" s="46"/>
      <c r="CP88" s="47">
        <f t="shared" si="40"/>
        <v>0</v>
      </c>
      <c r="CQ88" s="49">
        <f t="shared" si="199"/>
        <v>0</v>
      </c>
      <c r="CR88" s="49">
        <f>I88+T88+AE88+AP88+BA88+BL88+BW88+CH88</f>
        <v>0</v>
      </c>
      <c r="CS88" s="49">
        <f t="shared" si="130"/>
        <v>0</v>
      </c>
      <c r="CT88" s="24">
        <f t="shared" si="42"/>
        <v>0</v>
      </c>
    </row>
    <row r="89" spans="1:98">
      <c r="A89" s="1" t="s">
        <v>62</v>
      </c>
      <c r="C89" s="53"/>
      <c r="D89" s="54"/>
      <c r="E89" s="61"/>
      <c r="F89" s="42">
        <v>0</v>
      </c>
      <c r="G89" s="48"/>
      <c r="H89" s="44"/>
      <c r="I89" s="45">
        <f t="shared" si="1"/>
        <v>0</v>
      </c>
      <c r="J89" s="46"/>
      <c r="K89" s="47">
        <f t="shared" si="2"/>
        <v>0</v>
      </c>
      <c r="L89" s="46"/>
      <c r="M89" s="47">
        <f t="shared" si="3"/>
        <v>0</v>
      </c>
      <c r="N89" s="46"/>
      <c r="O89" s="47">
        <f t="shared" si="4"/>
        <v>0</v>
      </c>
      <c r="P89" s="46"/>
      <c r="Q89" s="47">
        <f t="shared" si="5"/>
        <v>0</v>
      </c>
      <c r="R89" s="48"/>
      <c r="S89" s="44"/>
      <c r="T89" s="45">
        <f t="shared" si="6"/>
        <v>0</v>
      </c>
      <c r="U89" s="46"/>
      <c r="V89" s="47">
        <f t="shared" si="7"/>
        <v>0</v>
      </c>
      <c r="W89" s="46"/>
      <c r="X89" s="47">
        <f t="shared" si="8"/>
        <v>0</v>
      </c>
      <c r="Y89" s="46"/>
      <c r="Z89" s="47">
        <f t="shared" si="9"/>
        <v>0</v>
      </c>
      <c r="AA89" s="46"/>
      <c r="AB89" s="47">
        <f t="shared" si="10"/>
        <v>0</v>
      </c>
      <c r="AC89" s="48"/>
      <c r="AD89" s="44"/>
      <c r="AE89" s="45">
        <f t="shared" si="11"/>
        <v>0</v>
      </c>
      <c r="AF89" s="46"/>
      <c r="AG89" s="47">
        <f t="shared" si="12"/>
        <v>0</v>
      </c>
      <c r="AH89" s="46"/>
      <c r="AI89" s="47">
        <f t="shared" si="13"/>
        <v>0</v>
      </c>
      <c r="AJ89" s="46"/>
      <c r="AK89" s="47">
        <f t="shared" si="14"/>
        <v>0</v>
      </c>
      <c r="AL89" s="46"/>
      <c r="AM89" s="47">
        <f t="shared" si="15"/>
        <v>0</v>
      </c>
      <c r="AN89" s="48"/>
      <c r="AO89" s="44"/>
      <c r="AP89" s="45">
        <f t="shared" si="16"/>
        <v>0</v>
      </c>
      <c r="AQ89" s="46"/>
      <c r="AR89" s="47">
        <f t="shared" si="17"/>
        <v>0</v>
      </c>
      <c r="AS89" s="46"/>
      <c r="AT89" s="47">
        <f t="shared" si="18"/>
        <v>0</v>
      </c>
      <c r="AU89" s="46"/>
      <c r="AV89" s="47">
        <f t="shared" si="19"/>
        <v>0</v>
      </c>
      <c r="AW89" s="46"/>
      <c r="AX89" s="47">
        <f t="shared" si="20"/>
        <v>0</v>
      </c>
      <c r="AY89" s="48"/>
      <c r="AZ89" s="44"/>
      <c r="BA89" s="45">
        <f t="shared" si="21"/>
        <v>0</v>
      </c>
      <c r="BB89" s="46"/>
      <c r="BC89" s="47">
        <f t="shared" si="22"/>
        <v>0</v>
      </c>
      <c r="BD89" s="46"/>
      <c r="BE89" s="47">
        <f t="shared" si="23"/>
        <v>0</v>
      </c>
      <c r="BF89" s="46"/>
      <c r="BG89" s="47">
        <f t="shared" si="24"/>
        <v>0</v>
      </c>
      <c r="BH89" s="46"/>
      <c r="BI89" s="47">
        <f t="shared" si="25"/>
        <v>0</v>
      </c>
      <c r="BJ89" s="48"/>
      <c r="BK89" s="44"/>
      <c r="BL89" s="45">
        <f t="shared" si="26"/>
        <v>0</v>
      </c>
      <c r="BM89" s="46"/>
      <c r="BN89" s="47">
        <f t="shared" si="27"/>
        <v>0</v>
      </c>
      <c r="BO89" s="46"/>
      <c r="BP89" s="47">
        <f t="shared" si="28"/>
        <v>0</v>
      </c>
      <c r="BQ89" s="46"/>
      <c r="BR89" s="47">
        <f t="shared" si="29"/>
        <v>0</v>
      </c>
      <c r="BS89" s="46"/>
      <c r="BT89" s="47">
        <f t="shared" si="198"/>
        <v>0</v>
      </c>
      <c r="BU89" s="48"/>
      <c r="BV89" s="44"/>
      <c r="BW89" s="45">
        <f t="shared" si="31"/>
        <v>0</v>
      </c>
      <c r="BX89" s="46"/>
      <c r="BY89" s="47">
        <f t="shared" si="32"/>
        <v>0</v>
      </c>
      <c r="BZ89" s="46"/>
      <c r="CA89" s="47">
        <f t="shared" si="33"/>
        <v>0</v>
      </c>
      <c r="CB89" s="46"/>
      <c r="CC89" s="47">
        <f t="shared" si="34"/>
        <v>0</v>
      </c>
      <c r="CD89" s="46"/>
      <c r="CE89" s="47">
        <f t="shared" si="35"/>
        <v>0</v>
      </c>
      <c r="CF89" s="48"/>
      <c r="CG89" s="44"/>
      <c r="CH89" s="45">
        <f t="shared" si="36"/>
        <v>0</v>
      </c>
      <c r="CI89" s="46"/>
      <c r="CJ89" s="47">
        <f t="shared" si="37"/>
        <v>0</v>
      </c>
      <c r="CK89" s="46"/>
      <c r="CL89" s="47">
        <f t="shared" si="38"/>
        <v>0</v>
      </c>
      <c r="CM89" s="46"/>
      <c r="CN89" s="47">
        <f t="shared" si="39"/>
        <v>0</v>
      </c>
      <c r="CO89" s="46"/>
      <c r="CP89" s="47">
        <f t="shared" si="40"/>
        <v>0</v>
      </c>
      <c r="CQ89" s="49">
        <f t="shared" si="199"/>
        <v>0</v>
      </c>
      <c r="CR89" s="49">
        <f>I89+T89+AE89+AP89+BA89+BL89+BW89+CH89</f>
        <v>0</v>
      </c>
      <c r="CS89" s="49">
        <f t="shared" si="130"/>
        <v>0</v>
      </c>
      <c r="CT89" s="24">
        <f t="shared" si="42"/>
        <v>0</v>
      </c>
    </row>
    <row r="90" spans="1:98">
      <c r="B90" s="52" t="s">
        <v>63</v>
      </c>
      <c r="C90" s="50" t="s">
        <v>38</v>
      </c>
      <c r="D90" s="54">
        <v>1100</v>
      </c>
      <c r="E90" s="61">
        <v>240</v>
      </c>
      <c r="F90" s="42">
        <v>264000</v>
      </c>
      <c r="G90" s="48"/>
      <c r="H90" s="44"/>
      <c r="I90" s="45">
        <f t="shared" si="1"/>
        <v>0</v>
      </c>
      <c r="J90" s="46"/>
      <c r="K90" s="47">
        <f t="shared" si="2"/>
        <v>0</v>
      </c>
      <c r="L90" s="46"/>
      <c r="M90" s="47">
        <f t="shared" si="3"/>
        <v>0</v>
      </c>
      <c r="N90" s="46"/>
      <c r="O90" s="47">
        <f t="shared" si="4"/>
        <v>0</v>
      </c>
      <c r="P90" s="46"/>
      <c r="Q90" s="47">
        <f t="shared" si="5"/>
        <v>0</v>
      </c>
      <c r="R90" s="48"/>
      <c r="S90" s="44"/>
      <c r="T90" s="45">
        <f t="shared" si="6"/>
        <v>0</v>
      </c>
      <c r="U90" s="46"/>
      <c r="V90" s="47">
        <f t="shared" si="7"/>
        <v>0</v>
      </c>
      <c r="W90" s="46"/>
      <c r="X90" s="47">
        <f t="shared" si="8"/>
        <v>0</v>
      </c>
      <c r="Y90" s="46"/>
      <c r="Z90" s="47">
        <f t="shared" si="9"/>
        <v>0</v>
      </c>
      <c r="AA90" s="46"/>
      <c r="AB90" s="47">
        <f t="shared" si="10"/>
        <v>0</v>
      </c>
      <c r="AC90" s="48"/>
      <c r="AD90" s="44"/>
      <c r="AE90" s="45">
        <f t="shared" si="11"/>
        <v>0</v>
      </c>
      <c r="AF90" s="46"/>
      <c r="AG90" s="47">
        <f t="shared" si="12"/>
        <v>0</v>
      </c>
      <c r="AH90" s="46"/>
      <c r="AI90" s="47">
        <f t="shared" si="13"/>
        <v>0</v>
      </c>
      <c r="AJ90" s="46"/>
      <c r="AK90" s="47">
        <f t="shared" si="14"/>
        <v>0</v>
      </c>
      <c r="AL90" s="46"/>
      <c r="AM90" s="47">
        <f t="shared" si="15"/>
        <v>0</v>
      </c>
      <c r="AN90" s="48"/>
      <c r="AO90" s="44">
        <v>0.95</v>
      </c>
      <c r="AP90" s="45">
        <f t="shared" si="16"/>
        <v>250800</v>
      </c>
      <c r="AQ90" s="46"/>
      <c r="AR90" s="47">
        <f t="shared" si="17"/>
        <v>0</v>
      </c>
      <c r="AS90" s="46">
        <v>0.15</v>
      </c>
      <c r="AT90" s="47">
        <f t="shared" si="18"/>
        <v>37620</v>
      </c>
      <c r="AU90" s="46">
        <v>0.35</v>
      </c>
      <c r="AV90" s="47">
        <f t="shared" si="19"/>
        <v>87780</v>
      </c>
      <c r="AW90" s="46">
        <v>0.5</v>
      </c>
      <c r="AX90" s="47">
        <f t="shared" si="20"/>
        <v>125400</v>
      </c>
      <c r="AY90" s="48"/>
      <c r="AZ90" s="44"/>
      <c r="BA90" s="45">
        <f t="shared" si="21"/>
        <v>0</v>
      </c>
      <c r="BB90" s="46"/>
      <c r="BC90" s="47">
        <f t="shared" si="22"/>
        <v>0</v>
      </c>
      <c r="BD90" s="46"/>
      <c r="BE90" s="47">
        <f t="shared" si="23"/>
        <v>0</v>
      </c>
      <c r="BF90" s="46"/>
      <c r="BG90" s="47">
        <f t="shared" si="24"/>
        <v>0</v>
      </c>
      <c r="BH90" s="46"/>
      <c r="BI90" s="47">
        <f t="shared" si="25"/>
        <v>0</v>
      </c>
      <c r="BJ90" s="48"/>
      <c r="BK90" s="44">
        <v>0.05</v>
      </c>
      <c r="BL90" s="45">
        <f t="shared" si="26"/>
        <v>13200</v>
      </c>
      <c r="BM90" s="46"/>
      <c r="BN90" s="47">
        <f t="shared" si="27"/>
        <v>0</v>
      </c>
      <c r="BO90" s="46">
        <v>0.15</v>
      </c>
      <c r="BP90" s="47">
        <f t="shared" si="28"/>
        <v>1980</v>
      </c>
      <c r="BQ90" s="46">
        <v>0.35</v>
      </c>
      <c r="BR90" s="47">
        <f t="shared" si="29"/>
        <v>4620</v>
      </c>
      <c r="BS90" s="46">
        <v>0.5</v>
      </c>
      <c r="BT90" s="47">
        <f t="shared" si="198"/>
        <v>6600</v>
      </c>
      <c r="BU90" s="48"/>
      <c r="BV90" s="44"/>
      <c r="BW90" s="45">
        <f t="shared" si="31"/>
        <v>0</v>
      </c>
      <c r="BX90" s="46"/>
      <c r="BY90" s="47">
        <f t="shared" si="32"/>
        <v>0</v>
      </c>
      <c r="BZ90" s="46"/>
      <c r="CA90" s="47">
        <f t="shared" si="33"/>
        <v>0</v>
      </c>
      <c r="CB90" s="46"/>
      <c r="CC90" s="47">
        <f t="shared" si="34"/>
        <v>0</v>
      </c>
      <c r="CD90" s="46"/>
      <c r="CE90" s="47">
        <f t="shared" si="35"/>
        <v>0</v>
      </c>
      <c r="CF90" s="48"/>
      <c r="CG90" s="44"/>
      <c r="CH90" s="45">
        <f t="shared" si="36"/>
        <v>0</v>
      </c>
      <c r="CI90" s="46"/>
      <c r="CJ90" s="47">
        <f t="shared" si="37"/>
        <v>0</v>
      </c>
      <c r="CK90" s="46"/>
      <c r="CL90" s="47">
        <f t="shared" si="38"/>
        <v>0</v>
      </c>
      <c r="CM90" s="46"/>
      <c r="CN90" s="47">
        <f t="shared" si="39"/>
        <v>0</v>
      </c>
      <c r="CO90" s="46"/>
      <c r="CP90" s="47">
        <f t="shared" si="40"/>
        <v>0</v>
      </c>
      <c r="CQ90" s="49">
        <f t="shared" si="199"/>
        <v>264000</v>
      </c>
      <c r="CR90" s="49">
        <f>I90+T90+AE90+AP90+BA90+BL90+BW90+CH90</f>
        <v>264000</v>
      </c>
      <c r="CS90" s="49">
        <f t="shared" si="130"/>
        <v>264000</v>
      </c>
      <c r="CT90" s="24">
        <f t="shared" si="42"/>
        <v>0</v>
      </c>
    </row>
    <row r="91" spans="1:98">
      <c r="B91" s="52" t="s">
        <v>64</v>
      </c>
      <c r="C91" s="50" t="s">
        <v>38</v>
      </c>
      <c r="D91" s="54">
        <v>1100</v>
      </c>
      <c r="E91" s="42">
        <v>-180.52631578947367</v>
      </c>
      <c r="F91" s="42">
        <v>-198578.94736842104</v>
      </c>
      <c r="G91" s="48"/>
      <c r="H91" s="44"/>
      <c r="I91" s="45">
        <f t="shared" si="1"/>
        <v>0</v>
      </c>
      <c r="J91" s="46"/>
      <c r="K91" s="47">
        <f t="shared" si="2"/>
        <v>0</v>
      </c>
      <c r="L91" s="46"/>
      <c r="M91" s="47">
        <f t="shared" si="3"/>
        <v>0</v>
      </c>
      <c r="N91" s="46"/>
      <c r="O91" s="47">
        <f t="shared" si="4"/>
        <v>0</v>
      </c>
      <c r="P91" s="46"/>
      <c r="Q91" s="47">
        <f t="shared" si="5"/>
        <v>0</v>
      </c>
      <c r="R91" s="48"/>
      <c r="S91" s="44"/>
      <c r="T91" s="45">
        <f t="shared" si="6"/>
        <v>0</v>
      </c>
      <c r="U91" s="46"/>
      <c r="V91" s="47">
        <f t="shared" si="7"/>
        <v>0</v>
      </c>
      <c r="W91" s="46"/>
      <c r="X91" s="47">
        <f t="shared" si="8"/>
        <v>0</v>
      </c>
      <c r="Y91" s="46"/>
      <c r="Z91" s="47">
        <f t="shared" si="9"/>
        <v>0</v>
      </c>
      <c r="AA91" s="46"/>
      <c r="AB91" s="47">
        <f t="shared" si="10"/>
        <v>0</v>
      </c>
      <c r="AC91" s="48"/>
      <c r="AD91" s="44"/>
      <c r="AE91" s="45">
        <f t="shared" si="11"/>
        <v>0</v>
      </c>
      <c r="AF91" s="46"/>
      <c r="AG91" s="47">
        <f t="shared" si="12"/>
        <v>0</v>
      </c>
      <c r="AH91" s="46"/>
      <c r="AI91" s="47">
        <f t="shared" si="13"/>
        <v>0</v>
      </c>
      <c r="AJ91" s="46"/>
      <c r="AK91" s="47">
        <f t="shared" si="14"/>
        <v>0</v>
      </c>
      <c r="AL91" s="46"/>
      <c r="AM91" s="47">
        <f t="shared" si="15"/>
        <v>0</v>
      </c>
      <c r="AN91" s="48"/>
      <c r="AO91" s="44">
        <v>0.95</v>
      </c>
      <c r="AP91" s="45">
        <f t="shared" si="16"/>
        <v>-188649.99999999997</v>
      </c>
      <c r="AQ91" s="46"/>
      <c r="AR91" s="47">
        <f t="shared" si="17"/>
        <v>0</v>
      </c>
      <c r="AS91" s="46">
        <v>0.15</v>
      </c>
      <c r="AT91" s="47">
        <f t="shared" si="18"/>
        <v>-28297.499999999996</v>
      </c>
      <c r="AU91" s="46">
        <v>0.35</v>
      </c>
      <c r="AV91" s="47">
        <f t="shared" si="19"/>
        <v>-66027.499999999985</v>
      </c>
      <c r="AW91" s="46">
        <v>0.5</v>
      </c>
      <c r="AX91" s="47">
        <f t="shared" si="20"/>
        <v>-94324.999999999985</v>
      </c>
      <c r="AY91" s="48"/>
      <c r="AZ91" s="44"/>
      <c r="BA91" s="45">
        <f t="shared" si="21"/>
        <v>0</v>
      </c>
      <c r="BB91" s="46"/>
      <c r="BC91" s="47">
        <f t="shared" si="22"/>
        <v>0</v>
      </c>
      <c r="BD91" s="46"/>
      <c r="BE91" s="47">
        <f t="shared" si="23"/>
        <v>0</v>
      </c>
      <c r="BF91" s="46"/>
      <c r="BG91" s="47">
        <f t="shared" si="24"/>
        <v>0</v>
      </c>
      <c r="BH91" s="46"/>
      <c r="BI91" s="47">
        <f t="shared" si="25"/>
        <v>0</v>
      </c>
      <c r="BJ91" s="48"/>
      <c r="BK91" s="44">
        <v>0.05</v>
      </c>
      <c r="BL91" s="45">
        <f t="shared" si="26"/>
        <v>-9928.9473684210534</v>
      </c>
      <c r="BM91" s="46"/>
      <c r="BN91" s="47">
        <f t="shared" si="27"/>
        <v>0</v>
      </c>
      <c r="BO91" s="46">
        <v>0.15</v>
      </c>
      <c r="BP91" s="47">
        <f t="shared" si="28"/>
        <v>-1489.3421052631579</v>
      </c>
      <c r="BQ91" s="46">
        <v>0.35</v>
      </c>
      <c r="BR91" s="47">
        <f t="shared" si="29"/>
        <v>-3475.1315789473683</v>
      </c>
      <c r="BS91" s="46">
        <v>0.5</v>
      </c>
      <c r="BT91" s="47">
        <f t="shared" si="198"/>
        <v>-4964.4736842105267</v>
      </c>
      <c r="BU91" s="48"/>
      <c r="BV91" s="44"/>
      <c r="BW91" s="45">
        <f t="shared" si="31"/>
        <v>0</v>
      </c>
      <c r="BX91" s="46"/>
      <c r="BY91" s="47">
        <f t="shared" si="32"/>
        <v>0</v>
      </c>
      <c r="BZ91" s="46"/>
      <c r="CA91" s="47">
        <f t="shared" si="33"/>
        <v>0</v>
      </c>
      <c r="CB91" s="46"/>
      <c r="CC91" s="47">
        <f t="shared" si="34"/>
        <v>0</v>
      </c>
      <c r="CD91" s="46"/>
      <c r="CE91" s="47">
        <f t="shared" si="35"/>
        <v>0</v>
      </c>
      <c r="CF91" s="48"/>
      <c r="CG91" s="44"/>
      <c r="CH91" s="45">
        <f t="shared" si="36"/>
        <v>0</v>
      </c>
      <c r="CI91" s="46"/>
      <c r="CJ91" s="47">
        <f t="shared" si="37"/>
        <v>0</v>
      </c>
      <c r="CK91" s="46"/>
      <c r="CL91" s="47">
        <f t="shared" si="38"/>
        <v>0</v>
      </c>
      <c r="CM91" s="46"/>
      <c r="CN91" s="47">
        <f t="shared" si="39"/>
        <v>0</v>
      </c>
      <c r="CO91" s="46"/>
      <c r="CP91" s="47">
        <f t="shared" si="40"/>
        <v>0</v>
      </c>
      <c r="CQ91" s="49">
        <f t="shared" si="199"/>
        <v>-198578.94736842104</v>
      </c>
      <c r="CR91" s="49">
        <f>I91+T91+AE91+AP91+BA91+BL91+BW91+CH91</f>
        <v>-198578.94736842101</v>
      </c>
      <c r="CS91" s="49">
        <f t="shared" si="130"/>
        <v>-198578.94736842101</v>
      </c>
      <c r="CT91" s="24">
        <f t="shared" si="42"/>
        <v>0</v>
      </c>
    </row>
    <row r="92" spans="1:98">
      <c r="B92" s="55" t="s">
        <v>65</v>
      </c>
      <c r="C92" s="50" t="s">
        <v>46</v>
      </c>
      <c r="D92" s="54">
        <v>1</v>
      </c>
      <c r="E92" s="42">
        <v>350000</v>
      </c>
      <c r="F92" s="42">
        <v>350000</v>
      </c>
      <c r="G92" s="48"/>
      <c r="H92" s="44"/>
      <c r="I92" s="45">
        <f t="shared" si="1"/>
        <v>0</v>
      </c>
      <c r="J92" s="46"/>
      <c r="K92" s="47">
        <f t="shared" si="2"/>
        <v>0</v>
      </c>
      <c r="L92" s="46"/>
      <c r="M92" s="47">
        <f t="shared" si="3"/>
        <v>0</v>
      </c>
      <c r="N92" s="46"/>
      <c r="O92" s="47">
        <f t="shared" si="4"/>
        <v>0</v>
      </c>
      <c r="P92" s="46"/>
      <c r="Q92" s="47">
        <f t="shared" si="5"/>
        <v>0</v>
      </c>
      <c r="R92" s="48"/>
      <c r="S92" s="44"/>
      <c r="T92" s="45">
        <f t="shared" si="6"/>
        <v>0</v>
      </c>
      <c r="U92" s="46"/>
      <c r="V92" s="47">
        <f t="shared" si="7"/>
        <v>0</v>
      </c>
      <c r="W92" s="46"/>
      <c r="X92" s="47">
        <f t="shared" si="8"/>
        <v>0</v>
      </c>
      <c r="Y92" s="46"/>
      <c r="Z92" s="47">
        <f t="shared" si="9"/>
        <v>0</v>
      </c>
      <c r="AA92" s="46"/>
      <c r="AB92" s="47">
        <f t="shared" si="10"/>
        <v>0</v>
      </c>
      <c r="AC92" s="48"/>
      <c r="AD92" s="44">
        <v>0.8</v>
      </c>
      <c r="AE92" s="45">
        <f t="shared" si="11"/>
        <v>280000</v>
      </c>
      <c r="AF92" s="46"/>
      <c r="AG92" s="47">
        <f t="shared" si="12"/>
        <v>0</v>
      </c>
      <c r="AH92" s="46">
        <v>0.15</v>
      </c>
      <c r="AI92" s="47">
        <f t="shared" si="13"/>
        <v>42000</v>
      </c>
      <c r="AJ92" s="46">
        <v>0.35</v>
      </c>
      <c r="AK92" s="47">
        <f t="shared" si="14"/>
        <v>98000</v>
      </c>
      <c r="AL92" s="46">
        <v>0.5</v>
      </c>
      <c r="AM92" s="47">
        <f t="shared" si="15"/>
        <v>140000</v>
      </c>
      <c r="AN92" s="48"/>
      <c r="AO92" s="44">
        <v>0.2</v>
      </c>
      <c r="AP92" s="45">
        <f t="shared" si="16"/>
        <v>70000</v>
      </c>
      <c r="AQ92" s="46"/>
      <c r="AR92" s="47">
        <f t="shared" si="17"/>
        <v>0</v>
      </c>
      <c r="AS92" s="46">
        <v>0.15</v>
      </c>
      <c r="AT92" s="47">
        <f t="shared" si="18"/>
        <v>10500</v>
      </c>
      <c r="AU92" s="46">
        <v>0.35</v>
      </c>
      <c r="AV92" s="47">
        <f t="shared" si="19"/>
        <v>24500</v>
      </c>
      <c r="AW92" s="46">
        <v>0.5</v>
      </c>
      <c r="AX92" s="47">
        <f t="shared" si="20"/>
        <v>35000</v>
      </c>
      <c r="AY92" s="48"/>
      <c r="AZ92" s="44"/>
      <c r="BA92" s="45">
        <f t="shared" si="21"/>
        <v>0</v>
      </c>
      <c r="BB92" s="46"/>
      <c r="BC92" s="47">
        <f t="shared" si="22"/>
        <v>0</v>
      </c>
      <c r="BD92" s="46"/>
      <c r="BE92" s="47">
        <f t="shared" si="23"/>
        <v>0</v>
      </c>
      <c r="BF92" s="46"/>
      <c r="BG92" s="47">
        <f t="shared" si="24"/>
        <v>0</v>
      </c>
      <c r="BH92" s="46"/>
      <c r="BI92" s="47">
        <f t="shared" si="25"/>
        <v>0</v>
      </c>
      <c r="BJ92" s="48"/>
      <c r="BK92" s="44"/>
      <c r="BL92" s="45">
        <f t="shared" si="26"/>
        <v>0</v>
      </c>
      <c r="BM92" s="46"/>
      <c r="BN92" s="47">
        <f t="shared" si="27"/>
        <v>0</v>
      </c>
      <c r="BO92" s="46"/>
      <c r="BP92" s="47">
        <f t="shared" si="28"/>
        <v>0</v>
      </c>
      <c r="BQ92" s="46"/>
      <c r="BR92" s="47">
        <f t="shared" si="29"/>
        <v>0</v>
      </c>
      <c r="BS92" s="46"/>
      <c r="BT92" s="47">
        <f t="shared" si="198"/>
        <v>0</v>
      </c>
      <c r="BU92" s="48"/>
      <c r="BV92" s="44"/>
      <c r="BW92" s="45">
        <f t="shared" si="31"/>
        <v>0</v>
      </c>
      <c r="BX92" s="46"/>
      <c r="BY92" s="47">
        <f t="shared" si="32"/>
        <v>0</v>
      </c>
      <c r="BZ92" s="46"/>
      <c r="CA92" s="47">
        <f t="shared" si="33"/>
        <v>0</v>
      </c>
      <c r="CB92" s="46"/>
      <c r="CC92" s="47">
        <f t="shared" si="34"/>
        <v>0</v>
      </c>
      <c r="CD92" s="46"/>
      <c r="CE92" s="47">
        <f t="shared" si="35"/>
        <v>0</v>
      </c>
      <c r="CF92" s="48"/>
      <c r="CG92" s="44"/>
      <c r="CH92" s="45">
        <f t="shared" si="36"/>
        <v>0</v>
      </c>
      <c r="CI92" s="46"/>
      <c r="CJ92" s="47">
        <f t="shared" si="37"/>
        <v>0</v>
      </c>
      <c r="CK92" s="46"/>
      <c r="CL92" s="47">
        <f t="shared" si="38"/>
        <v>0</v>
      </c>
      <c r="CM92" s="46"/>
      <c r="CN92" s="47">
        <f t="shared" si="39"/>
        <v>0</v>
      </c>
      <c r="CO92" s="46"/>
      <c r="CP92" s="47">
        <f t="shared" si="40"/>
        <v>0</v>
      </c>
      <c r="CQ92" s="49">
        <f t="shared" si="199"/>
        <v>350000</v>
      </c>
      <c r="CR92" s="49">
        <f>I92+T92+AE92+AP92+BA92+BL92+BW92+CH92</f>
        <v>350000</v>
      </c>
      <c r="CS92" s="49">
        <f t="shared" si="130"/>
        <v>350000</v>
      </c>
      <c r="CT92" s="24">
        <f t="shared" si="42"/>
        <v>0</v>
      </c>
    </row>
    <row r="93" spans="1:98">
      <c r="B93" s="55"/>
      <c r="C93" s="50"/>
      <c r="D93" s="54"/>
      <c r="E93" s="42"/>
      <c r="F93" s="42"/>
      <c r="G93" s="48"/>
      <c r="H93" s="44"/>
      <c r="I93" s="45"/>
      <c r="J93" s="46"/>
      <c r="K93" s="47"/>
      <c r="L93" s="46"/>
      <c r="M93" s="47"/>
      <c r="N93" s="46"/>
      <c r="O93" s="47"/>
      <c r="P93" s="46"/>
      <c r="Q93" s="47"/>
      <c r="R93" s="48"/>
      <c r="S93" s="44"/>
      <c r="T93" s="45"/>
      <c r="U93" s="46"/>
      <c r="V93" s="47"/>
      <c r="W93" s="46"/>
      <c r="X93" s="47"/>
      <c r="Y93" s="46"/>
      <c r="Z93" s="47"/>
      <c r="AA93" s="46"/>
      <c r="AB93" s="47"/>
      <c r="AC93" s="48"/>
      <c r="AD93" s="44"/>
      <c r="AE93" s="45"/>
      <c r="AF93" s="46"/>
      <c r="AG93" s="47"/>
      <c r="AH93" s="46"/>
      <c r="AI93" s="47"/>
      <c r="AJ93" s="46"/>
      <c r="AK93" s="47"/>
      <c r="AL93" s="46"/>
      <c r="AM93" s="47"/>
      <c r="AN93" s="48"/>
      <c r="AO93" s="44"/>
      <c r="AP93" s="45"/>
      <c r="AQ93" s="46"/>
      <c r="AR93" s="47"/>
      <c r="AS93" s="46"/>
      <c r="AT93" s="47"/>
      <c r="AU93" s="46"/>
      <c r="AV93" s="47"/>
      <c r="AW93" s="46"/>
      <c r="AX93" s="47"/>
      <c r="AY93" s="48"/>
      <c r="AZ93" s="44"/>
      <c r="BA93" s="45"/>
      <c r="BB93" s="46"/>
      <c r="BC93" s="47"/>
      <c r="BD93" s="46"/>
      <c r="BE93" s="47"/>
      <c r="BF93" s="46"/>
      <c r="BG93" s="47"/>
      <c r="BH93" s="46"/>
      <c r="BI93" s="47"/>
      <c r="BJ93" s="48"/>
      <c r="BK93" s="44"/>
      <c r="BL93" s="45"/>
      <c r="BM93" s="46"/>
      <c r="BN93" s="47"/>
      <c r="BO93" s="46"/>
      <c r="BP93" s="47"/>
      <c r="BQ93" s="46"/>
      <c r="BR93" s="47"/>
      <c r="BS93" s="46"/>
      <c r="BT93" s="47"/>
      <c r="BU93" s="48"/>
      <c r="BV93" s="44"/>
      <c r="BW93" s="45"/>
      <c r="BX93" s="46"/>
      <c r="BY93" s="47"/>
      <c r="BZ93" s="46"/>
      <c r="CA93" s="47"/>
      <c r="CB93" s="46"/>
      <c r="CC93" s="47"/>
      <c r="CD93" s="46"/>
      <c r="CE93" s="47"/>
      <c r="CF93" s="48"/>
      <c r="CG93" s="44"/>
      <c r="CH93" s="45"/>
      <c r="CI93" s="46"/>
      <c r="CJ93" s="47"/>
      <c r="CK93" s="46"/>
      <c r="CL93" s="47"/>
      <c r="CM93" s="46"/>
      <c r="CN93" s="47"/>
      <c r="CO93" s="46"/>
      <c r="CP93" s="47"/>
      <c r="CQ93" s="49"/>
      <c r="CR93" s="49"/>
      <c r="CS93" s="49">
        <f t="shared" si="130"/>
        <v>0</v>
      </c>
      <c r="CT93" s="24"/>
    </row>
    <row r="94" spans="1:98">
      <c r="A94" s="1" t="s">
        <v>66</v>
      </c>
      <c r="B94" s="52"/>
      <c r="C94" s="63"/>
      <c r="D94" s="54"/>
      <c r="E94" s="42"/>
      <c r="F94" s="42">
        <v>0</v>
      </c>
      <c r="G94" s="64"/>
      <c r="H94" s="44"/>
      <c r="I94" s="45">
        <f t="shared" ref="I94:I98" si="200">H94*$F94</f>
        <v>0</v>
      </c>
      <c r="J94" s="46"/>
      <c r="K94" s="47">
        <f t="shared" ref="K94:K98" si="201">J94*I94</f>
        <v>0</v>
      </c>
      <c r="L94" s="46"/>
      <c r="M94" s="47">
        <f t="shared" ref="M94:M98" si="202">L94*I94</f>
        <v>0</v>
      </c>
      <c r="N94" s="46"/>
      <c r="O94" s="47">
        <f t="shared" ref="O94:O98" si="203">N94*I94</f>
        <v>0</v>
      </c>
      <c r="P94" s="46"/>
      <c r="Q94" s="47">
        <f t="shared" ref="Q94:Q98" si="204">P94*I94</f>
        <v>0</v>
      </c>
      <c r="R94" s="64"/>
      <c r="S94" s="65"/>
      <c r="T94" s="45">
        <f t="shared" ref="T94:T98" si="205">S94*$F94</f>
        <v>0</v>
      </c>
      <c r="U94" s="66"/>
      <c r="V94" s="47">
        <f t="shared" ref="V94:V98" si="206">U94*T94</f>
        <v>0</v>
      </c>
      <c r="W94" s="66"/>
      <c r="X94" s="47">
        <f t="shared" ref="X94:X98" si="207">W94*T94</f>
        <v>0</v>
      </c>
      <c r="Y94" s="66"/>
      <c r="Z94" s="47">
        <f t="shared" ref="Z94:Z98" si="208">Y94*T94</f>
        <v>0</v>
      </c>
      <c r="AA94" s="66"/>
      <c r="AB94" s="47">
        <f t="shared" ref="AB94:AB98" si="209">AA94*T94</f>
        <v>0</v>
      </c>
      <c r="AC94" s="64"/>
      <c r="AD94" s="65"/>
      <c r="AE94" s="45">
        <f t="shared" ref="AE94:AE98" si="210">AD94*$F94</f>
        <v>0</v>
      </c>
      <c r="AF94" s="66"/>
      <c r="AG94" s="47">
        <f t="shared" ref="AG94:AG98" si="211">AF94*AE94</f>
        <v>0</v>
      </c>
      <c r="AH94" s="66"/>
      <c r="AI94" s="47">
        <f t="shared" ref="AI94:AI98" si="212">AH94*AE94</f>
        <v>0</v>
      </c>
      <c r="AJ94" s="66"/>
      <c r="AK94" s="47">
        <f t="shared" ref="AK94:AK98" si="213">AJ94*AE94</f>
        <v>0</v>
      </c>
      <c r="AL94" s="66"/>
      <c r="AM94" s="47">
        <f t="shared" ref="AM94:AM98" si="214">AL94*AE94</f>
        <v>0</v>
      </c>
      <c r="AN94" s="64"/>
      <c r="AO94" s="65"/>
      <c r="AP94" s="45">
        <f t="shared" ref="AP94:AP98" si="215">AO94*$F94</f>
        <v>0</v>
      </c>
      <c r="AQ94" s="66"/>
      <c r="AR94" s="47">
        <f t="shared" ref="AR94:AR98" si="216">AQ94*AP94</f>
        <v>0</v>
      </c>
      <c r="AS94" s="66"/>
      <c r="AT94" s="47">
        <f t="shared" ref="AT94:AT98" si="217">AS94*AP94</f>
        <v>0</v>
      </c>
      <c r="AU94" s="66"/>
      <c r="AV94" s="47">
        <f t="shared" ref="AV94:AV98" si="218">AU94*AP94</f>
        <v>0</v>
      </c>
      <c r="AW94" s="66"/>
      <c r="AX94" s="47">
        <f t="shared" ref="AX94:AX98" si="219">AW94*AP94</f>
        <v>0</v>
      </c>
      <c r="AY94" s="64"/>
      <c r="AZ94" s="65"/>
      <c r="BA94" s="45">
        <f t="shared" ref="BA94:BA98" si="220">AZ94*$F94</f>
        <v>0</v>
      </c>
      <c r="BB94" s="66"/>
      <c r="BC94" s="47">
        <f t="shared" ref="BC94:BC98" si="221">BB94*BA94</f>
        <v>0</v>
      </c>
      <c r="BD94" s="66"/>
      <c r="BE94" s="47">
        <f t="shared" ref="BE94:BE98" si="222">BD94*BA94</f>
        <v>0</v>
      </c>
      <c r="BF94" s="66"/>
      <c r="BG94" s="47">
        <f t="shared" ref="BG94:BG98" si="223">BF94*BA94</f>
        <v>0</v>
      </c>
      <c r="BH94" s="66"/>
      <c r="BI94" s="47">
        <f t="shared" ref="BI94:BI98" si="224">BH94*BA94</f>
        <v>0</v>
      </c>
      <c r="BJ94" s="64"/>
      <c r="BK94" s="65"/>
      <c r="BL94" s="45">
        <f t="shared" ref="BL94:BL98" si="225">BK94*$F94</f>
        <v>0</v>
      </c>
      <c r="BM94" s="66"/>
      <c r="BN94" s="47">
        <f t="shared" ref="BN94:BN98" si="226">BM94*BL94</f>
        <v>0</v>
      </c>
      <c r="BO94" s="66"/>
      <c r="BP94" s="47">
        <f t="shared" ref="BP94:BP98" si="227">BO94*BL94</f>
        <v>0</v>
      </c>
      <c r="BQ94" s="66"/>
      <c r="BR94" s="47">
        <f t="shared" ref="BR94:BR98" si="228">BQ94*BL94</f>
        <v>0</v>
      </c>
      <c r="BS94" s="66"/>
      <c r="BT94" s="47">
        <f t="shared" ref="BT94:BT98" si="229">BS94*BL94</f>
        <v>0</v>
      </c>
      <c r="BU94" s="64"/>
      <c r="BV94" s="65"/>
      <c r="BW94" s="45">
        <f t="shared" ref="BW94:BW98" si="230">BV94*$F94</f>
        <v>0</v>
      </c>
      <c r="BX94" s="66"/>
      <c r="BY94" s="47">
        <f t="shared" ref="BY94:BY98" si="231">BX94*BW94</f>
        <v>0</v>
      </c>
      <c r="BZ94" s="66"/>
      <c r="CA94" s="47">
        <f t="shared" ref="CA94:CA98" si="232">BZ94*BW94</f>
        <v>0</v>
      </c>
      <c r="CB94" s="66"/>
      <c r="CC94" s="47">
        <f t="shared" ref="CC94:CC98" si="233">CB94*BW94</f>
        <v>0</v>
      </c>
      <c r="CD94" s="66"/>
      <c r="CE94" s="47">
        <f t="shared" ref="CE94:CE98" si="234">CD94*BW94</f>
        <v>0</v>
      </c>
      <c r="CF94" s="64"/>
      <c r="CG94" s="65"/>
      <c r="CH94" s="45">
        <f t="shared" ref="CH94:CH98" si="235">CG94*$F94</f>
        <v>0</v>
      </c>
      <c r="CI94" s="66"/>
      <c r="CJ94" s="47">
        <f t="shared" ref="CJ94:CJ98" si="236">CI94*CH94</f>
        <v>0</v>
      </c>
      <c r="CK94" s="66"/>
      <c r="CL94" s="47">
        <f t="shared" ref="CL94:CL98" si="237">CK94*CH94</f>
        <v>0</v>
      </c>
      <c r="CM94" s="66"/>
      <c r="CN94" s="47">
        <f t="shared" ref="CN94:CN98" si="238">CM94*CH94</f>
        <v>0</v>
      </c>
      <c r="CO94" s="66"/>
      <c r="CP94" s="47">
        <f t="shared" ref="CP94:CP98" si="239">CO94*CH94</f>
        <v>0</v>
      </c>
      <c r="CQ94" s="49">
        <f t="shared" ref="CQ94:CQ98" si="240">F94</f>
        <v>0</v>
      </c>
      <c r="CR94" s="49">
        <f>I94+T94+AE94+AP94+BA94+BL94+BW94+CH94</f>
        <v>0</v>
      </c>
      <c r="CS94" s="49">
        <f t="shared" si="130"/>
        <v>0</v>
      </c>
      <c r="CT94" s="24">
        <f t="shared" ref="CT94:CT99" si="241">IF(AND(CQ94=CR94,CR94=CS94,CQ94=CS94),0,1)</f>
        <v>0</v>
      </c>
    </row>
    <row r="95" spans="1:98">
      <c r="B95" s="52" t="s">
        <v>67</v>
      </c>
      <c r="C95" s="63" t="s">
        <v>38</v>
      </c>
      <c r="D95" s="54">
        <v>450</v>
      </c>
      <c r="E95" s="42">
        <v>240</v>
      </c>
      <c r="F95" s="42">
        <v>108000</v>
      </c>
      <c r="G95" s="64"/>
      <c r="H95" s="44"/>
      <c r="I95" s="45">
        <f t="shared" si="200"/>
        <v>0</v>
      </c>
      <c r="J95" s="46"/>
      <c r="K95" s="47">
        <f t="shared" si="201"/>
        <v>0</v>
      </c>
      <c r="L95" s="46"/>
      <c r="M95" s="47">
        <f t="shared" si="202"/>
        <v>0</v>
      </c>
      <c r="N95" s="46"/>
      <c r="O95" s="47">
        <f t="shared" si="203"/>
        <v>0</v>
      </c>
      <c r="P95" s="46"/>
      <c r="Q95" s="47">
        <f t="shared" si="204"/>
        <v>0</v>
      </c>
      <c r="R95" s="64"/>
      <c r="S95" s="65"/>
      <c r="T95" s="45">
        <f t="shared" si="205"/>
        <v>0</v>
      </c>
      <c r="U95" s="66"/>
      <c r="V95" s="47">
        <f t="shared" si="206"/>
        <v>0</v>
      </c>
      <c r="W95" s="66"/>
      <c r="X95" s="47">
        <f t="shared" si="207"/>
        <v>0</v>
      </c>
      <c r="Y95" s="66"/>
      <c r="Z95" s="47">
        <f t="shared" si="208"/>
        <v>0</v>
      </c>
      <c r="AA95" s="66"/>
      <c r="AB95" s="47">
        <f t="shared" si="209"/>
        <v>0</v>
      </c>
      <c r="AC95" s="64"/>
      <c r="AD95" s="65">
        <v>0.6</v>
      </c>
      <c r="AE95" s="45">
        <f t="shared" si="210"/>
        <v>64800</v>
      </c>
      <c r="AF95" s="66">
        <v>0.05</v>
      </c>
      <c r="AG95" s="47">
        <f t="shared" si="211"/>
        <v>3240</v>
      </c>
      <c r="AH95" s="66">
        <v>0.15</v>
      </c>
      <c r="AI95" s="47">
        <f t="shared" si="212"/>
        <v>9720</v>
      </c>
      <c r="AJ95" s="66">
        <v>0.35</v>
      </c>
      <c r="AK95" s="47">
        <f t="shared" si="213"/>
        <v>22680</v>
      </c>
      <c r="AL95" s="66">
        <v>0.45</v>
      </c>
      <c r="AM95" s="47">
        <f t="shared" si="214"/>
        <v>29160</v>
      </c>
      <c r="AN95" s="64"/>
      <c r="AO95" s="65">
        <v>0.2</v>
      </c>
      <c r="AP95" s="45">
        <f t="shared" si="215"/>
        <v>21600</v>
      </c>
      <c r="AQ95" s="66">
        <v>0.05</v>
      </c>
      <c r="AR95" s="47">
        <f t="shared" si="216"/>
        <v>1080</v>
      </c>
      <c r="AS95" s="66">
        <v>0.15</v>
      </c>
      <c r="AT95" s="47">
        <f t="shared" si="217"/>
        <v>3240</v>
      </c>
      <c r="AU95" s="66">
        <v>0.35</v>
      </c>
      <c r="AV95" s="47">
        <f t="shared" si="218"/>
        <v>7559.9999999999991</v>
      </c>
      <c r="AW95" s="66">
        <v>0.45</v>
      </c>
      <c r="AX95" s="47">
        <f t="shared" si="219"/>
        <v>9720</v>
      </c>
      <c r="AY95" s="64"/>
      <c r="AZ95" s="65">
        <v>0.15</v>
      </c>
      <c r="BA95" s="45">
        <f t="shared" si="220"/>
        <v>16200</v>
      </c>
      <c r="BB95" s="66">
        <v>0.05</v>
      </c>
      <c r="BC95" s="47">
        <f t="shared" si="221"/>
        <v>810</v>
      </c>
      <c r="BD95" s="66">
        <v>0.15</v>
      </c>
      <c r="BE95" s="47">
        <f t="shared" si="222"/>
        <v>2430</v>
      </c>
      <c r="BF95" s="66">
        <v>0.35</v>
      </c>
      <c r="BG95" s="47">
        <f t="shared" si="223"/>
        <v>5670</v>
      </c>
      <c r="BH95" s="66">
        <v>0.45</v>
      </c>
      <c r="BI95" s="47">
        <f t="shared" si="224"/>
        <v>7290</v>
      </c>
      <c r="BJ95" s="64"/>
      <c r="BK95" s="65">
        <v>0.05</v>
      </c>
      <c r="BL95" s="45">
        <f t="shared" si="225"/>
        <v>5400</v>
      </c>
      <c r="BM95" s="66">
        <v>0.05</v>
      </c>
      <c r="BN95" s="47">
        <f t="shared" si="226"/>
        <v>270</v>
      </c>
      <c r="BO95" s="66">
        <v>0.15</v>
      </c>
      <c r="BP95" s="47">
        <f t="shared" si="227"/>
        <v>810</v>
      </c>
      <c r="BQ95" s="66">
        <v>0.35</v>
      </c>
      <c r="BR95" s="47">
        <f t="shared" si="228"/>
        <v>1889.9999999999998</v>
      </c>
      <c r="BS95" s="66">
        <v>0.45</v>
      </c>
      <c r="BT95" s="47">
        <f t="shared" si="229"/>
        <v>2430</v>
      </c>
      <c r="BU95" s="64"/>
      <c r="BV95" s="65"/>
      <c r="BW95" s="45">
        <f t="shared" si="230"/>
        <v>0</v>
      </c>
      <c r="BX95" s="66"/>
      <c r="BY95" s="47">
        <f t="shared" si="231"/>
        <v>0</v>
      </c>
      <c r="BZ95" s="66"/>
      <c r="CA95" s="47">
        <f t="shared" si="232"/>
        <v>0</v>
      </c>
      <c r="CB95" s="66"/>
      <c r="CC95" s="47">
        <f t="shared" si="233"/>
        <v>0</v>
      </c>
      <c r="CD95" s="66"/>
      <c r="CE95" s="47">
        <f t="shared" si="234"/>
        <v>0</v>
      </c>
      <c r="CF95" s="64"/>
      <c r="CG95" s="65"/>
      <c r="CH95" s="45">
        <f t="shared" si="235"/>
        <v>0</v>
      </c>
      <c r="CI95" s="66"/>
      <c r="CJ95" s="47">
        <f t="shared" si="236"/>
        <v>0</v>
      </c>
      <c r="CK95" s="66"/>
      <c r="CL95" s="47">
        <f t="shared" si="237"/>
        <v>0</v>
      </c>
      <c r="CM95" s="66"/>
      <c r="CN95" s="47">
        <f t="shared" si="238"/>
        <v>0</v>
      </c>
      <c r="CO95" s="66"/>
      <c r="CP95" s="47">
        <f t="shared" si="239"/>
        <v>0</v>
      </c>
      <c r="CQ95" s="49">
        <f t="shared" si="240"/>
        <v>108000</v>
      </c>
      <c r="CR95" s="49">
        <f>I95+T95+AE95+AP95+BA95+BL95+BW95+CH95</f>
        <v>108000</v>
      </c>
      <c r="CS95" s="49">
        <f t="shared" si="130"/>
        <v>108000</v>
      </c>
      <c r="CT95" s="24">
        <f t="shared" si="241"/>
        <v>0</v>
      </c>
    </row>
    <row r="96" spans="1:98">
      <c r="B96" s="52" t="s">
        <v>68</v>
      </c>
      <c r="C96" s="63" t="s">
        <v>38</v>
      </c>
      <c r="D96" s="54">
        <v>450</v>
      </c>
      <c r="E96" s="42">
        <v>-180.52631578947367</v>
      </c>
      <c r="F96" s="42">
        <v>-81236.842105263146</v>
      </c>
      <c r="G96" s="64"/>
      <c r="H96" s="44"/>
      <c r="I96" s="45">
        <f t="shared" si="200"/>
        <v>0</v>
      </c>
      <c r="J96" s="46"/>
      <c r="K96" s="47">
        <f t="shared" si="201"/>
        <v>0</v>
      </c>
      <c r="L96" s="46"/>
      <c r="M96" s="47">
        <f t="shared" si="202"/>
        <v>0</v>
      </c>
      <c r="N96" s="46"/>
      <c r="O96" s="47">
        <f t="shared" si="203"/>
        <v>0</v>
      </c>
      <c r="P96" s="46"/>
      <c r="Q96" s="47">
        <f t="shared" si="204"/>
        <v>0</v>
      </c>
      <c r="R96" s="64"/>
      <c r="S96" s="65"/>
      <c r="T96" s="45">
        <f t="shared" si="205"/>
        <v>0</v>
      </c>
      <c r="U96" s="66"/>
      <c r="V96" s="47">
        <f t="shared" si="206"/>
        <v>0</v>
      </c>
      <c r="W96" s="66"/>
      <c r="X96" s="47">
        <f t="shared" si="207"/>
        <v>0</v>
      </c>
      <c r="Y96" s="66"/>
      <c r="Z96" s="47">
        <f t="shared" si="208"/>
        <v>0</v>
      </c>
      <c r="AA96" s="66"/>
      <c r="AB96" s="47">
        <f t="shared" si="209"/>
        <v>0</v>
      </c>
      <c r="AC96" s="64"/>
      <c r="AD96" s="65">
        <v>0.6</v>
      </c>
      <c r="AE96" s="45">
        <f t="shared" si="210"/>
        <v>-48742.105263157886</v>
      </c>
      <c r="AF96" s="66">
        <v>0.05</v>
      </c>
      <c r="AG96" s="47">
        <f t="shared" si="211"/>
        <v>-2437.1052631578946</v>
      </c>
      <c r="AH96" s="66">
        <v>0.15</v>
      </c>
      <c r="AI96" s="47">
        <f t="shared" si="212"/>
        <v>-7311.3157894736823</v>
      </c>
      <c r="AJ96" s="66">
        <v>0.35</v>
      </c>
      <c r="AK96" s="47">
        <f t="shared" si="213"/>
        <v>-17059.73684210526</v>
      </c>
      <c r="AL96" s="66">
        <v>0.45</v>
      </c>
      <c r="AM96" s="47">
        <f t="shared" si="214"/>
        <v>-21933.94736842105</v>
      </c>
      <c r="AN96" s="64"/>
      <c r="AO96" s="65">
        <v>0.25</v>
      </c>
      <c r="AP96" s="45">
        <f t="shared" si="215"/>
        <v>-20309.210526315786</v>
      </c>
      <c r="AQ96" s="66">
        <v>0.05</v>
      </c>
      <c r="AR96" s="47">
        <f t="shared" si="216"/>
        <v>-1015.4605263157894</v>
      </c>
      <c r="AS96" s="66">
        <v>0.15</v>
      </c>
      <c r="AT96" s="47">
        <f t="shared" si="217"/>
        <v>-3046.3815789473679</v>
      </c>
      <c r="AU96" s="66">
        <v>0.35</v>
      </c>
      <c r="AV96" s="47">
        <f t="shared" si="218"/>
        <v>-7108.2236842105249</v>
      </c>
      <c r="AW96" s="66">
        <v>0.45</v>
      </c>
      <c r="AX96" s="47">
        <f t="shared" si="219"/>
        <v>-9139.144736842105</v>
      </c>
      <c r="AY96" s="64"/>
      <c r="AZ96" s="65">
        <v>0.15</v>
      </c>
      <c r="BA96" s="45">
        <f t="shared" si="220"/>
        <v>-12185.526315789471</v>
      </c>
      <c r="BB96" s="66">
        <v>0.05</v>
      </c>
      <c r="BC96" s="47">
        <f t="shared" si="221"/>
        <v>-609.27631578947364</v>
      </c>
      <c r="BD96" s="66">
        <v>0.15</v>
      </c>
      <c r="BE96" s="47">
        <f t="shared" si="222"/>
        <v>-1827.8289473684206</v>
      </c>
      <c r="BF96" s="66">
        <v>0.35</v>
      </c>
      <c r="BG96" s="47">
        <f t="shared" si="223"/>
        <v>-4264.9342105263149</v>
      </c>
      <c r="BH96" s="66">
        <v>0.45</v>
      </c>
      <c r="BI96" s="47">
        <f t="shared" si="224"/>
        <v>-5483.4868421052624</v>
      </c>
      <c r="BJ96" s="64"/>
      <c r="BK96" s="65"/>
      <c r="BL96" s="45">
        <f t="shared" si="225"/>
        <v>0</v>
      </c>
      <c r="BM96" s="66"/>
      <c r="BN96" s="47">
        <f t="shared" si="226"/>
        <v>0</v>
      </c>
      <c r="BO96" s="66"/>
      <c r="BP96" s="47">
        <f t="shared" si="227"/>
        <v>0</v>
      </c>
      <c r="BQ96" s="66"/>
      <c r="BR96" s="47">
        <f t="shared" si="228"/>
        <v>0</v>
      </c>
      <c r="BS96" s="66"/>
      <c r="BT96" s="47">
        <f t="shared" si="229"/>
        <v>0</v>
      </c>
      <c r="BU96" s="64"/>
      <c r="BV96" s="65"/>
      <c r="BW96" s="45">
        <f t="shared" si="230"/>
        <v>0</v>
      </c>
      <c r="BX96" s="66"/>
      <c r="BY96" s="47">
        <f t="shared" si="231"/>
        <v>0</v>
      </c>
      <c r="BZ96" s="66"/>
      <c r="CA96" s="47">
        <f t="shared" si="232"/>
        <v>0</v>
      </c>
      <c r="CB96" s="66"/>
      <c r="CC96" s="47">
        <f t="shared" si="233"/>
        <v>0</v>
      </c>
      <c r="CD96" s="66"/>
      <c r="CE96" s="47">
        <f t="shared" si="234"/>
        <v>0</v>
      </c>
      <c r="CF96" s="64"/>
      <c r="CG96" s="65"/>
      <c r="CH96" s="45">
        <f t="shared" si="235"/>
        <v>0</v>
      </c>
      <c r="CI96" s="66"/>
      <c r="CJ96" s="47">
        <f t="shared" si="236"/>
        <v>0</v>
      </c>
      <c r="CK96" s="66"/>
      <c r="CL96" s="47">
        <f t="shared" si="237"/>
        <v>0</v>
      </c>
      <c r="CM96" s="66"/>
      <c r="CN96" s="47">
        <f t="shared" si="238"/>
        <v>0</v>
      </c>
      <c r="CO96" s="66"/>
      <c r="CP96" s="47">
        <f t="shared" si="239"/>
        <v>0</v>
      </c>
      <c r="CQ96" s="49">
        <f t="shared" si="240"/>
        <v>-81236.842105263146</v>
      </c>
      <c r="CR96" s="49">
        <f>I96+T96+AE96+AP96+BA96+BL96+BW96+CH96</f>
        <v>-81236.842105263146</v>
      </c>
      <c r="CS96" s="49">
        <f t="shared" si="130"/>
        <v>-81236.842105263146</v>
      </c>
      <c r="CT96" s="24">
        <f t="shared" si="241"/>
        <v>0</v>
      </c>
    </row>
    <row r="97" spans="2:98">
      <c r="B97" s="59" t="s">
        <v>44</v>
      </c>
      <c r="C97" s="63" t="s">
        <v>38</v>
      </c>
      <c r="D97" s="54">
        <v>300</v>
      </c>
      <c r="E97" s="42">
        <v>65</v>
      </c>
      <c r="F97" s="42">
        <v>19500</v>
      </c>
      <c r="G97" s="64"/>
      <c r="H97" s="44"/>
      <c r="I97" s="45">
        <f t="shared" si="200"/>
        <v>0</v>
      </c>
      <c r="J97" s="46"/>
      <c r="K97" s="47">
        <f t="shared" si="201"/>
        <v>0</v>
      </c>
      <c r="L97" s="46"/>
      <c r="M97" s="47">
        <f t="shared" si="202"/>
        <v>0</v>
      </c>
      <c r="N97" s="46"/>
      <c r="O97" s="47">
        <f t="shared" si="203"/>
        <v>0</v>
      </c>
      <c r="P97" s="46"/>
      <c r="Q97" s="47">
        <f t="shared" si="204"/>
        <v>0</v>
      </c>
      <c r="R97" s="64"/>
      <c r="S97" s="65">
        <v>0.14285714285714288</v>
      </c>
      <c r="T97" s="45">
        <f t="shared" si="205"/>
        <v>2785.7142857142862</v>
      </c>
      <c r="U97" s="66">
        <v>0.05</v>
      </c>
      <c r="V97" s="47">
        <f t="shared" si="206"/>
        <v>139.28571428571431</v>
      </c>
      <c r="W97" s="66">
        <v>0.15</v>
      </c>
      <c r="X97" s="47">
        <f t="shared" si="207"/>
        <v>417.85714285714295</v>
      </c>
      <c r="Y97" s="66">
        <v>0.35</v>
      </c>
      <c r="Z97" s="47">
        <f t="shared" si="208"/>
        <v>975.00000000000011</v>
      </c>
      <c r="AA97" s="66">
        <v>0.45</v>
      </c>
      <c r="AB97" s="47">
        <f t="shared" si="209"/>
        <v>1253.5714285714289</v>
      </c>
      <c r="AC97" s="64"/>
      <c r="AD97" s="65">
        <v>0.14285714285714288</v>
      </c>
      <c r="AE97" s="45">
        <f t="shared" si="210"/>
        <v>2785.7142857142862</v>
      </c>
      <c r="AF97" s="66">
        <v>0.05</v>
      </c>
      <c r="AG97" s="47">
        <f t="shared" si="211"/>
        <v>139.28571428571431</v>
      </c>
      <c r="AH97" s="66">
        <v>0.15</v>
      </c>
      <c r="AI97" s="47">
        <f t="shared" si="212"/>
        <v>417.85714285714295</v>
      </c>
      <c r="AJ97" s="66">
        <v>0.35</v>
      </c>
      <c r="AK97" s="47">
        <f t="shared" si="213"/>
        <v>975.00000000000011</v>
      </c>
      <c r="AL97" s="66">
        <v>0.45</v>
      </c>
      <c r="AM97" s="47">
        <f t="shared" si="214"/>
        <v>1253.5714285714289</v>
      </c>
      <c r="AN97" s="64"/>
      <c r="AO97" s="65">
        <v>0.14285714285714288</v>
      </c>
      <c r="AP97" s="45">
        <f t="shared" si="215"/>
        <v>2785.7142857142862</v>
      </c>
      <c r="AQ97" s="66">
        <v>0.05</v>
      </c>
      <c r="AR97" s="47">
        <f t="shared" si="216"/>
        <v>139.28571428571431</v>
      </c>
      <c r="AS97" s="66">
        <v>0.15</v>
      </c>
      <c r="AT97" s="47">
        <f t="shared" si="217"/>
        <v>417.85714285714295</v>
      </c>
      <c r="AU97" s="66">
        <v>0.35</v>
      </c>
      <c r="AV97" s="47">
        <f t="shared" si="218"/>
        <v>975.00000000000011</v>
      </c>
      <c r="AW97" s="66">
        <v>0.45</v>
      </c>
      <c r="AX97" s="47">
        <f t="shared" si="219"/>
        <v>1253.5714285714289</v>
      </c>
      <c r="AY97" s="64"/>
      <c r="AZ97" s="65">
        <v>0.14285714285714288</v>
      </c>
      <c r="BA97" s="45">
        <f t="shared" si="220"/>
        <v>2785.7142857142862</v>
      </c>
      <c r="BB97" s="66">
        <v>0.05</v>
      </c>
      <c r="BC97" s="47">
        <f t="shared" si="221"/>
        <v>139.28571428571431</v>
      </c>
      <c r="BD97" s="66">
        <v>0.15</v>
      </c>
      <c r="BE97" s="47">
        <f t="shared" si="222"/>
        <v>417.85714285714295</v>
      </c>
      <c r="BF97" s="66">
        <v>0.35</v>
      </c>
      <c r="BG97" s="47">
        <f t="shared" si="223"/>
        <v>975.00000000000011</v>
      </c>
      <c r="BH97" s="66">
        <v>0.45</v>
      </c>
      <c r="BI97" s="47">
        <f t="shared" si="224"/>
        <v>1253.5714285714289</v>
      </c>
      <c r="BJ97" s="64"/>
      <c r="BK97" s="65">
        <v>0.14285714285714288</v>
      </c>
      <c r="BL97" s="45">
        <f t="shared" si="225"/>
        <v>2785.7142857142862</v>
      </c>
      <c r="BM97" s="66">
        <v>0.05</v>
      </c>
      <c r="BN97" s="47">
        <f t="shared" si="226"/>
        <v>139.28571428571431</v>
      </c>
      <c r="BO97" s="66">
        <v>0.15</v>
      </c>
      <c r="BP97" s="47">
        <f t="shared" si="227"/>
        <v>417.85714285714295</v>
      </c>
      <c r="BQ97" s="66">
        <v>0.35</v>
      </c>
      <c r="BR97" s="47">
        <f t="shared" si="228"/>
        <v>975.00000000000011</v>
      </c>
      <c r="BS97" s="66">
        <v>0.45</v>
      </c>
      <c r="BT97" s="47">
        <f t="shared" si="229"/>
        <v>1253.5714285714289</v>
      </c>
      <c r="BU97" s="64"/>
      <c r="BV97" s="65">
        <v>0.14285714285714288</v>
      </c>
      <c r="BW97" s="45">
        <f t="shared" si="230"/>
        <v>2785.7142857142862</v>
      </c>
      <c r="BX97" s="66">
        <v>0.05</v>
      </c>
      <c r="BY97" s="47">
        <f t="shared" si="231"/>
        <v>139.28571428571431</v>
      </c>
      <c r="BZ97" s="66">
        <v>0.15</v>
      </c>
      <c r="CA97" s="47">
        <f t="shared" si="232"/>
        <v>417.85714285714295</v>
      </c>
      <c r="CB97" s="66">
        <v>0.35</v>
      </c>
      <c r="CC97" s="47">
        <f t="shared" si="233"/>
        <v>975.00000000000011</v>
      </c>
      <c r="CD97" s="66">
        <v>0.45</v>
      </c>
      <c r="CE97" s="47">
        <f t="shared" si="234"/>
        <v>1253.5714285714289</v>
      </c>
      <c r="CF97" s="64"/>
      <c r="CG97" s="65">
        <v>0.14285714285714288</v>
      </c>
      <c r="CH97" s="45">
        <f t="shared" si="235"/>
        <v>2785.7142857142862</v>
      </c>
      <c r="CI97" s="66">
        <v>0.05</v>
      </c>
      <c r="CJ97" s="47">
        <f t="shared" si="236"/>
        <v>139.28571428571431</v>
      </c>
      <c r="CK97" s="66">
        <v>0.15</v>
      </c>
      <c r="CL97" s="47">
        <f t="shared" si="237"/>
        <v>417.85714285714295</v>
      </c>
      <c r="CM97" s="66">
        <v>0.35</v>
      </c>
      <c r="CN97" s="47">
        <f t="shared" si="238"/>
        <v>975.00000000000011</v>
      </c>
      <c r="CO97" s="66">
        <v>0.45</v>
      </c>
      <c r="CP97" s="47">
        <f t="shared" si="239"/>
        <v>1253.5714285714289</v>
      </c>
      <c r="CQ97" s="49">
        <f t="shared" si="240"/>
        <v>19500</v>
      </c>
      <c r="CR97" s="49">
        <f>I97+T97+AE97+AP97+BA97+BL97+BW97+CH97</f>
        <v>19500.000000000004</v>
      </c>
      <c r="CS97" s="49">
        <f t="shared" si="130"/>
        <v>19500</v>
      </c>
      <c r="CT97" s="24">
        <f t="shared" si="241"/>
        <v>0</v>
      </c>
    </row>
    <row r="98" spans="2:98">
      <c r="B98" s="52"/>
      <c r="C98" s="63"/>
      <c r="D98" s="51"/>
      <c r="E98" s="42"/>
      <c r="F98" s="42"/>
      <c r="G98" s="64"/>
      <c r="H98" s="44"/>
      <c r="I98" s="45">
        <f t="shared" si="200"/>
        <v>0</v>
      </c>
      <c r="J98" s="46"/>
      <c r="K98" s="47">
        <f t="shared" si="201"/>
        <v>0</v>
      </c>
      <c r="L98" s="46"/>
      <c r="M98" s="47">
        <f t="shared" si="202"/>
        <v>0</v>
      </c>
      <c r="N98" s="46"/>
      <c r="O98" s="47">
        <f t="shared" si="203"/>
        <v>0</v>
      </c>
      <c r="P98" s="46"/>
      <c r="Q98" s="47">
        <f t="shared" si="204"/>
        <v>0</v>
      </c>
      <c r="R98" s="64"/>
      <c r="S98" s="65"/>
      <c r="T98" s="45">
        <f t="shared" si="205"/>
        <v>0</v>
      </c>
      <c r="U98" s="66"/>
      <c r="V98" s="47">
        <f t="shared" si="206"/>
        <v>0</v>
      </c>
      <c r="W98" s="66"/>
      <c r="X98" s="47">
        <f t="shared" si="207"/>
        <v>0</v>
      </c>
      <c r="Y98" s="66"/>
      <c r="Z98" s="47">
        <f t="shared" si="208"/>
        <v>0</v>
      </c>
      <c r="AA98" s="66"/>
      <c r="AB98" s="47">
        <f t="shared" si="209"/>
        <v>0</v>
      </c>
      <c r="AC98" s="64"/>
      <c r="AD98" s="65"/>
      <c r="AE98" s="45">
        <f t="shared" si="210"/>
        <v>0</v>
      </c>
      <c r="AF98" s="66"/>
      <c r="AG98" s="47">
        <f t="shared" si="211"/>
        <v>0</v>
      </c>
      <c r="AH98" s="66"/>
      <c r="AI98" s="47">
        <f t="shared" si="212"/>
        <v>0</v>
      </c>
      <c r="AJ98" s="66"/>
      <c r="AK98" s="47">
        <f t="shared" si="213"/>
        <v>0</v>
      </c>
      <c r="AL98" s="66"/>
      <c r="AM98" s="47">
        <f t="shared" si="214"/>
        <v>0</v>
      </c>
      <c r="AN98" s="64"/>
      <c r="AO98" s="65"/>
      <c r="AP98" s="45">
        <f t="shared" si="215"/>
        <v>0</v>
      </c>
      <c r="AQ98" s="66"/>
      <c r="AR98" s="47">
        <f t="shared" si="216"/>
        <v>0</v>
      </c>
      <c r="AS98" s="66"/>
      <c r="AT98" s="47">
        <f t="shared" si="217"/>
        <v>0</v>
      </c>
      <c r="AU98" s="66"/>
      <c r="AV98" s="47">
        <f t="shared" si="218"/>
        <v>0</v>
      </c>
      <c r="AW98" s="66"/>
      <c r="AX98" s="47">
        <f t="shared" si="219"/>
        <v>0</v>
      </c>
      <c r="AY98" s="64"/>
      <c r="AZ98" s="65"/>
      <c r="BA98" s="45">
        <f t="shared" si="220"/>
        <v>0</v>
      </c>
      <c r="BB98" s="66"/>
      <c r="BC98" s="47">
        <f t="shared" si="221"/>
        <v>0</v>
      </c>
      <c r="BD98" s="66"/>
      <c r="BE98" s="47">
        <f t="shared" si="222"/>
        <v>0</v>
      </c>
      <c r="BF98" s="66"/>
      <c r="BG98" s="47">
        <f t="shared" si="223"/>
        <v>0</v>
      </c>
      <c r="BH98" s="66"/>
      <c r="BI98" s="47">
        <f t="shared" si="224"/>
        <v>0</v>
      </c>
      <c r="BJ98" s="64"/>
      <c r="BK98" s="65"/>
      <c r="BL98" s="45">
        <f t="shared" si="225"/>
        <v>0</v>
      </c>
      <c r="BM98" s="66"/>
      <c r="BN98" s="47">
        <f t="shared" si="226"/>
        <v>0</v>
      </c>
      <c r="BO98" s="66"/>
      <c r="BP98" s="47">
        <f t="shared" si="227"/>
        <v>0</v>
      </c>
      <c r="BQ98" s="66"/>
      <c r="BR98" s="47">
        <f t="shared" si="228"/>
        <v>0</v>
      </c>
      <c r="BS98" s="66"/>
      <c r="BT98" s="47">
        <f t="shared" si="229"/>
        <v>0</v>
      </c>
      <c r="BU98" s="64"/>
      <c r="BV98" s="65"/>
      <c r="BW98" s="45">
        <f t="shared" si="230"/>
        <v>0</v>
      </c>
      <c r="BX98" s="66"/>
      <c r="BY98" s="47">
        <f t="shared" si="231"/>
        <v>0</v>
      </c>
      <c r="BZ98" s="66"/>
      <c r="CA98" s="47">
        <f t="shared" si="232"/>
        <v>0</v>
      </c>
      <c r="CB98" s="66"/>
      <c r="CC98" s="47">
        <f t="shared" si="233"/>
        <v>0</v>
      </c>
      <c r="CD98" s="66"/>
      <c r="CE98" s="47">
        <f t="shared" si="234"/>
        <v>0</v>
      </c>
      <c r="CF98" s="64"/>
      <c r="CG98" s="65"/>
      <c r="CH98" s="45">
        <f t="shared" si="235"/>
        <v>0</v>
      </c>
      <c r="CI98" s="66"/>
      <c r="CJ98" s="47">
        <f t="shared" si="236"/>
        <v>0</v>
      </c>
      <c r="CK98" s="66"/>
      <c r="CL98" s="47">
        <f t="shared" si="237"/>
        <v>0</v>
      </c>
      <c r="CM98" s="66"/>
      <c r="CN98" s="47">
        <f t="shared" si="238"/>
        <v>0</v>
      </c>
      <c r="CO98" s="66"/>
      <c r="CP98" s="47">
        <f t="shared" si="239"/>
        <v>0</v>
      </c>
      <c r="CQ98" s="49">
        <f t="shared" si="240"/>
        <v>0</v>
      </c>
      <c r="CR98" s="49">
        <f>I98+T98+AE98+AP98+BA98+BL98+BW98+CH98</f>
        <v>0</v>
      </c>
      <c r="CS98" s="49">
        <f t="shared" si="130"/>
        <v>0</v>
      </c>
      <c r="CT98" s="24">
        <f t="shared" si="241"/>
        <v>0</v>
      </c>
    </row>
    <row r="99" spans="2:98">
      <c r="B99" s="67" t="s">
        <v>0</v>
      </c>
      <c r="C99" s="68"/>
      <c r="D99" s="69"/>
      <c r="E99" s="70"/>
      <c r="F99" s="71">
        <v>10233802.352544382</v>
      </c>
      <c r="G99" s="71">
        <f>SUM(G4:G98)</f>
        <v>0</v>
      </c>
      <c r="H99" s="71"/>
      <c r="I99" s="71">
        <f>SUM(I4:I98)</f>
        <v>373750</v>
      </c>
      <c r="J99" s="71"/>
      <c r="K99" s="71">
        <f>SUM(K4:K98)</f>
        <v>18687.5</v>
      </c>
      <c r="L99" s="71"/>
      <c r="M99" s="71">
        <f>SUM(M4:M98)</f>
        <v>56062.5</v>
      </c>
      <c r="N99" s="71"/>
      <c r="O99" s="71">
        <f>SUM(O4:O98)</f>
        <v>130812.5</v>
      </c>
      <c r="P99" s="71"/>
      <c r="Q99" s="71">
        <f>SUM(Q4:Q98)</f>
        <v>168187.5</v>
      </c>
      <c r="R99" s="71">
        <f>SUM(R4:R98)</f>
        <v>0</v>
      </c>
      <c r="S99" s="71"/>
      <c r="T99" s="71">
        <f>SUM(T4:T98)</f>
        <v>6559909.1535714287</v>
      </c>
      <c r="U99" s="71"/>
      <c r="V99" s="71">
        <f>SUM(V4:V98)</f>
        <v>2299824.100661376</v>
      </c>
      <c r="W99" s="71"/>
      <c r="X99" s="71">
        <f>SUM(X4:X98)</f>
        <v>119480.35714285714</v>
      </c>
      <c r="Y99" s="71"/>
      <c r="Z99" s="71">
        <f>SUM(Z4:Z98)</f>
        <v>1619131.5145502645</v>
      </c>
      <c r="AA99" s="71"/>
      <c r="AB99" s="71">
        <f>SUM(AB4:AB98)</f>
        <v>2521473.1812169314</v>
      </c>
      <c r="AC99" s="71">
        <f>SUM(AC4:AC98)</f>
        <v>0</v>
      </c>
      <c r="AD99" s="71"/>
      <c r="AE99" s="71">
        <f>SUM(AE4:AE98)</f>
        <v>2940745.9021094409</v>
      </c>
      <c r="AF99" s="71"/>
      <c r="AG99" s="71">
        <f>SUM(AG4:AG98)</f>
        <v>788371.54120718467</v>
      </c>
      <c r="AH99" s="71"/>
      <c r="AI99" s="71">
        <f>SUM(AI4:AI98)</f>
        <v>101410.09398496243</v>
      </c>
      <c r="AJ99" s="71"/>
      <c r="AK99" s="71">
        <f>SUM(AK4:AK98)</f>
        <v>754563.66854636592</v>
      </c>
      <c r="AL99" s="71"/>
      <c r="AM99" s="71">
        <f>SUM(AM4:AM98)</f>
        <v>1296400.5983709276</v>
      </c>
      <c r="AN99" s="71">
        <f>SUM(AN4:AN98)</f>
        <v>0</v>
      </c>
      <c r="AO99" s="71"/>
      <c r="AP99" s="71">
        <f>SUM(AP4:AP98)</f>
        <v>132279.69655078711</v>
      </c>
      <c r="AQ99" s="71"/>
      <c r="AR99" s="71">
        <f>SUM(AR4:AR98)</f>
        <v>42885.073671029844</v>
      </c>
      <c r="AS99" s="71"/>
      <c r="AT99" s="71">
        <f>SUM(AT4:AT98)</f>
        <v>42126.738721804526</v>
      </c>
      <c r="AU99" s="71"/>
      <c r="AV99" s="71">
        <f>SUM(AV4:AV98)</f>
        <v>-7642.2618930560639</v>
      </c>
      <c r="AW99" s="71"/>
      <c r="AX99" s="71">
        <f>SUM(AX4:AX98)</f>
        <v>54910.146051008829</v>
      </c>
      <c r="AY99" s="71">
        <f>SUM(AY4:AY98)</f>
        <v>0</v>
      </c>
      <c r="AZ99" s="71"/>
      <c r="BA99" s="71">
        <f>SUM(BA4:BA98)</f>
        <v>324151.46454742784</v>
      </c>
      <c r="BB99" s="71"/>
      <c r="BC99" s="71">
        <f>SUM(BC4:BC98)</f>
        <v>42538.468045112793</v>
      </c>
      <c r="BD99" s="71"/>
      <c r="BE99" s="71">
        <f>SUM(BE4:BE98)</f>
        <v>-103472.37349624059</v>
      </c>
      <c r="BF99" s="71"/>
      <c r="BG99" s="71">
        <f>SUM(BG4:BG98)</f>
        <v>198860.43390832999</v>
      </c>
      <c r="BH99" s="71"/>
      <c r="BI99" s="71">
        <f>SUM(BI4:BI98)</f>
        <v>186224.93609022564</v>
      </c>
      <c r="BJ99" s="71">
        <f>SUM(BJ4:BJ98)</f>
        <v>0</v>
      </c>
      <c r="BK99" s="71"/>
      <c r="BL99" s="71">
        <f>SUM(BL4:BL98)</f>
        <v>-341957.43453545426</v>
      </c>
      <c r="BM99" s="71"/>
      <c r="BN99" s="71">
        <f>SUM(BN4:BN98)</f>
        <v>24268.30549450549</v>
      </c>
      <c r="BO99" s="71"/>
      <c r="BP99" s="71">
        <f>SUM(BP4:BP98)</f>
        <v>-57090.395206362096</v>
      </c>
      <c r="BQ99" s="71"/>
      <c r="BR99" s="71">
        <f>SUM(BR4:BR98)</f>
        <v>-132675.39366685948</v>
      </c>
      <c r="BS99" s="71"/>
      <c r="BT99" s="71">
        <f>SUM(BT4:BT98)</f>
        <v>-176459.9511567381</v>
      </c>
      <c r="BU99" s="71">
        <f>SUM(BU4:BU98)</f>
        <v>0</v>
      </c>
      <c r="BV99" s="71"/>
      <c r="BW99" s="71">
        <f>SUM(BW4:BW98)</f>
        <v>54909.153571428571</v>
      </c>
      <c r="BX99" s="71"/>
      <c r="BY99" s="71">
        <f>SUM(BY4:BY98)</f>
        <v>2786.4285714285716</v>
      </c>
      <c r="BZ99" s="71"/>
      <c r="CA99" s="71">
        <f>SUM(CA4:CA98)</f>
        <v>7999.510714285715</v>
      </c>
      <c r="CB99" s="71"/>
      <c r="CC99" s="71">
        <f>SUM(CC4:CC98)</f>
        <v>19224.107142857145</v>
      </c>
      <c r="CD99" s="71"/>
      <c r="CE99" s="71">
        <f>SUM(CE4:CE98)</f>
        <v>24899.107142857141</v>
      </c>
      <c r="CF99" s="71">
        <f>SUM(CF4:CF98)</f>
        <v>0</v>
      </c>
      <c r="CG99" s="71"/>
      <c r="CH99" s="71">
        <f>SUM(CH4:CH98)</f>
        <v>190014.41672932336</v>
      </c>
      <c r="CI99" s="71"/>
      <c r="CJ99" s="71">
        <f>SUM(CJ4:CJ98)</f>
        <v>2786.4285714285716</v>
      </c>
      <c r="CK99" s="71"/>
      <c r="CL99" s="71">
        <f>SUM(CL4:CL98)</f>
        <v>7999.510714285715</v>
      </c>
      <c r="CM99" s="71"/>
      <c r="CN99" s="71">
        <f>SUM(CN4:CN98)</f>
        <v>70882.001879699266</v>
      </c>
      <c r="CO99" s="71"/>
      <c r="CP99" s="71">
        <f>SUM(CP4:CP98)</f>
        <v>108346.47556390981</v>
      </c>
      <c r="CQ99" s="49">
        <f t="shared" si="199"/>
        <v>10233802.352544382</v>
      </c>
      <c r="CR99" s="49">
        <f>I99+T99+AE99+AP99+BA99+BL99+BW99+CH99</f>
        <v>10233802.35254438</v>
      </c>
      <c r="CS99" s="49">
        <f t="shared" si="130"/>
        <v>10233802.352544382</v>
      </c>
      <c r="CT99" s="24">
        <f t="shared" si="241"/>
        <v>0</v>
      </c>
    </row>
    <row r="100" spans="2:98">
      <c r="I100" s="45">
        <f>H100*F100</f>
        <v>0</v>
      </c>
      <c r="CQ100" s="49">
        <f t="shared" si="199"/>
        <v>0</v>
      </c>
      <c r="CR100" s="49">
        <f>I100+T100+AE100+AP100+BA100+BL100+BW100+CH100</f>
        <v>0</v>
      </c>
      <c r="CS100" s="49">
        <f t="shared" si="130"/>
        <v>0</v>
      </c>
      <c r="CT100" s="24">
        <f t="shared" si="42"/>
        <v>0</v>
      </c>
    </row>
    <row r="101" spans="2:98">
      <c r="I101" s="45">
        <f>H101*F101</f>
        <v>0</v>
      </c>
      <c r="CQ101" s="49">
        <f t="shared" si="199"/>
        <v>0</v>
      </c>
      <c r="CR101" s="49">
        <f>I101+T101+AE101+AP101+BA101+BL101+BW101+CH101</f>
        <v>0</v>
      </c>
      <c r="CS101" s="49">
        <f t="shared" si="130"/>
        <v>0</v>
      </c>
      <c r="CT101" s="24">
        <f t="shared" si="42"/>
        <v>0</v>
      </c>
    </row>
    <row r="102" spans="2:98">
      <c r="I102" s="45">
        <f>H102*F102</f>
        <v>0</v>
      </c>
      <c r="CQ102" s="49">
        <f t="shared" si="199"/>
        <v>0</v>
      </c>
      <c r="CR102" s="49">
        <f>I102+T102+AE102+AP102+BA102+BL102+BW102+CH102</f>
        <v>0</v>
      </c>
      <c r="CS102" s="49">
        <f t="shared" si="130"/>
        <v>0</v>
      </c>
      <c r="CT102" s="24">
        <f t="shared" si="42"/>
        <v>0</v>
      </c>
    </row>
    <row r="103" spans="2:98">
      <c r="B103" s="57" t="s">
        <v>69</v>
      </c>
      <c r="C103" s="50" t="s">
        <v>38</v>
      </c>
      <c r="D103" s="51">
        <v>14000</v>
      </c>
      <c r="E103" s="42">
        <v>65</v>
      </c>
      <c r="F103" s="42">
        <v>910000</v>
      </c>
      <c r="G103" s="48"/>
      <c r="H103" s="44"/>
      <c r="I103" s="45">
        <f t="shared" ref="I103" si="242">H103*$F103</f>
        <v>0</v>
      </c>
      <c r="J103" s="46"/>
      <c r="K103" s="47">
        <f t="shared" ref="K103" si="243">J103*I103</f>
        <v>0</v>
      </c>
      <c r="L103" s="46"/>
      <c r="M103" s="47">
        <f t="shared" ref="M103" si="244">L103*I103</f>
        <v>0</v>
      </c>
      <c r="N103" s="46"/>
      <c r="O103" s="47">
        <f t="shared" ref="O103" si="245">N103*I103</f>
        <v>0</v>
      </c>
      <c r="P103" s="46"/>
      <c r="Q103" s="47">
        <f t="shared" ref="Q103" si="246">P103*I103</f>
        <v>0</v>
      </c>
      <c r="R103" s="48"/>
      <c r="S103" s="44"/>
      <c r="T103" s="45">
        <f t="shared" ref="T103" si="247">S103*$F103</f>
        <v>0</v>
      </c>
      <c r="U103" s="46"/>
      <c r="V103" s="47">
        <f t="shared" ref="V103" si="248">U103*T103</f>
        <v>0</v>
      </c>
      <c r="W103" s="46"/>
      <c r="X103" s="47">
        <f t="shared" ref="X103" si="249">W103*T103</f>
        <v>0</v>
      </c>
      <c r="Y103" s="46"/>
      <c r="Z103" s="47">
        <f t="shared" ref="Z103" si="250">Y103*T103</f>
        <v>0</v>
      </c>
      <c r="AA103" s="46"/>
      <c r="AB103" s="47">
        <f t="shared" ref="AB103" si="251">AA103*T103</f>
        <v>0</v>
      </c>
      <c r="AC103" s="48"/>
      <c r="AD103" s="44"/>
      <c r="AE103" s="45">
        <f t="shared" ref="AE103" si="252">AD103*$F103</f>
        <v>0</v>
      </c>
      <c r="AF103" s="46"/>
      <c r="AG103" s="47">
        <f t="shared" ref="AG103" si="253">AF103*AE103</f>
        <v>0</v>
      </c>
      <c r="AH103" s="46"/>
      <c r="AI103" s="47">
        <f t="shared" ref="AI103" si="254">AH103*AE103</f>
        <v>0</v>
      </c>
      <c r="AJ103" s="46"/>
      <c r="AK103" s="47">
        <f t="shared" ref="AK103" si="255">AJ103*AE103</f>
        <v>0</v>
      </c>
      <c r="AL103" s="46"/>
      <c r="AM103" s="47">
        <f t="shared" ref="AM103" si="256">AL103*AE103</f>
        <v>0</v>
      </c>
      <c r="AN103" s="48"/>
      <c r="AO103" s="44">
        <v>1</v>
      </c>
      <c r="AP103" s="45">
        <f t="shared" ref="AP103" si="257">AO103*$F103</f>
        <v>910000</v>
      </c>
      <c r="AQ103" s="46">
        <v>0.05</v>
      </c>
      <c r="AR103" s="47">
        <f t="shared" ref="AR103" si="258">AQ103*AP103</f>
        <v>45500</v>
      </c>
      <c r="AS103" s="46">
        <v>0.15</v>
      </c>
      <c r="AT103" s="47">
        <f t="shared" ref="AT103" si="259">AS103*AP103</f>
        <v>136500</v>
      </c>
      <c r="AU103" s="46">
        <v>0.35</v>
      </c>
      <c r="AV103" s="47">
        <f t="shared" ref="AV103" si="260">AU103*AP103</f>
        <v>318500</v>
      </c>
      <c r="AW103" s="46">
        <v>0.45</v>
      </c>
      <c r="AX103" s="47">
        <f t="shared" ref="AX103" si="261">AW103*AP103</f>
        <v>409500</v>
      </c>
      <c r="AY103" s="48"/>
      <c r="AZ103" s="44"/>
      <c r="BA103" s="45">
        <f t="shared" ref="BA103" si="262">AZ103*$F103</f>
        <v>0</v>
      </c>
      <c r="BB103" s="46"/>
      <c r="BC103" s="47">
        <f t="shared" ref="BC103" si="263">BB103*BA103</f>
        <v>0</v>
      </c>
      <c r="BD103" s="46"/>
      <c r="BE103" s="47">
        <f t="shared" ref="BE103" si="264">BD103*BA103</f>
        <v>0</v>
      </c>
      <c r="BF103" s="46"/>
      <c r="BG103" s="47">
        <f t="shared" ref="BG103" si="265">BF103*BA103</f>
        <v>0</v>
      </c>
      <c r="BH103" s="46"/>
      <c r="BI103" s="47">
        <f t="shared" ref="BI103" si="266">BH103*BA103</f>
        <v>0</v>
      </c>
      <c r="BJ103" s="48"/>
      <c r="BK103" s="44"/>
      <c r="BL103" s="45">
        <f t="shared" ref="BL103" si="267">BK103*$F103</f>
        <v>0</v>
      </c>
      <c r="BM103" s="46"/>
      <c r="BN103" s="47">
        <f t="shared" ref="BN103" si="268">BM103*BL103</f>
        <v>0</v>
      </c>
      <c r="BO103" s="46"/>
      <c r="BP103" s="47">
        <f t="shared" ref="BP103" si="269">BO103*BL103</f>
        <v>0</v>
      </c>
      <c r="BQ103" s="46"/>
      <c r="BR103" s="47">
        <f t="shared" ref="BR103" si="270">BQ103*BL103</f>
        <v>0</v>
      </c>
      <c r="BS103" s="46"/>
      <c r="BT103" s="47">
        <f t="shared" ref="BT103" si="271">BS103*BL103</f>
        <v>0</v>
      </c>
      <c r="BU103" s="48"/>
      <c r="BV103" s="44"/>
      <c r="BW103" s="45">
        <f t="shared" ref="BW103" si="272">BV103*$F103</f>
        <v>0</v>
      </c>
      <c r="BX103" s="46"/>
      <c r="BY103" s="47">
        <f t="shared" ref="BY103" si="273">BX103*BW103</f>
        <v>0</v>
      </c>
      <c r="BZ103" s="46"/>
      <c r="CA103" s="47">
        <f t="shared" ref="CA103" si="274">BZ103*BW103</f>
        <v>0</v>
      </c>
      <c r="CB103" s="46"/>
      <c r="CC103" s="47">
        <f t="shared" ref="CC103" si="275">CB103*BW103</f>
        <v>0</v>
      </c>
      <c r="CD103" s="46"/>
      <c r="CE103" s="47">
        <f t="shared" ref="CE103" si="276">CD103*BW103</f>
        <v>0</v>
      </c>
      <c r="CF103" s="48"/>
      <c r="CG103" s="44"/>
      <c r="CH103" s="45">
        <f t="shared" ref="CH103" si="277">CG103*$F103</f>
        <v>0</v>
      </c>
      <c r="CI103" s="46"/>
      <c r="CJ103" s="47">
        <f t="shared" ref="CJ103" si="278">CI103*CH103</f>
        <v>0</v>
      </c>
      <c r="CK103" s="46"/>
      <c r="CL103" s="47">
        <f t="shared" ref="CL103" si="279">CK103*CH103</f>
        <v>0</v>
      </c>
      <c r="CM103" s="46"/>
      <c r="CN103" s="47">
        <f t="shared" ref="CN103" si="280">CM103*CH103</f>
        <v>0</v>
      </c>
      <c r="CO103" s="46"/>
      <c r="CP103" s="47">
        <f t="shared" ref="CP103" si="281">CO103*CH103</f>
        <v>0</v>
      </c>
      <c r="CQ103" s="49">
        <f t="shared" si="199"/>
        <v>910000</v>
      </c>
      <c r="CR103" s="49">
        <f>I103+T103+AE103+AP103+BA103+BL103+BW103+CH103</f>
        <v>910000</v>
      </c>
      <c r="CS103" s="49">
        <f t="shared" si="130"/>
        <v>910000</v>
      </c>
      <c r="CT103" s="24">
        <f t="shared" si="42"/>
        <v>0</v>
      </c>
    </row>
    <row r="104" spans="2:98">
      <c r="B104" s="55"/>
      <c r="C104" s="63"/>
      <c r="D104" s="80"/>
      <c r="E104" s="81"/>
      <c r="F104" s="81"/>
      <c r="G104" s="64"/>
      <c r="H104" s="65"/>
      <c r="I104" s="82"/>
      <c r="J104" s="66"/>
      <c r="K104" s="83"/>
      <c r="L104" s="66"/>
      <c r="M104" s="83"/>
      <c r="N104" s="66"/>
      <c r="O104" s="83"/>
      <c r="P104" s="66"/>
      <c r="Q104" s="83"/>
      <c r="R104" s="64"/>
      <c r="S104" s="65"/>
      <c r="T104" s="82"/>
      <c r="U104" s="66"/>
      <c r="V104" s="83"/>
      <c r="W104" s="66"/>
      <c r="X104" s="83"/>
      <c r="Y104" s="66"/>
      <c r="Z104" s="83"/>
      <c r="AA104" s="66"/>
      <c r="AB104" s="83"/>
      <c r="AC104" s="64"/>
      <c r="AD104" s="65"/>
      <c r="AE104" s="82"/>
      <c r="AF104" s="66"/>
      <c r="AG104" s="83"/>
      <c r="AH104" s="66"/>
      <c r="AI104" s="83"/>
      <c r="AJ104" s="66"/>
      <c r="AK104" s="83"/>
      <c r="AL104" s="66"/>
      <c r="AM104" s="83"/>
      <c r="AN104" s="64"/>
      <c r="AO104" s="65"/>
      <c r="AP104" s="82"/>
      <c r="AQ104" s="66"/>
      <c r="AR104" s="83"/>
      <c r="AS104" s="66"/>
      <c r="AT104" s="83"/>
      <c r="AU104" s="66"/>
      <c r="AV104" s="83"/>
      <c r="AW104" s="66"/>
      <c r="AX104" s="83"/>
      <c r="AY104" s="64"/>
      <c r="AZ104" s="65"/>
      <c r="BA104" s="82"/>
      <c r="BB104" s="66"/>
      <c r="BC104" s="83"/>
      <c r="BD104" s="66"/>
      <c r="BE104" s="83"/>
      <c r="BF104" s="66"/>
      <c r="BG104" s="83"/>
      <c r="BH104" s="66"/>
      <c r="BI104" s="83"/>
      <c r="BJ104" s="64"/>
      <c r="BK104" s="65"/>
      <c r="BL104" s="82"/>
      <c r="BM104" s="66"/>
      <c r="BN104" s="83"/>
      <c r="BO104" s="66"/>
      <c r="BP104" s="83"/>
      <c r="BQ104" s="66"/>
      <c r="BR104" s="83"/>
      <c r="BS104" s="66"/>
      <c r="BT104" s="83"/>
      <c r="BU104" s="64"/>
      <c r="BV104" s="65"/>
      <c r="BW104" s="82"/>
      <c r="BX104" s="66"/>
      <c r="BY104" s="83"/>
      <c r="BZ104" s="66"/>
      <c r="CA104" s="83"/>
      <c r="CB104" s="66"/>
      <c r="CC104" s="83"/>
      <c r="CD104" s="66"/>
      <c r="CE104" s="83"/>
      <c r="CF104" s="64"/>
      <c r="CG104" s="65"/>
      <c r="CH104" s="82"/>
      <c r="CI104" s="66"/>
      <c r="CJ104" s="83"/>
      <c r="CK104" s="66"/>
      <c r="CL104" s="83"/>
      <c r="CM104" s="66"/>
      <c r="CN104" s="83"/>
      <c r="CO104" s="66"/>
      <c r="CP104" s="83"/>
      <c r="CQ104" s="49"/>
      <c r="CR104" s="49"/>
      <c r="CS104" s="49"/>
      <c r="CT104" s="24"/>
    </row>
    <row r="105" spans="2:98">
      <c r="B105" s="55"/>
      <c r="C105" s="63"/>
      <c r="D105" s="80"/>
      <c r="E105" s="81"/>
      <c r="F105" s="81"/>
      <c r="G105" s="64"/>
      <c r="H105" s="65"/>
      <c r="I105" s="82"/>
      <c r="J105" s="66"/>
      <c r="K105" s="83"/>
      <c r="L105" s="66"/>
      <c r="M105" s="83"/>
      <c r="N105" s="66"/>
      <c r="O105" s="83"/>
      <c r="P105" s="66"/>
      <c r="Q105" s="83"/>
      <c r="R105" s="64"/>
      <c r="S105" s="65"/>
      <c r="T105" s="82"/>
      <c r="U105" s="66"/>
      <c r="V105" s="83"/>
      <c r="W105" s="66"/>
      <c r="X105" s="83"/>
      <c r="Y105" s="66"/>
      <c r="Z105" s="83"/>
      <c r="AA105" s="66"/>
      <c r="AB105" s="83"/>
      <c r="AC105" s="64"/>
      <c r="AD105" s="65"/>
      <c r="AE105" s="82"/>
      <c r="AF105" s="66"/>
      <c r="AG105" s="83"/>
      <c r="AH105" s="66"/>
      <c r="AI105" s="83"/>
      <c r="AJ105" s="66"/>
      <c r="AK105" s="83"/>
      <c r="AL105" s="66"/>
      <c r="AM105" s="83"/>
      <c r="AN105" s="64"/>
      <c r="AO105" s="65"/>
      <c r="AP105" s="82"/>
      <c r="AQ105" s="66"/>
      <c r="AR105" s="83"/>
      <c r="AS105" s="66"/>
      <c r="AT105" s="83"/>
      <c r="AU105" s="66"/>
      <c r="AV105" s="83"/>
      <c r="AW105" s="66"/>
      <c r="AX105" s="83"/>
      <c r="AY105" s="64"/>
      <c r="AZ105" s="65"/>
      <c r="BA105" s="82"/>
      <c r="BB105" s="66"/>
      <c r="BC105" s="83"/>
      <c r="BD105" s="66"/>
      <c r="BE105" s="83"/>
      <c r="BF105" s="66"/>
      <c r="BG105" s="83"/>
      <c r="BH105" s="66"/>
      <c r="BI105" s="83"/>
      <c r="BJ105" s="64"/>
      <c r="BK105" s="65"/>
      <c r="BL105" s="82"/>
      <c r="BM105" s="66"/>
      <c r="BN105" s="83"/>
      <c r="BO105" s="66"/>
      <c r="BP105" s="83"/>
      <c r="BQ105" s="66"/>
      <c r="BR105" s="83"/>
      <c r="BS105" s="66"/>
      <c r="BT105" s="83"/>
      <c r="BU105" s="64"/>
      <c r="BV105" s="65"/>
      <c r="BW105" s="82"/>
      <c r="BX105" s="66"/>
      <c r="BY105" s="83"/>
      <c r="BZ105" s="66"/>
      <c r="CA105" s="83"/>
      <c r="CB105" s="66"/>
      <c r="CC105" s="83"/>
      <c r="CD105" s="66"/>
      <c r="CE105" s="83"/>
      <c r="CF105" s="64"/>
      <c r="CG105" s="65"/>
      <c r="CH105" s="82"/>
      <c r="CI105" s="66"/>
      <c r="CJ105" s="83"/>
      <c r="CK105" s="66"/>
      <c r="CL105" s="83"/>
      <c r="CM105" s="66"/>
      <c r="CN105" s="83"/>
      <c r="CO105" s="66"/>
      <c r="CP105" s="83"/>
      <c r="CQ105" s="49"/>
      <c r="CR105" s="49"/>
      <c r="CS105" s="49"/>
      <c r="CT105" s="24"/>
    </row>
    <row r="106" spans="2:98">
      <c r="B106" s="55"/>
      <c r="C106" s="63"/>
      <c r="D106" s="80"/>
      <c r="E106" s="81"/>
      <c r="F106" s="81"/>
      <c r="G106" s="64"/>
      <c r="H106" s="65"/>
      <c r="I106" s="84" t="s">
        <v>70</v>
      </c>
      <c r="J106" s="85"/>
      <c r="K106" s="86"/>
      <c r="L106" s="66"/>
      <c r="N106" s="66"/>
      <c r="O106" s="83"/>
      <c r="P106" s="66"/>
      <c r="Q106" s="83"/>
      <c r="R106" s="64"/>
      <c r="S106" s="65"/>
      <c r="T106" s="82"/>
      <c r="U106" s="66"/>
      <c r="V106" s="83"/>
      <c r="W106" s="66"/>
      <c r="X106" s="83"/>
      <c r="Y106" s="66"/>
      <c r="Z106" s="83"/>
      <c r="AA106" s="66"/>
      <c r="AB106" s="83"/>
      <c r="AC106" s="64"/>
      <c r="AD106" s="65"/>
      <c r="AE106" s="82"/>
      <c r="AF106" s="66"/>
      <c r="AG106" s="83"/>
      <c r="AH106" s="66"/>
      <c r="AI106" s="83"/>
      <c r="AJ106" s="66"/>
      <c r="AK106" s="83"/>
      <c r="AL106" s="66"/>
      <c r="AM106" s="83"/>
      <c r="AN106" s="64"/>
      <c r="AO106" s="65"/>
      <c r="AP106" s="82"/>
      <c r="AQ106" s="66"/>
      <c r="AR106" s="83"/>
      <c r="AS106" s="66"/>
      <c r="AT106" s="83"/>
      <c r="AU106" s="66"/>
      <c r="AV106" s="83"/>
      <c r="AW106" s="66"/>
      <c r="AX106" s="83"/>
      <c r="AY106" s="64"/>
      <c r="AZ106" s="65"/>
      <c r="BA106" s="82"/>
      <c r="BB106" s="66"/>
      <c r="BC106" s="83"/>
      <c r="BD106" s="66"/>
      <c r="BE106" s="83"/>
      <c r="BF106" s="66"/>
      <c r="BG106" s="83"/>
      <c r="BH106" s="66"/>
      <c r="BI106" s="83"/>
      <c r="BJ106" s="64"/>
      <c r="BK106" s="65"/>
      <c r="BL106" s="82"/>
      <c r="BM106" s="66"/>
      <c r="BN106" s="83"/>
      <c r="BO106" s="66"/>
      <c r="BP106" s="83"/>
      <c r="BQ106" s="66"/>
      <c r="BR106" s="83"/>
      <c r="BS106" s="66"/>
      <c r="BT106" s="83"/>
      <c r="BU106" s="64"/>
      <c r="BV106" s="65"/>
      <c r="BW106" s="82"/>
      <c r="BX106" s="66"/>
      <c r="BY106" s="83"/>
      <c r="BZ106" s="66"/>
      <c r="CA106" s="83"/>
      <c r="CB106" s="66"/>
      <c r="CC106" s="83"/>
      <c r="CD106" s="66"/>
      <c r="CE106" s="83"/>
      <c r="CF106" s="64"/>
      <c r="CG106" s="65"/>
      <c r="CH106" s="82"/>
      <c r="CI106" s="66"/>
      <c r="CJ106" s="83"/>
      <c r="CK106" s="66"/>
      <c r="CL106" s="83"/>
      <c r="CM106" s="66"/>
      <c r="CN106" s="83"/>
      <c r="CO106" s="66"/>
      <c r="CP106" s="83"/>
      <c r="CQ106" s="49"/>
      <c r="CR106" s="49"/>
      <c r="CS106" s="49"/>
      <c r="CT106" s="24"/>
    </row>
    <row r="107" spans="2:98">
      <c r="I107" s="87" t="s">
        <v>71</v>
      </c>
      <c r="J107" s="88"/>
      <c r="K107" s="63"/>
      <c r="L107" s="89"/>
      <c r="N107" s="90"/>
      <c r="O107" s="90"/>
      <c r="V107" s="91"/>
      <c r="W107" s="92"/>
      <c r="Y107" s="93"/>
    </row>
    <row r="108" spans="2:98">
      <c r="B108" s="94" t="s">
        <v>72</v>
      </c>
      <c r="I108" s="81">
        <v>-180.52631578947367</v>
      </c>
      <c r="J108" s="81"/>
      <c r="L108" s="90"/>
      <c r="N108" s="90"/>
      <c r="O108" s="90"/>
      <c r="V108" s="91"/>
      <c r="W108" s="92"/>
      <c r="Y108" s="93"/>
    </row>
    <row r="109" spans="2:98">
      <c r="B109" s="94" t="s">
        <v>73</v>
      </c>
      <c r="I109" s="95">
        <v>-0.39039473684210513</v>
      </c>
      <c r="J109" s="95"/>
      <c r="L109" s="90"/>
      <c r="N109" s="90"/>
      <c r="O109" s="90"/>
      <c r="V109" s="91"/>
      <c r="W109" s="92"/>
      <c r="Y109" s="93"/>
    </row>
    <row r="110" spans="2:98">
      <c r="B110" s="94" t="s">
        <v>74</v>
      </c>
      <c r="I110" s="95">
        <v>-0.37018461538461545</v>
      </c>
      <c r="J110" s="95"/>
      <c r="L110" s="90"/>
      <c r="N110" s="90"/>
      <c r="O110" s="90"/>
      <c r="V110" s="91"/>
      <c r="W110" s="92"/>
      <c r="Y110" s="93"/>
    </row>
    <row r="111" spans="2:98">
      <c r="B111" s="52" t="s">
        <v>75</v>
      </c>
      <c r="I111" s="95">
        <v>-0.18394000674081565</v>
      </c>
      <c r="J111" s="95"/>
      <c r="L111" s="90"/>
      <c r="N111" s="90"/>
      <c r="O111" s="90"/>
    </row>
    <row r="112" spans="2:98">
      <c r="B112" s="52" t="s">
        <v>76</v>
      </c>
      <c r="I112" s="95">
        <v>-0.22371081900910006</v>
      </c>
      <c r="J112" s="95"/>
      <c r="L112" s="90"/>
      <c r="N112" s="90"/>
      <c r="O112" s="90"/>
    </row>
    <row r="113" spans="1:98">
      <c r="B113" s="52" t="s">
        <v>77</v>
      </c>
      <c r="I113" s="81">
        <v>-460.98461538461538</v>
      </c>
      <c r="J113" s="81"/>
      <c r="L113" s="90"/>
      <c r="N113" s="90"/>
      <c r="O113" s="90"/>
    </row>
    <row r="114" spans="1:98">
      <c r="B114" s="52" t="s">
        <v>78</v>
      </c>
      <c r="I114" s="95">
        <v>-0.36</v>
      </c>
      <c r="J114" s="95"/>
      <c r="L114" s="90"/>
      <c r="N114" s="90"/>
      <c r="O114" s="90"/>
      <c r="Y114" s="92"/>
    </row>
    <row r="115" spans="1:98">
      <c r="B115" s="52" t="s">
        <v>79</v>
      </c>
      <c r="I115" s="95">
        <v>-1.7512999999999999</v>
      </c>
      <c r="J115" s="95"/>
      <c r="L115" s="90"/>
      <c r="N115" s="90"/>
      <c r="O115" s="90"/>
    </row>
    <row r="116" spans="1:98" s="72" customFormat="1">
      <c r="A116" s="1"/>
      <c r="B116" s="52" t="s">
        <v>80</v>
      </c>
      <c r="D116" s="73"/>
      <c r="E116" s="74"/>
      <c r="F116" s="75"/>
      <c r="G116" s="76"/>
      <c r="H116" s="77"/>
      <c r="I116" s="95">
        <v>-1.5825</v>
      </c>
      <c r="J116" s="96"/>
      <c r="L116" s="90"/>
      <c r="N116" s="90"/>
      <c r="O116" s="90"/>
      <c r="P116" s="11"/>
      <c r="Q116" s="2"/>
      <c r="R116" s="76"/>
      <c r="S116" s="77"/>
      <c r="T116" s="11"/>
      <c r="U116" s="78"/>
      <c r="V116" s="11"/>
      <c r="W116" s="11"/>
      <c r="X116" s="2"/>
      <c r="Y116" s="11"/>
      <c r="Z116" s="11"/>
      <c r="AA116" s="11"/>
      <c r="AB116" s="2"/>
      <c r="AC116" s="79"/>
      <c r="AD116" s="77"/>
      <c r="AE116" s="11"/>
      <c r="AF116" s="78"/>
      <c r="AG116" s="11"/>
      <c r="AH116" s="11"/>
      <c r="AI116" s="2"/>
      <c r="AJ116" s="11"/>
      <c r="AK116" s="11"/>
      <c r="AL116" s="11"/>
      <c r="AM116" s="2"/>
      <c r="AN116" s="79"/>
      <c r="AO116" s="77"/>
      <c r="AP116" s="11"/>
      <c r="AQ116" s="78"/>
      <c r="AR116" s="11"/>
      <c r="AS116" s="11"/>
      <c r="AT116" s="2"/>
      <c r="AU116" s="11"/>
      <c r="AV116" s="11"/>
      <c r="AW116" s="11"/>
      <c r="AX116" s="2"/>
      <c r="AY116" s="79"/>
      <c r="AZ116" s="77"/>
      <c r="BA116" s="11"/>
      <c r="BB116" s="78"/>
      <c r="BC116" s="11"/>
      <c r="BD116" s="11"/>
      <c r="BE116" s="2"/>
      <c r="BF116" s="11"/>
      <c r="BG116" s="11"/>
      <c r="BH116" s="11"/>
      <c r="BI116" s="2"/>
      <c r="BJ116" s="79"/>
      <c r="BK116" s="77"/>
      <c r="BL116" s="11"/>
      <c r="BM116" s="78"/>
      <c r="BN116" s="11"/>
      <c r="BO116" s="11"/>
      <c r="BP116" s="2"/>
      <c r="BQ116" s="11"/>
      <c r="BR116" s="11"/>
      <c r="BS116" s="11"/>
      <c r="BT116" s="2"/>
      <c r="BU116" s="79"/>
      <c r="BV116" s="77"/>
      <c r="BW116" s="11"/>
      <c r="BX116" s="78"/>
      <c r="BY116" s="11"/>
      <c r="BZ116" s="11"/>
      <c r="CA116" s="2"/>
      <c r="CB116" s="11"/>
      <c r="CC116" s="11"/>
      <c r="CD116" s="11"/>
      <c r="CE116" s="2"/>
      <c r="CF116" s="79"/>
      <c r="CG116" s="77"/>
      <c r="CH116" s="11"/>
      <c r="CI116" s="78"/>
      <c r="CJ116" s="11"/>
      <c r="CK116" s="11"/>
      <c r="CL116" s="2"/>
      <c r="CM116" s="11"/>
      <c r="CN116" s="11"/>
      <c r="CO116" s="11"/>
      <c r="CP116" s="2"/>
      <c r="CQ116" s="10"/>
      <c r="CR116" s="11"/>
      <c r="CS116" s="11"/>
      <c r="CT116" s="2"/>
    </row>
    <row r="117" spans="1:98">
      <c r="B117" s="52" t="s">
        <v>81</v>
      </c>
      <c r="I117" s="95">
        <v>-0.27325581395348836</v>
      </c>
      <c r="J117" s="95"/>
      <c r="L117" s="90"/>
      <c r="N117" s="90"/>
      <c r="O117" s="90"/>
    </row>
    <row r="118" spans="1:98">
      <c r="B118" s="52"/>
      <c r="I118" s="97"/>
      <c r="J118" s="96"/>
      <c r="K118" s="90"/>
      <c r="L118" s="90"/>
      <c r="N118" s="90"/>
      <c r="O118" s="90"/>
    </row>
    <row r="119" spans="1:98">
      <c r="B119" s="94"/>
      <c r="I119" s="89"/>
      <c r="J119" s="96"/>
      <c r="K119" s="90"/>
      <c r="L119" s="90"/>
      <c r="M119" s="97"/>
      <c r="N119" s="90"/>
      <c r="O119" s="90"/>
    </row>
    <row r="120" spans="1:98">
      <c r="B120" s="52"/>
      <c r="I120" s="89"/>
      <c r="J120" s="96"/>
      <c r="K120" s="90"/>
      <c r="L120" s="90"/>
      <c r="M120" s="97"/>
      <c r="N120" s="90"/>
      <c r="O120" s="90"/>
    </row>
  </sheetData>
  <mergeCells count="42">
    <mergeCell ref="CM2:CN2"/>
    <mergeCell ref="CO2:CP2"/>
    <mergeCell ref="BX2:BY2"/>
    <mergeCell ref="BZ2:CA2"/>
    <mergeCell ref="CB2:CC2"/>
    <mergeCell ref="CD2:CE2"/>
    <mergeCell ref="CI2:CJ2"/>
    <mergeCell ref="CK2:CL2"/>
    <mergeCell ref="BF2:BG2"/>
    <mergeCell ref="BH2:BI2"/>
    <mergeCell ref="BM2:BN2"/>
    <mergeCell ref="BO2:BP2"/>
    <mergeCell ref="BQ2:BR2"/>
    <mergeCell ref="BS2:BT2"/>
    <mergeCell ref="AQ2:AR2"/>
    <mergeCell ref="AS2:AT2"/>
    <mergeCell ref="AU2:AV2"/>
    <mergeCell ref="AW2:AX2"/>
    <mergeCell ref="BB2:BC2"/>
    <mergeCell ref="BD2:BE2"/>
    <mergeCell ref="Y2:Z2"/>
    <mergeCell ref="AA2:AB2"/>
    <mergeCell ref="AF2:AG2"/>
    <mergeCell ref="AH2:AI2"/>
    <mergeCell ref="AJ2:AK2"/>
    <mergeCell ref="AL2:AM2"/>
    <mergeCell ref="BK1:BR1"/>
    <mergeCell ref="BV1:CE1"/>
    <mergeCell ref="CG1:CP1"/>
    <mergeCell ref="C2:F2"/>
    <mergeCell ref="J2:K2"/>
    <mergeCell ref="L2:M2"/>
    <mergeCell ref="N2:O2"/>
    <mergeCell ref="P2:Q2"/>
    <mergeCell ref="U2:V2"/>
    <mergeCell ref="W2:X2"/>
    <mergeCell ref="C1:F1"/>
    <mergeCell ref="H1:Q1"/>
    <mergeCell ref="S1:AB1"/>
    <mergeCell ref="AD1:AM1"/>
    <mergeCell ref="AO1:AX1"/>
    <mergeCell ref="AZ1:BI1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7" max="60" man="1"/>
    <brk id="28" max="60" man="1"/>
    <brk id="39" max="60" man="1"/>
    <brk id="50" max="60" man="1"/>
    <brk id="61" max="60" man="1"/>
    <brk id="72" max="60" man="1"/>
    <brk id="8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Basford</dc:creator>
  <cp:lastModifiedBy>Timothy Basford</cp:lastModifiedBy>
  <dcterms:created xsi:type="dcterms:W3CDTF">2015-10-06T18:00:04Z</dcterms:created>
  <dcterms:modified xsi:type="dcterms:W3CDTF">2015-10-06T18:00:56Z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-2136817905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2 of 3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