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360" yWindow="30" windowWidth="11295" windowHeight="6495"/>
  </bookViews>
  <sheets>
    <sheet name="A" sheetId="5" r:id="rId1"/>
    <sheet name="GULF - Balance Sheet" sheetId="2" r:id="rId2"/>
    <sheet name="GULF - Budret Short Term Debt" sheetId="6" r:id="rId3"/>
    <sheet name="STD as % of Total" sheetId="4" r:id="rId4"/>
  </sheets>
  <definedNames>
    <definedName name="_xlnm.Print_Area" localSheetId="0">A!$A$1:$J$49</definedName>
    <definedName name="_xlnm.Print_Area" localSheetId="1">'GULF - Balance Sheet'!$C$4:$N$5,'GULF - Balance Sheet'!$P$4:$Z$5,'GULF - Balance Sheet'!$AB$4:$AL$5,'GULF - Balance Sheet'!$AN$4:$AX$5,'GULF - Balance Sheet'!$AZ$4:$BI$5</definedName>
    <definedName name="_xlnm.Print_Area" localSheetId="2">'GULF - Budret Short Term Debt'!$A$1:$D$6</definedName>
    <definedName name="_xlnm.Print_Titles" localSheetId="1">'GULF - Balance Sheet'!$A:$A,'GULF - Balance Sheet'!$1:$3</definedName>
  </definedNames>
  <calcPr calcId="145621" calcMode="manual"/>
</workbook>
</file>

<file path=xl/calcChain.xml><?xml version="1.0" encoding="utf-8"?>
<calcChain xmlns="http://schemas.openxmlformats.org/spreadsheetml/2006/main">
  <c r="Z8" i="2" l="1"/>
  <c r="E8" i="4" l="1"/>
  <c r="E10" i="4"/>
  <c r="N8" i="2" l="1"/>
  <c r="E29" i="5" l="1"/>
  <c r="E25" i="5"/>
  <c r="E21" i="5"/>
  <c r="F21" i="5" l="1"/>
  <c r="G21" i="5" s="1"/>
  <c r="AL8" i="2"/>
  <c r="F29" i="5" s="1"/>
  <c r="G29" i="5" s="1"/>
  <c r="F25" i="5"/>
  <c r="G25" i="5" s="1"/>
</calcChain>
</file>

<file path=xl/sharedStrings.xml><?xml version="1.0" encoding="utf-8"?>
<sst xmlns="http://schemas.openxmlformats.org/spreadsheetml/2006/main" count="130" uniqueCount="105">
  <si>
    <t>SHORT-TERM DEBT</t>
  </si>
  <si>
    <t>FLORIDA PUBLIC SERVICE COMMISSION</t>
  </si>
  <si>
    <t xml:space="preserve">EXPLANATION: </t>
  </si>
  <si>
    <t>Type of Data Shown:</t>
  </si>
  <si>
    <t>COMPANY: GULF POWER COMPANY</t>
  </si>
  <si>
    <t>Interest</t>
  </si>
  <si>
    <t>Maturity</t>
  </si>
  <si>
    <t>Line</t>
  </si>
  <si>
    <t>During the Year</t>
  </si>
  <si>
    <t>Rate</t>
  </si>
  <si>
    <t>Date</t>
  </si>
  <si>
    <t>Supporting Schedules:</t>
  </si>
  <si>
    <t>Schedule D-3</t>
  </si>
  <si>
    <t>Expense</t>
  </si>
  <si>
    <t>Short-Term Debt</t>
  </si>
  <si>
    <t>Various</t>
  </si>
  <si>
    <t>Various Dates</t>
  </si>
  <si>
    <t>Gulf Power </t>
  </si>
  <si>
    <t>In determining the appropriate level of short-term debt to include in its capital structure, Gulf attempts to achieve the most cost-effective balance between interest rates and</t>
  </si>
  <si>
    <t>Total Common Equity</t>
  </si>
  <si>
    <t>Total Preferred Stock</t>
  </si>
  <si>
    <t>Total Debt</t>
  </si>
  <si>
    <t>ST Debt</t>
  </si>
  <si>
    <t>Total</t>
  </si>
  <si>
    <t>STD as a % of Total</t>
  </si>
  <si>
    <t>X</t>
  </si>
  <si>
    <t>($000's)</t>
  </si>
  <si>
    <t xml:space="preserve">(1)  Provide the specified data on short-term debt </t>
  </si>
  <si>
    <t xml:space="preserve">       year, prior year, and historical base year.</t>
  </si>
  <si>
    <t xml:space="preserve">(2)  Provide a narrative description of the Company's </t>
  </si>
  <si>
    <t xml:space="preserve">       policies regarding short-term financing.  The </t>
  </si>
  <si>
    <t xml:space="preserve">       following topics should be covered:  ratio of short-term </t>
  </si>
  <si>
    <t xml:space="preserve">       debt to total capital, plant expansion, working capital, </t>
  </si>
  <si>
    <t xml:space="preserve">       timing of long-term financing, method of short-term</t>
  </si>
  <si>
    <t xml:space="preserve">       financing (bank loans, commercial paper, etc.) and other</t>
  </si>
  <si>
    <t xml:space="preserve">       uses of short-term financing.</t>
  </si>
  <si>
    <t>Amount Outstanding</t>
  </si>
  <si>
    <t xml:space="preserve">Weighted </t>
  </si>
  <si>
    <t>Avg. Cost of</t>
  </si>
  <si>
    <t>(1)</t>
  </si>
  <si>
    <t>(2)</t>
  </si>
  <si>
    <t>(3)</t>
  </si>
  <si>
    <t>(4)</t>
  </si>
  <si>
    <t>(5)</t>
  </si>
  <si>
    <t>(6)</t>
  </si>
  <si>
    <t xml:space="preserve">       issues on a 13-month average basis for the test </t>
  </si>
  <si>
    <t>No.</t>
  </si>
  <si>
    <t xml:space="preserve">13-Month Average </t>
  </si>
  <si>
    <t>Page 1 of 1</t>
  </si>
  <si>
    <t>short-term debt.  The amount varies due to a number of factors including seasonality.  The timing of long-term financing is dependent on several factors, including market conditions,</t>
  </si>
  <si>
    <t>projected levels of short-term debt and projected capital needs.</t>
  </si>
  <si>
    <t>Recap Schedules:  D-1a</t>
  </si>
  <si>
    <t>DF:[Short-Term Notes Payable]</t>
  </si>
  <si>
    <t>average</t>
  </si>
  <si>
    <t>needs.  Short-term debt is used for the ongoing operating needs of the Company, rather than being related to a specific project.  Gulf's policy reflects the inclusion of some</t>
  </si>
  <si>
    <t>Total Company 13-Month Avg</t>
  </si>
  <si>
    <t>Source: Sch 21, Page 2 of 5, column (1)</t>
  </si>
  <si>
    <t xml:space="preserve">DOCKET NO.:  160186-EI </t>
  </si>
  <si>
    <t>Projected Test Year Ended  12/31/17</t>
  </si>
  <si>
    <t>Prior Year Ended 12/31/16</t>
  </si>
  <si>
    <t>Historical Year Ended 12/31/15</t>
  </si>
  <si>
    <t>FM GULF - 2015.12 - 2016 Rate Case - TY</t>
  </si>
  <si>
    <t>AO:[Annual Interest at Stated Rate 13MA]</t>
  </si>
  <si>
    <t>AP:[13 Month Average Cost Rate STD]</t>
  </si>
  <si>
    <t>a-Dec 2015</t>
  </si>
  <si>
    <t>Dec 2017</t>
  </si>
  <si>
    <t>Dec 2016</t>
  </si>
  <si>
    <t>Witness:  S. D. Ritenour</t>
  </si>
  <si>
    <t>FM GULF - 2015.12 - 2016 Rate Case - PY</t>
  </si>
  <si>
    <t>Jan 2016</t>
  </si>
  <si>
    <t>Feb 2016</t>
  </si>
  <si>
    <t>Mar 2016</t>
  </si>
  <si>
    <t>Apr 2016</t>
  </si>
  <si>
    <t>May 2016</t>
  </si>
  <si>
    <t>Jun 2016</t>
  </si>
  <si>
    <t>Jul 2016</t>
  </si>
  <si>
    <t>Aug 2016</t>
  </si>
  <si>
    <t>Sep 2016</t>
  </si>
  <si>
    <t>Oct 2016</t>
  </si>
  <si>
    <t>Nov 2016</t>
  </si>
  <si>
    <t>Jan 2017</t>
  </si>
  <si>
    <t>Feb 2017</t>
  </si>
  <si>
    <t>Mar 2017</t>
  </si>
  <si>
    <t>Apr 2017</t>
  </si>
  <si>
    <t>May 2017</t>
  </si>
  <si>
    <t>Jun 2017</t>
  </si>
  <si>
    <t>Jul 2017</t>
  </si>
  <si>
    <t>Aug 2017</t>
  </si>
  <si>
    <t>Sep 2017</t>
  </si>
  <si>
    <t>Oct 2017</t>
  </si>
  <si>
    <t>Nov 2017</t>
  </si>
  <si>
    <t>a-Dec 2014</t>
  </si>
  <si>
    <t>a-Jan 2015</t>
  </si>
  <si>
    <t>a-Feb 2015</t>
  </si>
  <si>
    <t>a-Mar 2015</t>
  </si>
  <si>
    <t>a-Apr 2015</t>
  </si>
  <si>
    <t>a-May 2015</t>
  </si>
  <si>
    <t>a-Jun 2015</t>
  </si>
  <si>
    <t>a-Jul 2015</t>
  </si>
  <si>
    <t>a-Aug 2015</t>
  </si>
  <si>
    <t>a-Sep 2015</t>
  </si>
  <si>
    <t>a-Oct 2015</t>
  </si>
  <si>
    <t>a-Nov 2015</t>
  </si>
  <si>
    <t xml:space="preserve">liquidity.  During the test year, Gulf's short-term debt as a percent of total capitalization (debt, preferred and common equity) is 1.6%.  Most of the short-term borrowing is in the </t>
  </si>
  <si>
    <t xml:space="preserve">form of commercial paper.  Gulf has bank lines of credit totaling $280 million to support its commercial paper program, daily rate pollution control bonds and other borrowing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</si>
</sst>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_);[Red]\(#,##0\);&quot; &quot;"/>
    <numFmt numFmtId="165" formatCode="0.0%"/>
    <numFmt numFmtId="166" formatCode="0_);\(0\)"/>
    <numFmt numFmtId="167" formatCode="#,##0.000000_);[Red]\(#,##0.000000\);&quot; &quot;"/>
  </numFmts>
  <fonts count="32">
    <font>
      <sz val="12"/>
      <name val="Arial MT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sz val="7"/>
      <color indexed="8"/>
      <name val="Calibri"/>
      <family val="2"/>
    </font>
    <font>
      <b/>
      <i/>
      <sz val="7"/>
      <color indexed="8"/>
      <name val="Calibri"/>
      <family val="2"/>
    </font>
    <font>
      <sz val="8"/>
      <name val="Arial MT"/>
    </font>
    <font>
      <u/>
      <sz val="11"/>
      <name val="Arial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2"/>
      <name val="Arial MT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0">
    <xf numFmtId="0" fontId="0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12" fillId="0" borderId="0"/>
    <xf numFmtId="9" fontId="6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6" fillId="0" borderId="7" applyNumberFormat="0" applyFill="0" applyAlignment="0" applyProtection="0"/>
    <xf numFmtId="0" fontId="16" fillId="0" borderId="0" applyNumberFormat="0" applyFill="0" applyBorder="0" applyAlignment="0" applyProtection="0"/>
    <xf numFmtId="0" fontId="17" fillId="2" borderId="0" applyNumberFormat="0" applyBorder="0" applyAlignment="0" applyProtection="0"/>
    <xf numFmtId="0" fontId="18" fillId="3" borderId="0" applyNumberFormat="0" applyBorder="0" applyAlignment="0" applyProtection="0"/>
    <xf numFmtId="0" fontId="19" fillId="4" borderId="0" applyNumberFormat="0" applyBorder="0" applyAlignment="0" applyProtection="0"/>
    <xf numFmtId="0" fontId="20" fillId="5" borderId="8" applyNumberFormat="0" applyAlignment="0" applyProtection="0"/>
    <xf numFmtId="0" fontId="21" fillId="6" borderId="9" applyNumberFormat="0" applyAlignment="0" applyProtection="0"/>
    <xf numFmtId="0" fontId="22" fillId="6" borderId="8" applyNumberFormat="0" applyAlignment="0" applyProtection="0"/>
    <xf numFmtId="0" fontId="23" fillId="0" borderId="10" applyNumberFormat="0" applyFill="0" applyAlignment="0" applyProtection="0"/>
    <xf numFmtId="0" fontId="24" fillId="7" borderId="11" applyNumberFormat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13" applyNumberFormat="0" applyFill="0" applyAlignment="0" applyProtection="0"/>
    <xf numFmtId="0" fontId="28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28" fillId="12" borderId="0" applyNumberFormat="0" applyBorder="0" applyAlignment="0" applyProtection="0"/>
    <xf numFmtId="0" fontId="28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28" fillId="16" borderId="0" applyNumberFormat="0" applyBorder="0" applyAlignment="0" applyProtection="0"/>
    <xf numFmtId="0" fontId="28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28" fillId="20" borderId="0" applyNumberFormat="0" applyBorder="0" applyAlignment="0" applyProtection="0"/>
    <xf numFmtId="0" fontId="28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28" fillId="24" borderId="0" applyNumberFormat="0" applyBorder="0" applyAlignment="0" applyProtection="0"/>
    <xf numFmtId="0" fontId="28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28" fillId="28" borderId="0" applyNumberFormat="0" applyBorder="0" applyAlignment="0" applyProtection="0"/>
    <xf numFmtId="0" fontId="28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28" fillId="32" borderId="0" applyNumberFormat="0" applyBorder="0" applyAlignment="0" applyProtection="0"/>
    <xf numFmtId="0" fontId="5" fillId="0" borderId="0"/>
    <xf numFmtId="0" fontId="5" fillId="8" borderId="12" applyNumberFormat="0" applyFont="0" applyAlignment="0" applyProtection="0"/>
    <xf numFmtId="0" fontId="4" fillId="0" borderId="0"/>
    <xf numFmtId="0" fontId="4" fillId="8" borderId="12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3" fillId="0" borderId="0"/>
    <xf numFmtId="0" fontId="2" fillId="0" borderId="0"/>
    <xf numFmtId="0" fontId="2" fillId="8" borderId="12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" fillId="0" borderId="0"/>
    <xf numFmtId="0" fontId="1" fillId="8" borderId="12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</cellStyleXfs>
  <cellXfs count="73">
    <xf numFmtId="0" fontId="0" fillId="0" borderId="0" xfId="0"/>
    <xf numFmtId="49" fontId="8" fillId="0" borderId="0" xfId="3" applyNumberFormat="1" applyFont="1" applyAlignment="1">
      <alignment horizontal="left" wrapText="1"/>
    </xf>
    <xf numFmtId="49" fontId="8" fillId="0" borderId="0" xfId="3" applyNumberFormat="1" applyFont="1" applyAlignment="1">
      <alignment horizontal="right" wrapText="1"/>
    </xf>
    <xf numFmtId="164" fontId="9" fillId="0" borderId="0" xfId="3" applyNumberFormat="1" applyFont="1" applyAlignment="1">
      <alignment horizontal="left"/>
    </xf>
    <xf numFmtId="164" fontId="8" fillId="0" borderId="0" xfId="3" applyNumberFormat="1" applyFont="1" applyAlignment="1">
      <alignment horizontal="right"/>
    </xf>
    <xf numFmtId="164" fontId="8" fillId="0" borderId="0" xfId="3" applyNumberFormat="1" applyFont="1" applyAlignment="1">
      <alignment horizontal="left"/>
    </xf>
    <xf numFmtId="165" fontId="0" fillId="0" borderId="0" xfId="4" applyNumberFormat="1" applyFont="1"/>
    <xf numFmtId="0" fontId="6" fillId="0" borderId="0" xfId="0" applyFont="1"/>
    <xf numFmtId="0" fontId="6" fillId="0" borderId="1" xfId="0" applyFont="1" applyBorder="1" applyProtection="1"/>
    <xf numFmtId="0" fontId="6" fillId="0" borderId="2" xfId="0" applyFont="1" applyBorder="1"/>
    <xf numFmtId="0" fontId="6" fillId="0" borderId="0" xfId="0" applyFont="1" applyProtection="1"/>
    <xf numFmtId="0" fontId="6" fillId="0" borderId="3" xfId="0" applyFont="1" applyBorder="1" applyProtection="1"/>
    <xf numFmtId="0" fontId="6" fillId="0" borderId="0" xfId="0" applyFont="1" applyAlignment="1">
      <alignment horizontal="center"/>
    </xf>
    <xf numFmtId="49" fontId="6" fillId="0" borderId="0" xfId="0" applyNumberFormat="1" applyFont="1" applyAlignment="1">
      <alignment horizontal="center"/>
    </xf>
    <xf numFmtId="166" fontId="6" fillId="0" borderId="0" xfId="2" applyNumberFormat="1" applyFont="1" applyAlignment="1">
      <alignment horizontal="center"/>
    </xf>
    <xf numFmtId="0" fontId="6" fillId="0" borderId="0" xfId="0" applyFont="1" applyAlignment="1" applyProtection="1">
      <alignment horizontal="center"/>
    </xf>
    <xf numFmtId="10" fontId="6" fillId="0" borderId="0" xfId="0" applyNumberFormat="1" applyFont="1" applyProtection="1"/>
    <xf numFmtId="37" fontId="6" fillId="0" borderId="0" xfId="0" applyNumberFormat="1" applyFont="1" applyProtection="1"/>
    <xf numFmtId="0" fontId="7" fillId="0" borderId="1" xfId="0" applyFont="1" applyBorder="1" applyProtection="1"/>
    <xf numFmtId="0" fontId="7" fillId="0" borderId="0" xfId="0" applyFont="1"/>
    <xf numFmtId="0" fontId="7" fillId="0" borderId="0" xfId="0" applyFont="1" applyProtection="1"/>
    <xf numFmtId="0" fontId="7" fillId="0" borderId="2" xfId="0" applyFont="1" applyBorder="1"/>
    <xf numFmtId="0" fontId="6" fillId="0" borderId="0" xfId="0" applyFont="1" applyBorder="1"/>
    <xf numFmtId="10" fontId="6" fillId="0" borderId="0" xfId="4" applyNumberFormat="1" applyFont="1" applyAlignment="1">
      <alignment horizontal="center"/>
    </xf>
    <xf numFmtId="0" fontId="11" fillId="0" borderId="0" xfId="0" quotePrefix="1" applyFont="1" applyBorder="1" applyAlignment="1" applyProtection="1">
      <alignment horizontal="right"/>
    </xf>
    <xf numFmtId="49" fontId="6" fillId="0" borderId="0" xfId="0" applyNumberFormat="1" applyFont="1" applyBorder="1" applyAlignment="1" applyProtection="1">
      <alignment horizontal="center"/>
    </xf>
    <xf numFmtId="49" fontId="6" fillId="0" borderId="4" xfId="0" applyNumberFormat="1" applyFont="1" applyBorder="1" applyAlignment="1" applyProtection="1">
      <alignment horizontal="center"/>
    </xf>
    <xf numFmtId="0" fontId="29" fillId="0" borderId="0" xfId="0" applyFont="1"/>
    <xf numFmtId="164" fontId="0" fillId="0" borderId="0" xfId="0" applyNumberFormat="1"/>
    <xf numFmtId="164" fontId="30" fillId="0" borderId="0" xfId="45" applyNumberFormat="1" applyFont="1" applyAlignment="1">
      <alignment horizontal="right"/>
    </xf>
    <xf numFmtId="49" fontId="30" fillId="0" borderId="0" xfId="61" applyNumberFormat="1" applyFont="1" applyAlignment="1">
      <alignment horizontal="left" wrapText="1"/>
    </xf>
    <xf numFmtId="49" fontId="30" fillId="0" borderId="0" xfId="61" applyNumberFormat="1" applyFont="1" applyAlignment="1">
      <alignment horizontal="right" wrapText="1"/>
    </xf>
    <xf numFmtId="164" fontId="30" fillId="0" borderId="0" xfId="61" applyNumberFormat="1" applyFont="1" applyAlignment="1">
      <alignment horizontal="right"/>
    </xf>
    <xf numFmtId="164" fontId="30" fillId="0" borderId="0" xfId="61" applyNumberFormat="1" applyFont="1" applyAlignment="1">
      <alignment horizontal="left"/>
    </xf>
    <xf numFmtId="167" fontId="30" fillId="0" borderId="0" xfId="61" applyNumberFormat="1" applyFont="1" applyAlignment="1">
      <alignment horizontal="right"/>
    </xf>
    <xf numFmtId="37" fontId="6" fillId="0" borderId="0" xfId="1" applyNumberFormat="1" applyFont="1" applyFill="1" applyAlignment="1">
      <alignment horizontal="center"/>
    </xf>
    <xf numFmtId="164" fontId="30" fillId="0" borderId="0" xfId="62" applyNumberFormat="1" applyFont="1" applyAlignment="1">
      <alignment horizontal="right"/>
    </xf>
    <xf numFmtId="164" fontId="30" fillId="0" borderId="0" xfId="62" applyNumberFormat="1" applyFont="1" applyAlignment="1">
      <alignment horizontal="right"/>
    </xf>
    <xf numFmtId="164" fontId="30" fillId="0" borderId="0" xfId="62" applyNumberFormat="1" applyFont="1" applyAlignment="1">
      <alignment horizontal="right"/>
    </xf>
    <xf numFmtId="164" fontId="30" fillId="0" borderId="0" xfId="62" applyNumberFormat="1" applyFont="1" applyAlignment="1">
      <alignment horizontal="right"/>
    </xf>
    <xf numFmtId="164" fontId="30" fillId="0" borderId="0" xfId="62" applyNumberFormat="1" applyFont="1" applyAlignment="1">
      <alignment horizontal="right"/>
    </xf>
    <xf numFmtId="164" fontId="30" fillId="0" borderId="0" xfId="62" applyNumberFormat="1" applyFont="1" applyAlignment="1">
      <alignment horizontal="right"/>
    </xf>
    <xf numFmtId="164" fontId="30" fillId="0" borderId="0" xfId="62" applyNumberFormat="1" applyFont="1" applyAlignment="1">
      <alignment horizontal="right"/>
    </xf>
    <xf numFmtId="164" fontId="30" fillId="0" borderId="0" xfId="62" applyNumberFormat="1" applyFont="1" applyAlignment="1">
      <alignment horizontal="right"/>
    </xf>
    <xf numFmtId="167" fontId="30" fillId="0" borderId="0" xfId="62" applyNumberFormat="1" applyFont="1" applyAlignment="1">
      <alignment horizontal="right"/>
    </xf>
    <xf numFmtId="167" fontId="30" fillId="0" borderId="0" xfId="62" applyNumberFormat="1" applyFont="1" applyAlignment="1">
      <alignment horizontal="right"/>
    </xf>
    <xf numFmtId="167" fontId="30" fillId="0" borderId="0" xfId="62" applyNumberFormat="1" applyFont="1" applyAlignment="1">
      <alignment horizontal="right"/>
    </xf>
    <xf numFmtId="164" fontId="8" fillId="0" borderId="0" xfId="3" applyNumberFormat="1" applyFont="1" applyFill="1" applyAlignment="1">
      <alignment horizontal="right"/>
    </xf>
    <xf numFmtId="164" fontId="30" fillId="0" borderId="0" xfId="45" applyNumberFormat="1" applyFont="1" applyFill="1" applyAlignment="1">
      <alignment horizontal="right"/>
    </xf>
    <xf numFmtId="0" fontId="7" fillId="0" borderId="0" xfId="0" applyFont="1" applyFill="1"/>
    <xf numFmtId="0" fontId="1" fillId="0" borderId="0" xfId="76" applyFill="1"/>
    <xf numFmtId="164" fontId="30" fillId="0" borderId="0" xfId="61" applyNumberFormat="1" applyFont="1" applyFill="1" applyAlignment="1">
      <alignment horizontal="right"/>
    </xf>
    <xf numFmtId="164" fontId="30" fillId="0" borderId="0" xfId="76" applyNumberFormat="1" applyFont="1" applyFill="1" applyAlignment="1">
      <alignment horizontal="right"/>
    </xf>
    <xf numFmtId="164" fontId="30" fillId="0" borderId="0" xfId="76" applyNumberFormat="1" applyFont="1" applyAlignment="1">
      <alignment horizontal="left"/>
    </xf>
    <xf numFmtId="49" fontId="30" fillId="0" borderId="0" xfId="76" applyNumberFormat="1" applyFont="1" applyAlignment="1">
      <alignment horizontal="left" wrapText="1"/>
    </xf>
    <xf numFmtId="167" fontId="30" fillId="0" borderId="0" xfId="76" applyNumberFormat="1" applyFont="1" applyAlignment="1">
      <alignment horizontal="left"/>
    </xf>
    <xf numFmtId="164" fontId="31" fillId="0" borderId="0" xfId="76" applyNumberFormat="1" applyFont="1" applyAlignment="1">
      <alignment horizontal="left"/>
    </xf>
    <xf numFmtId="167" fontId="30" fillId="0" borderId="0" xfId="76" applyNumberFormat="1" applyFont="1" applyFill="1" applyAlignment="1">
      <alignment horizontal="right"/>
    </xf>
    <xf numFmtId="0" fontId="1" fillId="0" borderId="0" xfId="76"/>
    <xf numFmtId="164" fontId="30" fillId="0" borderId="0" xfId="76" applyNumberFormat="1" applyFont="1" applyAlignment="1">
      <alignment horizontal="right"/>
    </xf>
    <xf numFmtId="49" fontId="30" fillId="0" borderId="0" xfId="76" applyNumberFormat="1" applyFont="1" applyAlignment="1">
      <alignment horizontal="right" wrapText="1"/>
    </xf>
    <xf numFmtId="167" fontId="30" fillId="0" borderId="0" xfId="76" applyNumberFormat="1" applyFont="1" applyAlignment="1">
      <alignment horizontal="right"/>
    </xf>
    <xf numFmtId="49" fontId="30" fillId="0" borderId="0" xfId="76" applyNumberFormat="1" applyFont="1" applyAlignment="1">
      <alignment horizontal="right" wrapText="1"/>
    </xf>
    <xf numFmtId="0" fontId="1" fillId="0" borderId="0" xfId="76"/>
    <xf numFmtId="49" fontId="30" fillId="0" borderId="0" xfId="76" applyNumberFormat="1" applyFont="1" applyAlignment="1">
      <alignment horizontal="right" wrapText="1"/>
    </xf>
    <xf numFmtId="164" fontId="30" fillId="0" borderId="0" xfId="76" applyNumberFormat="1" applyFont="1" applyAlignment="1">
      <alignment horizontal="right"/>
    </xf>
    <xf numFmtId="167" fontId="30" fillId="0" borderId="0" xfId="76" applyNumberFormat="1" applyFont="1" applyAlignment="1">
      <alignment horizontal="right"/>
    </xf>
    <xf numFmtId="49" fontId="30" fillId="0" borderId="0" xfId="76" applyNumberFormat="1" applyFont="1" applyAlignment="1">
      <alignment horizontal="left" wrapText="1"/>
    </xf>
    <xf numFmtId="49" fontId="30" fillId="0" borderId="0" xfId="76" applyNumberFormat="1" applyFont="1" applyAlignment="1">
      <alignment horizontal="left" wrapText="1"/>
    </xf>
    <xf numFmtId="49" fontId="30" fillId="0" borderId="0" xfId="76" applyNumberFormat="1" applyFont="1" applyAlignment="1">
      <alignment horizontal="right" wrapText="1"/>
    </xf>
    <xf numFmtId="49" fontId="30" fillId="0" borderId="0" xfId="76" applyNumberFormat="1" applyFont="1" applyAlignment="1">
      <alignment horizontal="right" wrapText="1"/>
    </xf>
    <xf numFmtId="164" fontId="30" fillId="0" borderId="0" xfId="76" applyNumberFormat="1" applyFont="1" applyAlignment="1">
      <alignment horizontal="right"/>
    </xf>
    <xf numFmtId="10" fontId="6" fillId="0" borderId="0" xfId="4" applyNumberFormat="1" applyFont="1" applyFill="1" applyAlignment="1">
      <alignment horizontal="center"/>
    </xf>
  </cellXfs>
  <cellStyles count="90">
    <cellStyle name="20% - Accent1" xfId="22" builtinId="30" customBuiltin="1"/>
    <cellStyle name="20% - Accent1 2" xfId="49"/>
    <cellStyle name="20% - Accent1 3" xfId="64"/>
    <cellStyle name="20% - Accent1 4" xfId="78"/>
    <cellStyle name="20% - Accent2" xfId="26" builtinId="34" customBuiltin="1"/>
    <cellStyle name="20% - Accent2 2" xfId="51"/>
    <cellStyle name="20% - Accent2 3" xfId="66"/>
    <cellStyle name="20% - Accent2 4" xfId="80"/>
    <cellStyle name="20% - Accent3" xfId="30" builtinId="38" customBuiltin="1"/>
    <cellStyle name="20% - Accent3 2" xfId="53"/>
    <cellStyle name="20% - Accent3 3" xfId="68"/>
    <cellStyle name="20% - Accent3 4" xfId="82"/>
    <cellStyle name="20% - Accent4" xfId="34" builtinId="42" customBuiltin="1"/>
    <cellStyle name="20% - Accent4 2" xfId="55"/>
    <cellStyle name="20% - Accent4 3" xfId="70"/>
    <cellStyle name="20% - Accent4 4" xfId="84"/>
    <cellStyle name="20% - Accent5" xfId="38" builtinId="46" customBuiltin="1"/>
    <cellStyle name="20% - Accent5 2" xfId="57"/>
    <cellStyle name="20% - Accent5 3" xfId="72"/>
    <cellStyle name="20% - Accent5 4" xfId="86"/>
    <cellStyle name="20% - Accent6" xfId="42" builtinId="50" customBuiltin="1"/>
    <cellStyle name="20% - Accent6 2" xfId="59"/>
    <cellStyle name="20% - Accent6 3" xfId="74"/>
    <cellStyle name="20% - Accent6 4" xfId="88"/>
    <cellStyle name="40% - Accent1" xfId="23" builtinId="31" customBuiltin="1"/>
    <cellStyle name="40% - Accent1 2" xfId="50"/>
    <cellStyle name="40% - Accent1 3" xfId="65"/>
    <cellStyle name="40% - Accent1 4" xfId="79"/>
    <cellStyle name="40% - Accent2" xfId="27" builtinId="35" customBuiltin="1"/>
    <cellStyle name="40% - Accent2 2" xfId="52"/>
    <cellStyle name="40% - Accent2 3" xfId="67"/>
    <cellStyle name="40% - Accent2 4" xfId="81"/>
    <cellStyle name="40% - Accent3" xfId="31" builtinId="39" customBuiltin="1"/>
    <cellStyle name="40% - Accent3 2" xfId="54"/>
    <cellStyle name="40% - Accent3 3" xfId="69"/>
    <cellStyle name="40% - Accent3 4" xfId="83"/>
    <cellStyle name="40% - Accent4" xfId="35" builtinId="43" customBuiltin="1"/>
    <cellStyle name="40% - Accent4 2" xfId="56"/>
    <cellStyle name="40% - Accent4 3" xfId="71"/>
    <cellStyle name="40% - Accent4 4" xfId="85"/>
    <cellStyle name="40% - Accent5" xfId="39" builtinId="47" customBuiltin="1"/>
    <cellStyle name="40% - Accent5 2" xfId="58"/>
    <cellStyle name="40% - Accent5 3" xfId="73"/>
    <cellStyle name="40% - Accent5 4" xfId="87"/>
    <cellStyle name="40% - Accent6" xfId="43" builtinId="51" customBuiltin="1"/>
    <cellStyle name="40% - Accent6 2" xfId="60"/>
    <cellStyle name="40% - Accent6 3" xfId="75"/>
    <cellStyle name="40% - Accent6 4" xfId="89"/>
    <cellStyle name="60% - Accent1" xfId="24" builtinId="32" customBuiltin="1"/>
    <cellStyle name="60% - Accent2" xfId="28" builtinId="36" customBuiltin="1"/>
    <cellStyle name="60% - Accent3" xfId="32" builtinId="40" customBuiltin="1"/>
    <cellStyle name="60% - Accent4" xfId="36" builtinId="44" customBuiltin="1"/>
    <cellStyle name="60% - Accent5" xfId="40" builtinId="48" customBuiltin="1"/>
    <cellStyle name="60% - Accent6" xfId="44" builtinId="52" customBuiltin="1"/>
    <cellStyle name="Accent1" xfId="21" builtinId="29" customBuiltin="1"/>
    <cellStyle name="Accent2" xfId="25" builtinId="33" customBuiltin="1"/>
    <cellStyle name="Accent3" xfId="29" builtinId="37" customBuiltin="1"/>
    <cellStyle name="Accent4" xfId="33" builtinId="41" customBuiltin="1"/>
    <cellStyle name="Accent5" xfId="37" builtinId="45" customBuiltin="1"/>
    <cellStyle name="Accent6" xfId="41" builtinId="49" customBuiltin="1"/>
    <cellStyle name="Bad" xfId="11" builtinId="27" customBuiltin="1"/>
    <cellStyle name="Calculation" xfId="15" builtinId="22" customBuiltin="1"/>
    <cellStyle name="Check Cell" xfId="17" builtinId="23" customBuiltin="1"/>
    <cellStyle name="Comma" xfId="1" builtinId="3"/>
    <cellStyle name="Currency" xfId="2" builtinId="4"/>
    <cellStyle name="Explanatory Text" xfId="19" builtinId="53" customBuiltin="1"/>
    <cellStyle name="Good" xfId="10" builtinId="26" customBuiltin="1"/>
    <cellStyle name="Heading 1" xfId="6" builtinId="16" customBuiltin="1"/>
    <cellStyle name="Heading 2" xfId="7" builtinId="17" customBuiltin="1"/>
    <cellStyle name="Heading 3" xfId="8" builtinId="18" customBuiltin="1"/>
    <cellStyle name="Heading 4" xfId="9" builtinId="19" customBuiltin="1"/>
    <cellStyle name="Input" xfId="13" builtinId="20" customBuiltin="1"/>
    <cellStyle name="Linked Cell" xfId="16" builtinId="24" customBuiltin="1"/>
    <cellStyle name="Neutral" xfId="12" builtinId="28" customBuiltin="1"/>
    <cellStyle name="Normal" xfId="0" builtinId="0"/>
    <cellStyle name="Normal 2" xfId="3"/>
    <cellStyle name="Normal 3" xfId="45"/>
    <cellStyle name="Normal 4" xfId="47"/>
    <cellStyle name="Normal 5" xfId="61"/>
    <cellStyle name="Normal 6" xfId="62"/>
    <cellStyle name="Normal 7" xfId="76"/>
    <cellStyle name="Note 2" xfId="46"/>
    <cellStyle name="Note 3" xfId="48"/>
    <cellStyle name="Note 4" xfId="63"/>
    <cellStyle name="Note 5" xfId="77"/>
    <cellStyle name="Output" xfId="14" builtinId="21" customBuiltin="1"/>
    <cellStyle name="Percent" xfId="4" builtinId="5"/>
    <cellStyle name="Title" xfId="5" builtinId="15" customBuiltin="1"/>
    <cellStyle name="Total" xfId="20" builtinId="25" customBuiltin="1"/>
    <cellStyle name="Warning Text" xfId="18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9"/>
  <sheetViews>
    <sheetView tabSelected="1" view="pageBreakPreview" zoomScale="90" zoomScaleNormal="55" zoomScaleSheetLayoutView="90" workbookViewId="0">
      <selection activeCell="B28" sqref="B28"/>
    </sheetView>
  </sheetViews>
  <sheetFormatPr defaultColWidth="9.77734375" defaultRowHeight="12.75"/>
  <cols>
    <col min="1" max="1" width="4.33203125" style="7" customWidth="1"/>
    <col min="2" max="2" width="31.44140625" style="7" customWidth="1"/>
    <col min="3" max="3" width="13.77734375" style="7" customWidth="1"/>
    <col min="4" max="4" width="10.109375" style="7" customWidth="1"/>
    <col min="5" max="5" width="8.88671875" style="7" customWidth="1"/>
    <col min="6" max="6" width="20.5546875" style="7" customWidth="1"/>
    <col min="7" max="7" width="11.44140625" style="7" customWidth="1"/>
    <col min="8" max="8" width="9.88671875" style="7" customWidth="1"/>
    <col min="9" max="9" width="9.77734375" style="7"/>
    <col min="10" max="10" width="9.109375" style="7" customWidth="1"/>
    <col min="11" max="16384" width="9.77734375" style="7"/>
  </cols>
  <sheetData>
    <row r="1" spans="1:10" s="9" customFormat="1" ht="14.25">
      <c r="A1" s="18" t="s">
        <v>12</v>
      </c>
      <c r="B1" s="18"/>
      <c r="C1" s="18"/>
      <c r="D1" s="18" t="s">
        <v>0</v>
      </c>
      <c r="E1" s="18"/>
      <c r="F1" s="18"/>
      <c r="G1" s="18"/>
      <c r="H1" s="18"/>
      <c r="I1" s="9" t="s">
        <v>48</v>
      </c>
    </row>
    <row r="2" spans="1:10" ht="14.25">
      <c r="A2" s="19" t="s">
        <v>1</v>
      </c>
      <c r="B2" s="19"/>
      <c r="C2" s="19" t="s">
        <v>2</v>
      </c>
      <c r="D2" s="19" t="s">
        <v>27</v>
      </c>
      <c r="E2" s="19"/>
      <c r="F2" s="19"/>
      <c r="G2" s="19"/>
      <c r="H2" s="19" t="s">
        <v>3</v>
      </c>
    </row>
    <row r="3" spans="1:10" ht="14.25">
      <c r="A3" s="20"/>
      <c r="B3" s="20"/>
      <c r="C3" s="20"/>
      <c r="D3" s="20" t="s">
        <v>45</v>
      </c>
      <c r="E3" s="20"/>
      <c r="F3" s="20"/>
      <c r="G3" s="24" t="s">
        <v>25</v>
      </c>
      <c r="H3" s="19" t="s">
        <v>58</v>
      </c>
    </row>
    <row r="4" spans="1:10" ht="14.25">
      <c r="A4" s="20" t="s">
        <v>4</v>
      </c>
      <c r="B4" s="20"/>
      <c r="C4" s="20"/>
      <c r="D4" s="20" t="s">
        <v>28</v>
      </c>
      <c r="E4" s="20"/>
      <c r="F4" s="20"/>
      <c r="G4" s="24" t="s">
        <v>25</v>
      </c>
      <c r="H4" s="19" t="s">
        <v>59</v>
      </c>
    </row>
    <row r="5" spans="1:10" ht="14.25">
      <c r="A5" s="20"/>
      <c r="B5" s="20"/>
      <c r="C5" s="20"/>
      <c r="D5" s="20"/>
      <c r="E5" s="20"/>
      <c r="F5" s="20"/>
      <c r="G5" s="24" t="s">
        <v>25</v>
      </c>
      <c r="H5" s="19" t="s">
        <v>60</v>
      </c>
    </row>
    <row r="6" spans="1:10" ht="14.25">
      <c r="A6" s="19" t="s">
        <v>57</v>
      </c>
      <c r="B6" s="19"/>
      <c r="C6" s="19"/>
      <c r="D6" s="19" t="s">
        <v>29</v>
      </c>
      <c r="E6" s="19"/>
      <c r="F6" s="19"/>
      <c r="G6" s="19"/>
      <c r="H6" s="49" t="s">
        <v>67</v>
      </c>
    </row>
    <row r="7" spans="1:10" ht="14.25">
      <c r="A7" s="19"/>
      <c r="B7" s="19"/>
      <c r="C7" s="19"/>
      <c r="D7" s="19" t="s">
        <v>30</v>
      </c>
      <c r="E7" s="19"/>
      <c r="F7" s="19"/>
      <c r="G7" s="19"/>
      <c r="H7" s="19"/>
    </row>
    <row r="8" spans="1:10" ht="14.25">
      <c r="A8" s="19"/>
      <c r="B8" s="19"/>
      <c r="C8" s="19"/>
      <c r="D8" s="19" t="s">
        <v>31</v>
      </c>
      <c r="E8" s="19"/>
      <c r="F8" s="19"/>
      <c r="G8" s="19"/>
      <c r="H8" s="19"/>
    </row>
    <row r="9" spans="1:10" ht="14.25">
      <c r="A9" s="19"/>
      <c r="B9" s="19"/>
      <c r="C9" s="19"/>
      <c r="D9" s="19" t="s">
        <v>32</v>
      </c>
      <c r="E9" s="19"/>
      <c r="F9" s="19"/>
      <c r="G9" s="19"/>
      <c r="H9" s="19"/>
    </row>
    <row r="10" spans="1:10" ht="14.25">
      <c r="A10" s="19"/>
      <c r="B10" s="19"/>
      <c r="C10" s="19"/>
      <c r="D10" s="19" t="s">
        <v>33</v>
      </c>
      <c r="E10" s="19"/>
      <c r="F10" s="19"/>
      <c r="G10" s="19"/>
      <c r="H10" s="19"/>
    </row>
    <row r="11" spans="1:10" ht="14.25">
      <c r="A11" s="19"/>
      <c r="B11" s="19"/>
      <c r="C11" s="19"/>
      <c r="D11" s="19" t="s">
        <v>34</v>
      </c>
      <c r="E11" s="19"/>
      <c r="F11" s="19"/>
      <c r="G11" s="19"/>
      <c r="H11" s="19"/>
    </row>
    <row r="12" spans="1:10" ht="14.25">
      <c r="A12" s="19"/>
      <c r="B12" s="19"/>
      <c r="C12" s="19"/>
      <c r="D12" s="19" t="s">
        <v>35</v>
      </c>
      <c r="E12" s="19"/>
      <c r="F12" s="19"/>
      <c r="G12" s="19"/>
      <c r="H12" s="19"/>
    </row>
    <row r="13" spans="1:10" ht="14.25">
      <c r="A13" s="21"/>
      <c r="B13" s="19"/>
      <c r="C13" s="19"/>
      <c r="D13" s="19"/>
      <c r="E13" s="19"/>
      <c r="F13" s="19"/>
      <c r="G13" s="19"/>
      <c r="H13" s="19"/>
      <c r="I13" s="21"/>
      <c r="J13" s="9"/>
    </row>
    <row r="14" spans="1:10">
      <c r="A14" s="25" t="s">
        <v>39</v>
      </c>
      <c r="B14" s="26"/>
      <c r="C14" s="26" t="s">
        <v>40</v>
      </c>
      <c r="D14" s="26" t="s">
        <v>41</v>
      </c>
      <c r="E14" s="26" t="s">
        <v>42</v>
      </c>
      <c r="F14" s="26" t="s">
        <v>43</v>
      </c>
      <c r="G14" s="26" t="s">
        <v>44</v>
      </c>
      <c r="H14" s="26"/>
      <c r="I14" s="25"/>
      <c r="J14" s="25"/>
    </row>
    <row r="15" spans="1:10">
      <c r="F15" s="12" t="s">
        <v>47</v>
      </c>
    </row>
    <row r="16" spans="1:10">
      <c r="F16" s="12" t="s">
        <v>36</v>
      </c>
      <c r="G16" s="12" t="s">
        <v>37</v>
      </c>
    </row>
    <row r="17" spans="1:10">
      <c r="A17" s="12" t="s">
        <v>7</v>
      </c>
      <c r="C17" s="12" t="s">
        <v>6</v>
      </c>
      <c r="D17" s="12" t="s">
        <v>5</v>
      </c>
      <c r="E17" s="12" t="s">
        <v>5</v>
      </c>
      <c r="F17" s="12" t="s">
        <v>8</v>
      </c>
      <c r="G17" s="12" t="s">
        <v>38</v>
      </c>
    </row>
    <row r="18" spans="1:10">
      <c r="A18" s="12" t="s">
        <v>46</v>
      </c>
      <c r="B18" s="9"/>
      <c r="C18" s="12" t="s">
        <v>10</v>
      </c>
      <c r="D18" s="12" t="s">
        <v>9</v>
      </c>
      <c r="E18" s="12" t="s">
        <v>13</v>
      </c>
      <c r="F18" s="12" t="s">
        <v>26</v>
      </c>
      <c r="G18" s="12" t="s">
        <v>14</v>
      </c>
      <c r="I18" s="9"/>
      <c r="J18" s="9"/>
    </row>
    <row r="19" spans="1:10">
      <c r="A19" s="11"/>
      <c r="C19" s="11"/>
      <c r="D19" s="11"/>
      <c r="E19" s="11"/>
      <c r="F19" s="11"/>
      <c r="G19" s="11"/>
      <c r="H19" s="11"/>
    </row>
    <row r="20" spans="1:10">
      <c r="A20" s="13">
        <v>1</v>
      </c>
      <c r="C20" s="12">
        <v>2015</v>
      </c>
    </row>
    <row r="21" spans="1:10">
      <c r="A21" s="13">
        <v>2</v>
      </c>
      <c r="C21" s="12" t="s">
        <v>16</v>
      </c>
      <c r="D21" s="12" t="s">
        <v>15</v>
      </c>
      <c r="E21" s="14">
        <f>ROUND('GULF - Budret Short Term Debt'!B5,0)</f>
        <v>425</v>
      </c>
      <c r="F21" s="35">
        <f>ROUND('GULF - Balance Sheet'!N8,0)</f>
        <v>100537</v>
      </c>
      <c r="G21" s="72">
        <f>ROUND(E21/F21,4)</f>
        <v>4.1999999999999997E-3</v>
      </c>
    </row>
    <row r="22" spans="1:10">
      <c r="A22" s="13"/>
    </row>
    <row r="23" spans="1:10">
      <c r="A23" s="13"/>
    </row>
    <row r="24" spans="1:10">
      <c r="A24" s="13">
        <v>3</v>
      </c>
      <c r="C24" s="15">
        <v>2016</v>
      </c>
      <c r="D24" s="16"/>
      <c r="E24" s="14"/>
      <c r="F24" s="15"/>
      <c r="G24" s="17"/>
    </row>
    <row r="25" spans="1:10">
      <c r="A25" s="13">
        <v>4</v>
      </c>
      <c r="C25" s="12" t="s">
        <v>16</v>
      </c>
      <c r="D25" s="12" t="s">
        <v>15</v>
      </c>
      <c r="E25" s="14">
        <f>ROUND('GULF - Budret Short Term Debt'!C5,0)</f>
        <v>524</v>
      </c>
      <c r="F25" s="35">
        <f>ROUND('GULF - Balance Sheet'!Z8,0)</f>
        <v>36886</v>
      </c>
      <c r="G25" s="23">
        <f>ROUND(E25/F25,4)</f>
        <v>1.4200000000000001E-2</v>
      </c>
    </row>
    <row r="26" spans="1:10">
      <c r="A26" s="13"/>
    </row>
    <row r="27" spans="1:10">
      <c r="A27" s="13"/>
    </row>
    <row r="28" spans="1:10">
      <c r="A28" s="13">
        <v>5</v>
      </c>
      <c r="C28" s="12">
        <v>2017</v>
      </c>
    </row>
    <row r="29" spans="1:10">
      <c r="A29" s="13">
        <v>6</v>
      </c>
      <c r="C29" s="12" t="s">
        <v>16</v>
      </c>
      <c r="D29" s="12" t="s">
        <v>15</v>
      </c>
      <c r="E29" s="14">
        <f>ROUND('GULF - Budret Short Term Debt'!D5,0)</f>
        <v>1332</v>
      </c>
      <c r="F29" s="35">
        <f>ROUND('GULF - Balance Sheet'!AL8,0)</f>
        <v>44139</v>
      </c>
      <c r="G29" s="72">
        <f>ROUND(E29/F29,4)</f>
        <v>3.0200000000000001E-2</v>
      </c>
    </row>
    <row r="30" spans="1:10">
      <c r="A30" s="13"/>
    </row>
    <row r="31" spans="1:10">
      <c r="A31" s="13"/>
    </row>
    <row r="32" spans="1:10">
      <c r="A32" s="13">
        <v>7</v>
      </c>
      <c r="B32" s="10" t="s">
        <v>18</v>
      </c>
      <c r="C32" s="16"/>
      <c r="D32" s="15"/>
      <c r="E32" s="15"/>
      <c r="F32" s="17"/>
      <c r="G32" s="17"/>
    </row>
    <row r="33" spans="1:10">
      <c r="A33" s="13">
        <v>8</v>
      </c>
      <c r="B33" s="7" t="s">
        <v>103</v>
      </c>
    </row>
    <row r="34" spans="1:10">
      <c r="A34" s="13">
        <v>9</v>
      </c>
      <c r="B34" s="7" t="s">
        <v>104</v>
      </c>
    </row>
    <row r="35" spans="1:10">
      <c r="A35" s="13">
        <v>10</v>
      </c>
      <c r="B35" s="7" t="s">
        <v>54</v>
      </c>
    </row>
    <row r="36" spans="1:10">
      <c r="A36" s="13">
        <v>11</v>
      </c>
      <c r="B36" s="7" t="s">
        <v>49</v>
      </c>
    </row>
    <row r="37" spans="1:10">
      <c r="A37" s="13">
        <v>12</v>
      </c>
      <c r="B37" s="7" t="s">
        <v>50</v>
      </c>
    </row>
    <row r="40" spans="1:10">
      <c r="A40" s="22"/>
      <c r="B40" s="22"/>
      <c r="C40" s="22"/>
      <c r="D40" s="22"/>
      <c r="E40" s="22"/>
      <c r="F40" s="22"/>
      <c r="G40" s="22"/>
      <c r="H40" s="22"/>
      <c r="I40" s="22"/>
    </row>
    <row r="46" spans="1:10" ht="12" customHeight="1"/>
    <row r="48" spans="1:10">
      <c r="A48" s="8"/>
      <c r="B48" s="8"/>
      <c r="C48" s="8"/>
      <c r="D48" s="8"/>
      <c r="E48" s="8"/>
      <c r="F48" s="8"/>
      <c r="G48" s="8"/>
      <c r="H48" s="8"/>
      <c r="I48" s="9"/>
      <c r="J48" s="9"/>
    </row>
    <row r="49" spans="1:8">
      <c r="A49" s="7" t="s">
        <v>11</v>
      </c>
      <c r="H49" s="7" t="s">
        <v>51</v>
      </c>
    </row>
  </sheetData>
  <phoneticPr fontId="10" type="noConversion"/>
  <pageMargins left="0.75" right="0.5" top="1" bottom="0.5" header="0.5" footer="0.5"/>
  <pageSetup scale="8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AX19"/>
  <sheetViews>
    <sheetView zoomScale="115" zoomScaleNormal="115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N8" sqref="N8"/>
    </sheetView>
  </sheetViews>
  <sheetFormatPr defaultRowHeight="9"/>
  <cols>
    <col min="1" max="1" width="23.88671875" style="5" customWidth="1"/>
    <col min="2" max="2" width="8.44140625" style="5" customWidth="1"/>
    <col min="3" max="61" width="8.33203125" style="4" customWidth="1"/>
    <col min="62" max="16384" width="8.88671875" style="4"/>
  </cols>
  <sheetData>
    <row r="1" spans="1:50" s="2" customFormat="1">
      <c r="A1" s="1"/>
      <c r="B1" s="1"/>
    </row>
    <row r="2" spans="1:50" s="2" customFormat="1" ht="11.25">
      <c r="A2" s="68" t="s">
        <v>68</v>
      </c>
      <c r="B2" s="70" t="s">
        <v>91</v>
      </c>
      <c r="C2" s="70" t="s">
        <v>92</v>
      </c>
      <c r="D2" s="70" t="s">
        <v>93</v>
      </c>
      <c r="E2" s="70" t="s">
        <v>94</v>
      </c>
      <c r="F2" s="70" t="s">
        <v>95</v>
      </c>
      <c r="G2" s="70" t="s">
        <v>96</v>
      </c>
      <c r="H2" s="70" t="s">
        <v>97</v>
      </c>
      <c r="I2" s="70" t="s">
        <v>98</v>
      </c>
      <c r="J2" s="70" t="s">
        <v>99</v>
      </c>
      <c r="K2" s="70" t="s">
        <v>100</v>
      </c>
      <c r="L2" s="70" t="s">
        <v>101</v>
      </c>
      <c r="M2" s="70" t="s">
        <v>102</v>
      </c>
      <c r="N2" s="70" t="s">
        <v>64</v>
      </c>
      <c r="O2" s="70" t="s">
        <v>69</v>
      </c>
      <c r="P2" s="70" t="s">
        <v>70</v>
      </c>
      <c r="Q2" s="70" t="s">
        <v>71</v>
      </c>
      <c r="R2" s="70" t="s">
        <v>72</v>
      </c>
      <c r="S2" s="70" t="s">
        <v>73</v>
      </c>
      <c r="T2" s="70" t="s">
        <v>74</v>
      </c>
      <c r="U2" s="70" t="s">
        <v>75</v>
      </c>
      <c r="V2" s="70" t="s">
        <v>76</v>
      </c>
      <c r="W2" s="70" t="s">
        <v>77</v>
      </c>
      <c r="X2" s="70" t="s">
        <v>78</v>
      </c>
      <c r="Y2" s="70" t="s">
        <v>79</v>
      </c>
      <c r="Z2" s="70" t="s">
        <v>66</v>
      </c>
      <c r="AA2" s="70" t="s">
        <v>80</v>
      </c>
      <c r="AB2" s="70" t="s">
        <v>81</v>
      </c>
      <c r="AC2" s="70" t="s">
        <v>82</v>
      </c>
      <c r="AD2" s="70" t="s">
        <v>83</v>
      </c>
      <c r="AE2" s="70" t="s">
        <v>84</v>
      </c>
      <c r="AF2" s="70" t="s">
        <v>85</v>
      </c>
      <c r="AG2" s="70" t="s">
        <v>86</v>
      </c>
      <c r="AH2" s="70" t="s">
        <v>87</v>
      </c>
      <c r="AI2" s="70" t="s">
        <v>88</v>
      </c>
      <c r="AJ2" s="70" t="s">
        <v>89</v>
      </c>
      <c r="AK2" s="70" t="s">
        <v>90</v>
      </c>
      <c r="AL2" s="70" t="s">
        <v>65</v>
      </c>
      <c r="AM2" s="69" t="s">
        <v>80</v>
      </c>
      <c r="AN2" s="69" t="s">
        <v>81</v>
      </c>
      <c r="AO2" s="69" t="s">
        <v>82</v>
      </c>
      <c r="AP2" s="69" t="s">
        <v>83</v>
      </c>
      <c r="AQ2" s="69" t="s">
        <v>84</v>
      </c>
      <c r="AR2" s="69" t="s">
        <v>85</v>
      </c>
      <c r="AS2" s="69" t="s">
        <v>86</v>
      </c>
      <c r="AT2" s="69" t="s">
        <v>87</v>
      </c>
      <c r="AU2" s="69" t="s">
        <v>88</v>
      </c>
      <c r="AV2" s="69" t="s">
        <v>89</v>
      </c>
      <c r="AW2" s="69" t="s">
        <v>90</v>
      </c>
      <c r="AX2" s="69" t="s">
        <v>65</v>
      </c>
    </row>
    <row r="3" spans="1:50" s="2" customFormat="1">
      <c r="A3" s="1"/>
      <c r="B3" s="1"/>
    </row>
    <row r="4" spans="1:50">
      <c r="A4" s="3" t="s">
        <v>17</v>
      </c>
      <c r="B4" s="3"/>
    </row>
    <row r="5" spans="1:50" ht="11.25">
      <c r="A5" s="5" t="s">
        <v>52</v>
      </c>
      <c r="B5" s="71">
        <v>109977.1875</v>
      </c>
      <c r="C5" s="71">
        <v>104969.71</v>
      </c>
      <c r="D5" s="71">
        <v>86972.924719999995</v>
      </c>
      <c r="E5" s="71">
        <v>150463.16665999999</v>
      </c>
      <c r="F5" s="71">
        <v>119969.51195</v>
      </c>
      <c r="G5" s="71">
        <v>131970.84112</v>
      </c>
      <c r="H5" s="71">
        <v>113970.21666999999</v>
      </c>
      <c r="I5" s="71">
        <v>94974.26</v>
      </c>
      <c r="J5" s="71">
        <v>89972.766109999997</v>
      </c>
      <c r="K5" s="71">
        <v>75975.411389999994</v>
      </c>
      <c r="L5" s="71">
        <v>53980.837399999997</v>
      </c>
      <c r="M5" s="71">
        <v>31862.919750000001</v>
      </c>
      <c r="N5" s="71">
        <v>141924.07777</v>
      </c>
      <c r="O5" s="71">
        <v>90475.042217437105</v>
      </c>
      <c r="P5" s="71">
        <v>67469.445072109098</v>
      </c>
      <c r="Q5" s="71">
        <v>26751.6539139368</v>
      </c>
      <c r="R5" s="71">
        <v>27748.3001402644</v>
      </c>
      <c r="S5" s="71">
        <v>22785.313889730201</v>
      </c>
      <c r="T5" s="71">
        <v>50964.453473080102</v>
      </c>
      <c r="U5" s="71">
        <v>28765.529988245598</v>
      </c>
      <c r="V5" s="71">
        <v>0</v>
      </c>
      <c r="W5" s="71">
        <v>10779.3723202158</v>
      </c>
      <c r="X5" s="71">
        <v>0</v>
      </c>
      <c r="Y5" s="71">
        <v>4244.3164372393103</v>
      </c>
      <c r="Z5" s="71">
        <v>7605.1805529776702</v>
      </c>
      <c r="AA5" s="71">
        <v>18602.4578796161</v>
      </c>
      <c r="AB5" s="71">
        <v>360.96781148845901</v>
      </c>
      <c r="AC5" s="71">
        <v>18298.8659110513</v>
      </c>
      <c r="AD5" s="71">
        <v>25435.462389923901</v>
      </c>
      <c r="AE5" s="71">
        <v>20715.859574346301</v>
      </c>
      <c r="AF5" s="71">
        <v>130781.888336713</v>
      </c>
      <c r="AG5" s="71">
        <v>101990.551066557</v>
      </c>
      <c r="AH5" s="71">
        <v>48887.714576018901</v>
      </c>
      <c r="AI5" s="71">
        <v>65512.060304280203</v>
      </c>
      <c r="AJ5" s="71">
        <v>23109.4182143369</v>
      </c>
      <c r="AK5" s="71">
        <v>33905.096070488296</v>
      </c>
      <c r="AL5" s="71">
        <v>78595.828910089695</v>
      </c>
    </row>
    <row r="7" spans="1:50">
      <c r="A7" s="5" t="s">
        <v>53</v>
      </c>
    </row>
    <row r="8" spans="1:50">
      <c r="N8" s="4">
        <f>AVERAGE(B5:N5)</f>
        <v>100537.21777230772</v>
      </c>
      <c r="Z8" s="4">
        <f>AVERAGE(N5:Z5)</f>
        <v>36885.591213479696</v>
      </c>
      <c r="AL8" s="47">
        <f>AVERAGE(Z5:AL5)</f>
        <v>44138.56550752982</v>
      </c>
    </row>
    <row r="19" spans="2:38" ht="11.25">
      <c r="B19" s="40"/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  <c r="AF19" s="40"/>
      <c r="AG19" s="40"/>
      <c r="AH19" s="40"/>
      <c r="AI19" s="40"/>
      <c r="AJ19" s="40"/>
      <c r="AK19" s="40"/>
      <c r="AL19" s="40"/>
    </row>
  </sheetData>
  <phoneticPr fontId="10" type="noConversion"/>
  <pageMargins left="0.25" right="0.25" top="0.75" bottom="0.5" header="0.05" footer="0.05"/>
  <pageSetup scale="90" fitToHeight="0" orientation="landscape" r:id="rId1"/>
  <colBreaks count="4" manualBreakCount="4">
    <brk id="14" max="1048575" man="1"/>
    <brk id="26" max="1048575" man="1"/>
    <brk id="38" max="1048575" man="1"/>
    <brk id="50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D108"/>
  <sheetViews>
    <sheetView workbookViewId="0">
      <selection activeCell="G18" sqref="G18"/>
    </sheetView>
  </sheetViews>
  <sheetFormatPr defaultRowHeight="11.25"/>
  <cols>
    <col min="1" max="1" width="23.88671875" style="33" customWidth="1"/>
    <col min="2" max="4" width="8.33203125" style="32" customWidth="1"/>
    <col min="5" max="16384" width="8.88671875" style="32"/>
  </cols>
  <sheetData>
    <row r="1" spans="1:4" s="31" customFormat="1" ht="49.5" customHeight="1">
      <c r="A1" s="30"/>
      <c r="B1" s="67" t="s">
        <v>68</v>
      </c>
      <c r="C1" s="67" t="s">
        <v>68</v>
      </c>
      <c r="D1" s="54" t="s">
        <v>61</v>
      </c>
    </row>
    <row r="2" spans="1:4" s="31" customFormat="1" ht="15" customHeight="1">
      <c r="B2" s="60" t="s">
        <v>64</v>
      </c>
      <c r="C2" s="64" t="s">
        <v>66</v>
      </c>
      <c r="D2" s="62" t="s">
        <v>65</v>
      </c>
    </row>
    <row r="3" spans="1:4" s="31" customFormat="1" ht="15" customHeight="1">
      <c r="A3" s="54"/>
      <c r="B3" s="60"/>
      <c r="C3" s="64"/>
      <c r="D3" s="62"/>
    </row>
    <row r="4" spans="1:4" ht="15" customHeight="1">
      <c r="A4" s="56" t="s">
        <v>17</v>
      </c>
      <c r="B4" s="58"/>
      <c r="C4" s="63"/>
      <c r="D4" s="50"/>
    </row>
    <row r="5" spans="1:4" ht="15" customHeight="1">
      <c r="A5" s="53" t="s">
        <v>62</v>
      </c>
      <c r="B5" s="59">
        <v>424.92029538461497</v>
      </c>
      <c r="C5" s="65">
        <v>524.285634889221</v>
      </c>
      <c r="D5" s="52">
        <v>1331.6678455024501</v>
      </c>
    </row>
    <row r="6" spans="1:4" s="34" customFormat="1" ht="15" customHeight="1">
      <c r="A6" s="55" t="s">
        <v>63</v>
      </c>
      <c r="B6" s="61">
        <v>0.42</v>
      </c>
      <c r="C6" s="66">
        <v>1.44</v>
      </c>
      <c r="D6" s="57">
        <v>3.02</v>
      </c>
    </row>
    <row r="7" spans="1:4" ht="15" customHeight="1">
      <c r="D7" s="51"/>
    </row>
    <row r="8" spans="1:4" ht="15" customHeight="1">
      <c r="D8" s="51"/>
    </row>
    <row r="9" spans="1:4" ht="15" customHeight="1"/>
    <row r="10" spans="1:4" ht="15" customHeight="1"/>
    <row r="11" spans="1:4" ht="15" customHeight="1"/>
    <row r="12" spans="1:4" ht="15" customHeight="1"/>
    <row r="13" spans="1:4" ht="15" customHeight="1"/>
    <row r="14" spans="1:4" ht="15" customHeight="1"/>
    <row r="15" spans="1:4" ht="15" customHeight="1"/>
    <row r="16" spans="1:4" ht="15" customHeight="1"/>
    <row r="17" spans="2:4" ht="15" customHeight="1"/>
    <row r="18" spans="2:4" ht="15" customHeight="1"/>
    <row r="19" spans="2:4" ht="15" customHeight="1"/>
    <row r="20" spans="2:4" ht="15" customHeight="1"/>
    <row r="21" spans="2:4" ht="15" customHeight="1"/>
    <row r="22" spans="2:4" ht="15" customHeight="1"/>
    <row r="23" spans="2:4" ht="15" customHeight="1"/>
    <row r="24" spans="2:4" ht="15" customHeight="1"/>
    <row r="25" spans="2:4" ht="15" customHeight="1">
      <c r="B25" s="41"/>
      <c r="C25" s="42"/>
      <c r="D25" s="43"/>
    </row>
    <row r="26" spans="2:4" ht="15" customHeight="1">
      <c r="B26" s="46"/>
      <c r="C26" s="45"/>
      <c r="D26" s="44"/>
    </row>
    <row r="27" spans="2:4" ht="15" customHeight="1"/>
    <row r="28" spans="2:4" ht="15" customHeight="1"/>
    <row r="29" spans="2:4" ht="15" customHeight="1"/>
    <row r="30" spans="2:4" ht="15" customHeight="1"/>
    <row r="31" spans="2:4" ht="15" customHeight="1"/>
    <row r="32" spans="2:4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ht="15" customHeight="1"/>
    <row r="47" ht="15" customHeight="1"/>
    <row r="4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</sheetData>
  <pageMargins left="0.75" right="0.75" top="1" bottom="1" header="0.5" footer="0.5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G10"/>
  <sheetViews>
    <sheetView workbookViewId="0">
      <selection activeCell="E3" sqref="E3"/>
    </sheetView>
  </sheetViews>
  <sheetFormatPr defaultRowHeight="15"/>
  <cols>
    <col min="5" max="5" width="9.44140625" bestFit="1" customWidth="1"/>
    <col min="7" max="7" width="9.44140625" bestFit="1" customWidth="1"/>
  </cols>
  <sheetData>
    <row r="1" spans="2:7">
      <c r="B1" t="s">
        <v>56</v>
      </c>
    </row>
    <row r="2" spans="2:7">
      <c r="E2" s="27" t="s">
        <v>55</v>
      </c>
    </row>
    <row r="3" spans="2:7">
      <c r="B3" t="s">
        <v>19</v>
      </c>
      <c r="E3" s="29">
        <v>1333747</v>
      </c>
      <c r="G3" s="36"/>
    </row>
    <row r="4" spans="2:7">
      <c r="B4" t="s">
        <v>20</v>
      </c>
      <c r="E4" s="29">
        <v>146504</v>
      </c>
      <c r="G4" s="37"/>
    </row>
    <row r="5" spans="2:7">
      <c r="B5" t="s">
        <v>21</v>
      </c>
      <c r="E5" s="29">
        <v>1313186</v>
      </c>
      <c r="G5" s="38"/>
    </row>
    <row r="6" spans="2:7">
      <c r="B6" t="s">
        <v>22</v>
      </c>
      <c r="E6" s="48">
        <v>44139</v>
      </c>
      <c r="G6" s="39"/>
    </row>
    <row r="8" spans="2:7">
      <c r="B8" t="s">
        <v>23</v>
      </c>
      <c r="E8" s="29">
        <f>E3+E4+E5+E6</f>
        <v>2837576</v>
      </c>
      <c r="G8" s="28"/>
    </row>
    <row r="10" spans="2:7">
      <c r="B10" t="s">
        <v>24</v>
      </c>
      <c r="E10" s="6">
        <f>E6/E8</f>
        <v>1.5555178081573851E-2</v>
      </c>
    </row>
  </sheetData>
  <phoneticPr fontId="10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A</vt:lpstr>
      <vt:lpstr>GULF - Balance Sheet</vt:lpstr>
      <vt:lpstr>GULF - Budret Short Term Debt</vt:lpstr>
      <vt:lpstr>STD as % of Total</vt:lpstr>
      <vt:lpstr>A!Print_Area</vt:lpstr>
      <vt:lpstr>'GULF - Balance Sheet'!Print_Area</vt:lpstr>
      <vt:lpstr>'GULF - Budret Short Term Debt'!Print_Area</vt:lpstr>
      <vt:lpstr>'GULF - Balance Sheet'!Print_Titles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2016-09-30T18:10:58Z</dcterms:created>
  <dcterms:modified xsi:type="dcterms:W3CDTF">2016-09-30T18:11:28Z</dcterms:modified>
</cp:coreProperties>
</file>