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9435"/>
  </bookViews>
  <sheets>
    <sheet name="Sheet2" sheetId="3" r:id="rId1"/>
    <sheet name="ROG 569" sheetId="2" r:id="rId2"/>
    <sheet name="Account 390 Details" sheetId="1" r:id="rId3"/>
  </sheets>
  <definedNames>
    <definedName name="_xlnm._FilterDatabase" localSheetId="2" hidden="1">'Account 390 Details'!$A$1:$D$1231</definedName>
  </definedNames>
  <calcPr calcId="145621" calcMode="manual"/>
</workbook>
</file>

<file path=xl/calcChain.xml><?xml version="1.0" encoding="utf-8"?>
<calcChain xmlns="http://schemas.openxmlformats.org/spreadsheetml/2006/main">
  <c r="G2" i="3" l="1"/>
  <c r="K2" i="3"/>
  <c r="E2" i="3" s="1"/>
  <c r="J2" i="3"/>
  <c r="H2" i="3"/>
  <c r="F2" i="3"/>
  <c r="D2" i="3"/>
  <c r="B2" i="3"/>
  <c r="I7" i="2"/>
  <c r="I6" i="2"/>
  <c r="I5" i="2"/>
  <c r="I4" i="2"/>
  <c r="I3" i="2"/>
  <c r="I2" i="2"/>
  <c r="H90" i="1"/>
  <c r="C2" i="3" l="1"/>
  <c r="I2" i="3"/>
  <c r="D1229" i="1"/>
  <c r="D1189" i="1"/>
  <c r="D1183" i="1"/>
  <c r="D1181" i="1"/>
  <c r="D1179" i="1"/>
  <c r="D1177" i="1"/>
  <c r="D1175" i="1"/>
  <c r="D1173" i="1"/>
  <c r="D1170" i="1"/>
  <c r="D1165" i="1"/>
  <c r="D1161" i="1"/>
  <c r="D1157" i="1"/>
  <c r="D1154" i="1"/>
  <c r="D1149" i="1"/>
  <c r="D1146" i="1"/>
  <c r="D1144" i="1"/>
  <c r="D1142" i="1"/>
  <c r="D1140" i="1"/>
  <c r="D1137" i="1"/>
  <c r="D1133" i="1"/>
  <c r="D1128" i="1"/>
  <c r="D1123" i="1"/>
  <c r="D1121" i="1"/>
  <c r="D1119" i="1"/>
  <c r="D1117" i="1"/>
  <c r="D1112" i="1"/>
  <c r="D1107" i="1"/>
  <c r="D1101" i="1"/>
  <c r="D1098" i="1"/>
  <c r="D1093" i="1"/>
  <c r="D1088" i="1"/>
  <c r="D1082" i="1"/>
  <c r="D1078" i="1"/>
  <c r="D1076" i="1"/>
  <c r="D1074" i="1"/>
  <c r="D1072" i="1"/>
  <c r="D1070" i="1"/>
  <c r="D1068" i="1"/>
  <c r="D1066" i="1"/>
  <c r="D1063" i="1"/>
  <c r="D1060" i="1"/>
  <c r="D1058" i="1"/>
  <c r="D1056" i="1"/>
  <c r="D1052" i="1"/>
  <c r="D1049" i="1"/>
  <c r="D1047" i="1"/>
  <c r="D1044" i="1"/>
  <c r="D1042" i="1"/>
  <c r="D1040" i="1"/>
  <c r="D1038" i="1"/>
  <c r="D1036" i="1"/>
  <c r="D1034" i="1"/>
  <c r="D1032" i="1"/>
  <c r="D1029" i="1"/>
  <c r="D1020" i="1"/>
  <c r="D1018" i="1"/>
  <c r="D1008" i="1"/>
  <c r="D1001" i="1"/>
  <c r="D987" i="1"/>
  <c r="D979" i="1"/>
  <c r="D975" i="1"/>
  <c r="D973" i="1"/>
  <c r="D971" i="1"/>
  <c r="D967" i="1"/>
  <c r="D963" i="1"/>
  <c r="D960" i="1"/>
  <c r="D956" i="1"/>
  <c r="D953" i="1"/>
  <c r="D950" i="1"/>
  <c r="D948" i="1"/>
  <c r="D946" i="1"/>
  <c r="D943" i="1"/>
  <c r="D941" i="1"/>
  <c r="D939" i="1"/>
  <c r="D937" i="1"/>
  <c r="D932" i="1"/>
  <c r="D930" i="1"/>
  <c r="D928" i="1"/>
  <c r="D926" i="1"/>
  <c r="D919" i="1"/>
  <c r="D910" i="1"/>
  <c r="D904" i="1"/>
  <c r="D901" i="1"/>
  <c r="D898" i="1"/>
  <c r="D888" i="1"/>
  <c r="D886" i="1"/>
  <c r="D882" i="1"/>
  <c r="D873" i="1"/>
  <c r="D871" i="1"/>
  <c r="D869" i="1"/>
  <c r="D864" i="1"/>
  <c r="D855" i="1"/>
  <c r="D846" i="1"/>
  <c r="D843" i="1"/>
  <c r="D833" i="1"/>
  <c r="D831" i="1"/>
  <c r="D829" i="1"/>
  <c r="D813" i="1"/>
  <c r="D811" i="1"/>
  <c r="D805" i="1"/>
  <c r="D795" i="1"/>
  <c r="D788" i="1"/>
  <c r="D786" i="1"/>
  <c r="D783" i="1"/>
  <c r="D781" i="1"/>
  <c r="D774" i="1"/>
  <c r="D771" i="1"/>
  <c r="D769" i="1"/>
  <c r="D762" i="1"/>
  <c r="D760" i="1"/>
  <c r="D757" i="1"/>
  <c r="D752" i="1"/>
  <c r="D750" i="1"/>
  <c r="D748" i="1"/>
  <c r="D746" i="1"/>
  <c r="D743" i="1"/>
  <c r="D740" i="1"/>
  <c r="D735" i="1"/>
  <c r="D727" i="1"/>
  <c r="D721" i="1"/>
  <c r="D718" i="1"/>
  <c r="D711" i="1"/>
  <c r="D707" i="1"/>
  <c r="D705" i="1"/>
  <c r="D701" i="1"/>
  <c r="D698" i="1"/>
  <c r="D696" i="1"/>
  <c r="D694" i="1"/>
  <c r="D692" i="1"/>
  <c r="D690" i="1"/>
  <c r="D685" i="1"/>
  <c r="D680" i="1"/>
  <c r="D678" i="1"/>
  <c r="D675" i="1"/>
  <c r="D672" i="1"/>
  <c r="D670" i="1"/>
  <c r="D668" i="1"/>
  <c r="D666" i="1"/>
  <c r="D652" i="1"/>
  <c r="D650" i="1"/>
  <c r="D647" i="1"/>
  <c r="D641" i="1"/>
  <c r="D627" i="1"/>
  <c r="D605" i="1"/>
  <c r="D590" i="1"/>
  <c r="D578" i="1"/>
  <c r="D572" i="1"/>
  <c r="D555" i="1"/>
  <c r="D533" i="1"/>
  <c r="D530" i="1"/>
  <c r="D520" i="1"/>
  <c r="D511" i="1"/>
  <c r="D494" i="1"/>
  <c r="D487" i="1"/>
  <c r="D484" i="1"/>
  <c r="D480" i="1"/>
  <c r="D478" i="1"/>
  <c r="D469" i="1"/>
  <c r="D460" i="1"/>
  <c r="D449" i="1"/>
  <c r="H64" i="1" s="1"/>
  <c r="D430" i="1"/>
  <c r="D409" i="1"/>
  <c r="D393" i="1"/>
  <c r="D391" i="1"/>
  <c r="D378" i="1"/>
  <c r="D362" i="1"/>
  <c r="D353" i="1"/>
  <c r="D348" i="1"/>
  <c r="D346" i="1"/>
  <c r="D344" i="1"/>
  <c r="D342" i="1"/>
  <c r="D338" i="1"/>
  <c r="D336" i="1"/>
  <c r="D334" i="1"/>
  <c r="D318" i="1"/>
  <c r="D316" i="1"/>
  <c r="D300" i="1"/>
  <c r="D275" i="1"/>
  <c r="D254" i="1"/>
  <c r="D249" i="1"/>
  <c r="D224" i="1"/>
  <c r="D211" i="1"/>
  <c r="D190" i="1"/>
  <c r="D186" i="1"/>
  <c r="D182" i="1"/>
  <c r="D170" i="1"/>
  <c r="D158" i="1"/>
  <c r="D141" i="1"/>
  <c r="D137" i="1"/>
  <c r="D134" i="1"/>
  <c r="D118" i="1"/>
  <c r="D114" i="1"/>
  <c r="D103" i="1"/>
  <c r="D90" i="1"/>
  <c r="D64" i="1"/>
  <c r="D61" i="1"/>
  <c r="D36" i="1"/>
  <c r="D15" i="1"/>
  <c r="H36" i="1" l="1"/>
  <c r="H61" i="1"/>
  <c r="H15" i="1"/>
  <c r="D1232" i="1"/>
</calcChain>
</file>

<file path=xl/sharedStrings.xml><?xml version="1.0" encoding="utf-8"?>
<sst xmlns="http://schemas.openxmlformats.org/spreadsheetml/2006/main" count="2895" uniqueCount="419">
  <si>
    <t>Retirement Unit</t>
  </si>
  <si>
    <t>Activity Quantity</t>
  </si>
  <si>
    <t>Activity Cost</t>
  </si>
  <si>
    <t>39038623737 Oil Switch</t>
  </si>
  <si>
    <t>390 - Structures and Improvements</t>
  </si>
  <si>
    <t>39037343053 Fan, ventilating</t>
  </si>
  <si>
    <t>39038613733 Dynamic Control Board</t>
  </si>
  <si>
    <t>39038613764 Fiber Optic Cable, cont</t>
  </si>
  <si>
    <t>39038613705 Strain Insulator</t>
  </si>
  <si>
    <t>39038613710 Circuit Breakers</t>
  </si>
  <si>
    <t>39037253002 Superstructure (Excludi</t>
  </si>
  <si>
    <t>39038053403 Roof</t>
  </si>
  <si>
    <t>39038213501 Foundation</t>
  </si>
  <si>
    <t>39038623723 45 Ft. Pole</t>
  </si>
  <si>
    <t>39038623722 40 Ft. Pole</t>
  </si>
  <si>
    <t>39038633742 Conductors</t>
  </si>
  <si>
    <t>39038633744 Transformer, padmount</t>
  </si>
  <si>
    <t>39038623727 Transformer, overhead</t>
  </si>
  <si>
    <t>39038623736 Cutout</t>
  </si>
  <si>
    <t>39037343054 Heat Pump</t>
  </si>
  <si>
    <t>39037943354 Heat Pump</t>
  </si>
  <si>
    <t>39020490091 Fence, property line, A</t>
  </si>
  <si>
    <t>39037923332 Water Cooler</t>
  </si>
  <si>
    <t xml:space="preserve">39037333041 Emergency Lighting and </t>
  </si>
  <si>
    <t>39020440042 Pump</t>
  </si>
  <si>
    <t>39020410011 Landscaping, All</t>
  </si>
  <si>
    <t>39037333040 Lighting and Power Syst</t>
  </si>
  <si>
    <t>39037833302 Superstructure (Excludi</t>
  </si>
  <si>
    <t>39037933340 Lighting and Power Syst</t>
  </si>
  <si>
    <t>39037943352 Air Conditioner</t>
  </si>
  <si>
    <t>39037633201 Substructure, complete</t>
  </si>
  <si>
    <t>39037743255 Ductwork</t>
  </si>
  <si>
    <t>39020460062 Driveways, All</t>
  </si>
  <si>
    <t>39037733240 Lighting and Power Syst</t>
  </si>
  <si>
    <t>39038423654 Steel Beams, All</t>
  </si>
  <si>
    <t>39020230001 Initial Site Preparatio</t>
  </si>
  <si>
    <t xml:space="preserve">39020460061 Roadway with curbs and </t>
  </si>
  <si>
    <t>39037743254 Heat Pump</t>
  </si>
  <si>
    <t>39037343052 Air Conditioner</t>
  </si>
  <si>
    <t>39037353061 Elevator</t>
  </si>
  <si>
    <t>39020440044 Well</t>
  </si>
  <si>
    <t>39038413601 Concrete Storage Pad</t>
  </si>
  <si>
    <t>39038053410 Overhead Door</t>
  </si>
  <si>
    <t>39037853310 Overhead Door</t>
  </si>
  <si>
    <t>39020420020 Drainage System, comple</t>
  </si>
  <si>
    <t>39020480080 Parking Lot, 500 Contig</t>
  </si>
  <si>
    <t>39037233001 Substructure, complete</t>
  </si>
  <si>
    <t>39037253003 Roof</t>
  </si>
  <si>
    <t>39037253005 Drive-up Depository</t>
  </si>
  <si>
    <t>39038143451 Heater</t>
  </si>
  <si>
    <t>39020440041 Piping</t>
  </si>
  <si>
    <t>39038143453 Fan, ventilating</t>
  </si>
  <si>
    <t>39037373080 Fire Protection System,</t>
  </si>
  <si>
    <t>Non-unitized</t>
  </si>
  <si>
    <t>39037853302 Superstructure (Excludi</t>
  </si>
  <si>
    <t>39037343055 Ductwork</t>
  </si>
  <si>
    <t>39020410013 Surfacing, All</t>
  </si>
  <si>
    <t>39037343056 Chiller</t>
  </si>
  <si>
    <t>39020210001 Initial Site Preparatio</t>
  </si>
  <si>
    <t>39020220001 Initial Site Preparatio</t>
  </si>
  <si>
    <t>39020440045 Tank</t>
  </si>
  <si>
    <t>39020500100 Bridge</t>
  </si>
  <si>
    <t>39038623724 50 Ft. Pole</t>
  </si>
  <si>
    <t>39037513121 Piping</t>
  </si>
  <si>
    <t>39038623721 35 Ft. Pole</t>
  </si>
  <si>
    <t>39037323031 Plumbing Fixtures</t>
  </si>
  <si>
    <t>39037323032 Water Cooler</t>
  </si>
  <si>
    <t>39038223514 Storage Structure</t>
  </si>
  <si>
    <t>39037643202 Superstructure (Excludi</t>
  </si>
  <si>
    <t>39037783291 Hydraulic Platform</t>
  </si>
  <si>
    <t>39037323030 Piping, Continous Run</t>
  </si>
  <si>
    <t>39020490092 Special Enclosure</t>
  </si>
  <si>
    <t>39037653202 Superstructure (Excludi</t>
  </si>
  <si>
    <t>39037323033 Water Heater</t>
  </si>
  <si>
    <t>39020470070 Sidewalk</t>
  </si>
  <si>
    <t>39037233002 Superstructure (Excludi</t>
  </si>
  <si>
    <t>39020510110 Lighting Fixture, Compl</t>
  </si>
  <si>
    <t>39037213001 Substructure, complete</t>
  </si>
  <si>
    <t>39037243002 Superstructure (Excludi</t>
  </si>
  <si>
    <t>39020410012 Flag Pole</t>
  </si>
  <si>
    <t>39020430030 Intrasite Communication</t>
  </si>
  <si>
    <t>39037633202 Superstructure (Excludi</t>
  </si>
  <si>
    <t>39037923331 Plumbing Fixtures</t>
  </si>
  <si>
    <t>39037653210 Overhead Door</t>
  </si>
  <si>
    <t>39038623725 Set of Fixtures</t>
  </si>
  <si>
    <t>39037253007 Floor Covering</t>
  </si>
  <si>
    <t>39038613706 Post Insulator</t>
  </si>
  <si>
    <t>39038223511 Prefabricated Metal Bui</t>
  </si>
  <si>
    <t>39038143456 Exhaust System, HVAC</t>
  </si>
  <si>
    <t>39038053402 Superstructure (Excludi</t>
  </si>
  <si>
    <t>39038623726 Conductor</t>
  </si>
  <si>
    <t>39038623735 Arrester</t>
  </si>
  <si>
    <t>39037853303 Roof</t>
  </si>
  <si>
    <t>39037653203 Roof</t>
  </si>
  <si>
    <t>39020510111 Lighting Structure</t>
  </si>
  <si>
    <t>39037453110 Overhead Door</t>
  </si>
  <si>
    <t>39020410010 Sprinkler System</t>
  </si>
  <si>
    <t>39037313021 Piping</t>
  </si>
  <si>
    <t>39037343051 Heater</t>
  </si>
  <si>
    <t>39037943353 Fan, ventilating</t>
  </si>
  <si>
    <t>39037843302 Superstructure (Excludi</t>
  </si>
  <si>
    <t>39037833301 Substructure, complete</t>
  </si>
  <si>
    <t>39037223001 Substructure, complete</t>
  </si>
  <si>
    <t xml:space="preserve">39038623741 Light (Street, Outdoor </t>
  </si>
  <si>
    <t>39038623730 65 Ft. Pole</t>
  </si>
  <si>
    <t>39037513122 Pump</t>
  </si>
  <si>
    <t>39038433671 Concrete Structure</t>
  </si>
  <si>
    <t>39038943854 Heat Pump</t>
  </si>
  <si>
    <t>39038143452 Air Conditioner</t>
  </si>
  <si>
    <t>39038423651 Concrete Pier and Base,</t>
  </si>
  <si>
    <t>39038983890 Solvent Extraction Plan</t>
  </si>
  <si>
    <t>39037653205 Floor Scale</t>
  </si>
  <si>
    <t>39037313022 Pump</t>
  </si>
  <si>
    <t>39021010300 Track System, complete</t>
  </si>
  <si>
    <t>39037653209 LOW PARTITION WALLS (MO</t>
  </si>
  <si>
    <t>39038613747 Common Equip.</t>
  </si>
  <si>
    <t>39038613730 Power Supply</t>
  </si>
  <si>
    <t>39038613702 Foundation</t>
  </si>
  <si>
    <t>39038613711 Switches</t>
  </si>
  <si>
    <t>39038613708 Power Transformers</t>
  </si>
  <si>
    <t>39038133440 Lighting and Power Syst</t>
  </si>
  <si>
    <t>39038143455 Ductwork</t>
  </si>
  <si>
    <t>39038623720 30 Ft. Pole</t>
  </si>
  <si>
    <t>39037943355 Ductwork</t>
  </si>
  <si>
    <t>39037253008 Interior Walls, Complet</t>
  </si>
  <si>
    <t>39037743253 Fan, ventilating</t>
  </si>
  <si>
    <t>39020410014 Automotive Wash Rack, c</t>
  </si>
  <si>
    <t>39038173480 Fire Protection System,</t>
  </si>
  <si>
    <t>39038423652 Steel Structure</t>
  </si>
  <si>
    <t>39038633741 Conduit</t>
  </si>
  <si>
    <t>39038623742 Voltage Regulator</t>
  </si>
  <si>
    <t>39033015801 Piping</t>
  </si>
  <si>
    <t>39038613707 Control House, complete</t>
  </si>
  <si>
    <t>39020470071 Steps, Special</t>
  </si>
  <si>
    <t>39037543152 Air Conditioner</t>
  </si>
  <si>
    <t>39037723231 Plumbing Fixtures</t>
  </si>
  <si>
    <t>39037253010 Window Wall Assembly</t>
  </si>
  <si>
    <t>39038623743 Capacitor Unit</t>
  </si>
  <si>
    <t>39038613709 Station Service Transfo</t>
  </si>
  <si>
    <t>39020450050 Retaining Wall, complet</t>
  </si>
  <si>
    <t>39038113422 Pump</t>
  </si>
  <si>
    <t>39038143454 Heat Pump</t>
  </si>
  <si>
    <t>39038633743 Transformer Pad</t>
  </si>
  <si>
    <t>39038633745 Terminating Cabinet</t>
  </si>
  <si>
    <t>39037653206 Load Bearing Walls, Com</t>
  </si>
  <si>
    <t>39038013401 Substructure, complete</t>
  </si>
  <si>
    <t>39038433674 Hoist, electric</t>
  </si>
  <si>
    <t>39037973380 Fire Protection System,</t>
  </si>
  <si>
    <t>39038623733 80 Ft. Pole</t>
  </si>
  <si>
    <t>39038623738 Gang Operated Switch</t>
  </si>
  <si>
    <t>39037713221 Piping</t>
  </si>
  <si>
    <t>39033015802 Pump</t>
  </si>
  <si>
    <t>39037723232 Water Cooler</t>
  </si>
  <si>
    <t>39037723233 Water Heater</t>
  </si>
  <si>
    <t>39037653208 Interior Walls, Complet</t>
  </si>
  <si>
    <t>39037623201 Substructure, complete</t>
  </si>
  <si>
    <t>39037653207 Floor Covering</t>
  </si>
  <si>
    <t>39037734811 LIGHT FIXTURES, WAREHOU</t>
  </si>
  <si>
    <t>39038123430 Piping, Continuous Run</t>
  </si>
  <si>
    <t>39037453102 Superstructure (Excludi</t>
  </si>
  <si>
    <t>39037523131 Plumbing Fixtures</t>
  </si>
  <si>
    <t>39037823301 Substructure, complete</t>
  </si>
  <si>
    <t>39037713222 Pump</t>
  </si>
  <si>
    <t>39037353063 Automated Mail System</t>
  </si>
  <si>
    <t>39037453108 Interior Walls, Complet</t>
  </si>
  <si>
    <t>39037374804 PIPING, FIRE PROT.SYS.(</t>
  </si>
  <si>
    <t>39038413602 Steel Structure</t>
  </si>
  <si>
    <t>39020420021 Pump</t>
  </si>
  <si>
    <t>39037613201 Substructure, complete</t>
  </si>
  <si>
    <t>39037373081 Piping System</t>
  </si>
  <si>
    <t>39038613722 Relay: Instrument Contr</t>
  </si>
  <si>
    <t>39037443102 Superstructure (Excludi</t>
  </si>
  <si>
    <t>39037543154 Heat Pump</t>
  </si>
  <si>
    <t>39038433672 Steel Structure</t>
  </si>
  <si>
    <t>39037953361 Elevator</t>
  </si>
  <si>
    <t>39037853308 Interior Walls, Complet</t>
  </si>
  <si>
    <t>39038053406 Load Bearing Walls, Com</t>
  </si>
  <si>
    <t>39038623740 SPST (Single Pole Singl</t>
  </si>
  <si>
    <t>39038623734 Recloser</t>
  </si>
  <si>
    <t>39038633748 Switchgear Assembly</t>
  </si>
  <si>
    <t>39038633746 Junction Box</t>
  </si>
  <si>
    <t>39038633747 Switch Pad</t>
  </si>
  <si>
    <t>39037433104 Equipment Foundation</t>
  </si>
  <si>
    <t>39037533140 Lighting and Power Syst</t>
  </si>
  <si>
    <t>39038613704 Bus System, complete</t>
  </si>
  <si>
    <t>39033025823 Piping</t>
  </si>
  <si>
    <t>39037323034 Dishwasher</t>
  </si>
  <si>
    <t>39037743252 Air Conditioner</t>
  </si>
  <si>
    <t>39037773280 Fire Protection System,</t>
  </si>
  <si>
    <t>39038613701 Structure, Complete</t>
  </si>
  <si>
    <t>39038613712 Motor Mechanics</t>
  </si>
  <si>
    <t>39037923333 Water Heater</t>
  </si>
  <si>
    <t>39037943351 Heater</t>
  </si>
  <si>
    <t>39038853803 Roof</t>
  </si>
  <si>
    <t>39037453103 Roof</t>
  </si>
  <si>
    <t>39038623739 Regulator Bypass Switch</t>
  </si>
  <si>
    <t>39037233004 Equipment Foundation</t>
  </si>
  <si>
    <t>39038113421 Piping</t>
  </si>
  <si>
    <t>39038053407 Floor Covering</t>
  </si>
  <si>
    <t>39037813301 Substructure, complete</t>
  </si>
  <si>
    <t>39037743251 Heater</t>
  </si>
  <si>
    <t>39033025822 Agitator</t>
  </si>
  <si>
    <t>39020210001 Initial Site Preparatio Total</t>
  </si>
  <si>
    <t>39020220001 Initial Site Preparatio Total</t>
  </si>
  <si>
    <t>39020230001 Initial Site Preparatio Total</t>
  </si>
  <si>
    <t>39020410010 Sprinkler System Total</t>
  </si>
  <si>
    <t>39020410011 Landscaping, All Total</t>
  </si>
  <si>
    <t>39020410012 Flag Pole Total</t>
  </si>
  <si>
    <t>39020410013 Surfacing, All Total</t>
  </si>
  <si>
    <t>39020410014 Automotive Wash Rack, c Total</t>
  </si>
  <si>
    <t>39020420020 Drainage System, comple Total</t>
  </si>
  <si>
    <t>39020420021 Pump Total</t>
  </si>
  <si>
    <t>39020430030 Intrasite Communication Total</t>
  </si>
  <si>
    <t>39020440041 Piping Total</t>
  </si>
  <si>
    <t>39020440042 Pump Total</t>
  </si>
  <si>
    <t>39020440044 Well Total</t>
  </si>
  <si>
    <t>39020440045 Tank Total</t>
  </si>
  <si>
    <t>39020450050 Retaining Wall, complet Total</t>
  </si>
  <si>
    <t>39020460061 Roadway with curbs and  Total</t>
  </si>
  <si>
    <t>39020460062 Driveways, All Total</t>
  </si>
  <si>
    <t>39020470070 Sidewalk Total</t>
  </si>
  <si>
    <t>39020470071 Steps, Special Total</t>
  </si>
  <si>
    <t>39020480080 Parking Lot, 500 Contig Total</t>
  </si>
  <si>
    <t>39020490091 Fence, property line, A Total</t>
  </si>
  <si>
    <t>39020490092 Special Enclosure Total</t>
  </si>
  <si>
    <t>39020500100 Bridge Total</t>
  </si>
  <si>
    <t>39020510110 Lighting Fixture, Compl Total</t>
  </si>
  <si>
    <t>39020510111 Lighting Structure Total</t>
  </si>
  <si>
    <t>39037213001 Substructure, complete Total</t>
  </si>
  <si>
    <t>39037223001 Substructure, complete Total</t>
  </si>
  <si>
    <t>39037233001 Substructure, complete Total</t>
  </si>
  <si>
    <t>39037233002 Superstructure (Excludi Total</t>
  </si>
  <si>
    <t>39037233004 Equipment Foundation Total</t>
  </si>
  <si>
    <t>39037243002 Superstructure (Excludi Total</t>
  </si>
  <si>
    <t>39037253002 Superstructure (Excludi Total</t>
  </si>
  <si>
    <t>39037253003 Roof Total</t>
  </si>
  <si>
    <t>39037253005 Drive-up Depository Total</t>
  </si>
  <si>
    <t>39037253007 Floor Covering Total</t>
  </si>
  <si>
    <t>39037253008 Interior Walls, Complet Total</t>
  </si>
  <si>
    <t>39037253010 Window Wall Assembly Total</t>
  </si>
  <si>
    <t>39037313021 Piping Total</t>
  </si>
  <si>
    <t>39037313022 Pump Total</t>
  </si>
  <si>
    <t>39037323030 Piping, Continous Run Total</t>
  </si>
  <si>
    <t>39037323031 Plumbing Fixtures Total</t>
  </si>
  <si>
    <t>39037333040 Lighting and Power Syst Total</t>
  </si>
  <si>
    <t>39037333041 Emergency Lighting and  Total</t>
  </si>
  <si>
    <t>39037343051 Heater Total</t>
  </si>
  <si>
    <t>39037343052 Air Conditioner Total</t>
  </si>
  <si>
    <t>39037343053 Fan, ventilating Total</t>
  </si>
  <si>
    <t>39037343054 Heat Pump Total</t>
  </si>
  <si>
    <t>39037343055 Ductwork Total</t>
  </si>
  <si>
    <t>39037343056 Chiller Total</t>
  </si>
  <si>
    <t>39037353061 Elevator Total</t>
  </si>
  <si>
    <t>39037353063 Automated Mail System Total</t>
  </si>
  <si>
    <t>39037373080 Fire Protection System, Total</t>
  </si>
  <si>
    <t>39037373081 Piping System Total</t>
  </si>
  <si>
    <t>39037374804 PIPING, FIRE PROT.SYS.( Total</t>
  </si>
  <si>
    <t>39037433104 Equipment Foundation Total</t>
  </si>
  <si>
    <t>39037443102 Superstructure (Excludi Total</t>
  </si>
  <si>
    <t>39037453102 Superstructure (Excludi Total</t>
  </si>
  <si>
    <t>39037453103 Roof Total</t>
  </si>
  <si>
    <t>39037453108 Interior Walls, Complet Total</t>
  </si>
  <si>
    <t>39037453110 Overhead Door Total</t>
  </si>
  <si>
    <t>39037513121 Piping Total</t>
  </si>
  <si>
    <t>39037513122 Pump Total</t>
  </si>
  <si>
    <t>39037523131 Plumbing Fixtures Total</t>
  </si>
  <si>
    <t>39037533140 Lighting and Power Syst Total</t>
  </si>
  <si>
    <t>39037543152 Air Conditioner Total</t>
  </si>
  <si>
    <t>39037543154 Heat Pump Total</t>
  </si>
  <si>
    <t>39037613201 Substructure, complete Total</t>
  </si>
  <si>
    <t>39037623201 Substructure, complete Total</t>
  </si>
  <si>
    <t>39037633201 Substructure, complete Total</t>
  </si>
  <si>
    <t>39037633202 Superstructure (Excludi Total</t>
  </si>
  <si>
    <t>39037643202 Superstructure (Excludi Total</t>
  </si>
  <si>
    <t>39037653202 Superstructure (Excludi Total</t>
  </si>
  <si>
    <t>39037653203 Roof Total</t>
  </si>
  <si>
    <t>39037653205 Floor Scale Total</t>
  </si>
  <si>
    <t>39037653206 Load Bearing Walls, Com Total</t>
  </si>
  <si>
    <t>39037653207 Floor Covering Total</t>
  </si>
  <si>
    <t>39037653208 Interior Walls, Complet Total</t>
  </si>
  <si>
    <t>39037653209 LOW PARTITION WALLS (MO Total</t>
  </si>
  <si>
    <t>39037653210 Overhead Door Total</t>
  </si>
  <si>
    <t>39037713221 Piping Total</t>
  </si>
  <si>
    <t>39037713222 Pump Total</t>
  </si>
  <si>
    <t>39037723231 Plumbing Fixtures Total</t>
  </si>
  <si>
    <t>39037723232 Water Cooler Total</t>
  </si>
  <si>
    <t>39037723233 Water Heater Total</t>
  </si>
  <si>
    <t>39037733240 Lighting and Power Syst Total</t>
  </si>
  <si>
    <t>39037734811 LIGHT FIXTURES, WAREHOU Total</t>
  </si>
  <si>
    <t>39037743251 Heater Total</t>
  </si>
  <si>
    <t>39037743252 Air Conditioner Total</t>
  </si>
  <si>
    <t>39037743253 Fan, ventilating Total</t>
  </si>
  <si>
    <t>39037743254 Heat Pump Total</t>
  </si>
  <si>
    <t>39037743255 Ductwork Total</t>
  </si>
  <si>
    <t>39037773280 Fire Protection System, Total</t>
  </si>
  <si>
    <t>39037783291 Hydraulic Platform Total</t>
  </si>
  <si>
    <t>39037813301 Substructure, complete Total</t>
  </si>
  <si>
    <t>39037823301 Substructure, complete Total</t>
  </si>
  <si>
    <t>39037833301 Substructure, complete Total</t>
  </si>
  <si>
    <t>39037833302 Superstructure (Excludi Total</t>
  </si>
  <si>
    <t>39037843302 Superstructure (Excludi Total</t>
  </si>
  <si>
    <t>39037853302 Superstructure (Excludi Total</t>
  </si>
  <si>
    <t>39037853303 Roof Total</t>
  </si>
  <si>
    <t>39037853308 Interior Walls, Complet Total</t>
  </si>
  <si>
    <t>39037853310 Overhead Door Total</t>
  </si>
  <si>
    <t>39037923331 Plumbing Fixtures Total</t>
  </si>
  <si>
    <t>39037923332 Water Cooler Total</t>
  </si>
  <si>
    <t>39037923333 Water Heater Total</t>
  </si>
  <si>
    <t>39037933340 Lighting and Power Syst Total</t>
  </si>
  <si>
    <t>39037943351 Heater Total</t>
  </si>
  <si>
    <t>39037943352 Air Conditioner Total</t>
  </si>
  <si>
    <t>39037943353 Fan, ventilating Total</t>
  </si>
  <si>
    <t>39037943354 Heat Pump Total</t>
  </si>
  <si>
    <t>39037943355 Ductwork Total</t>
  </si>
  <si>
    <t>39037953361 Elevator Total</t>
  </si>
  <si>
    <t>39037973380 Fire Protection System, Total</t>
  </si>
  <si>
    <t>39038013401 Substructure, complete Total</t>
  </si>
  <si>
    <t>39038053402 Superstructure (Excludi Total</t>
  </si>
  <si>
    <t>39038053403 Roof Total</t>
  </si>
  <si>
    <t>39038053406 Load Bearing Walls, Com Total</t>
  </si>
  <si>
    <t>39038053407 Floor Covering Total</t>
  </si>
  <si>
    <t>39038053410 Overhead Door Total</t>
  </si>
  <si>
    <t>39038113421 Piping Total</t>
  </si>
  <si>
    <t>39038113422 Pump Total</t>
  </si>
  <si>
    <t>39038123430 Piping, Continuous Run Total</t>
  </si>
  <si>
    <t>39038133440 Lighting and Power Syst Total</t>
  </si>
  <si>
    <t>39038143451 Heater Total</t>
  </si>
  <si>
    <t>39038143452 Air Conditioner Total</t>
  </si>
  <si>
    <t>39038143453 Fan, ventilating Total</t>
  </si>
  <si>
    <t>39038143454 Heat Pump Total</t>
  </si>
  <si>
    <t>39038143455 Ductwork Total</t>
  </si>
  <si>
    <t>39038143456 Exhaust System, HVAC Total</t>
  </si>
  <si>
    <t>39038173480 Fire Protection System, Total</t>
  </si>
  <si>
    <t>39038213501 Foundation Total</t>
  </si>
  <si>
    <t>39038223511 Prefabricated Metal Bui Total</t>
  </si>
  <si>
    <t>39038223514 Storage Structure Total</t>
  </si>
  <si>
    <t>39038413601 Concrete Storage Pad Total</t>
  </si>
  <si>
    <t>39038413602 Steel Structure Total</t>
  </si>
  <si>
    <t>39038423651 Concrete Pier and Base, Total</t>
  </si>
  <si>
    <t>39038423652 Steel Structure Total</t>
  </si>
  <si>
    <t>39038423654 Steel Beams, All Total</t>
  </si>
  <si>
    <t>39038433671 Concrete Structure Total</t>
  </si>
  <si>
    <t>39038433672 Steel Structure Total</t>
  </si>
  <si>
    <t>39038433674 Hoist, electric Total</t>
  </si>
  <si>
    <t>39038613701 Structure, Complete Total</t>
  </si>
  <si>
    <t>39038613702 Foundation Total</t>
  </si>
  <si>
    <t>39038613704 Bus System, complete Total</t>
  </si>
  <si>
    <t>39038613705 Strain Insulator Total</t>
  </si>
  <si>
    <t>39038613706 Post Insulator Total</t>
  </si>
  <si>
    <t>39038613707 Control House, complete Total</t>
  </si>
  <si>
    <t>39038613708 Power Transformers Total</t>
  </si>
  <si>
    <t>39038613709 Station Service Transfo Total</t>
  </si>
  <si>
    <t>39038613710 Circuit Breakers Total</t>
  </si>
  <si>
    <t>39038613711 Switches Total</t>
  </si>
  <si>
    <t>39038613712 Motor Mechanics Total</t>
  </si>
  <si>
    <t>39038613722 Relay: Instrument Contr Total</t>
  </si>
  <si>
    <t>39038613730 Power Supply Total</t>
  </si>
  <si>
    <t>39038613733 Dynamic Control Board Total</t>
  </si>
  <si>
    <t>39038613747 Common Equip. Total</t>
  </si>
  <si>
    <t>39038613764 Fiber Optic Cable, cont Total</t>
  </si>
  <si>
    <t>39038623720 30 Ft. Pole Total</t>
  </si>
  <si>
    <t>39038623721 35 Ft. Pole Total</t>
  </si>
  <si>
    <t>39038623722 40 Ft. Pole Total</t>
  </si>
  <si>
    <t>39038623723 45 Ft. Pole Total</t>
  </si>
  <si>
    <t>39038623724 50 Ft. Pole Total</t>
  </si>
  <si>
    <t>39038623725 Set of Fixtures Total</t>
  </si>
  <si>
    <t>39038623726 Conductor Total</t>
  </si>
  <si>
    <t>39038623727 Transformer, overhead Total</t>
  </si>
  <si>
    <t>39038623730 65 Ft. Pole Total</t>
  </si>
  <si>
    <t>39038623733 80 Ft. Pole Total</t>
  </si>
  <si>
    <t>39038623734 Recloser Total</t>
  </si>
  <si>
    <t>39038623735 Arrester Total</t>
  </si>
  <si>
    <t>39038623736 Cutout Total</t>
  </si>
  <si>
    <t>39038623737 Oil Switch Total</t>
  </si>
  <si>
    <t>39038623738 Gang Operated Switch Total</t>
  </si>
  <si>
    <t>39038623739 Regulator Bypass Switch Total</t>
  </si>
  <si>
    <t>39038623740 SPST (Single Pole Singl Total</t>
  </si>
  <si>
    <t>39038623741 Light (Street, Outdoor  Total</t>
  </si>
  <si>
    <t>39038623742 Voltage Regulator Total</t>
  </si>
  <si>
    <t>39038623743 Capacitor Unit Total</t>
  </si>
  <si>
    <t>39038633741 Conduit Total</t>
  </si>
  <si>
    <t>39038633742 Conductors Total</t>
  </si>
  <si>
    <t>39038633743 Transformer Pad Total</t>
  </si>
  <si>
    <t>39038633744 Transformer, padmount Total</t>
  </si>
  <si>
    <t>39038633745 Terminating Cabinet Total</t>
  </si>
  <si>
    <t>39038633746 Junction Box Total</t>
  </si>
  <si>
    <t>39038633747 Switch Pad Total</t>
  </si>
  <si>
    <t>39038633748 Switchgear Assembly Total</t>
  </si>
  <si>
    <t>39038853803 Roof Total</t>
  </si>
  <si>
    <t>39038943854 Heat Pump Total</t>
  </si>
  <si>
    <t>39038983890 Solvent Extraction Plan Total</t>
  </si>
  <si>
    <t>Non-unitized Total</t>
  </si>
  <si>
    <t>Grand Total</t>
  </si>
  <si>
    <t>Roof</t>
  </si>
  <si>
    <t>HVAC</t>
  </si>
  <si>
    <t>Grouping</t>
  </si>
  <si>
    <t>Building Structure</t>
  </si>
  <si>
    <t>Parking Lot</t>
  </si>
  <si>
    <t>39033015801 Piping Total (Sewage Treatment Fac)</t>
  </si>
  <si>
    <t>39033015802 Pump Total  (Sewage Treatment Fac)</t>
  </si>
  <si>
    <t>39033025822 Agitator Total (Sewage Treatment Fac)</t>
  </si>
  <si>
    <t>39033025823 Piping Total (Sewage Treatment Fac)</t>
  </si>
  <si>
    <t>39021010300 Track System, complete Total Railroad</t>
  </si>
  <si>
    <t>Other</t>
  </si>
  <si>
    <t>39037323032 Water Cooler Total (Plumbing System)</t>
  </si>
  <si>
    <t>39037323033 Water Heater Total (Plumbing System)</t>
  </si>
  <si>
    <t>39037323034 Dishwasher Total (Plumbing System)</t>
  </si>
  <si>
    <t>Building Structures ($)</t>
  </si>
  <si>
    <t>% of Total</t>
  </si>
  <si>
    <t>Roof ($)</t>
  </si>
  <si>
    <t>HVAC (%)</t>
  </si>
  <si>
    <t>Parking Lots ($)</t>
  </si>
  <si>
    <t>All Other ($)</t>
  </si>
  <si>
    <t>Total ($)</t>
  </si>
  <si>
    <t>End-of-Year</t>
  </si>
  <si>
    <t>Investment</t>
  </si>
  <si>
    <t>Life expectancy</t>
  </si>
  <si>
    <t>(years)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</si>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</sst>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D4B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8" fontId="0" fillId="0" borderId="0" xfId="0" applyNumberFormat="1"/>
    <xf numFmtId="4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44" fontId="0" fillId="0" borderId="0" xfId="42" applyFont="1"/>
    <xf numFmtId="44" fontId="0" fillId="0" borderId="0" xfId="0" applyNumberFormat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37" fontId="19" fillId="0" borderId="15" xfId="0" applyNumberFormat="1" applyFont="1" applyBorder="1" applyAlignment="1">
      <alignment horizontal="right" vertical="center" wrapText="1"/>
    </xf>
    <xf numFmtId="37" fontId="19" fillId="0" borderId="14" xfId="0" applyNumberFormat="1" applyFont="1" applyBorder="1" applyAlignment="1">
      <alignment horizontal="right" vertical="center" wrapText="1"/>
    </xf>
    <xf numFmtId="37" fontId="19" fillId="0" borderId="13" xfId="0" applyNumberFormat="1" applyFont="1" applyBorder="1" applyAlignment="1">
      <alignment horizontal="right" vertical="center" wrapText="1"/>
    </xf>
    <xf numFmtId="10" fontId="19" fillId="0" borderId="15" xfId="43" applyNumberFormat="1" applyFont="1" applyBorder="1" applyAlignment="1">
      <alignment horizontal="right" vertical="center" wrapText="1"/>
    </xf>
    <xf numFmtId="10" fontId="19" fillId="0" borderId="14" xfId="43" applyNumberFormat="1" applyFont="1" applyBorder="1" applyAlignment="1">
      <alignment horizontal="right" vertical="center" wrapText="1"/>
    </xf>
    <xf numFmtId="10" fontId="19" fillId="0" borderId="13" xfId="43" applyNumberFormat="1" applyFont="1" applyBorder="1" applyAlignment="1">
      <alignment horizontal="righ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selection activeCell="L24" sqref="L24"/>
    </sheetView>
  </sheetViews>
  <sheetFormatPr defaultRowHeight="15" x14ac:dyDescent="0.25"/>
  <cols>
    <col min="1" max="1" width="14.85546875" customWidth="1"/>
    <col min="2" max="2" width="15" bestFit="1" customWidth="1"/>
    <col min="3" max="3" width="8.42578125" customWidth="1"/>
    <col min="4" max="4" width="10.7109375" bestFit="1" customWidth="1"/>
    <col min="5" max="5" width="8.5703125" customWidth="1"/>
    <col min="6" max="6" width="10.7109375" bestFit="1" customWidth="1"/>
    <col min="7" max="7" width="9.140625" customWidth="1"/>
    <col min="8" max="8" width="13.85546875" bestFit="1" customWidth="1"/>
    <col min="9" max="9" width="10.28515625" customWidth="1"/>
    <col min="10" max="10" width="13.140625" bestFit="1" customWidth="1"/>
    <col min="11" max="11" width="11.85546875" bestFit="1" customWidth="1"/>
  </cols>
  <sheetData>
    <row r="1" spans="1:11" ht="30.75" thickBot="1" x14ac:dyDescent="0.3">
      <c r="A1" s="8"/>
      <c r="B1" s="9" t="s">
        <v>407</v>
      </c>
      <c r="C1" s="9" t="s">
        <v>408</v>
      </c>
      <c r="D1" s="9" t="s">
        <v>409</v>
      </c>
      <c r="E1" s="9" t="s">
        <v>408</v>
      </c>
      <c r="F1" s="9" t="s">
        <v>410</v>
      </c>
      <c r="G1" s="9" t="s">
        <v>408</v>
      </c>
      <c r="H1" s="9" t="s">
        <v>411</v>
      </c>
      <c r="I1" s="9" t="s">
        <v>408</v>
      </c>
      <c r="J1" s="9" t="s">
        <v>412</v>
      </c>
      <c r="K1" s="9" t="s">
        <v>413</v>
      </c>
    </row>
    <row r="2" spans="1:11" x14ac:dyDescent="0.25">
      <c r="A2" s="10">
        <v>2016</v>
      </c>
      <c r="B2" s="14">
        <f>'ROG 569'!I2</f>
        <v>56344076.729999997</v>
      </c>
      <c r="C2" s="17">
        <f>B2/K2</f>
        <v>0.69770228608541851</v>
      </c>
      <c r="D2" s="14">
        <f>'ROG 569'!I5</f>
        <v>7560174.1000000006</v>
      </c>
      <c r="E2" s="17">
        <f>D2/K2</f>
        <v>9.3616774981517603E-2</v>
      </c>
      <c r="F2" s="14">
        <f>'ROG 569'!I6</f>
        <v>3381799.0900000017</v>
      </c>
      <c r="G2" s="17">
        <f>F2/K2</f>
        <v>4.1876433036275071E-2</v>
      </c>
      <c r="H2" s="14">
        <f>'ROG 569'!I3</f>
        <v>6872327.7299999986</v>
      </c>
      <c r="I2" s="17">
        <f>H2/K2</f>
        <v>8.509925170885331E-2</v>
      </c>
      <c r="J2" s="14">
        <f>'ROG 569'!I4</f>
        <v>6598239.9699999988</v>
      </c>
      <c r="K2" s="14">
        <f>B2+D2+F2+H2+J2</f>
        <v>80756617.620000005</v>
      </c>
    </row>
    <row r="3" spans="1:11" x14ac:dyDescent="0.25">
      <c r="A3" s="10" t="s">
        <v>414</v>
      </c>
      <c r="B3" s="15"/>
      <c r="C3" s="18"/>
      <c r="D3" s="15"/>
      <c r="E3" s="18"/>
      <c r="F3" s="15"/>
      <c r="G3" s="18"/>
      <c r="H3" s="15"/>
      <c r="I3" s="18"/>
      <c r="J3" s="15"/>
      <c r="K3" s="15"/>
    </row>
    <row r="4" spans="1:11" ht="15.75" thickBot="1" x14ac:dyDescent="0.3">
      <c r="A4" s="11" t="s">
        <v>415</v>
      </c>
      <c r="B4" s="16"/>
      <c r="C4" s="19"/>
      <c r="D4" s="16"/>
      <c r="E4" s="19"/>
      <c r="F4" s="16"/>
      <c r="G4" s="19"/>
      <c r="H4" s="16"/>
      <c r="I4" s="19"/>
      <c r="J4" s="16"/>
      <c r="K4" s="16"/>
    </row>
    <row r="5" spans="1:11" ht="30" x14ac:dyDescent="0.25">
      <c r="A5" s="10" t="s">
        <v>416</v>
      </c>
      <c r="B5" s="12" t="s">
        <v>418</v>
      </c>
      <c r="C5" s="12" t="s">
        <v>418</v>
      </c>
      <c r="D5" s="12" t="s">
        <v>418</v>
      </c>
      <c r="E5" s="12" t="s">
        <v>418</v>
      </c>
      <c r="F5" s="12" t="s">
        <v>418</v>
      </c>
      <c r="G5" s="12" t="s">
        <v>418</v>
      </c>
      <c r="H5" s="12" t="s">
        <v>418</v>
      </c>
      <c r="I5" s="12" t="s">
        <v>418</v>
      </c>
      <c r="J5" s="12" t="s">
        <v>418</v>
      </c>
      <c r="K5" s="12">
        <v>46</v>
      </c>
    </row>
    <row r="6" spans="1:11" ht="15.75" thickBot="1" x14ac:dyDescent="0.3">
      <c r="A6" s="11" t="s">
        <v>417</v>
      </c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mergeCells count="20">
    <mergeCell ref="H5:H6"/>
    <mergeCell ref="I5:I6"/>
    <mergeCell ref="J5:J6"/>
    <mergeCell ref="K5:K6"/>
    <mergeCell ref="H2:H4"/>
    <mergeCell ref="I2:I4"/>
    <mergeCell ref="J2:J4"/>
    <mergeCell ref="K2:K4"/>
    <mergeCell ref="G5:G6"/>
    <mergeCell ref="B2:B4"/>
    <mergeCell ref="C2:C4"/>
    <mergeCell ref="D2:D4"/>
    <mergeCell ref="E2:E4"/>
    <mergeCell ref="F2:F4"/>
    <mergeCell ref="G2:G4"/>
    <mergeCell ref="B5:B6"/>
    <mergeCell ref="C5:C6"/>
    <mergeCell ref="D5:D6"/>
    <mergeCell ref="E5:E6"/>
    <mergeCell ref="F5:F6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workbookViewId="0">
      <selection activeCell="I7" sqref="I7"/>
    </sheetView>
  </sheetViews>
  <sheetFormatPr defaultRowHeight="15" x14ac:dyDescent="0.25"/>
  <cols>
    <col min="1" max="1" width="47.7109375" bestFit="1" customWidth="1"/>
    <col min="2" max="2" width="17" bestFit="1" customWidth="1"/>
    <col min="3" max="3" width="16" bestFit="1" customWidth="1"/>
    <col min="4" max="4" width="14.5703125" bestFit="1" customWidth="1"/>
    <col min="8" max="8" width="17" bestFit="1" customWidth="1"/>
    <col min="9" max="9" width="15.28515625" bestFit="1" customWidth="1"/>
  </cols>
  <sheetData>
    <row r="1" spans="1:9" x14ac:dyDescent="0.25">
      <c r="A1" s="5" t="s">
        <v>0</v>
      </c>
      <c r="B1" s="5" t="s">
        <v>395</v>
      </c>
      <c r="C1" s="5" t="s">
        <v>1</v>
      </c>
      <c r="D1" s="5" t="s">
        <v>2</v>
      </c>
    </row>
    <row r="2" spans="1:9" x14ac:dyDescent="0.25">
      <c r="A2" s="3" t="s">
        <v>202</v>
      </c>
      <c r="B2" s="4" t="s">
        <v>396</v>
      </c>
      <c r="D2" s="1">
        <v>247033.09</v>
      </c>
      <c r="H2" t="s">
        <v>396</v>
      </c>
      <c r="I2" s="6">
        <f>SUMIF(B:B,"Building Structure",D:D)</f>
        <v>56344076.729999997</v>
      </c>
    </row>
    <row r="3" spans="1:9" x14ac:dyDescent="0.25">
      <c r="A3" s="3" t="s">
        <v>203</v>
      </c>
      <c r="B3" s="4" t="s">
        <v>396</v>
      </c>
      <c r="D3" s="1">
        <v>435562.94999999995</v>
      </c>
      <c r="H3" t="s">
        <v>397</v>
      </c>
      <c r="I3" s="6">
        <f>SUMIF(B:B,"Parking Lot",D:D)</f>
        <v>6872327.7299999986</v>
      </c>
    </row>
    <row r="4" spans="1:9" x14ac:dyDescent="0.25">
      <c r="A4" s="3" t="s">
        <v>204</v>
      </c>
      <c r="B4" s="4" t="s">
        <v>396</v>
      </c>
      <c r="D4" s="1">
        <v>2546930.9</v>
      </c>
      <c r="H4" t="s">
        <v>403</v>
      </c>
      <c r="I4" s="6">
        <f>SUMIF(B:B,"Roof",D:D)</f>
        <v>6598239.9699999988</v>
      </c>
    </row>
    <row r="5" spans="1:9" x14ac:dyDescent="0.25">
      <c r="A5" s="3" t="s">
        <v>205</v>
      </c>
      <c r="B5" s="4" t="s">
        <v>397</v>
      </c>
      <c r="D5" s="1">
        <v>16714.84</v>
      </c>
      <c r="H5" t="s">
        <v>393</v>
      </c>
      <c r="I5" s="6">
        <f>SUMIF(B:B,"HVAC",D:D)</f>
        <v>7560174.1000000006</v>
      </c>
    </row>
    <row r="6" spans="1:9" x14ac:dyDescent="0.25">
      <c r="A6" s="3" t="s">
        <v>206</v>
      </c>
      <c r="B6" s="4" t="s">
        <v>397</v>
      </c>
      <c r="D6" s="1">
        <v>1121648.6399999999</v>
      </c>
      <c r="H6" t="s">
        <v>394</v>
      </c>
      <c r="I6" s="6">
        <f>SUMIF(B:B,"Other",D:D)</f>
        <v>3381799.0900000017</v>
      </c>
    </row>
    <row r="7" spans="1:9" x14ac:dyDescent="0.25">
      <c r="A7" s="3" t="s">
        <v>207</v>
      </c>
      <c r="B7" s="4" t="s">
        <v>397</v>
      </c>
      <c r="D7" s="1">
        <v>41920.58</v>
      </c>
      <c r="I7" s="7">
        <f>SUM(I2:I6)</f>
        <v>80756617.61999999</v>
      </c>
    </row>
    <row r="8" spans="1:9" x14ac:dyDescent="0.25">
      <c r="A8" s="3" t="s">
        <v>208</v>
      </c>
      <c r="B8" s="4" t="s">
        <v>397</v>
      </c>
      <c r="D8" s="1">
        <v>92241.81</v>
      </c>
    </row>
    <row r="9" spans="1:9" x14ac:dyDescent="0.25">
      <c r="A9" s="3" t="s">
        <v>209</v>
      </c>
      <c r="B9" s="4" t="s">
        <v>403</v>
      </c>
      <c r="D9" s="1">
        <v>67167.73</v>
      </c>
    </row>
    <row r="10" spans="1:9" x14ac:dyDescent="0.25">
      <c r="A10" s="3" t="s">
        <v>210</v>
      </c>
      <c r="B10" s="4" t="s">
        <v>397</v>
      </c>
      <c r="D10" s="1">
        <v>629662.59</v>
      </c>
    </row>
    <row r="11" spans="1:9" x14ac:dyDescent="0.25">
      <c r="A11" s="3" t="s">
        <v>211</v>
      </c>
      <c r="B11" s="4" t="s">
        <v>397</v>
      </c>
      <c r="D11" s="1">
        <v>19858.14</v>
      </c>
    </row>
    <row r="12" spans="1:9" x14ac:dyDescent="0.25">
      <c r="A12" s="3" t="s">
        <v>212</v>
      </c>
      <c r="B12" s="4" t="s">
        <v>403</v>
      </c>
      <c r="D12" s="1">
        <v>5304.57</v>
      </c>
    </row>
    <row r="13" spans="1:9" x14ac:dyDescent="0.25">
      <c r="A13" s="3" t="s">
        <v>213</v>
      </c>
      <c r="B13" s="4" t="s">
        <v>397</v>
      </c>
      <c r="D13" s="1">
        <v>316002.85000000003</v>
      </c>
    </row>
    <row r="14" spans="1:9" x14ac:dyDescent="0.25">
      <c r="A14" s="3" t="s">
        <v>214</v>
      </c>
      <c r="B14" s="4" t="s">
        <v>397</v>
      </c>
      <c r="D14" s="1">
        <v>74932.169999999984</v>
      </c>
    </row>
    <row r="15" spans="1:9" x14ac:dyDescent="0.25">
      <c r="A15" s="3" t="s">
        <v>215</v>
      </c>
      <c r="B15" s="4" t="s">
        <v>397</v>
      </c>
      <c r="D15" s="1">
        <v>123801.4</v>
      </c>
    </row>
    <row r="16" spans="1:9" x14ac:dyDescent="0.25">
      <c r="A16" s="3" t="s">
        <v>216</v>
      </c>
      <c r="B16" s="4" t="s">
        <v>397</v>
      </c>
      <c r="D16" s="1">
        <v>1263.23</v>
      </c>
    </row>
    <row r="17" spans="1:4" x14ac:dyDescent="0.25">
      <c r="A17" s="3" t="s">
        <v>217</v>
      </c>
      <c r="B17" s="4" t="s">
        <v>397</v>
      </c>
      <c r="D17" s="1">
        <v>22908.38</v>
      </c>
    </row>
    <row r="18" spans="1:4" x14ac:dyDescent="0.25">
      <c r="A18" s="3" t="s">
        <v>218</v>
      </c>
      <c r="B18" s="4" t="s">
        <v>397</v>
      </c>
      <c r="D18" s="1">
        <v>1027805.5699999998</v>
      </c>
    </row>
    <row r="19" spans="1:4" x14ac:dyDescent="0.25">
      <c r="A19" s="3" t="s">
        <v>219</v>
      </c>
      <c r="B19" s="4" t="s">
        <v>397</v>
      </c>
      <c r="D19" s="1">
        <v>460042.55999999994</v>
      </c>
    </row>
    <row r="20" spans="1:4" x14ac:dyDescent="0.25">
      <c r="A20" s="3" t="s">
        <v>220</v>
      </c>
      <c r="B20" s="4" t="s">
        <v>397</v>
      </c>
      <c r="D20" s="1">
        <v>287409.00000000006</v>
      </c>
    </row>
    <row r="21" spans="1:4" x14ac:dyDescent="0.25">
      <c r="A21" s="3" t="s">
        <v>221</v>
      </c>
      <c r="B21" s="4" t="s">
        <v>397</v>
      </c>
      <c r="D21" s="1">
        <v>29306.75</v>
      </c>
    </row>
    <row r="22" spans="1:4" x14ac:dyDescent="0.25">
      <c r="A22" s="3" t="s">
        <v>222</v>
      </c>
      <c r="B22" s="4" t="s">
        <v>397</v>
      </c>
      <c r="D22" s="1">
        <v>1446796.9500000002</v>
      </c>
    </row>
    <row r="23" spans="1:4" x14ac:dyDescent="0.25">
      <c r="A23" s="3" t="s">
        <v>223</v>
      </c>
      <c r="B23" s="4" t="s">
        <v>397</v>
      </c>
      <c r="D23" s="1">
        <v>577812.06999999983</v>
      </c>
    </row>
    <row r="24" spans="1:4" x14ac:dyDescent="0.25">
      <c r="A24" s="3" t="s">
        <v>224</v>
      </c>
      <c r="B24" s="4" t="s">
        <v>397</v>
      </c>
      <c r="D24" s="1">
        <v>327845.34999999998</v>
      </c>
    </row>
    <row r="25" spans="1:4" x14ac:dyDescent="0.25">
      <c r="A25" s="3" t="s">
        <v>225</v>
      </c>
      <c r="B25" s="4" t="s">
        <v>397</v>
      </c>
      <c r="D25" s="1">
        <v>8508.6</v>
      </c>
    </row>
    <row r="26" spans="1:4" x14ac:dyDescent="0.25">
      <c r="A26" s="3" t="s">
        <v>226</v>
      </c>
      <c r="B26" s="4" t="s">
        <v>397</v>
      </c>
      <c r="D26" s="1">
        <v>245128.49</v>
      </c>
    </row>
    <row r="27" spans="1:4" x14ac:dyDescent="0.25">
      <c r="A27" s="3" t="s">
        <v>227</v>
      </c>
      <c r="B27" s="4" t="s">
        <v>397</v>
      </c>
      <c r="D27" s="1">
        <v>717.76</v>
      </c>
    </row>
    <row r="28" spans="1:4" x14ac:dyDescent="0.25">
      <c r="A28" s="3" t="s">
        <v>402</v>
      </c>
      <c r="B28" s="4" t="s">
        <v>403</v>
      </c>
      <c r="D28" s="1">
        <v>0</v>
      </c>
    </row>
    <row r="29" spans="1:4" x14ac:dyDescent="0.25">
      <c r="A29" s="3" t="s">
        <v>398</v>
      </c>
      <c r="B29" s="4" t="s">
        <v>403</v>
      </c>
      <c r="D29" s="1">
        <v>64069.69</v>
      </c>
    </row>
    <row r="30" spans="1:4" x14ac:dyDescent="0.25">
      <c r="A30" s="3" t="s">
        <v>399</v>
      </c>
      <c r="B30" s="4" t="s">
        <v>403</v>
      </c>
      <c r="D30" s="1">
        <v>17954.75</v>
      </c>
    </row>
    <row r="31" spans="1:4" x14ac:dyDescent="0.25">
      <c r="A31" s="3" t="s">
        <v>400</v>
      </c>
      <c r="B31" s="4" t="s">
        <v>403</v>
      </c>
      <c r="D31" s="1">
        <v>0</v>
      </c>
    </row>
    <row r="32" spans="1:4" x14ac:dyDescent="0.25">
      <c r="A32" s="3" t="s">
        <v>401</v>
      </c>
      <c r="B32" s="4" t="s">
        <v>403</v>
      </c>
      <c r="D32" s="1">
        <v>0</v>
      </c>
    </row>
    <row r="33" spans="1:4" x14ac:dyDescent="0.25">
      <c r="A33" s="3" t="s">
        <v>228</v>
      </c>
      <c r="B33" s="4" t="s">
        <v>396</v>
      </c>
      <c r="D33" s="1">
        <v>211254.81</v>
      </c>
    </row>
    <row r="34" spans="1:4" x14ac:dyDescent="0.25">
      <c r="A34" s="3" t="s">
        <v>229</v>
      </c>
      <c r="B34" s="4" t="s">
        <v>396</v>
      </c>
      <c r="D34" s="1">
        <v>265693.83</v>
      </c>
    </row>
    <row r="35" spans="1:4" x14ac:dyDescent="0.25">
      <c r="A35" s="3" t="s">
        <v>230</v>
      </c>
      <c r="B35" s="4" t="s">
        <v>396</v>
      </c>
      <c r="D35" s="1">
        <v>1320823.1200000003</v>
      </c>
    </row>
    <row r="36" spans="1:4" x14ac:dyDescent="0.25">
      <c r="A36" s="3" t="s">
        <v>231</v>
      </c>
      <c r="B36" s="4" t="s">
        <v>396</v>
      </c>
      <c r="D36" s="1">
        <v>6914929.5099999988</v>
      </c>
    </row>
    <row r="37" spans="1:4" x14ac:dyDescent="0.25">
      <c r="A37" s="3" t="s">
        <v>232</v>
      </c>
      <c r="B37" s="4" t="s">
        <v>396</v>
      </c>
      <c r="D37" s="1">
        <v>57787.360000000001</v>
      </c>
    </row>
    <row r="38" spans="1:4" x14ac:dyDescent="0.25">
      <c r="A38" s="3" t="s">
        <v>233</v>
      </c>
      <c r="B38" s="4" t="s">
        <v>396</v>
      </c>
      <c r="D38" s="1">
        <v>2794649.7600000002</v>
      </c>
    </row>
    <row r="39" spans="1:4" x14ac:dyDescent="0.25">
      <c r="A39" s="3" t="s">
        <v>234</v>
      </c>
      <c r="B39" s="4" t="s">
        <v>396</v>
      </c>
      <c r="D39" s="1">
        <v>14594686.069999997</v>
      </c>
    </row>
    <row r="40" spans="1:4" x14ac:dyDescent="0.25">
      <c r="A40" s="3" t="s">
        <v>235</v>
      </c>
      <c r="B40" s="4" t="s">
        <v>393</v>
      </c>
      <c r="D40" s="1">
        <v>4810006.129999999</v>
      </c>
    </row>
    <row r="41" spans="1:4" x14ac:dyDescent="0.25">
      <c r="A41" s="3" t="s">
        <v>236</v>
      </c>
      <c r="B41" s="4" t="s">
        <v>396</v>
      </c>
      <c r="D41" s="1">
        <v>89674.529999999984</v>
      </c>
    </row>
    <row r="42" spans="1:4" x14ac:dyDescent="0.25">
      <c r="A42" s="3" t="s">
        <v>237</v>
      </c>
      <c r="B42" s="4" t="s">
        <v>403</v>
      </c>
      <c r="D42" s="1">
        <v>789237.29</v>
      </c>
    </row>
    <row r="43" spans="1:4" x14ac:dyDescent="0.25">
      <c r="A43" s="3" t="s">
        <v>238</v>
      </c>
      <c r="B43" s="4" t="s">
        <v>396</v>
      </c>
      <c r="D43" s="1">
        <v>1772441.77</v>
      </c>
    </row>
    <row r="44" spans="1:4" x14ac:dyDescent="0.25">
      <c r="A44" s="3" t="s">
        <v>239</v>
      </c>
      <c r="B44" s="4" t="s">
        <v>396</v>
      </c>
      <c r="D44" s="1">
        <v>18951.89</v>
      </c>
    </row>
    <row r="45" spans="1:4" x14ac:dyDescent="0.25">
      <c r="A45" s="3" t="s">
        <v>240</v>
      </c>
      <c r="B45" s="4" t="s">
        <v>396</v>
      </c>
      <c r="D45" s="1">
        <v>177632.21</v>
      </c>
    </row>
    <row r="46" spans="1:4" x14ac:dyDescent="0.25">
      <c r="A46" s="3" t="s">
        <v>241</v>
      </c>
      <c r="B46" s="4" t="s">
        <v>403</v>
      </c>
      <c r="D46" s="1">
        <v>12360</v>
      </c>
    </row>
    <row r="47" spans="1:4" x14ac:dyDescent="0.25">
      <c r="A47" s="3" t="s">
        <v>242</v>
      </c>
      <c r="B47" s="4" t="s">
        <v>396</v>
      </c>
      <c r="D47" s="1">
        <v>971276.46</v>
      </c>
    </row>
    <row r="48" spans="1:4" x14ac:dyDescent="0.25">
      <c r="A48" s="3" t="s">
        <v>243</v>
      </c>
      <c r="B48" s="4" t="s">
        <v>396</v>
      </c>
      <c r="D48" s="1">
        <v>1084737.8400000001</v>
      </c>
    </row>
    <row r="49" spans="1:4" x14ac:dyDescent="0.25">
      <c r="A49" s="3" t="s">
        <v>404</v>
      </c>
      <c r="B49" s="4" t="s">
        <v>403</v>
      </c>
      <c r="D49" s="1">
        <v>46865.219999999994</v>
      </c>
    </row>
    <row r="50" spans="1:4" x14ac:dyDescent="0.25">
      <c r="A50" s="3" t="s">
        <v>405</v>
      </c>
      <c r="B50" s="4" t="s">
        <v>403</v>
      </c>
      <c r="D50" s="1">
        <v>147180.04</v>
      </c>
    </row>
    <row r="51" spans="1:4" x14ac:dyDescent="0.25">
      <c r="A51" s="3" t="s">
        <v>406</v>
      </c>
      <c r="B51" s="4" t="s">
        <v>403</v>
      </c>
      <c r="D51" s="1">
        <v>581.12</v>
      </c>
    </row>
    <row r="52" spans="1:4" x14ac:dyDescent="0.25">
      <c r="A52" s="3" t="s">
        <v>244</v>
      </c>
      <c r="B52" s="4" t="s">
        <v>396</v>
      </c>
      <c r="D52" s="1">
        <v>5804276.3500000006</v>
      </c>
    </row>
    <row r="53" spans="1:4" x14ac:dyDescent="0.25">
      <c r="A53" s="3" t="s">
        <v>245</v>
      </c>
      <c r="B53" s="4" t="s">
        <v>396</v>
      </c>
      <c r="D53" s="1">
        <v>1088553.7700000003</v>
      </c>
    </row>
    <row r="54" spans="1:4" x14ac:dyDescent="0.25">
      <c r="A54" s="3" t="s">
        <v>246</v>
      </c>
      <c r="B54" s="4" t="s">
        <v>394</v>
      </c>
      <c r="D54" s="1">
        <v>57003.69</v>
      </c>
    </row>
    <row r="55" spans="1:4" x14ac:dyDescent="0.25">
      <c r="A55" s="3" t="s">
        <v>247</v>
      </c>
      <c r="B55" s="4" t="s">
        <v>394</v>
      </c>
      <c r="D55" s="1">
        <v>1934449.7700000003</v>
      </c>
    </row>
    <row r="56" spans="1:4" x14ac:dyDescent="0.25">
      <c r="A56" s="3" t="s">
        <v>248</v>
      </c>
      <c r="B56" s="4" t="s">
        <v>394</v>
      </c>
      <c r="D56" s="1">
        <v>582048.11</v>
      </c>
    </row>
    <row r="57" spans="1:4" x14ac:dyDescent="0.25">
      <c r="A57" s="3" t="s">
        <v>249</v>
      </c>
      <c r="B57" s="4" t="s">
        <v>394</v>
      </c>
      <c r="D57" s="1">
        <v>1097736.8400000001</v>
      </c>
    </row>
    <row r="58" spans="1:4" x14ac:dyDescent="0.25">
      <c r="A58" s="3" t="s">
        <v>250</v>
      </c>
      <c r="B58" s="4" t="s">
        <v>394</v>
      </c>
      <c r="D58" s="1">
        <v>2023584.6099999999</v>
      </c>
    </row>
    <row r="59" spans="1:4" x14ac:dyDescent="0.25">
      <c r="A59" s="3" t="s">
        <v>251</v>
      </c>
      <c r="B59" s="4" t="s">
        <v>394</v>
      </c>
      <c r="D59" s="1">
        <v>379487.47000000003</v>
      </c>
    </row>
    <row r="60" spans="1:4" x14ac:dyDescent="0.25">
      <c r="A60" s="3" t="s">
        <v>252</v>
      </c>
      <c r="B60" s="4" t="s">
        <v>396</v>
      </c>
      <c r="D60" s="1">
        <v>1012269.37</v>
      </c>
    </row>
    <row r="61" spans="1:4" x14ac:dyDescent="0.25">
      <c r="A61" s="3" t="s">
        <v>253</v>
      </c>
      <c r="B61" s="4" t="s">
        <v>396</v>
      </c>
      <c r="D61" s="1">
        <v>199911</v>
      </c>
    </row>
    <row r="62" spans="1:4" x14ac:dyDescent="0.25">
      <c r="A62" s="3" t="s">
        <v>254</v>
      </c>
      <c r="B62" s="4" t="s">
        <v>396</v>
      </c>
      <c r="D62" s="1">
        <v>1066586.8799999999</v>
      </c>
    </row>
    <row r="63" spans="1:4" x14ac:dyDescent="0.25">
      <c r="A63" s="3" t="s">
        <v>255</v>
      </c>
      <c r="B63" s="4" t="s">
        <v>396</v>
      </c>
      <c r="D63" s="1">
        <v>103491.26</v>
      </c>
    </row>
    <row r="64" spans="1:4" x14ac:dyDescent="0.25">
      <c r="A64" s="3" t="s">
        <v>256</v>
      </c>
      <c r="B64" s="4" t="s">
        <v>396</v>
      </c>
      <c r="D64" s="1">
        <v>13751.63</v>
      </c>
    </row>
    <row r="65" spans="1:4" x14ac:dyDescent="0.25">
      <c r="A65" s="3" t="s">
        <v>257</v>
      </c>
      <c r="B65" s="4" t="s">
        <v>396</v>
      </c>
      <c r="D65" s="1">
        <v>7952.13</v>
      </c>
    </row>
    <row r="66" spans="1:4" x14ac:dyDescent="0.25">
      <c r="A66" s="3" t="s">
        <v>258</v>
      </c>
      <c r="B66" s="4" t="s">
        <v>396</v>
      </c>
      <c r="D66" s="1">
        <v>45506.240000000005</v>
      </c>
    </row>
    <row r="67" spans="1:4" x14ac:dyDescent="0.25">
      <c r="A67" s="3" t="s">
        <v>259</v>
      </c>
      <c r="B67" s="4" t="s">
        <v>396</v>
      </c>
      <c r="D67" s="1">
        <v>35084.300000000003</v>
      </c>
    </row>
    <row r="68" spans="1:4" x14ac:dyDescent="0.25">
      <c r="A68" s="3" t="s">
        <v>260</v>
      </c>
      <c r="B68" s="4" t="s">
        <v>393</v>
      </c>
      <c r="D68" s="1">
        <v>0</v>
      </c>
    </row>
    <row r="69" spans="1:4" x14ac:dyDescent="0.25">
      <c r="A69" s="3" t="s">
        <v>261</v>
      </c>
      <c r="B69" s="4" t="s">
        <v>396</v>
      </c>
      <c r="D69" s="1">
        <v>36877.379999999997</v>
      </c>
    </row>
    <row r="70" spans="1:4" x14ac:dyDescent="0.25">
      <c r="A70" s="3" t="s">
        <v>262</v>
      </c>
      <c r="B70" s="4" t="s">
        <v>396</v>
      </c>
      <c r="D70" s="1">
        <v>67552.070000000007</v>
      </c>
    </row>
    <row r="71" spans="1:4" x14ac:dyDescent="0.25">
      <c r="A71" s="3" t="s">
        <v>263</v>
      </c>
      <c r="B71" s="4" t="s">
        <v>396</v>
      </c>
      <c r="D71" s="1">
        <v>1388</v>
      </c>
    </row>
    <row r="72" spans="1:4" x14ac:dyDescent="0.25">
      <c r="A72" s="3" t="s">
        <v>264</v>
      </c>
      <c r="B72" s="4" t="s">
        <v>403</v>
      </c>
      <c r="D72" s="1">
        <v>484.63</v>
      </c>
    </row>
    <row r="73" spans="1:4" x14ac:dyDescent="0.25">
      <c r="A73" s="3" t="s">
        <v>265</v>
      </c>
      <c r="B73" s="4" t="s">
        <v>396</v>
      </c>
      <c r="D73" s="1">
        <v>6342.15</v>
      </c>
    </row>
    <row r="74" spans="1:4" x14ac:dyDescent="0.25">
      <c r="A74" s="3" t="s">
        <v>266</v>
      </c>
      <c r="B74" s="4" t="s">
        <v>396</v>
      </c>
      <c r="D74" s="1">
        <v>18161.48</v>
      </c>
    </row>
    <row r="75" spans="1:4" x14ac:dyDescent="0.25">
      <c r="A75" s="3" t="s">
        <v>267</v>
      </c>
      <c r="B75" s="4" t="s">
        <v>394</v>
      </c>
      <c r="D75" s="1">
        <v>6982.3</v>
      </c>
    </row>
    <row r="76" spans="1:4" x14ac:dyDescent="0.25">
      <c r="A76" s="3" t="s">
        <v>268</v>
      </c>
      <c r="B76" s="4" t="s">
        <v>394</v>
      </c>
      <c r="D76" s="1">
        <v>22636.95</v>
      </c>
    </row>
    <row r="77" spans="1:4" x14ac:dyDescent="0.25">
      <c r="A77" s="3" t="s">
        <v>269</v>
      </c>
      <c r="B77" s="4" t="s">
        <v>396</v>
      </c>
      <c r="D77" s="1">
        <v>18776.16</v>
      </c>
    </row>
    <row r="78" spans="1:4" x14ac:dyDescent="0.25">
      <c r="A78" s="3" t="s">
        <v>270</v>
      </c>
      <c r="B78" s="4" t="s">
        <v>396</v>
      </c>
      <c r="D78" s="1">
        <v>42263.37</v>
      </c>
    </row>
    <row r="79" spans="1:4" x14ac:dyDescent="0.25">
      <c r="A79" s="3" t="s">
        <v>271</v>
      </c>
      <c r="B79" s="4" t="s">
        <v>396</v>
      </c>
      <c r="D79" s="1">
        <v>615171.56999999995</v>
      </c>
    </row>
    <row r="80" spans="1:4" x14ac:dyDescent="0.25">
      <c r="A80" s="3" t="s">
        <v>272</v>
      </c>
      <c r="B80" s="4" t="s">
        <v>396</v>
      </c>
      <c r="D80" s="1">
        <v>124227.59</v>
      </c>
    </row>
    <row r="81" spans="1:4" x14ac:dyDescent="0.25">
      <c r="A81" s="3" t="s">
        <v>273</v>
      </c>
      <c r="B81" s="4" t="s">
        <v>396</v>
      </c>
      <c r="D81" s="1">
        <v>483262.96000000008</v>
      </c>
    </row>
    <row r="82" spans="1:4" x14ac:dyDescent="0.25">
      <c r="A82" s="3" t="s">
        <v>274</v>
      </c>
      <c r="B82" s="4" t="s">
        <v>396</v>
      </c>
      <c r="D82" s="1">
        <v>807363.44000000006</v>
      </c>
    </row>
    <row r="83" spans="1:4" x14ac:dyDescent="0.25">
      <c r="A83" s="3" t="s">
        <v>275</v>
      </c>
      <c r="B83" s="4" t="s">
        <v>393</v>
      </c>
      <c r="D83" s="1">
        <v>1566583.55</v>
      </c>
    </row>
    <row r="84" spans="1:4" x14ac:dyDescent="0.25">
      <c r="A84" s="3" t="s">
        <v>276</v>
      </c>
      <c r="B84" s="4" t="s">
        <v>403</v>
      </c>
      <c r="D84" s="1">
        <v>4903.43</v>
      </c>
    </row>
    <row r="85" spans="1:4" x14ac:dyDescent="0.25">
      <c r="A85" s="3" t="s">
        <v>277</v>
      </c>
      <c r="B85" s="4" t="s">
        <v>396</v>
      </c>
      <c r="D85" s="1">
        <v>21165.42</v>
      </c>
    </row>
    <row r="86" spans="1:4" x14ac:dyDescent="0.25">
      <c r="A86" s="3" t="s">
        <v>278</v>
      </c>
      <c r="B86" s="4" t="s">
        <v>403</v>
      </c>
      <c r="D86" s="1">
        <v>67422.36</v>
      </c>
    </row>
    <row r="87" spans="1:4" x14ac:dyDescent="0.25">
      <c r="A87" s="3" t="s">
        <v>279</v>
      </c>
      <c r="B87" s="4" t="s">
        <v>396</v>
      </c>
      <c r="D87" s="1">
        <v>12840.44</v>
      </c>
    </row>
    <row r="88" spans="1:4" x14ac:dyDescent="0.25">
      <c r="A88" s="3" t="s">
        <v>280</v>
      </c>
      <c r="B88" s="4" t="s">
        <v>396</v>
      </c>
      <c r="D88" s="1">
        <v>0</v>
      </c>
    </row>
    <row r="89" spans="1:4" x14ac:dyDescent="0.25">
      <c r="A89" s="3" t="s">
        <v>281</v>
      </c>
      <c r="B89" s="4" t="s">
        <v>396</v>
      </c>
      <c r="D89" s="1">
        <v>14589.33</v>
      </c>
    </row>
    <row r="90" spans="1:4" x14ac:dyDescent="0.25">
      <c r="A90" s="3" t="s">
        <v>282</v>
      </c>
      <c r="B90" s="4" t="s">
        <v>396</v>
      </c>
      <c r="D90" s="1">
        <v>7062.83</v>
      </c>
    </row>
    <row r="91" spans="1:4" x14ac:dyDescent="0.25">
      <c r="A91" s="3" t="s">
        <v>283</v>
      </c>
      <c r="B91" s="4" t="s">
        <v>403</v>
      </c>
      <c r="D91" s="1">
        <v>7746.45</v>
      </c>
    </row>
    <row r="92" spans="1:4" x14ac:dyDescent="0.25">
      <c r="A92" s="3" t="s">
        <v>284</v>
      </c>
      <c r="B92" s="4" t="s">
        <v>396</v>
      </c>
      <c r="D92" s="1">
        <v>145220.21000000002</v>
      </c>
    </row>
    <row r="93" spans="1:4" x14ac:dyDescent="0.25">
      <c r="A93" s="3" t="s">
        <v>285</v>
      </c>
      <c r="B93" s="4" t="s">
        <v>403</v>
      </c>
      <c r="D93" s="1">
        <v>928.37</v>
      </c>
    </row>
    <row r="94" spans="1:4" x14ac:dyDescent="0.25">
      <c r="A94" s="3" t="s">
        <v>286</v>
      </c>
      <c r="B94" s="4" t="s">
        <v>403</v>
      </c>
      <c r="D94" s="1">
        <v>561.74</v>
      </c>
    </row>
    <row r="95" spans="1:4" x14ac:dyDescent="0.25">
      <c r="A95" s="3" t="s">
        <v>287</v>
      </c>
      <c r="B95" s="4" t="s">
        <v>396</v>
      </c>
      <c r="D95" s="1">
        <v>343456.35000000003</v>
      </c>
    </row>
    <row r="96" spans="1:4" x14ac:dyDescent="0.25">
      <c r="A96" s="3" t="s">
        <v>288</v>
      </c>
      <c r="B96" s="4" t="s">
        <v>396</v>
      </c>
      <c r="D96" s="1">
        <v>21138.21</v>
      </c>
    </row>
    <row r="97" spans="1:4" x14ac:dyDescent="0.25">
      <c r="A97" s="3" t="s">
        <v>289</v>
      </c>
      <c r="B97" s="4" t="s">
        <v>394</v>
      </c>
      <c r="D97" s="1">
        <v>18160.75</v>
      </c>
    </row>
    <row r="98" spans="1:4" x14ac:dyDescent="0.25">
      <c r="A98" s="3" t="s">
        <v>290</v>
      </c>
      <c r="B98" s="4" t="s">
        <v>394</v>
      </c>
      <c r="D98" s="1">
        <v>1652.61</v>
      </c>
    </row>
    <row r="99" spans="1:4" x14ac:dyDescent="0.25">
      <c r="A99" s="3" t="s">
        <v>291</v>
      </c>
      <c r="B99" s="4" t="s">
        <v>394</v>
      </c>
      <c r="D99" s="1">
        <v>166484.84000000003</v>
      </c>
    </row>
    <row r="100" spans="1:4" x14ac:dyDescent="0.25">
      <c r="A100" s="3" t="s">
        <v>292</v>
      </c>
      <c r="B100" s="4" t="s">
        <v>394</v>
      </c>
      <c r="D100" s="1">
        <v>83548.2</v>
      </c>
    </row>
    <row r="101" spans="1:4" x14ac:dyDescent="0.25">
      <c r="A101" s="3" t="s">
        <v>293</v>
      </c>
      <c r="B101" s="4" t="s">
        <v>394</v>
      </c>
      <c r="D101" s="1">
        <v>39195.120000000003</v>
      </c>
    </row>
    <row r="102" spans="1:4" x14ac:dyDescent="0.25">
      <c r="A102" s="3" t="s">
        <v>294</v>
      </c>
      <c r="B102" s="4" t="s">
        <v>396</v>
      </c>
      <c r="D102" s="1">
        <v>114579.66</v>
      </c>
    </row>
    <row r="103" spans="1:4" x14ac:dyDescent="0.25">
      <c r="A103" s="3" t="s">
        <v>295</v>
      </c>
      <c r="B103" s="4" t="s">
        <v>396</v>
      </c>
      <c r="D103" s="1">
        <v>146239.55999999997</v>
      </c>
    </row>
    <row r="104" spans="1:4" x14ac:dyDescent="0.25">
      <c r="A104" s="3" t="s">
        <v>296</v>
      </c>
      <c r="B104" s="4" t="s">
        <v>396</v>
      </c>
      <c r="D104" s="1">
        <v>13763.27</v>
      </c>
    </row>
    <row r="105" spans="1:4" x14ac:dyDescent="0.25">
      <c r="A105" s="3" t="s">
        <v>297</v>
      </c>
      <c r="B105" s="4" t="s">
        <v>396</v>
      </c>
      <c r="D105" s="1">
        <v>151791.25</v>
      </c>
    </row>
    <row r="106" spans="1:4" x14ac:dyDescent="0.25">
      <c r="A106" s="3" t="s">
        <v>298</v>
      </c>
      <c r="B106" s="4" t="s">
        <v>396</v>
      </c>
      <c r="D106" s="1">
        <v>344636.12999999995</v>
      </c>
    </row>
    <row r="107" spans="1:4" x14ac:dyDescent="0.25">
      <c r="A107" s="3" t="s">
        <v>299</v>
      </c>
      <c r="B107" s="4" t="s">
        <v>396</v>
      </c>
      <c r="D107" s="1">
        <v>33925.08</v>
      </c>
    </row>
    <row r="108" spans="1:4" x14ac:dyDescent="0.25">
      <c r="A108" s="3" t="s">
        <v>300</v>
      </c>
      <c r="B108" s="4" t="s">
        <v>396</v>
      </c>
      <c r="D108" s="1">
        <v>666371.9</v>
      </c>
    </row>
    <row r="109" spans="1:4" x14ac:dyDescent="0.25">
      <c r="A109" s="3" t="s">
        <v>301</v>
      </c>
      <c r="B109" s="4" t="s">
        <v>396</v>
      </c>
      <c r="D109" s="1">
        <v>914902.77</v>
      </c>
    </row>
    <row r="110" spans="1:4" x14ac:dyDescent="0.25">
      <c r="A110" s="3" t="s">
        <v>302</v>
      </c>
      <c r="B110" s="4" t="s">
        <v>393</v>
      </c>
      <c r="D110" s="1">
        <v>154685.43</v>
      </c>
    </row>
    <row r="111" spans="1:4" x14ac:dyDescent="0.25">
      <c r="A111" s="3" t="s">
        <v>303</v>
      </c>
      <c r="B111" s="4" t="s">
        <v>396</v>
      </c>
      <c r="D111" s="1">
        <v>11392.15</v>
      </c>
    </row>
    <row r="112" spans="1:4" x14ac:dyDescent="0.25">
      <c r="A112" s="3" t="s">
        <v>304</v>
      </c>
      <c r="B112" s="4" t="s">
        <v>396</v>
      </c>
      <c r="D112" s="1">
        <v>5250.06</v>
      </c>
    </row>
    <row r="113" spans="1:4" x14ac:dyDescent="0.25">
      <c r="A113" s="3" t="s">
        <v>305</v>
      </c>
      <c r="B113" s="4" t="s">
        <v>396</v>
      </c>
      <c r="D113" s="1">
        <v>132741.06999999998</v>
      </c>
    </row>
    <row r="114" spans="1:4" x14ac:dyDescent="0.25">
      <c r="A114" s="3" t="s">
        <v>306</v>
      </c>
      <c r="B114" s="4" t="s">
        <v>403</v>
      </c>
      <c r="D114" s="1">
        <v>4210.4399999999996</v>
      </c>
    </row>
    <row r="115" spans="1:4" x14ac:dyDescent="0.25">
      <c r="A115" s="3" t="s">
        <v>307</v>
      </c>
      <c r="B115" s="4" t="s">
        <v>403</v>
      </c>
      <c r="D115" s="1">
        <v>363.48</v>
      </c>
    </row>
    <row r="116" spans="1:4" x14ac:dyDescent="0.25">
      <c r="A116" s="3" t="s">
        <v>308</v>
      </c>
      <c r="B116" s="4" t="s">
        <v>396</v>
      </c>
      <c r="D116" s="1">
        <v>332583.99</v>
      </c>
    </row>
    <row r="117" spans="1:4" x14ac:dyDescent="0.25">
      <c r="A117" s="3" t="s">
        <v>309</v>
      </c>
      <c r="B117" s="4" t="s">
        <v>394</v>
      </c>
      <c r="D117" s="1">
        <v>7095.69</v>
      </c>
    </row>
    <row r="118" spans="1:4" x14ac:dyDescent="0.25">
      <c r="A118" s="3" t="s">
        <v>310</v>
      </c>
      <c r="B118" s="4" t="s">
        <v>394</v>
      </c>
      <c r="D118" s="1">
        <v>26544.97</v>
      </c>
    </row>
    <row r="119" spans="1:4" x14ac:dyDescent="0.25">
      <c r="A119" s="3" t="s">
        <v>311</v>
      </c>
      <c r="B119" s="4" t="s">
        <v>394</v>
      </c>
      <c r="D119" s="1">
        <v>74840.649999999994</v>
      </c>
    </row>
    <row r="120" spans="1:4" x14ac:dyDescent="0.25">
      <c r="A120" s="3" t="s">
        <v>312</v>
      </c>
      <c r="B120" s="4" t="s">
        <v>394</v>
      </c>
      <c r="D120" s="1">
        <v>104901.91</v>
      </c>
    </row>
    <row r="121" spans="1:4" x14ac:dyDescent="0.25">
      <c r="A121" s="3" t="s">
        <v>313</v>
      </c>
      <c r="B121" s="4" t="s">
        <v>394</v>
      </c>
      <c r="D121" s="1">
        <v>49516.15</v>
      </c>
    </row>
    <row r="122" spans="1:4" x14ac:dyDescent="0.25">
      <c r="A122" s="3" t="s">
        <v>314</v>
      </c>
      <c r="B122" s="4" t="s">
        <v>396</v>
      </c>
      <c r="D122" s="1">
        <v>0</v>
      </c>
    </row>
    <row r="123" spans="1:4" x14ac:dyDescent="0.25">
      <c r="A123" s="3" t="s">
        <v>315</v>
      </c>
      <c r="B123" s="4" t="s">
        <v>396</v>
      </c>
      <c r="D123" s="1">
        <v>13154.49</v>
      </c>
    </row>
    <row r="124" spans="1:4" x14ac:dyDescent="0.25">
      <c r="A124" s="3" t="s">
        <v>316</v>
      </c>
      <c r="B124" s="4" t="s">
        <v>396</v>
      </c>
      <c r="D124" s="1">
        <v>0</v>
      </c>
    </row>
    <row r="125" spans="1:4" x14ac:dyDescent="0.25">
      <c r="A125" s="3" t="s">
        <v>317</v>
      </c>
      <c r="B125" s="4" t="s">
        <v>396</v>
      </c>
      <c r="D125" s="1">
        <v>3207877.28</v>
      </c>
    </row>
    <row r="126" spans="1:4" x14ac:dyDescent="0.25">
      <c r="A126" s="3" t="s">
        <v>318</v>
      </c>
      <c r="B126" s="4" t="s">
        <v>393</v>
      </c>
      <c r="D126" s="1">
        <v>66964.86</v>
      </c>
    </row>
    <row r="127" spans="1:4" x14ac:dyDescent="0.25">
      <c r="A127" s="3" t="s">
        <v>319</v>
      </c>
      <c r="B127" s="4" t="s">
        <v>396</v>
      </c>
      <c r="D127" s="1">
        <v>18658.669999999998</v>
      </c>
    </row>
    <row r="128" spans="1:4" x14ac:dyDescent="0.25">
      <c r="A128" s="3" t="s">
        <v>320</v>
      </c>
      <c r="B128" s="4" t="s">
        <v>403</v>
      </c>
      <c r="D128" s="1">
        <v>26322.66</v>
      </c>
    </row>
    <row r="129" spans="1:4" x14ac:dyDescent="0.25">
      <c r="A129" s="3" t="s">
        <v>321</v>
      </c>
      <c r="B129" s="4" t="s">
        <v>396</v>
      </c>
      <c r="D129" s="1">
        <v>194378.79</v>
      </c>
    </row>
    <row r="130" spans="1:4" x14ac:dyDescent="0.25">
      <c r="A130" s="3" t="s">
        <v>322</v>
      </c>
      <c r="B130" s="4" t="s">
        <v>396</v>
      </c>
      <c r="D130" s="1">
        <v>28703.56</v>
      </c>
    </row>
    <row r="131" spans="1:4" x14ac:dyDescent="0.25">
      <c r="A131" s="3" t="s">
        <v>323</v>
      </c>
      <c r="B131" s="4" t="s">
        <v>403</v>
      </c>
      <c r="D131" s="1">
        <v>50757.52</v>
      </c>
    </row>
    <row r="132" spans="1:4" x14ac:dyDescent="0.25">
      <c r="A132" s="3" t="s">
        <v>324</v>
      </c>
      <c r="B132" s="4" t="s">
        <v>396</v>
      </c>
      <c r="D132" s="1">
        <v>340056.46</v>
      </c>
    </row>
    <row r="133" spans="1:4" x14ac:dyDescent="0.25">
      <c r="A133" s="3" t="s">
        <v>325</v>
      </c>
      <c r="B133" s="4" t="s">
        <v>396</v>
      </c>
      <c r="D133" s="1">
        <v>2085053.9100000001</v>
      </c>
    </row>
    <row r="134" spans="1:4" x14ac:dyDescent="0.25">
      <c r="A134" s="3" t="s">
        <v>326</v>
      </c>
      <c r="B134" s="4" t="s">
        <v>394</v>
      </c>
      <c r="D134" s="1">
        <v>57662.05</v>
      </c>
    </row>
    <row r="135" spans="1:4" x14ac:dyDescent="0.25">
      <c r="A135" s="3" t="s">
        <v>327</v>
      </c>
      <c r="B135" s="4" t="s">
        <v>394</v>
      </c>
      <c r="D135" s="1">
        <v>11208.77</v>
      </c>
    </row>
    <row r="136" spans="1:4" x14ac:dyDescent="0.25">
      <c r="A136" s="3" t="s">
        <v>328</v>
      </c>
      <c r="B136" s="4" t="s">
        <v>394</v>
      </c>
      <c r="D136" s="1">
        <v>28188.780000000002</v>
      </c>
    </row>
    <row r="137" spans="1:4" x14ac:dyDescent="0.25">
      <c r="A137" s="3" t="s">
        <v>329</v>
      </c>
      <c r="B137" s="4" t="s">
        <v>394</v>
      </c>
      <c r="D137" s="1">
        <v>249895.24</v>
      </c>
    </row>
    <row r="138" spans="1:4" x14ac:dyDescent="0.25">
      <c r="A138" s="3" t="s">
        <v>330</v>
      </c>
      <c r="B138" s="4" t="s">
        <v>394</v>
      </c>
      <c r="D138" s="1">
        <v>160809.15</v>
      </c>
    </row>
    <row r="139" spans="1:4" x14ac:dyDescent="0.25">
      <c r="A139" s="3" t="s">
        <v>331</v>
      </c>
      <c r="B139" s="4" t="s">
        <v>394</v>
      </c>
      <c r="D139" s="1">
        <v>372395.52000000002</v>
      </c>
    </row>
    <row r="140" spans="1:4" x14ac:dyDescent="0.25">
      <c r="A140" s="3" t="s">
        <v>332</v>
      </c>
      <c r="B140" s="4" t="s">
        <v>396</v>
      </c>
      <c r="D140" s="1">
        <v>263837.09000000003</v>
      </c>
    </row>
    <row r="141" spans="1:4" x14ac:dyDescent="0.25">
      <c r="A141" s="3" t="s">
        <v>333</v>
      </c>
      <c r="B141" s="4" t="s">
        <v>396</v>
      </c>
      <c r="D141" s="1">
        <v>151420.94</v>
      </c>
    </row>
    <row r="142" spans="1:4" x14ac:dyDescent="0.25">
      <c r="A142" s="3" t="s">
        <v>334</v>
      </c>
      <c r="B142" s="4" t="s">
        <v>396</v>
      </c>
      <c r="D142" s="1">
        <v>393551.26000000007</v>
      </c>
    </row>
    <row r="143" spans="1:4" x14ac:dyDescent="0.25">
      <c r="A143" s="3" t="s">
        <v>335</v>
      </c>
      <c r="B143" s="4" t="s">
        <v>396</v>
      </c>
      <c r="D143" s="1">
        <v>651692.97</v>
      </c>
    </row>
    <row r="144" spans="1:4" x14ac:dyDescent="0.25">
      <c r="A144" s="3" t="s">
        <v>336</v>
      </c>
      <c r="B144" s="4" t="s">
        <v>396</v>
      </c>
      <c r="D144" s="1">
        <v>309233.37</v>
      </c>
    </row>
    <row r="145" spans="1:4" x14ac:dyDescent="0.25">
      <c r="A145" s="3" t="s">
        <v>337</v>
      </c>
      <c r="B145" s="4" t="s">
        <v>396</v>
      </c>
      <c r="D145" s="1">
        <v>16741.310000000001</v>
      </c>
    </row>
    <row r="146" spans="1:4" x14ac:dyDescent="0.25">
      <c r="A146" s="3" t="s">
        <v>338</v>
      </c>
      <c r="B146" s="4" t="s">
        <v>396</v>
      </c>
      <c r="D146" s="1">
        <v>88623.979999999981</v>
      </c>
    </row>
    <row r="147" spans="1:4" x14ac:dyDescent="0.25">
      <c r="A147" s="3" t="s">
        <v>339</v>
      </c>
      <c r="B147" s="4" t="s">
        <v>396</v>
      </c>
      <c r="D147" s="1">
        <v>2553.98</v>
      </c>
    </row>
    <row r="148" spans="1:4" x14ac:dyDescent="0.25">
      <c r="A148" s="3" t="s">
        <v>340</v>
      </c>
      <c r="B148" s="4" t="s">
        <v>396</v>
      </c>
      <c r="D148" s="1">
        <v>13303.85</v>
      </c>
    </row>
    <row r="149" spans="1:4" x14ac:dyDescent="0.25">
      <c r="A149" s="3" t="s">
        <v>341</v>
      </c>
      <c r="B149" s="4" t="s">
        <v>396</v>
      </c>
      <c r="D149" s="1">
        <v>16359.48</v>
      </c>
    </row>
    <row r="150" spans="1:4" x14ac:dyDescent="0.25">
      <c r="A150" s="3" t="s">
        <v>342</v>
      </c>
      <c r="B150" s="4" t="s">
        <v>396</v>
      </c>
      <c r="D150" s="1">
        <v>4832.5</v>
      </c>
    </row>
    <row r="151" spans="1:4" x14ac:dyDescent="0.25">
      <c r="A151" s="3" t="s">
        <v>343</v>
      </c>
      <c r="B151" s="4" t="s">
        <v>403</v>
      </c>
      <c r="D151" s="1">
        <v>48394</v>
      </c>
    </row>
    <row r="152" spans="1:4" x14ac:dyDescent="0.25">
      <c r="A152" s="3" t="s">
        <v>344</v>
      </c>
      <c r="B152" s="4" t="s">
        <v>396</v>
      </c>
      <c r="D152" s="1">
        <v>0</v>
      </c>
    </row>
    <row r="153" spans="1:4" x14ac:dyDescent="0.25">
      <c r="A153" s="3" t="s">
        <v>345</v>
      </c>
      <c r="B153" s="4" t="s">
        <v>396</v>
      </c>
      <c r="D153" s="1">
        <v>0</v>
      </c>
    </row>
    <row r="154" spans="1:4" x14ac:dyDescent="0.25">
      <c r="A154" s="3" t="s">
        <v>346</v>
      </c>
      <c r="B154" s="4" t="s">
        <v>396</v>
      </c>
      <c r="D154" s="1">
        <v>7557.96</v>
      </c>
    </row>
    <row r="155" spans="1:4" x14ac:dyDescent="0.25">
      <c r="A155" s="3" t="s">
        <v>347</v>
      </c>
      <c r="B155" s="4" t="s">
        <v>403</v>
      </c>
      <c r="D155" s="1">
        <v>0</v>
      </c>
    </row>
    <row r="156" spans="1:4" x14ac:dyDescent="0.25">
      <c r="A156" s="3" t="s">
        <v>348</v>
      </c>
      <c r="B156" s="4" t="s">
        <v>403</v>
      </c>
      <c r="D156" s="1">
        <v>31.7</v>
      </c>
    </row>
    <row r="157" spans="1:4" x14ac:dyDescent="0.25">
      <c r="A157" s="3" t="s">
        <v>349</v>
      </c>
      <c r="B157" s="4" t="s">
        <v>403</v>
      </c>
      <c r="D157" s="1">
        <v>104983.54</v>
      </c>
    </row>
    <row r="158" spans="1:4" x14ac:dyDescent="0.25">
      <c r="A158" s="3" t="s">
        <v>350</v>
      </c>
      <c r="B158" s="4" t="s">
        <v>403</v>
      </c>
      <c r="D158" s="1">
        <v>0</v>
      </c>
    </row>
    <row r="159" spans="1:4" x14ac:dyDescent="0.25">
      <c r="A159" s="3" t="s">
        <v>351</v>
      </c>
      <c r="B159" s="4" t="s">
        <v>403</v>
      </c>
      <c r="D159" s="1">
        <v>0</v>
      </c>
    </row>
    <row r="160" spans="1:4" x14ac:dyDescent="0.25">
      <c r="A160" s="3" t="s">
        <v>352</v>
      </c>
      <c r="B160" s="4" t="s">
        <v>403</v>
      </c>
      <c r="D160" s="1">
        <v>16622.3</v>
      </c>
    </row>
    <row r="161" spans="1:4" x14ac:dyDescent="0.25">
      <c r="A161" s="3" t="s">
        <v>353</v>
      </c>
      <c r="B161" s="4" t="s">
        <v>403</v>
      </c>
      <c r="D161" s="1">
        <v>3945.78</v>
      </c>
    </row>
    <row r="162" spans="1:4" x14ac:dyDescent="0.25">
      <c r="A162" s="3" t="s">
        <v>354</v>
      </c>
      <c r="B162" s="4" t="s">
        <v>403</v>
      </c>
      <c r="D162" s="1">
        <v>0</v>
      </c>
    </row>
    <row r="163" spans="1:4" x14ac:dyDescent="0.25">
      <c r="A163" s="3" t="s">
        <v>355</v>
      </c>
      <c r="B163" s="4" t="s">
        <v>403</v>
      </c>
      <c r="D163" s="1">
        <v>24212.67</v>
      </c>
    </row>
    <row r="164" spans="1:4" x14ac:dyDescent="0.25">
      <c r="A164" s="3" t="s">
        <v>356</v>
      </c>
      <c r="B164" s="4" t="s">
        <v>403</v>
      </c>
      <c r="D164" s="1">
        <v>8979.7800000000007</v>
      </c>
    </row>
    <row r="165" spans="1:4" x14ac:dyDescent="0.25">
      <c r="A165" s="3" t="s">
        <v>357</v>
      </c>
      <c r="B165" s="4" t="s">
        <v>403</v>
      </c>
      <c r="D165" s="1">
        <v>8555.84</v>
      </c>
    </row>
    <row r="166" spans="1:4" x14ac:dyDescent="0.25">
      <c r="A166" s="3" t="s">
        <v>358</v>
      </c>
      <c r="B166" s="4" t="s">
        <v>403</v>
      </c>
      <c r="D166" s="1">
        <v>14421.25</v>
      </c>
    </row>
    <row r="167" spans="1:4" x14ac:dyDescent="0.25">
      <c r="A167" s="3" t="s">
        <v>359</v>
      </c>
      <c r="B167" s="4" t="s">
        <v>403</v>
      </c>
      <c r="C167" s="2"/>
      <c r="D167" s="1">
        <v>10134.530000000001</v>
      </c>
    </row>
    <row r="168" spans="1:4" x14ac:dyDescent="0.25">
      <c r="A168" s="3" t="s">
        <v>360</v>
      </c>
      <c r="B168" s="4" t="s">
        <v>403</v>
      </c>
      <c r="D168" s="1">
        <v>1015.1</v>
      </c>
    </row>
    <row r="169" spans="1:4" x14ac:dyDescent="0.25">
      <c r="A169" s="3" t="s">
        <v>361</v>
      </c>
      <c r="B169" s="4" t="s">
        <v>403</v>
      </c>
      <c r="D169" s="1">
        <v>8580.6500000000015</v>
      </c>
    </row>
    <row r="170" spans="1:4" x14ac:dyDescent="0.25">
      <c r="A170" s="3" t="s">
        <v>362</v>
      </c>
      <c r="B170" s="4" t="s">
        <v>403</v>
      </c>
      <c r="D170" s="1">
        <v>33552.550000000003</v>
      </c>
    </row>
    <row r="171" spans="1:4" x14ac:dyDescent="0.25">
      <c r="A171" s="3" t="s">
        <v>363</v>
      </c>
      <c r="B171" s="4" t="s">
        <v>403</v>
      </c>
      <c r="D171" s="1">
        <v>46886.33</v>
      </c>
    </row>
    <row r="172" spans="1:4" x14ac:dyDescent="0.25">
      <c r="A172" s="3" t="s">
        <v>364</v>
      </c>
      <c r="B172" s="4" t="s">
        <v>403</v>
      </c>
      <c r="D172" s="1">
        <v>8651.11</v>
      </c>
    </row>
    <row r="173" spans="1:4" x14ac:dyDescent="0.25">
      <c r="A173" s="3" t="s">
        <v>365</v>
      </c>
      <c r="B173" s="4" t="s">
        <v>403</v>
      </c>
      <c r="D173" s="1">
        <v>69879.22</v>
      </c>
    </row>
    <row r="174" spans="1:4" x14ac:dyDescent="0.25">
      <c r="A174" s="3" t="s">
        <v>366</v>
      </c>
      <c r="B174" s="4" t="s">
        <v>403</v>
      </c>
      <c r="C174" s="2"/>
      <c r="D174" s="1">
        <v>131557.22</v>
      </c>
    </row>
    <row r="175" spans="1:4" x14ac:dyDescent="0.25">
      <c r="A175" s="3" t="s">
        <v>367</v>
      </c>
      <c r="B175" s="4" t="s">
        <v>403</v>
      </c>
      <c r="D175" s="1">
        <v>71386.14</v>
      </c>
    </row>
    <row r="176" spans="1:4" x14ac:dyDescent="0.25">
      <c r="A176" s="3" t="s">
        <v>368</v>
      </c>
      <c r="B176" s="4" t="s">
        <v>403</v>
      </c>
      <c r="D176" s="1">
        <v>2498.09</v>
      </c>
    </row>
    <row r="177" spans="1:4" x14ac:dyDescent="0.25">
      <c r="A177" s="3" t="s">
        <v>369</v>
      </c>
      <c r="B177" s="4" t="s">
        <v>403</v>
      </c>
      <c r="D177" s="1">
        <v>1354.81</v>
      </c>
    </row>
    <row r="178" spans="1:4" x14ac:dyDescent="0.25">
      <c r="A178" s="3" t="s">
        <v>370</v>
      </c>
      <c r="B178" s="4" t="s">
        <v>403</v>
      </c>
      <c r="D178" s="1">
        <v>73342.559999999998</v>
      </c>
    </row>
    <row r="179" spans="1:4" x14ac:dyDescent="0.25">
      <c r="A179" s="3" t="s">
        <v>371</v>
      </c>
      <c r="B179" s="4" t="s">
        <v>403</v>
      </c>
      <c r="D179" s="1">
        <v>71593.47</v>
      </c>
    </row>
    <row r="180" spans="1:4" x14ac:dyDescent="0.25">
      <c r="A180" s="3" t="s">
        <v>372</v>
      </c>
      <c r="B180" s="4" t="s">
        <v>403</v>
      </c>
      <c r="D180" s="1">
        <v>45382.969999999994</v>
      </c>
    </row>
    <row r="181" spans="1:4" x14ac:dyDescent="0.25">
      <c r="A181" s="3" t="s">
        <v>373</v>
      </c>
      <c r="B181" s="4" t="s">
        <v>403</v>
      </c>
      <c r="D181" s="1">
        <v>7165.16</v>
      </c>
    </row>
    <row r="182" spans="1:4" x14ac:dyDescent="0.25">
      <c r="A182" s="3" t="s">
        <v>374</v>
      </c>
      <c r="B182" s="4" t="s">
        <v>403</v>
      </c>
      <c r="D182" s="1">
        <v>31732.559999999998</v>
      </c>
    </row>
    <row r="183" spans="1:4" x14ac:dyDescent="0.25">
      <c r="A183" s="3" t="s">
        <v>375</v>
      </c>
      <c r="B183" s="4" t="s">
        <v>403</v>
      </c>
      <c r="D183" s="1">
        <v>3617.14</v>
      </c>
    </row>
    <row r="184" spans="1:4" x14ac:dyDescent="0.25">
      <c r="A184" s="3" t="s">
        <v>376</v>
      </c>
      <c r="B184" s="4" t="s">
        <v>403</v>
      </c>
      <c r="D184" s="1">
        <v>5737.3</v>
      </c>
    </row>
    <row r="185" spans="1:4" x14ac:dyDescent="0.25">
      <c r="A185" s="3" t="s">
        <v>377</v>
      </c>
      <c r="B185" s="4" t="s">
        <v>403</v>
      </c>
      <c r="D185" s="1">
        <v>3579.27</v>
      </c>
    </row>
    <row r="186" spans="1:4" x14ac:dyDescent="0.25">
      <c r="A186" s="3" t="s">
        <v>378</v>
      </c>
      <c r="B186" s="4" t="s">
        <v>403</v>
      </c>
      <c r="D186" s="1">
        <v>30151.5</v>
      </c>
    </row>
    <row r="187" spans="1:4" x14ac:dyDescent="0.25">
      <c r="A187" s="3" t="s">
        <v>379</v>
      </c>
      <c r="B187" s="4" t="s">
        <v>403</v>
      </c>
      <c r="D187" s="1">
        <v>40946.700000000004</v>
      </c>
    </row>
    <row r="188" spans="1:4" x14ac:dyDescent="0.25">
      <c r="A188" s="3" t="s">
        <v>380</v>
      </c>
      <c r="B188" s="4" t="s">
        <v>403</v>
      </c>
      <c r="D188" s="1">
        <v>663.66</v>
      </c>
    </row>
    <row r="189" spans="1:4" x14ac:dyDescent="0.25">
      <c r="A189" s="3" t="s">
        <v>381</v>
      </c>
      <c r="B189" s="4" t="s">
        <v>403</v>
      </c>
      <c r="C189" s="2"/>
      <c r="D189" s="1">
        <v>58143.369999999995</v>
      </c>
    </row>
    <row r="190" spans="1:4" x14ac:dyDescent="0.25">
      <c r="A190" s="3" t="s">
        <v>382</v>
      </c>
      <c r="B190" s="4" t="s">
        <v>403</v>
      </c>
      <c r="D190" s="1">
        <v>4575.8999999999996</v>
      </c>
    </row>
    <row r="191" spans="1:4" x14ac:dyDescent="0.25">
      <c r="A191" s="3" t="s">
        <v>383</v>
      </c>
      <c r="B191" s="4" t="s">
        <v>403</v>
      </c>
      <c r="D191" s="1">
        <v>47157.34</v>
      </c>
    </row>
    <row r="192" spans="1:4" x14ac:dyDescent="0.25">
      <c r="A192" s="3" t="s">
        <v>384</v>
      </c>
      <c r="B192" s="4" t="s">
        <v>403</v>
      </c>
      <c r="D192" s="1">
        <v>8804.619999999999</v>
      </c>
    </row>
    <row r="193" spans="1:4" x14ac:dyDescent="0.25">
      <c r="A193" s="3" t="s">
        <v>385</v>
      </c>
      <c r="B193" s="4" t="s">
        <v>403</v>
      </c>
      <c r="D193" s="1">
        <v>135.49</v>
      </c>
    </row>
    <row r="194" spans="1:4" x14ac:dyDescent="0.25">
      <c r="A194" s="3" t="s">
        <v>386</v>
      </c>
      <c r="B194" s="4" t="s">
        <v>403</v>
      </c>
      <c r="D194" s="1">
        <v>15007.83</v>
      </c>
    </row>
    <row r="195" spans="1:4" x14ac:dyDescent="0.25">
      <c r="A195" s="3" t="s">
        <v>387</v>
      </c>
      <c r="B195" s="4" t="s">
        <v>403</v>
      </c>
      <c r="D195" s="1">
        <v>102135.41</v>
      </c>
    </row>
    <row r="196" spans="1:4" x14ac:dyDescent="0.25">
      <c r="A196" s="3" t="s">
        <v>388</v>
      </c>
      <c r="B196" s="4" t="s">
        <v>393</v>
      </c>
      <c r="D196" s="1">
        <v>0</v>
      </c>
    </row>
    <row r="197" spans="1:4" x14ac:dyDescent="0.25">
      <c r="A197" s="3" t="s">
        <v>389</v>
      </c>
      <c r="B197" s="4" t="s">
        <v>394</v>
      </c>
      <c r="D197" s="1">
        <v>4143.96</v>
      </c>
    </row>
    <row r="198" spans="1:4" x14ac:dyDescent="0.25">
      <c r="A198" s="3" t="s">
        <v>390</v>
      </c>
      <c r="B198" s="4" t="s">
        <v>403</v>
      </c>
      <c r="D198" s="1">
        <v>0</v>
      </c>
    </row>
    <row r="199" spans="1:4" x14ac:dyDescent="0.25">
      <c r="A199" s="3" t="s">
        <v>391</v>
      </c>
      <c r="B199" s="4" t="s">
        <v>403</v>
      </c>
      <c r="D199" s="1">
        <v>901862.74</v>
      </c>
    </row>
    <row r="200" spans="1:4" x14ac:dyDescent="0.25">
      <c r="B200" s="4"/>
    </row>
    <row r="201" spans="1:4" x14ac:dyDescent="0.25">
      <c r="B201" s="4"/>
      <c r="C201" s="2"/>
      <c r="D201" s="1"/>
    </row>
    <row r="202" spans="1:4" x14ac:dyDescent="0.25">
      <c r="A202" s="3" t="s">
        <v>392</v>
      </c>
      <c r="B202" s="4"/>
      <c r="C202" s="2"/>
      <c r="D202" s="1">
        <v>80756617.61999999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2"/>
  <sheetViews>
    <sheetView topLeftCell="A774" workbookViewId="0">
      <selection activeCell="K182" sqref="K182"/>
    </sheetView>
  </sheetViews>
  <sheetFormatPr defaultRowHeight="15" outlineLevelRow="2" x14ac:dyDescent="0.25"/>
  <cols>
    <col min="1" max="1" width="48.85546875" customWidth="1"/>
    <col min="2" max="2" width="32.42578125" style="4" bestFit="1" customWidth="1"/>
    <col min="3" max="3" width="16" bestFit="1" customWidth="1"/>
    <col min="4" max="4" width="14.5703125" bestFit="1" customWidth="1"/>
    <col min="7" max="7" width="17" bestFit="1" customWidth="1"/>
    <col min="8" max="8" width="15.28515625" bestFit="1" customWidth="1"/>
    <col min="11" max="11" width="18" bestFit="1" customWidth="1"/>
    <col min="12" max="12" width="14.5703125" bestFit="1" customWidth="1"/>
  </cols>
  <sheetData>
    <row r="1" spans="1:8" x14ac:dyDescent="0.25">
      <c r="A1" s="5" t="s">
        <v>0</v>
      </c>
      <c r="B1" s="5" t="s">
        <v>395</v>
      </c>
      <c r="C1" s="5" t="s">
        <v>1</v>
      </c>
      <c r="D1" s="5" t="s">
        <v>2</v>
      </c>
    </row>
    <row r="2" spans="1:8" hidden="1" outlineLevel="2" x14ac:dyDescent="0.25">
      <c r="A2" t="s">
        <v>58</v>
      </c>
      <c r="B2" s="4" t="s">
        <v>4</v>
      </c>
      <c r="C2">
        <v>0</v>
      </c>
      <c r="D2" s="1">
        <v>2844.3</v>
      </c>
    </row>
    <row r="3" spans="1:8" hidden="1" outlineLevel="2" x14ac:dyDescent="0.25">
      <c r="A3" t="s">
        <v>58</v>
      </c>
      <c r="B3" s="4" t="s">
        <v>4</v>
      </c>
      <c r="C3">
        <v>0</v>
      </c>
      <c r="D3" s="1">
        <v>0</v>
      </c>
    </row>
    <row r="4" spans="1:8" hidden="1" outlineLevel="2" x14ac:dyDescent="0.25">
      <c r="A4" t="s">
        <v>58</v>
      </c>
      <c r="B4" s="4" t="s">
        <v>4</v>
      </c>
      <c r="C4">
        <v>1</v>
      </c>
      <c r="D4" s="1">
        <v>0</v>
      </c>
    </row>
    <row r="5" spans="1:8" hidden="1" outlineLevel="2" x14ac:dyDescent="0.25">
      <c r="A5" t="s">
        <v>58</v>
      </c>
      <c r="B5" s="4" t="s">
        <v>4</v>
      </c>
      <c r="C5">
        <v>1</v>
      </c>
      <c r="D5" s="1">
        <v>17065.509999999998</v>
      </c>
    </row>
    <row r="6" spans="1:8" hidden="1" outlineLevel="2" x14ac:dyDescent="0.25">
      <c r="A6" t="s">
        <v>58</v>
      </c>
      <c r="B6" s="4" t="s">
        <v>4</v>
      </c>
      <c r="C6">
        <v>0</v>
      </c>
      <c r="D6" s="1">
        <v>0</v>
      </c>
    </row>
    <row r="7" spans="1:8" hidden="1" outlineLevel="2" x14ac:dyDescent="0.25">
      <c r="A7" t="s">
        <v>58</v>
      </c>
      <c r="B7" s="4" t="s">
        <v>4</v>
      </c>
      <c r="C7">
        <v>0</v>
      </c>
      <c r="D7" s="1">
        <v>3642.05</v>
      </c>
    </row>
    <row r="8" spans="1:8" hidden="1" outlineLevel="2" x14ac:dyDescent="0.25">
      <c r="A8" t="s">
        <v>58</v>
      </c>
      <c r="B8" s="4" t="s">
        <v>4</v>
      </c>
      <c r="C8">
        <v>0</v>
      </c>
      <c r="D8" s="1">
        <v>3157.26</v>
      </c>
    </row>
    <row r="9" spans="1:8" hidden="1" outlineLevel="2" x14ac:dyDescent="0.25">
      <c r="A9" t="s">
        <v>58</v>
      </c>
      <c r="B9" s="4" t="s">
        <v>4</v>
      </c>
      <c r="C9">
        <v>0</v>
      </c>
      <c r="D9" s="1">
        <v>285.14999999999998</v>
      </c>
    </row>
    <row r="10" spans="1:8" hidden="1" outlineLevel="2" x14ac:dyDescent="0.25">
      <c r="A10" t="s">
        <v>58</v>
      </c>
      <c r="B10" s="4" t="s">
        <v>4</v>
      </c>
      <c r="C10">
        <v>0</v>
      </c>
      <c r="D10" s="1">
        <v>1287.95</v>
      </c>
    </row>
    <row r="11" spans="1:8" hidden="1" outlineLevel="2" x14ac:dyDescent="0.25">
      <c r="A11" t="s">
        <v>58</v>
      </c>
      <c r="B11" s="4" t="s">
        <v>4</v>
      </c>
      <c r="C11">
        <v>0</v>
      </c>
      <c r="D11" s="1">
        <v>187218.56</v>
      </c>
    </row>
    <row r="12" spans="1:8" hidden="1" outlineLevel="2" x14ac:dyDescent="0.25">
      <c r="A12" t="s">
        <v>58</v>
      </c>
      <c r="B12" s="4" t="s">
        <v>4</v>
      </c>
      <c r="C12">
        <v>0</v>
      </c>
      <c r="D12" s="1">
        <v>28635.66</v>
      </c>
    </row>
    <row r="13" spans="1:8" hidden="1" outlineLevel="2" x14ac:dyDescent="0.25">
      <c r="A13" t="s">
        <v>58</v>
      </c>
      <c r="B13" s="4" t="s">
        <v>4</v>
      </c>
      <c r="C13">
        <v>0</v>
      </c>
      <c r="D13" s="1">
        <v>0</v>
      </c>
    </row>
    <row r="14" spans="1:8" hidden="1" outlineLevel="2" x14ac:dyDescent="0.25">
      <c r="A14" t="s">
        <v>58</v>
      </c>
      <c r="B14" s="4" t="s">
        <v>4</v>
      </c>
      <c r="C14">
        <v>0</v>
      </c>
      <c r="D14" s="1">
        <v>2896.65</v>
      </c>
    </row>
    <row r="15" spans="1:8" outlineLevel="1" collapsed="1" x14ac:dyDescent="0.25">
      <c r="A15" s="3" t="s">
        <v>202</v>
      </c>
      <c r="B15" s="4" t="s">
        <v>396</v>
      </c>
      <c r="D15" s="1">
        <f>SUBTOTAL(9,D2:D14)</f>
        <v>247033.09</v>
      </c>
      <c r="G15" t="s">
        <v>396</v>
      </c>
      <c r="H15" s="6">
        <f>SUMIF(B:B,"Building Structure",D:D)</f>
        <v>99206914.579999954</v>
      </c>
    </row>
    <row r="16" spans="1:8" hidden="1" outlineLevel="2" x14ac:dyDescent="0.25">
      <c r="A16" t="s">
        <v>59</v>
      </c>
      <c r="B16" s="4" t="s">
        <v>396</v>
      </c>
      <c r="C16">
        <v>0</v>
      </c>
      <c r="D16" s="1">
        <v>3121.1</v>
      </c>
    </row>
    <row r="17" spans="1:4" hidden="1" outlineLevel="2" x14ac:dyDescent="0.25">
      <c r="A17" t="s">
        <v>59</v>
      </c>
      <c r="B17" s="4" t="s">
        <v>396</v>
      </c>
      <c r="C17">
        <v>0</v>
      </c>
      <c r="D17" s="1">
        <v>9885.6200000000008</v>
      </c>
    </row>
    <row r="18" spans="1:4" hidden="1" outlineLevel="2" x14ac:dyDescent="0.25">
      <c r="A18" t="s">
        <v>59</v>
      </c>
      <c r="B18" s="4" t="s">
        <v>396</v>
      </c>
      <c r="C18">
        <v>0</v>
      </c>
      <c r="D18" s="1">
        <v>3097.48</v>
      </c>
    </row>
    <row r="19" spans="1:4" hidden="1" outlineLevel="2" x14ac:dyDescent="0.25">
      <c r="A19" t="s">
        <v>59</v>
      </c>
      <c r="B19" s="4" t="s">
        <v>396</v>
      </c>
      <c r="C19">
        <v>0</v>
      </c>
      <c r="D19" s="1">
        <v>995</v>
      </c>
    </row>
    <row r="20" spans="1:4" hidden="1" outlineLevel="2" x14ac:dyDescent="0.25">
      <c r="A20" t="s">
        <v>59</v>
      </c>
      <c r="B20" s="4" t="s">
        <v>396</v>
      </c>
      <c r="C20">
        <v>0</v>
      </c>
      <c r="D20" s="1">
        <v>2946.33</v>
      </c>
    </row>
    <row r="21" spans="1:4" hidden="1" outlineLevel="2" x14ac:dyDescent="0.25">
      <c r="A21" t="s">
        <v>59</v>
      </c>
      <c r="B21" s="4" t="s">
        <v>396</v>
      </c>
      <c r="C21">
        <v>0</v>
      </c>
      <c r="D21" s="1">
        <v>2628.34</v>
      </c>
    </row>
    <row r="22" spans="1:4" hidden="1" outlineLevel="2" x14ac:dyDescent="0.25">
      <c r="A22" t="s">
        <v>59</v>
      </c>
      <c r="B22" s="4" t="s">
        <v>396</v>
      </c>
      <c r="C22">
        <v>0</v>
      </c>
      <c r="D22" s="1">
        <v>3436.28</v>
      </c>
    </row>
    <row r="23" spans="1:4" hidden="1" outlineLevel="2" x14ac:dyDescent="0.25">
      <c r="A23" t="s">
        <v>59</v>
      </c>
      <c r="B23" s="4" t="s">
        <v>396</v>
      </c>
      <c r="C23">
        <v>0</v>
      </c>
      <c r="D23" s="1">
        <v>0</v>
      </c>
    </row>
    <row r="24" spans="1:4" hidden="1" outlineLevel="2" x14ac:dyDescent="0.25">
      <c r="A24" t="s">
        <v>59</v>
      </c>
      <c r="B24" s="4" t="s">
        <v>396</v>
      </c>
      <c r="C24">
        <v>0</v>
      </c>
      <c r="D24" s="1">
        <v>21334.15</v>
      </c>
    </row>
    <row r="25" spans="1:4" hidden="1" outlineLevel="2" x14ac:dyDescent="0.25">
      <c r="A25" t="s">
        <v>59</v>
      </c>
      <c r="B25" s="4" t="s">
        <v>396</v>
      </c>
      <c r="C25">
        <v>0</v>
      </c>
      <c r="D25" s="1">
        <v>22035.82</v>
      </c>
    </row>
    <row r="26" spans="1:4" hidden="1" outlineLevel="2" x14ac:dyDescent="0.25">
      <c r="A26" t="s">
        <v>59</v>
      </c>
      <c r="B26" s="4" t="s">
        <v>396</v>
      </c>
      <c r="C26">
        <v>0</v>
      </c>
      <c r="D26" s="1">
        <v>70822.3</v>
      </c>
    </row>
    <row r="27" spans="1:4" hidden="1" outlineLevel="2" x14ac:dyDescent="0.25">
      <c r="A27" t="s">
        <v>59</v>
      </c>
      <c r="B27" s="4" t="s">
        <v>396</v>
      </c>
      <c r="C27">
        <v>0</v>
      </c>
      <c r="D27" s="1">
        <v>46709.31</v>
      </c>
    </row>
    <row r="28" spans="1:4" hidden="1" outlineLevel="2" x14ac:dyDescent="0.25">
      <c r="A28" t="s">
        <v>59</v>
      </c>
      <c r="B28" s="4" t="s">
        <v>396</v>
      </c>
      <c r="C28">
        <v>0</v>
      </c>
      <c r="D28" s="1">
        <v>25284.28</v>
      </c>
    </row>
    <row r="29" spans="1:4" hidden="1" outlineLevel="2" x14ac:dyDescent="0.25">
      <c r="A29" t="s">
        <v>59</v>
      </c>
      <c r="B29" s="4" t="s">
        <v>396</v>
      </c>
      <c r="C29">
        <v>0</v>
      </c>
      <c r="D29" s="1">
        <v>3223.25</v>
      </c>
    </row>
    <row r="30" spans="1:4" hidden="1" outlineLevel="2" x14ac:dyDescent="0.25">
      <c r="A30" t="s">
        <v>59</v>
      </c>
      <c r="B30" s="4" t="s">
        <v>396</v>
      </c>
      <c r="C30">
        <v>0</v>
      </c>
      <c r="D30" s="1">
        <v>40339.31</v>
      </c>
    </row>
    <row r="31" spans="1:4" hidden="1" outlineLevel="2" x14ac:dyDescent="0.25">
      <c r="A31" t="s">
        <v>59</v>
      </c>
      <c r="B31" s="4" t="s">
        <v>396</v>
      </c>
      <c r="C31">
        <v>0</v>
      </c>
      <c r="D31" s="1">
        <v>10894.57</v>
      </c>
    </row>
    <row r="32" spans="1:4" hidden="1" outlineLevel="2" x14ac:dyDescent="0.25">
      <c r="A32" t="s">
        <v>59</v>
      </c>
      <c r="B32" s="4" t="s">
        <v>396</v>
      </c>
      <c r="C32">
        <v>0</v>
      </c>
      <c r="D32" s="1">
        <v>1314.12</v>
      </c>
    </row>
    <row r="33" spans="1:8" hidden="1" outlineLevel="2" x14ac:dyDescent="0.25">
      <c r="A33" t="s">
        <v>59</v>
      </c>
      <c r="B33" s="4" t="s">
        <v>396</v>
      </c>
      <c r="C33">
        <v>0</v>
      </c>
      <c r="D33" s="1">
        <v>25076.45</v>
      </c>
    </row>
    <row r="34" spans="1:8" hidden="1" outlineLevel="2" x14ac:dyDescent="0.25">
      <c r="A34" t="s">
        <v>59</v>
      </c>
      <c r="B34" s="4" t="s">
        <v>396</v>
      </c>
      <c r="C34">
        <v>0</v>
      </c>
      <c r="D34" s="1">
        <v>1708.56</v>
      </c>
    </row>
    <row r="35" spans="1:8" hidden="1" outlineLevel="2" x14ac:dyDescent="0.25">
      <c r="A35" t="s">
        <v>59</v>
      </c>
      <c r="B35" s="4" t="s">
        <v>396</v>
      </c>
      <c r="C35">
        <v>0</v>
      </c>
      <c r="D35" s="1">
        <v>140710.68</v>
      </c>
    </row>
    <row r="36" spans="1:8" outlineLevel="1" collapsed="1" x14ac:dyDescent="0.25">
      <c r="A36" s="3" t="s">
        <v>203</v>
      </c>
      <c r="B36" s="4" t="s">
        <v>396</v>
      </c>
      <c r="D36" s="1">
        <f>SUBTOTAL(9,D16:D35)</f>
        <v>435562.94999999995</v>
      </c>
      <c r="G36" t="s">
        <v>397</v>
      </c>
      <c r="H36" s="6">
        <f>SUMIF(B:B,"Parking Lot",D:D)</f>
        <v>11465856.839999991</v>
      </c>
    </row>
    <row r="37" spans="1:8" hidden="1" outlineLevel="2" x14ac:dyDescent="0.25">
      <c r="A37" t="s">
        <v>35</v>
      </c>
      <c r="B37" s="4" t="s">
        <v>396</v>
      </c>
      <c r="C37">
        <v>0</v>
      </c>
      <c r="D37" s="1">
        <v>64366.12</v>
      </c>
    </row>
    <row r="38" spans="1:8" hidden="1" outlineLevel="2" x14ac:dyDescent="0.25">
      <c r="A38" t="s">
        <v>35</v>
      </c>
      <c r="B38" s="4" t="s">
        <v>396</v>
      </c>
      <c r="C38">
        <v>0</v>
      </c>
      <c r="D38" s="1">
        <v>132202.54</v>
      </c>
    </row>
    <row r="39" spans="1:8" hidden="1" outlineLevel="2" x14ac:dyDescent="0.25">
      <c r="A39" t="s">
        <v>35</v>
      </c>
      <c r="B39" s="4" t="s">
        <v>396</v>
      </c>
      <c r="C39">
        <v>0</v>
      </c>
      <c r="D39" s="1">
        <v>0</v>
      </c>
    </row>
    <row r="40" spans="1:8" hidden="1" outlineLevel="2" x14ac:dyDescent="0.25">
      <c r="A40" t="s">
        <v>35</v>
      </c>
      <c r="B40" s="4" t="s">
        <v>396</v>
      </c>
      <c r="C40">
        <v>0</v>
      </c>
      <c r="D40" s="1">
        <v>47787.5</v>
      </c>
    </row>
    <row r="41" spans="1:8" hidden="1" outlineLevel="2" x14ac:dyDescent="0.25">
      <c r="A41" t="s">
        <v>35</v>
      </c>
      <c r="B41" s="4" t="s">
        <v>396</v>
      </c>
      <c r="C41">
        <v>0</v>
      </c>
      <c r="D41" s="1">
        <v>0</v>
      </c>
    </row>
    <row r="42" spans="1:8" hidden="1" outlineLevel="2" x14ac:dyDescent="0.25">
      <c r="A42" t="s">
        <v>35</v>
      </c>
      <c r="B42" s="4" t="s">
        <v>396</v>
      </c>
      <c r="C42">
        <v>0</v>
      </c>
      <c r="D42" s="1">
        <v>645.27</v>
      </c>
    </row>
    <row r="43" spans="1:8" hidden="1" outlineLevel="2" x14ac:dyDescent="0.25">
      <c r="A43" t="s">
        <v>35</v>
      </c>
      <c r="B43" s="4" t="s">
        <v>396</v>
      </c>
      <c r="C43">
        <v>0</v>
      </c>
      <c r="D43" s="1">
        <v>322749.77</v>
      </c>
    </row>
    <row r="44" spans="1:8" hidden="1" outlineLevel="2" x14ac:dyDescent="0.25">
      <c r="A44" t="s">
        <v>35</v>
      </c>
      <c r="B44" s="4" t="s">
        <v>396</v>
      </c>
      <c r="C44">
        <v>1</v>
      </c>
      <c r="D44" s="1">
        <v>1267126.3700000001</v>
      </c>
    </row>
    <row r="45" spans="1:8" hidden="1" outlineLevel="2" x14ac:dyDescent="0.25">
      <c r="A45" t="s">
        <v>35</v>
      </c>
      <c r="B45" s="4" t="s">
        <v>396</v>
      </c>
      <c r="C45">
        <v>0</v>
      </c>
      <c r="D45" s="1">
        <v>0</v>
      </c>
    </row>
    <row r="46" spans="1:8" hidden="1" outlineLevel="2" x14ac:dyDescent="0.25">
      <c r="A46" t="s">
        <v>35</v>
      </c>
      <c r="B46" s="4" t="s">
        <v>396</v>
      </c>
      <c r="C46">
        <v>0</v>
      </c>
      <c r="D46" s="1">
        <v>57205.78</v>
      </c>
    </row>
    <row r="47" spans="1:8" hidden="1" outlineLevel="2" x14ac:dyDescent="0.25">
      <c r="A47" t="s">
        <v>35</v>
      </c>
      <c r="B47" s="4" t="s">
        <v>396</v>
      </c>
      <c r="C47">
        <v>0</v>
      </c>
      <c r="D47" s="1">
        <v>25918.49</v>
      </c>
    </row>
    <row r="48" spans="1:8" hidden="1" outlineLevel="2" x14ac:dyDescent="0.25">
      <c r="A48" t="s">
        <v>35</v>
      </c>
      <c r="B48" s="4" t="s">
        <v>396</v>
      </c>
      <c r="C48">
        <v>0</v>
      </c>
      <c r="D48" s="1">
        <v>24131.55</v>
      </c>
    </row>
    <row r="49" spans="1:8" hidden="1" outlineLevel="2" x14ac:dyDescent="0.25">
      <c r="A49" t="s">
        <v>35</v>
      </c>
      <c r="B49" s="4" t="s">
        <v>396</v>
      </c>
      <c r="C49">
        <v>1</v>
      </c>
      <c r="D49" s="1">
        <v>101285.74</v>
      </c>
    </row>
    <row r="50" spans="1:8" hidden="1" outlineLevel="2" x14ac:dyDescent="0.25">
      <c r="A50" t="s">
        <v>35</v>
      </c>
      <c r="B50" s="4" t="s">
        <v>396</v>
      </c>
      <c r="C50">
        <v>0</v>
      </c>
      <c r="D50" s="1">
        <v>29543.919999999998</v>
      </c>
    </row>
    <row r="51" spans="1:8" hidden="1" outlineLevel="2" x14ac:dyDescent="0.25">
      <c r="A51" t="s">
        <v>35</v>
      </c>
      <c r="B51" s="4" t="s">
        <v>396</v>
      </c>
      <c r="C51">
        <v>0</v>
      </c>
      <c r="D51" s="1">
        <v>10164.17</v>
      </c>
    </row>
    <row r="52" spans="1:8" hidden="1" outlineLevel="2" x14ac:dyDescent="0.25">
      <c r="A52" t="s">
        <v>35</v>
      </c>
      <c r="B52" s="4" t="s">
        <v>396</v>
      </c>
      <c r="C52">
        <v>0</v>
      </c>
      <c r="D52" s="1">
        <v>4113.6400000000003</v>
      </c>
    </row>
    <row r="53" spans="1:8" hidden="1" outlineLevel="2" x14ac:dyDescent="0.25">
      <c r="A53" t="s">
        <v>35</v>
      </c>
      <c r="B53" s="4" t="s">
        <v>396</v>
      </c>
      <c r="C53">
        <v>0</v>
      </c>
      <c r="D53" s="1">
        <v>264364</v>
      </c>
    </row>
    <row r="54" spans="1:8" hidden="1" outlineLevel="2" x14ac:dyDescent="0.25">
      <c r="A54" t="s">
        <v>35</v>
      </c>
      <c r="B54" s="4" t="s">
        <v>396</v>
      </c>
      <c r="C54">
        <v>1</v>
      </c>
      <c r="D54" s="1">
        <v>16177.93</v>
      </c>
    </row>
    <row r="55" spans="1:8" hidden="1" outlineLevel="2" x14ac:dyDescent="0.25">
      <c r="A55" t="s">
        <v>35</v>
      </c>
      <c r="B55" s="4" t="s">
        <v>396</v>
      </c>
      <c r="C55">
        <v>0</v>
      </c>
      <c r="D55" s="1">
        <v>66678.45</v>
      </c>
    </row>
    <row r="56" spans="1:8" hidden="1" outlineLevel="2" x14ac:dyDescent="0.25">
      <c r="A56" t="s">
        <v>35</v>
      </c>
      <c r="B56" s="4" t="s">
        <v>396</v>
      </c>
      <c r="C56">
        <v>0</v>
      </c>
      <c r="D56" s="1">
        <v>6586</v>
      </c>
    </row>
    <row r="57" spans="1:8" hidden="1" outlineLevel="2" x14ac:dyDescent="0.25">
      <c r="A57" t="s">
        <v>35</v>
      </c>
      <c r="B57" s="4" t="s">
        <v>396</v>
      </c>
      <c r="C57">
        <v>0</v>
      </c>
      <c r="D57" s="1">
        <v>83326.59</v>
      </c>
    </row>
    <row r="58" spans="1:8" hidden="1" outlineLevel="2" x14ac:dyDescent="0.25">
      <c r="A58" t="s">
        <v>35</v>
      </c>
      <c r="B58" s="4" t="s">
        <v>396</v>
      </c>
      <c r="C58">
        <v>0</v>
      </c>
      <c r="D58" s="1">
        <v>13732.42</v>
      </c>
    </row>
    <row r="59" spans="1:8" hidden="1" outlineLevel="2" x14ac:dyDescent="0.25">
      <c r="A59" t="s">
        <v>35</v>
      </c>
      <c r="B59" s="4" t="s">
        <v>396</v>
      </c>
      <c r="C59">
        <v>0</v>
      </c>
      <c r="D59" s="1">
        <v>5727.13</v>
      </c>
    </row>
    <row r="60" spans="1:8" hidden="1" outlineLevel="2" x14ac:dyDescent="0.25">
      <c r="A60" t="s">
        <v>35</v>
      </c>
      <c r="B60" s="4" t="s">
        <v>396</v>
      </c>
      <c r="C60">
        <v>0</v>
      </c>
      <c r="D60" s="1">
        <v>3097.52</v>
      </c>
    </row>
    <row r="61" spans="1:8" outlineLevel="1" collapsed="1" x14ac:dyDescent="0.25">
      <c r="A61" s="3" t="s">
        <v>204</v>
      </c>
      <c r="B61" s="4" t="s">
        <v>396</v>
      </c>
      <c r="D61" s="1">
        <f>SUBTOTAL(9,D37:D60)</f>
        <v>2546930.9</v>
      </c>
      <c r="G61" t="s">
        <v>403</v>
      </c>
      <c r="H61" s="6">
        <f>SUMIF(B:B,"Other",D:D)</f>
        <v>4498919.950000002</v>
      </c>
    </row>
    <row r="62" spans="1:8" hidden="1" outlineLevel="2" x14ac:dyDescent="0.25">
      <c r="A62" t="s">
        <v>96</v>
      </c>
      <c r="B62" s="4" t="s">
        <v>4</v>
      </c>
      <c r="C62">
        <v>0</v>
      </c>
      <c r="D62" s="1">
        <v>0</v>
      </c>
    </row>
    <row r="63" spans="1:8" hidden="1" outlineLevel="2" x14ac:dyDescent="0.25">
      <c r="A63" t="s">
        <v>96</v>
      </c>
      <c r="B63" s="4" t="s">
        <v>4</v>
      </c>
      <c r="C63">
        <v>0</v>
      </c>
      <c r="D63" s="1">
        <v>16714.84</v>
      </c>
    </row>
    <row r="64" spans="1:8" outlineLevel="1" collapsed="1" x14ac:dyDescent="0.25">
      <c r="A64" s="3" t="s">
        <v>205</v>
      </c>
      <c r="B64" s="4" t="s">
        <v>397</v>
      </c>
      <c r="D64" s="1">
        <f>SUBTOTAL(9,D62:D63)</f>
        <v>16714.84</v>
      </c>
      <c r="G64" t="s">
        <v>393</v>
      </c>
      <c r="H64" s="6">
        <f>SUMIF(B:B,"Roof",D:D)</f>
        <v>6598239.9699999988</v>
      </c>
    </row>
    <row r="65" spans="1:4" hidden="1" outlineLevel="2" x14ac:dyDescent="0.25">
      <c r="A65" t="s">
        <v>25</v>
      </c>
      <c r="B65" s="4" t="s">
        <v>397</v>
      </c>
      <c r="C65">
        <v>0</v>
      </c>
      <c r="D65" s="1">
        <v>2197.2399999999998</v>
      </c>
    </row>
    <row r="66" spans="1:4" hidden="1" outlineLevel="2" x14ac:dyDescent="0.25">
      <c r="A66" t="s">
        <v>25</v>
      </c>
      <c r="B66" s="4" t="s">
        <v>397</v>
      </c>
      <c r="C66">
        <v>0</v>
      </c>
      <c r="D66" s="1">
        <v>14207.05</v>
      </c>
    </row>
    <row r="67" spans="1:4" hidden="1" outlineLevel="2" x14ac:dyDescent="0.25">
      <c r="A67" t="s">
        <v>25</v>
      </c>
      <c r="B67" s="4" t="s">
        <v>397</v>
      </c>
      <c r="C67">
        <v>0</v>
      </c>
      <c r="D67" s="1">
        <v>56210.8</v>
      </c>
    </row>
    <row r="68" spans="1:4" hidden="1" outlineLevel="2" x14ac:dyDescent="0.25">
      <c r="A68" t="s">
        <v>25</v>
      </c>
      <c r="B68" s="4" t="s">
        <v>397</v>
      </c>
      <c r="C68">
        <v>0</v>
      </c>
      <c r="D68" s="1">
        <v>25364.02</v>
      </c>
    </row>
    <row r="69" spans="1:4" hidden="1" outlineLevel="2" x14ac:dyDescent="0.25">
      <c r="A69" t="s">
        <v>25</v>
      </c>
      <c r="B69" s="4" t="s">
        <v>397</v>
      </c>
      <c r="C69">
        <v>0</v>
      </c>
      <c r="D69" s="1">
        <v>0</v>
      </c>
    </row>
    <row r="70" spans="1:4" hidden="1" outlineLevel="2" x14ac:dyDescent="0.25">
      <c r="A70" t="s">
        <v>25</v>
      </c>
      <c r="B70" s="4" t="s">
        <v>397</v>
      </c>
      <c r="C70">
        <v>0</v>
      </c>
      <c r="D70" s="1">
        <v>298511.5</v>
      </c>
    </row>
    <row r="71" spans="1:4" hidden="1" outlineLevel="2" x14ac:dyDescent="0.25">
      <c r="A71" t="s">
        <v>25</v>
      </c>
      <c r="B71" s="4" t="s">
        <v>397</v>
      </c>
      <c r="C71">
        <v>0</v>
      </c>
      <c r="D71" s="1">
        <v>416156.81</v>
      </c>
    </row>
    <row r="72" spans="1:4" hidden="1" outlineLevel="2" x14ac:dyDescent="0.25">
      <c r="A72" t="s">
        <v>25</v>
      </c>
      <c r="B72" s="4" t="s">
        <v>397</v>
      </c>
      <c r="C72">
        <v>0</v>
      </c>
      <c r="D72" s="1">
        <v>408.1</v>
      </c>
    </row>
    <row r="73" spans="1:4" hidden="1" outlineLevel="2" x14ac:dyDescent="0.25">
      <c r="A73" t="s">
        <v>25</v>
      </c>
      <c r="B73" s="4" t="s">
        <v>397</v>
      </c>
      <c r="C73">
        <v>0</v>
      </c>
      <c r="D73" s="1">
        <v>15055.17</v>
      </c>
    </row>
    <row r="74" spans="1:4" hidden="1" outlineLevel="2" x14ac:dyDescent="0.25">
      <c r="A74" t="s">
        <v>25</v>
      </c>
      <c r="B74" s="4" t="s">
        <v>397</v>
      </c>
      <c r="C74">
        <v>0</v>
      </c>
      <c r="D74" s="1">
        <v>2102.85</v>
      </c>
    </row>
    <row r="75" spans="1:4" hidden="1" outlineLevel="2" x14ac:dyDescent="0.25">
      <c r="A75" t="s">
        <v>25</v>
      </c>
      <c r="B75" s="4" t="s">
        <v>397</v>
      </c>
      <c r="C75">
        <v>0</v>
      </c>
      <c r="D75" s="1">
        <v>30603.03</v>
      </c>
    </row>
    <row r="76" spans="1:4" hidden="1" outlineLevel="2" x14ac:dyDescent="0.25">
      <c r="A76" t="s">
        <v>25</v>
      </c>
      <c r="B76" s="4" t="s">
        <v>397</v>
      </c>
      <c r="C76">
        <v>0</v>
      </c>
      <c r="D76" s="1">
        <v>5687.82</v>
      </c>
    </row>
    <row r="77" spans="1:4" hidden="1" outlineLevel="2" x14ac:dyDescent="0.25">
      <c r="A77" t="s">
        <v>25</v>
      </c>
      <c r="B77" s="4" t="s">
        <v>397</v>
      </c>
      <c r="C77">
        <v>0</v>
      </c>
      <c r="D77" s="1">
        <v>9809.27</v>
      </c>
    </row>
    <row r="78" spans="1:4" hidden="1" outlineLevel="2" x14ac:dyDescent="0.25">
      <c r="A78" t="s">
        <v>25</v>
      </c>
      <c r="B78" s="4" t="s">
        <v>397</v>
      </c>
      <c r="C78">
        <v>0</v>
      </c>
      <c r="D78" s="1">
        <v>14697.77</v>
      </c>
    </row>
    <row r="79" spans="1:4" hidden="1" outlineLevel="2" x14ac:dyDescent="0.25">
      <c r="A79" t="s">
        <v>25</v>
      </c>
      <c r="B79" s="4" t="s">
        <v>397</v>
      </c>
      <c r="C79">
        <v>0</v>
      </c>
      <c r="D79" s="1">
        <v>13961.47</v>
      </c>
    </row>
    <row r="80" spans="1:4" hidden="1" outlineLevel="2" x14ac:dyDescent="0.25">
      <c r="A80" t="s">
        <v>25</v>
      </c>
      <c r="B80" s="4" t="s">
        <v>397</v>
      </c>
      <c r="C80">
        <v>0</v>
      </c>
      <c r="D80" s="1">
        <v>47311.38</v>
      </c>
    </row>
    <row r="81" spans="1:8" hidden="1" outlineLevel="2" x14ac:dyDescent="0.25">
      <c r="A81" t="s">
        <v>25</v>
      </c>
      <c r="B81" s="4" t="s">
        <v>397</v>
      </c>
      <c r="C81">
        <v>0</v>
      </c>
      <c r="D81" s="1">
        <v>29026.35</v>
      </c>
    </row>
    <row r="82" spans="1:8" hidden="1" outlineLevel="2" x14ac:dyDescent="0.25">
      <c r="A82" t="s">
        <v>25</v>
      </c>
      <c r="B82" s="4" t="s">
        <v>397</v>
      </c>
      <c r="C82">
        <v>0</v>
      </c>
      <c r="D82" s="1">
        <v>24414.38</v>
      </c>
    </row>
    <row r="83" spans="1:8" hidden="1" outlineLevel="2" x14ac:dyDescent="0.25">
      <c r="A83" t="s">
        <v>25</v>
      </c>
      <c r="B83" s="4" t="s">
        <v>397</v>
      </c>
      <c r="C83">
        <v>0</v>
      </c>
      <c r="D83" s="1">
        <v>9689.1</v>
      </c>
    </row>
    <row r="84" spans="1:8" hidden="1" outlineLevel="2" x14ac:dyDescent="0.25">
      <c r="A84" t="s">
        <v>25</v>
      </c>
      <c r="B84" s="4" t="s">
        <v>397</v>
      </c>
      <c r="C84">
        <v>0</v>
      </c>
      <c r="D84" s="1">
        <v>7105.62</v>
      </c>
    </row>
    <row r="85" spans="1:8" hidden="1" outlineLevel="2" x14ac:dyDescent="0.25">
      <c r="A85" t="s">
        <v>25</v>
      </c>
      <c r="B85" s="4" t="s">
        <v>397</v>
      </c>
      <c r="C85">
        <v>0</v>
      </c>
      <c r="D85" s="1">
        <v>5131.6099999999997</v>
      </c>
    </row>
    <row r="86" spans="1:8" hidden="1" outlineLevel="2" x14ac:dyDescent="0.25">
      <c r="A86" t="s">
        <v>25</v>
      </c>
      <c r="B86" s="4" t="s">
        <v>397</v>
      </c>
      <c r="C86">
        <v>0</v>
      </c>
      <c r="D86" s="1">
        <v>10133.049999999999</v>
      </c>
    </row>
    <row r="87" spans="1:8" hidden="1" outlineLevel="2" x14ac:dyDescent="0.25">
      <c r="A87" t="s">
        <v>25</v>
      </c>
      <c r="B87" s="4" t="s">
        <v>397</v>
      </c>
      <c r="C87">
        <v>0</v>
      </c>
      <c r="D87" s="1">
        <v>0</v>
      </c>
    </row>
    <row r="88" spans="1:8" hidden="1" outlineLevel="2" x14ac:dyDescent="0.25">
      <c r="A88" t="s">
        <v>25</v>
      </c>
      <c r="B88" s="4" t="s">
        <v>397</v>
      </c>
      <c r="C88">
        <v>0</v>
      </c>
      <c r="D88" s="1">
        <v>5526.57</v>
      </c>
    </row>
    <row r="89" spans="1:8" hidden="1" outlineLevel="2" x14ac:dyDescent="0.25">
      <c r="A89" t="s">
        <v>25</v>
      </c>
      <c r="B89" s="4" t="s">
        <v>397</v>
      </c>
      <c r="C89">
        <v>0</v>
      </c>
      <c r="D89" s="1">
        <v>78337.679999999993</v>
      </c>
    </row>
    <row r="90" spans="1:8" outlineLevel="1" collapsed="1" x14ac:dyDescent="0.25">
      <c r="A90" s="3" t="s">
        <v>206</v>
      </c>
      <c r="B90" s="4" t="s">
        <v>397</v>
      </c>
      <c r="D90" s="1">
        <f>SUBTOTAL(9,D65:D89)</f>
        <v>1121648.6399999999</v>
      </c>
      <c r="G90" t="s">
        <v>394</v>
      </c>
      <c r="H90" s="6">
        <f>SUMIF(B:B,"HVAC'",D:D)</f>
        <v>0</v>
      </c>
    </row>
    <row r="91" spans="1:8" hidden="1" outlineLevel="2" x14ac:dyDescent="0.25">
      <c r="A91" t="s">
        <v>79</v>
      </c>
      <c r="B91" s="4" t="s">
        <v>397</v>
      </c>
      <c r="C91">
        <v>0</v>
      </c>
      <c r="D91" s="1">
        <v>0</v>
      </c>
    </row>
    <row r="92" spans="1:8" hidden="1" outlineLevel="2" x14ac:dyDescent="0.25">
      <c r="A92" t="s">
        <v>79</v>
      </c>
      <c r="B92" s="4" t="s">
        <v>397</v>
      </c>
      <c r="C92">
        <v>1</v>
      </c>
      <c r="D92" s="1">
        <v>1734.24</v>
      </c>
    </row>
    <row r="93" spans="1:8" hidden="1" outlineLevel="2" x14ac:dyDescent="0.25">
      <c r="A93" t="s">
        <v>79</v>
      </c>
      <c r="B93" s="4" t="s">
        <v>397</v>
      </c>
      <c r="C93">
        <v>1</v>
      </c>
      <c r="D93" s="1">
        <v>1839.01</v>
      </c>
    </row>
    <row r="94" spans="1:8" hidden="1" outlineLevel="2" x14ac:dyDescent="0.25">
      <c r="A94" t="s">
        <v>79</v>
      </c>
      <c r="B94" s="4" t="s">
        <v>397</v>
      </c>
      <c r="C94">
        <v>1</v>
      </c>
      <c r="D94" s="1">
        <v>2428.0500000000002</v>
      </c>
    </row>
    <row r="95" spans="1:8" hidden="1" outlineLevel="2" x14ac:dyDescent="0.25">
      <c r="A95" t="s">
        <v>79</v>
      </c>
      <c r="B95" s="4" t="s">
        <v>397</v>
      </c>
      <c r="C95">
        <v>1</v>
      </c>
      <c r="D95" s="1">
        <v>2937.99</v>
      </c>
    </row>
    <row r="96" spans="1:8" hidden="1" outlineLevel="2" x14ac:dyDescent="0.25">
      <c r="A96" t="s">
        <v>79</v>
      </c>
      <c r="B96" s="4" t="s">
        <v>397</v>
      </c>
      <c r="C96">
        <v>4</v>
      </c>
      <c r="D96" s="1">
        <v>7399.76</v>
      </c>
    </row>
    <row r="97" spans="1:12" hidden="1" outlineLevel="2" x14ac:dyDescent="0.25">
      <c r="A97" t="s">
        <v>79</v>
      </c>
      <c r="B97" s="4" t="s">
        <v>397</v>
      </c>
      <c r="C97">
        <v>1</v>
      </c>
      <c r="D97" s="1">
        <v>2679.79</v>
      </c>
    </row>
    <row r="98" spans="1:12" hidden="1" outlineLevel="2" x14ac:dyDescent="0.25">
      <c r="A98" t="s">
        <v>79</v>
      </c>
      <c r="B98" s="4" t="s">
        <v>397</v>
      </c>
      <c r="C98">
        <v>2</v>
      </c>
      <c r="D98" s="1">
        <v>16480.57</v>
      </c>
    </row>
    <row r="99" spans="1:12" hidden="1" outlineLevel="2" x14ac:dyDescent="0.25">
      <c r="A99" t="s">
        <v>79</v>
      </c>
      <c r="B99" s="4" t="s">
        <v>397</v>
      </c>
      <c r="C99">
        <v>1</v>
      </c>
      <c r="D99" s="1">
        <v>131.78</v>
      </c>
    </row>
    <row r="100" spans="1:12" hidden="1" outlineLevel="2" x14ac:dyDescent="0.25">
      <c r="A100" t="s">
        <v>79</v>
      </c>
      <c r="B100" s="4" t="s">
        <v>397</v>
      </c>
      <c r="C100">
        <v>1</v>
      </c>
      <c r="D100" s="1">
        <v>2661.94</v>
      </c>
    </row>
    <row r="101" spans="1:12" hidden="1" outlineLevel="2" x14ac:dyDescent="0.25">
      <c r="A101" t="s">
        <v>79</v>
      </c>
      <c r="B101" s="4" t="s">
        <v>397</v>
      </c>
      <c r="C101">
        <v>1</v>
      </c>
      <c r="D101" s="1">
        <v>1690</v>
      </c>
    </row>
    <row r="102" spans="1:12" hidden="1" outlineLevel="2" x14ac:dyDescent="0.25">
      <c r="A102" t="s">
        <v>79</v>
      </c>
      <c r="B102" s="4" t="s">
        <v>397</v>
      </c>
      <c r="C102">
        <v>1</v>
      </c>
      <c r="D102" s="1">
        <v>1937.45</v>
      </c>
    </row>
    <row r="103" spans="1:12" outlineLevel="1" collapsed="1" x14ac:dyDescent="0.25">
      <c r="A103" s="3" t="s">
        <v>207</v>
      </c>
      <c r="B103" s="4" t="s">
        <v>397</v>
      </c>
      <c r="D103" s="1">
        <f>SUBTOTAL(9,D91:D102)</f>
        <v>41920.58</v>
      </c>
      <c r="L103" s="1"/>
    </row>
    <row r="104" spans="1:12" hidden="1" outlineLevel="2" x14ac:dyDescent="0.25">
      <c r="A104" t="s">
        <v>56</v>
      </c>
      <c r="B104" s="4" t="s">
        <v>397</v>
      </c>
      <c r="C104">
        <v>0</v>
      </c>
      <c r="D104" s="1">
        <v>470.12</v>
      </c>
    </row>
    <row r="105" spans="1:12" hidden="1" outlineLevel="2" x14ac:dyDescent="0.25">
      <c r="A105" t="s">
        <v>56</v>
      </c>
      <c r="B105" s="4" t="s">
        <v>397</v>
      </c>
      <c r="C105">
        <v>0</v>
      </c>
      <c r="D105" s="1">
        <v>1128.8</v>
      </c>
    </row>
    <row r="106" spans="1:12" hidden="1" outlineLevel="2" x14ac:dyDescent="0.25">
      <c r="A106" t="s">
        <v>56</v>
      </c>
      <c r="B106" s="4" t="s">
        <v>397</v>
      </c>
      <c r="C106">
        <v>0</v>
      </c>
      <c r="D106" s="1">
        <v>0</v>
      </c>
    </row>
    <row r="107" spans="1:12" hidden="1" outlineLevel="2" x14ac:dyDescent="0.25">
      <c r="A107" t="s">
        <v>56</v>
      </c>
      <c r="B107" s="4" t="s">
        <v>397</v>
      </c>
      <c r="C107">
        <v>0</v>
      </c>
      <c r="D107" s="1">
        <v>0</v>
      </c>
    </row>
    <row r="108" spans="1:12" hidden="1" outlineLevel="2" x14ac:dyDescent="0.25">
      <c r="A108" t="s">
        <v>56</v>
      </c>
      <c r="B108" s="4" t="s">
        <v>397</v>
      </c>
      <c r="C108">
        <v>0</v>
      </c>
      <c r="D108" s="1">
        <v>6309.68</v>
      </c>
    </row>
    <row r="109" spans="1:12" hidden="1" outlineLevel="2" x14ac:dyDescent="0.25">
      <c r="A109" t="s">
        <v>56</v>
      </c>
      <c r="B109" s="4" t="s">
        <v>397</v>
      </c>
      <c r="C109">
        <v>0</v>
      </c>
      <c r="D109" s="1">
        <v>6255.58</v>
      </c>
    </row>
    <row r="110" spans="1:12" hidden="1" outlineLevel="2" x14ac:dyDescent="0.25">
      <c r="A110" t="s">
        <v>56</v>
      </c>
      <c r="B110" s="4" t="s">
        <v>397</v>
      </c>
      <c r="C110">
        <v>0</v>
      </c>
      <c r="D110" s="1">
        <v>7124.25</v>
      </c>
    </row>
    <row r="111" spans="1:12" hidden="1" outlineLevel="2" x14ac:dyDescent="0.25">
      <c r="A111" t="s">
        <v>56</v>
      </c>
      <c r="B111" s="4" t="s">
        <v>397</v>
      </c>
      <c r="C111">
        <v>0</v>
      </c>
      <c r="D111" s="1">
        <v>2946.33</v>
      </c>
    </row>
    <row r="112" spans="1:12" hidden="1" outlineLevel="2" x14ac:dyDescent="0.25">
      <c r="A112" t="s">
        <v>56</v>
      </c>
      <c r="B112" s="4" t="s">
        <v>397</v>
      </c>
      <c r="C112">
        <v>0</v>
      </c>
      <c r="D112" s="1">
        <v>67735.710000000006</v>
      </c>
    </row>
    <row r="113" spans="1:12" hidden="1" outlineLevel="2" x14ac:dyDescent="0.25">
      <c r="A113" t="s">
        <v>56</v>
      </c>
      <c r="B113" s="4" t="s">
        <v>397</v>
      </c>
      <c r="C113">
        <v>0</v>
      </c>
      <c r="D113" s="1">
        <v>271.33999999999997</v>
      </c>
    </row>
    <row r="114" spans="1:12" outlineLevel="1" collapsed="1" x14ac:dyDescent="0.25">
      <c r="A114" s="3" t="s">
        <v>208</v>
      </c>
      <c r="B114" s="4" t="s">
        <v>397</v>
      </c>
      <c r="D114" s="1">
        <f>SUBTOTAL(9,D104:D113)</f>
        <v>92241.81</v>
      </c>
      <c r="L114" s="1"/>
    </row>
    <row r="115" spans="1:12" hidden="1" outlineLevel="2" x14ac:dyDescent="0.25">
      <c r="A115" t="s">
        <v>126</v>
      </c>
      <c r="B115" s="4" t="s">
        <v>4</v>
      </c>
      <c r="C115">
        <v>1</v>
      </c>
      <c r="D115" s="1">
        <v>26441.25</v>
      </c>
    </row>
    <row r="116" spans="1:12" hidden="1" outlineLevel="2" x14ac:dyDescent="0.25">
      <c r="A116" t="s">
        <v>126</v>
      </c>
      <c r="B116" s="4" t="s">
        <v>4</v>
      </c>
      <c r="C116">
        <v>1</v>
      </c>
      <c r="D116" s="1">
        <v>18961.810000000001</v>
      </c>
    </row>
    <row r="117" spans="1:12" hidden="1" outlineLevel="2" x14ac:dyDescent="0.25">
      <c r="A117" t="s">
        <v>126</v>
      </c>
      <c r="B117" s="4" t="s">
        <v>4</v>
      </c>
      <c r="C117">
        <v>1</v>
      </c>
      <c r="D117" s="1">
        <v>21764.67</v>
      </c>
    </row>
    <row r="118" spans="1:12" outlineLevel="1" collapsed="1" x14ac:dyDescent="0.25">
      <c r="A118" s="3" t="s">
        <v>209</v>
      </c>
      <c r="B118" s="4" t="s">
        <v>403</v>
      </c>
      <c r="D118" s="1">
        <f>SUBTOTAL(9,D115:D117)</f>
        <v>67167.73</v>
      </c>
    </row>
    <row r="119" spans="1:12" hidden="1" outlineLevel="2" x14ac:dyDescent="0.25">
      <c r="A119" t="s">
        <v>44</v>
      </c>
      <c r="B119" s="4" t="s">
        <v>4</v>
      </c>
      <c r="C119">
        <v>1</v>
      </c>
      <c r="D119" s="1">
        <v>7682.57</v>
      </c>
    </row>
    <row r="120" spans="1:12" hidden="1" outlineLevel="2" x14ac:dyDescent="0.25">
      <c r="A120" t="s">
        <v>44</v>
      </c>
      <c r="B120" s="4" t="s">
        <v>4</v>
      </c>
      <c r="C120">
        <v>1</v>
      </c>
      <c r="D120" s="1">
        <v>81449.759999999995</v>
      </c>
    </row>
    <row r="121" spans="1:12" hidden="1" outlineLevel="2" x14ac:dyDescent="0.25">
      <c r="A121" t="s">
        <v>44</v>
      </c>
      <c r="B121" s="4" t="s">
        <v>4</v>
      </c>
      <c r="C121">
        <v>1</v>
      </c>
      <c r="D121" s="1">
        <v>26344.82</v>
      </c>
    </row>
    <row r="122" spans="1:12" hidden="1" outlineLevel="2" x14ac:dyDescent="0.25">
      <c r="A122" t="s">
        <v>44</v>
      </c>
      <c r="B122" s="4" t="s">
        <v>4</v>
      </c>
      <c r="C122">
        <v>1</v>
      </c>
      <c r="D122" s="1">
        <v>93.88</v>
      </c>
    </row>
    <row r="123" spans="1:12" hidden="1" outlineLevel="2" x14ac:dyDescent="0.25">
      <c r="A123" t="s">
        <v>44</v>
      </c>
      <c r="B123" s="4" t="s">
        <v>4</v>
      </c>
      <c r="C123">
        <v>1</v>
      </c>
      <c r="D123" s="1">
        <v>5654.08</v>
      </c>
    </row>
    <row r="124" spans="1:12" hidden="1" outlineLevel="2" x14ac:dyDescent="0.25">
      <c r="A124" t="s">
        <v>44</v>
      </c>
      <c r="B124" s="4" t="s">
        <v>4</v>
      </c>
      <c r="C124">
        <v>1</v>
      </c>
      <c r="D124" s="1">
        <v>288193.95</v>
      </c>
    </row>
    <row r="125" spans="1:12" hidden="1" outlineLevel="2" x14ac:dyDescent="0.25">
      <c r="A125" t="s">
        <v>44</v>
      </c>
      <c r="B125" s="4" t="s">
        <v>4</v>
      </c>
      <c r="C125">
        <v>1</v>
      </c>
      <c r="D125" s="1">
        <v>29363.040000000001</v>
      </c>
    </row>
    <row r="126" spans="1:12" hidden="1" outlineLevel="2" x14ac:dyDescent="0.25">
      <c r="A126" t="s">
        <v>44</v>
      </c>
      <c r="B126" s="4" t="s">
        <v>4</v>
      </c>
      <c r="C126">
        <v>1</v>
      </c>
      <c r="D126" s="1">
        <v>3896.4</v>
      </c>
    </row>
    <row r="127" spans="1:12" hidden="1" outlineLevel="2" x14ac:dyDescent="0.25">
      <c r="A127" t="s">
        <v>44</v>
      </c>
      <c r="B127" s="4" t="s">
        <v>4</v>
      </c>
      <c r="C127">
        <v>1</v>
      </c>
      <c r="D127" s="1">
        <v>14061.19</v>
      </c>
    </row>
    <row r="128" spans="1:12" hidden="1" outlineLevel="2" x14ac:dyDescent="0.25">
      <c r="A128" t="s">
        <v>44</v>
      </c>
      <c r="B128" s="4" t="s">
        <v>4</v>
      </c>
      <c r="C128">
        <v>1</v>
      </c>
      <c r="D128" s="1">
        <v>57382.879999999997</v>
      </c>
    </row>
    <row r="129" spans="1:4" hidden="1" outlineLevel="2" x14ac:dyDescent="0.25">
      <c r="A129" t="s">
        <v>44</v>
      </c>
      <c r="B129" s="4" t="s">
        <v>4</v>
      </c>
      <c r="C129">
        <v>1</v>
      </c>
      <c r="D129" s="1">
        <v>24126.63</v>
      </c>
    </row>
    <row r="130" spans="1:4" hidden="1" outlineLevel="2" x14ac:dyDescent="0.25">
      <c r="A130" t="s">
        <v>44</v>
      </c>
      <c r="B130" s="4" t="s">
        <v>4</v>
      </c>
      <c r="C130">
        <v>1</v>
      </c>
      <c r="D130" s="1">
        <v>44852.66</v>
      </c>
    </row>
    <row r="131" spans="1:4" hidden="1" outlineLevel="2" x14ac:dyDescent="0.25">
      <c r="A131" t="s">
        <v>44</v>
      </c>
      <c r="B131" s="4" t="s">
        <v>4</v>
      </c>
      <c r="C131">
        <v>2</v>
      </c>
      <c r="D131" s="1">
        <v>37918.75</v>
      </c>
    </row>
    <row r="132" spans="1:4" hidden="1" outlineLevel="2" x14ac:dyDescent="0.25">
      <c r="A132" t="s">
        <v>44</v>
      </c>
      <c r="B132" s="4" t="s">
        <v>4</v>
      </c>
      <c r="C132">
        <v>1</v>
      </c>
      <c r="D132" s="1">
        <v>4994.25</v>
      </c>
    </row>
    <row r="133" spans="1:4" hidden="1" outlineLevel="2" x14ac:dyDescent="0.25">
      <c r="A133" t="s">
        <v>44</v>
      </c>
      <c r="B133" s="4" t="s">
        <v>4</v>
      </c>
      <c r="C133">
        <v>1</v>
      </c>
      <c r="D133" s="1">
        <v>3647.73</v>
      </c>
    </row>
    <row r="134" spans="1:4" outlineLevel="1" collapsed="1" x14ac:dyDescent="0.25">
      <c r="A134" s="3" t="s">
        <v>210</v>
      </c>
      <c r="B134" s="4" t="s">
        <v>397</v>
      </c>
      <c r="D134" s="1">
        <f>SUBTOTAL(9,D119:D133)</f>
        <v>629662.59</v>
      </c>
    </row>
    <row r="135" spans="1:4" hidden="1" outlineLevel="2" x14ac:dyDescent="0.25">
      <c r="A135" t="s">
        <v>167</v>
      </c>
      <c r="B135" s="4" t="s">
        <v>4</v>
      </c>
      <c r="C135">
        <v>2</v>
      </c>
      <c r="D135" s="1">
        <v>5341.39</v>
      </c>
    </row>
    <row r="136" spans="1:4" hidden="1" outlineLevel="2" x14ac:dyDescent="0.25">
      <c r="A136" t="s">
        <v>167</v>
      </c>
      <c r="B136" s="4" t="s">
        <v>4</v>
      </c>
      <c r="C136">
        <v>2</v>
      </c>
      <c r="D136" s="1">
        <v>14516.75</v>
      </c>
    </row>
    <row r="137" spans="1:4" outlineLevel="1" collapsed="1" x14ac:dyDescent="0.25">
      <c r="A137" s="3" t="s">
        <v>211</v>
      </c>
      <c r="B137" s="4" t="s">
        <v>397</v>
      </c>
      <c r="D137" s="1">
        <f>SUBTOTAL(9,D135:D136)</f>
        <v>19858.14</v>
      </c>
    </row>
    <row r="138" spans="1:4" hidden="1" outlineLevel="2" x14ac:dyDescent="0.25">
      <c r="A138" t="s">
        <v>80</v>
      </c>
      <c r="B138" s="4" t="s">
        <v>4</v>
      </c>
      <c r="C138">
        <v>0</v>
      </c>
      <c r="D138" s="1">
        <v>0</v>
      </c>
    </row>
    <row r="139" spans="1:4" hidden="1" outlineLevel="2" x14ac:dyDescent="0.25">
      <c r="A139" t="s">
        <v>80</v>
      </c>
      <c r="B139" s="4" t="s">
        <v>4</v>
      </c>
      <c r="C139">
        <v>1</v>
      </c>
      <c r="D139" s="1">
        <v>4159.1499999999996</v>
      </c>
    </row>
    <row r="140" spans="1:4" hidden="1" outlineLevel="2" x14ac:dyDescent="0.25">
      <c r="A140" t="s">
        <v>80</v>
      </c>
      <c r="B140" s="4" t="s">
        <v>4</v>
      </c>
      <c r="C140">
        <v>1</v>
      </c>
      <c r="D140" s="1">
        <v>1145.42</v>
      </c>
    </row>
    <row r="141" spans="1:4" outlineLevel="1" collapsed="1" x14ac:dyDescent="0.25">
      <c r="A141" s="3" t="s">
        <v>212</v>
      </c>
      <c r="B141" s="4" t="s">
        <v>403</v>
      </c>
      <c r="D141" s="1">
        <f>SUBTOTAL(9,D138:D140)</f>
        <v>5304.57</v>
      </c>
    </row>
    <row r="142" spans="1:4" hidden="1" outlineLevel="2" x14ac:dyDescent="0.25">
      <c r="A142" t="s">
        <v>50</v>
      </c>
      <c r="B142" s="4" t="s">
        <v>4</v>
      </c>
      <c r="C142">
        <v>1</v>
      </c>
      <c r="D142" s="1">
        <v>47586.39</v>
      </c>
    </row>
    <row r="143" spans="1:4" hidden="1" outlineLevel="2" x14ac:dyDescent="0.25">
      <c r="A143" t="s">
        <v>50</v>
      </c>
      <c r="B143" s="4" t="s">
        <v>4</v>
      </c>
      <c r="C143">
        <v>0</v>
      </c>
      <c r="D143" s="1">
        <v>0</v>
      </c>
    </row>
    <row r="144" spans="1:4" hidden="1" outlineLevel="2" x14ac:dyDescent="0.25">
      <c r="A144" t="s">
        <v>50</v>
      </c>
      <c r="B144" s="4" t="s">
        <v>4</v>
      </c>
      <c r="C144">
        <v>1</v>
      </c>
      <c r="D144" s="1">
        <v>3107.45</v>
      </c>
    </row>
    <row r="145" spans="1:4" hidden="1" outlineLevel="2" x14ac:dyDescent="0.25">
      <c r="A145" t="s">
        <v>50</v>
      </c>
      <c r="B145" s="4" t="s">
        <v>4</v>
      </c>
      <c r="C145">
        <v>1</v>
      </c>
      <c r="D145" s="1">
        <v>4434.3500000000004</v>
      </c>
    </row>
    <row r="146" spans="1:4" hidden="1" outlineLevel="2" x14ac:dyDescent="0.25">
      <c r="A146" t="s">
        <v>50</v>
      </c>
      <c r="B146" s="4" t="s">
        <v>4</v>
      </c>
      <c r="C146">
        <v>1</v>
      </c>
      <c r="D146" s="1">
        <v>12400.65</v>
      </c>
    </row>
    <row r="147" spans="1:4" hidden="1" outlineLevel="2" x14ac:dyDescent="0.25">
      <c r="A147" t="s">
        <v>50</v>
      </c>
      <c r="B147" s="4" t="s">
        <v>4</v>
      </c>
      <c r="C147">
        <v>2</v>
      </c>
      <c r="D147" s="1">
        <v>16636.060000000001</v>
      </c>
    </row>
    <row r="148" spans="1:4" hidden="1" outlineLevel="2" x14ac:dyDescent="0.25">
      <c r="A148" t="s">
        <v>50</v>
      </c>
      <c r="B148" s="4" t="s">
        <v>4</v>
      </c>
      <c r="C148">
        <v>-1</v>
      </c>
      <c r="D148" s="1">
        <v>0</v>
      </c>
    </row>
    <row r="149" spans="1:4" hidden="1" outlineLevel="2" x14ac:dyDescent="0.25">
      <c r="A149" t="s">
        <v>50</v>
      </c>
      <c r="B149" s="4" t="s">
        <v>4</v>
      </c>
      <c r="C149">
        <v>1</v>
      </c>
      <c r="D149" s="1">
        <v>11208.87</v>
      </c>
    </row>
    <row r="150" spans="1:4" hidden="1" outlineLevel="2" x14ac:dyDescent="0.25">
      <c r="A150" t="s">
        <v>50</v>
      </c>
      <c r="B150" s="4" t="s">
        <v>4</v>
      </c>
      <c r="C150">
        <v>1</v>
      </c>
      <c r="D150" s="1">
        <v>121154.14</v>
      </c>
    </row>
    <row r="151" spans="1:4" hidden="1" outlineLevel="2" x14ac:dyDescent="0.25">
      <c r="A151" t="s">
        <v>50</v>
      </c>
      <c r="B151" s="4" t="s">
        <v>4</v>
      </c>
      <c r="C151">
        <v>1</v>
      </c>
      <c r="D151" s="1">
        <v>33431.5</v>
      </c>
    </row>
    <row r="152" spans="1:4" hidden="1" outlineLevel="2" x14ac:dyDescent="0.25">
      <c r="A152" t="s">
        <v>50</v>
      </c>
      <c r="B152" s="4" t="s">
        <v>4</v>
      </c>
      <c r="C152">
        <v>1</v>
      </c>
      <c r="D152" s="1">
        <v>1318.42</v>
      </c>
    </row>
    <row r="153" spans="1:4" hidden="1" outlineLevel="2" x14ac:dyDescent="0.25">
      <c r="A153" t="s">
        <v>50</v>
      </c>
      <c r="B153" s="4" t="s">
        <v>4</v>
      </c>
      <c r="C153">
        <v>1</v>
      </c>
      <c r="D153" s="1">
        <v>879.32</v>
      </c>
    </row>
    <row r="154" spans="1:4" hidden="1" outlineLevel="2" x14ac:dyDescent="0.25">
      <c r="A154" t="s">
        <v>50</v>
      </c>
      <c r="B154" s="4" t="s">
        <v>4</v>
      </c>
      <c r="C154">
        <v>0</v>
      </c>
      <c r="D154" s="1">
        <v>55537.74</v>
      </c>
    </row>
    <row r="155" spans="1:4" hidden="1" outlineLevel="2" x14ac:dyDescent="0.25">
      <c r="A155" t="s">
        <v>50</v>
      </c>
      <c r="B155" s="4" t="s">
        <v>4</v>
      </c>
      <c r="C155">
        <v>1</v>
      </c>
      <c r="D155" s="1">
        <v>1248.07</v>
      </c>
    </row>
    <row r="156" spans="1:4" hidden="1" outlineLevel="2" x14ac:dyDescent="0.25">
      <c r="A156" t="s">
        <v>50</v>
      </c>
      <c r="B156" s="4" t="s">
        <v>4</v>
      </c>
      <c r="C156">
        <v>0</v>
      </c>
      <c r="D156" s="1">
        <v>0</v>
      </c>
    </row>
    <row r="157" spans="1:4" hidden="1" outlineLevel="2" x14ac:dyDescent="0.25">
      <c r="A157" t="s">
        <v>50</v>
      </c>
      <c r="B157" s="4" t="s">
        <v>4</v>
      </c>
      <c r="C157">
        <v>1</v>
      </c>
      <c r="D157" s="1">
        <v>7059.89</v>
      </c>
    </row>
    <row r="158" spans="1:4" outlineLevel="1" collapsed="1" x14ac:dyDescent="0.25">
      <c r="A158" s="3" t="s">
        <v>213</v>
      </c>
      <c r="B158" s="4" t="s">
        <v>397</v>
      </c>
      <c r="D158" s="1">
        <f>SUBTOTAL(9,D142:D157)</f>
        <v>316002.85000000003</v>
      </c>
    </row>
    <row r="159" spans="1:4" hidden="1" outlineLevel="2" x14ac:dyDescent="0.25">
      <c r="A159" t="s">
        <v>24</v>
      </c>
      <c r="B159" s="4" t="s">
        <v>397</v>
      </c>
      <c r="C159">
        <v>1</v>
      </c>
      <c r="D159" s="1">
        <v>1945.31</v>
      </c>
    </row>
    <row r="160" spans="1:4" hidden="1" outlineLevel="2" x14ac:dyDescent="0.25">
      <c r="A160" t="s">
        <v>24</v>
      </c>
      <c r="B160" s="4" t="s">
        <v>397</v>
      </c>
      <c r="C160">
        <v>1</v>
      </c>
      <c r="D160" s="1">
        <v>2395.0300000000002</v>
      </c>
    </row>
    <row r="161" spans="1:4" hidden="1" outlineLevel="2" x14ac:dyDescent="0.25">
      <c r="A161" t="s">
        <v>24</v>
      </c>
      <c r="B161" s="4" t="s">
        <v>397</v>
      </c>
      <c r="C161">
        <v>2</v>
      </c>
      <c r="D161" s="1">
        <v>18092.560000000001</v>
      </c>
    </row>
    <row r="162" spans="1:4" hidden="1" outlineLevel="2" x14ac:dyDescent="0.25">
      <c r="A162" t="s">
        <v>24</v>
      </c>
      <c r="B162" s="4" t="s">
        <v>397</v>
      </c>
      <c r="C162">
        <v>0</v>
      </c>
      <c r="D162" s="1">
        <v>0</v>
      </c>
    </row>
    <row r="163" spans="1:4" hidden="1" outlineLevel="2" x14ac:dyDescent="0.25">
      <c r="A163" t="s">
        <v>24</v>
      </c>
      <c r="B163" s="4" t="s">
        <v>397</v>
      </c>
      <c r="C163">
        <v>1</v>
      </c>
      <c r="D163" s="1">
        <v>2339.91</v>
      </c>
    </row>
    <row r="164" spans="1:4" hidden="1" outlineLevel="2" x14ac:dyDescent="0.25">
      <c r="A164" t="s">
        <v>24</v>
      </c>
      <c r="B164" s="4" t="s">
        <v>397</v>
      </c>
      <c r="C164">
        <v>1</v>
      </c>
      <c r="D164" s="1">
        <v>4025.29</v>
      </c>
    </row>
    <row r="165" spans="1:4" hidden="1" outlineLevel="2" x14ac:dyDescent="0.25">
      <c r="A165" t="s">
        <v>24</v>
      </c>
      <c r="B165" s="4" t="s">
        <v>397</v>
      </c>
      <c r="C165">
        <v>1</v>
      </c>
      <c r="D165" s="1">
        <v>2374.04</v>
      </c>
    </row>
    <row r="166" spans="1:4" hidden="1" outlineLevel="2" x14ac:dyDescent="0.25">
      <c r="A166" t="s">
        <v>24</v>
      </c>
      <c r="B166" s="4" t="s">
        <v>397</v>
      </c>
      <c r="C166">
        <v>1</v>
      </c>
      <c r="D166" s="1">
        <v>34079.72</v>
      </c>
    </row>
    <row r="167" spans="1:4" hidden="1" outlineLevel="2" x14ac:dyDescent="0.25">
      <c r="A167" t="s">
        <v>24</v>
      </c>
      <c r="B167" s="4" t="s">
        <v>397</v>
      </c>
      <c r="C167">
        <v>1</v>
      </c>
      <c r="D167" s="1">
        <v>2537.65</v>
      </c>
    </row>
    <row r="168" spans="1:4" hidden="1" outlineLevel="2" x14ac:dyDescent="0.25">
      <c r="A168" t="s">
        <v>24</v>
      </c>
      <c r="B168" s="4" t="s">
        <v>397</v>
      </c>
      <c r="C168">
        <v>1</v>
      </c>
      <c r="D168" s="1">
        <v>3235.26</v>
      </c>
    </row>
    <row r="169" spans="1:4" hidden="1" outlineLevel="2" x14ac:dyDescent="0.25">
      <c r="A169" t="s">
        <v>24</v>
      </c>
      <c r="B169" s="4" t="s">
        <v>397</v>
      </c>
      <c r="C169">
        <v>1</v>
      </c>
      <c r="D169" s="1">
        <v>3907.4</v>
      </c>
    </row>
    <row r="170" spans="1:4" outlineLevel="1" collapsed="1" x14ac:dyDescent="0.25">
      <c r="A170" s="3" t="s">
        <v>214</v>
      </c>
      <c r="B170" s="4" t="s">
        <v>397</v>
      </c>
      <c r="D170" s="1">
        <f>SUBTOTAL(9,D159:D169)</f>
        <v>74932.169999999984</v>
      </c>
    </row>
    <row r="171" spans="1:4" hidden="1" outlineLevel="2" x14ac:dyDescent="0.25">
      <c r="A171" t="s">
        <v>40</v>
      </c>
      <c r="B171" s="4" t="s">
        <v>397</v>
      </c>
      <c r="C171">
        <v>1</v>
      </c>
      <c r="D171" s="1">
        <v>8109.88</v>
      </c>
    </row>
    <row r="172" spans="1:4" hidden="1" outlineLevel="2" x14ac:dyDescent="0.25">
      <c r="A172" t="s">
        <v>40</v>
      </c>
      <c r="B172" s="4" t="s">
        <v>397</v>
      </c>
      <c r="C172">
        <v>1</v>
      </c>
      <c r="D172" s="1">
        <v>3235.26</v>
      </c>
    </row>
    <row r="173" spans="1:4" hidden="1" outlineLevel="2" x14ac:dyDescent="0.25">
      <c r="A173" t="s">
        <v>40</v>
      </c>
      <c r="B173" s="4" t="s">
        <v>397</v>
      </c>
      <c r="C173">
        <v>1</v>
      </c>
      <c r="D173" s="1">
        <v>7059.88</v>
      </c>
    </row>
    <row r="174" spans="1:4" hidden="1" outlineLevel="2" x14ac:dyDescent="0.25">
      <c r="A174" t="s">
        <v>40</v>
      </c>
      <c r="B174" s="4" t="s">
        <v>397</v>
      </c>
      <c r="C174">
        <v>1</v>
      </c>
      <c r="D174" s="1">
        <v>548.9</v>
      </c>
    </row>
    <row r="175" spans="1:4" hidden="1" outlineLevel="2" x14ac:dyDescent="0.25">
      <c r="A175" t="s">
        <v>40</v>
      </c>
      <c r="B175" s="4" t="s">
        <v>397</v>
      </c>
      <c r="C175">
        <v>1</v>
      </c>
      <c r="D175" s="1">
        <v>60245.36</v>
      </c>
    </row>
    <row r="176" spans="1:4" hidden="1" outlineLevel="2" x14ac:dyDescent="0.25">
      <c r="A176" t="s">
        <v>40</v>
      </c>
      <c r="B176" s="4" t="s">
        <v>397</v>
      </c>
      <c r="C176">
        <v>0</v>
      </c>
      <c r="D176" s="1">
        <v>0</v>
      </c>
    </row>
    <row r="177" spans="1:4" hidden="1" outlineLevel="2" x14ac:dyDescent="0.25">
      <c r="A177" t="s">
        <v>40</v>
      </c>
      <c r="B177" s="4" t="s">
        <v>397</v>
      </c>
      <c r="C177">
        <v>1</v>
      </c>
      <c r="D177" s="1">
        <v>2431.35</v>
      </c>
    </row>
    <row r="178" spans="1:4" hidden="1" outlineLevel="2" x14ac:dyDescent="0.25">
      <c r="A178" t="s">
        <v>40</v>
      </c>
      <c r="B178" s="4" t="s">
        <v>397</v>
      </c>
      <c r="C178">
        <v>1</v>
      </c>
      <c r="D178" s="1">
        <v>2109.27</v>
      </c>
    </row>
    <row r="179" spans="1:4" hidden="1" outlineLevel="2" x14ac:dyDescent="0.25">
      <c r="A179" t="s">
        <v>40</v>
      </c>
      <c r="B179" s="4" t="s">
        <v>397</v>
      </c>
      <c r="C179">
        <v>2</v>
      </c>
      <c r="D179" s="1">
        <v>12738.06</v>
      </c>
    </row>
    <row r="180" spans="1:4" hidden="1" outlineLevel="2" x14ac:dyDescent="0.25">
      <c r="A180" t="s">
        <v>40</v>
      </c>
      <c r="B180" s="4" t="s">
        <v>397</v>
      </c>
      <c r="C180">
        <v>2</v>
      </c>
      <c r="D180" s="1">
        <v>26509.79</v>
      </c>
    </row>
    <row r="181" spans="1:4" hidden="1" outlineLevel="2" x14ac:dyDescent="0.25">
      <c r="A181" t="s">
        <v>40</v>
      </c>
      <c r="B181" s="4" t="s">
        <v>397</v>
      </c>
      <c r="C181">
        <v>1</v>
      </c>
      <c r="D181" s="1">
        <v>813.65</v>
      </c>
    </row>
    <row r="182" spans="1:4" outlineLevel="1" collapsed="1" x14ac:dyDescent="0.25">
      <c r="A182" s="3" t="s">
        <v>215</v>
      </c>
      <c r="B182" s="4" t="s">
        <v>397</v>
      </c>
      <c r="D182" s="1">
        <f>SUBTOTAL(9,D171:D181)</f>
        <v>123801.4</v>
      </c>
    </row>
    <row r="183" spans="1:4" hidden="1" outlineLevel="2" x14ac:dyDescent="0.25">
      <c r="A183" t="s">
        <v>60</v>
      </c>
      <c r="B183" s="4" t="s">
        <v>397</v>
      </c>
      <c r="C183">
        <v>1</v>
      </c>
      <c r="D183" s="1">
        <v>359.26</v>
      </c>
    </row>
    <row r="184" spans="1:4" hidden="1" outlineLevel="2" x14ac:dyDescent="0.25">
      <c r="A184" t="s">
        <v>60</v>
      </c>
      <c r="B184" s="4" t="s">
        <v>397</v>
      </c>
      <c r="C184">
        <v>1</v>
      </c>
      <c r="D184" s="1">
        <v>903.97</v>
      </c>
    </row>
    <row r="185" spans="1:4" hidden="1" outlineLevel="2" x14ac:dyDescent="0.25">
      <c r="A185" t="s">
        <v>60</v>
      </c>
      <c r="B185" s="4" t="s">
        <v>397</v>
      </c>
      <c r="C185">
        <v>0</v>
      </c>
      <c r="D185" s="1">
        <v>0</v>
      </c>
    </row>
    <row r="186" spans="1:4" outlineLevel="1" collapsed="1" x14ac:dyDescent="0.25">
      <c r="A186" s="3" t="s">
        <v>216</v>
      </c>
      <c r="B186" s="4" t="s">
        <v>397</v>
      </c>
      <c r="D186" s="1">
        <f>SUBTOTAL(9,D183:D185)</f>
        <v>1263.23</v>
      </c>
    </row>
    <row r="187" spans="1:4" hidden="1" outlineLevel="2" x14ac:dyDescent="0.25">
      <c r="A187" t="s">
        <v>139</v>
      </c>
      <c r="B187" s="4" t="s">
        <v>4</v>
      </c>
      <c r="C187">
        <v>0</v>
      </c>
      <c r="D187" s="1">
        <v>10563.78</v>
      </c>
    </row>
    <row r="188" spans="1:4" hidden="1" outlineLevel="2" x14ac:dyDescent="0.25">
      <c r="A188" t="s">
        <v>139</v>
      </c>
      <c r="B188" s="4" t="s">
        <v>4</v>
      </c>
      <c r="C188">
        <v>0</v>
      </c>
      <c r="D188" s="1">
        <v>0</v>
      </c>
    </row>
    <row r="189" spans="1:4" hidden="1" outlineLevel="2" x14ac:dyDescent="0.25">
      <c r="A189" t="s">
        <v>139</v>
      </c>
      <c r="B189" s="4" t="s">
        <v>4</v>
      </c>
      <c r="C189">
        <v>1</v>
      </c>
      <c r="D189" s="1">
        <v>12344.6</v>
      </c>
    </row>
    <row r="190" spans="1:4" outlineLevel="1" collapsed="1" x14ac:dyDescent="0.25">
      <c r="A190" s="3" t="s">
        <v>217</v>
      </c>
      <c r="B190" s="4" t="s">
        <v>397</v>
      </c>
      <c r="D190" s="1">
        <f>SUBTOTAL(9,D187:D189)</f>
        <v>22908.38</v>
      </c>
    </row>
    <row r="191" spans="1:4" hidden="1" outlineLevel="2" x14ac:dyDescent="0.25">
      <c r="A191" t="s">
        <v>36</v>
      </c>
      <c r="B191" s="4" t="s">
        <v>4</v>
      </c>
      <c r="C191">
        <v>1</v>
      </c>
      <c r="D191" s="1">
        <v>65983.710000000006</v>
      </c>
    </row>
    <row r="192" spans="1:4" hidden="1" outlineLevel="2" x14ac:dyDescent="0.25">
      <c r="A192" t="s">
        <v>36</v>
      </c>
      <c r="B192" s="4" t="s">
        <v>4</v>
      </c>
      <c r="C192">
        <v>1</v>
      </c>
      <c r="D192" s="1">
        <v>110193.27</v>
      </c>
    </row>
    <row r="193" spans="1:4" hidden="1" outlineLevel="2" x14ac:dyDescent="0.25">
      <c r="A193" t="s">
        <v>36</v>
      </c>
      <c r="B193" s="4" t="s">
        <v>4</v>
      </c>
      <c r="C193">
        <v>1</v>
      </c>
      <c r="D193" s="1">
        <v>15017.99</v>
      </c>
    </row>
    <row r="194" spans="1:4" hidden="1" outlineLevel="2" x14ac:dyDescent="0.25">
      <c r="A194" t="s">
        <v>36</v>
      </c>
      <c r="B194" s="4" t="s">
        <v>4</v>
      </c>
      <c r="C194">
        <v>1</v>
      </c>
      <c r="D194" s="1">
        <v>48389.95</v>
      </c>
    </row>
    <row r="195" spans="1:4" hidden="1" outlineLevel="2" x14ac:dyDescent="0.25">
      <c r="A195" t="s">
        <v>36</v>
      </c>
      <c r="B195" s="4" t="s">
        <v>4</v>
      </c>
      <c r="C195">
        <v>1</v>
      </c>
      <c r="D195" s="1">
        <v>105247.77</v>
      </c>
    </row>
    <row r="196" spans="1:4" hidden="1" outlineLevel="2" x14ac:dyDescent="0.25">
      <c r="A196" t="s">
        <v>36</v>
      </c>
      <c r="B196" s="4" t="s">
        <v>4</v>
      </c>
      <c r="C196">
        <v>0</v>
      </c>
      <c r="D196" s="1">
        <v>141956.12</v>
      </c>
    </row>
    <row r="197" spans="1:4" hidden="1" outlineLevel="2" x14ac:dyDescent="0.25">
      <c r="A197" t="s">
        <v>36</v>
      </c>
      <c r="B197" s="4" t="s">
        <v>4</v>
      </c>
      <c r="C197">
        <v>1</v>
      </c>
      <c r="D197" s="1">
        <v>4267.22</v>
      </c>
    </row>
    <row r="198" spans="1:4" hidden="1" outlineLevel="2" x14ac:dyDescent="0.25">
      <c r="A198" t="s">
        <v>36</v>
      </c>
      <c r="B198" s="4" t="s">
        <v>4</v>
      </c>
      <c r="C198">
        <v>1</v>
      </c>
      <c r="D198" s="1">
        <v>13058.89</v>
      </c>
    </row>
    <row r="199" spans="1:4" hidden="1" outlineLevel="2" x14ac:dyDescent="0.25">
      <c r="A199" t="s">
        <v>36</v>
      </c>
      <c r="B199" s="4" t="s">
        <v>4</v>
      </c>
      <c r="C199">
        <v>1</v>
      </c>
      <c r="D199" s="1">
        <v>15274.62</v>
      </c>
    </row>
    <row r="200" spans="1:4" hidden="1" outlineLevel="2" x14ac:dyDescent="0.25">
      <c r="A200" t="s">
        <v>36</v>
      </c>
      <c r="B200" s="4" t="s">
        <v>4</v>
      </c>
      <c r="C200">
        <v>0</v>
      </c>
      <c r="D200" s="1">
        <v>66553.460000000006</v>
      </c>
    </row>
    <row r="201" spans="1:4" hidden="1" outlineLevel="2" x14ac:dyDescent="0.25">
      <c r="A201" t="s">
        <v>36</v>
      </c>
      <c r="B201" s="4" t="s">
        <v>4</v>
      </c>
      <c r="C201">
        <v>1</v>
      </c>
      <c r="D201" s="1">
        <v>9460.26</v>
      </c>
    </row>
    <row r="202" spans="1:4" hidden="1" outlineLevel="2" x14ac:dyDescent="0.25">
      <c r="A202" t="s">
        <v>36</v>
      </c>
      <c r="B202" s="4" t="s">
        <v>4</v>
      </c>
      <c r="C202">
        <v>0</v>
      </c>
      <c r="D202" s="1">
        <v>0</v>
      </c>
    </row>
    <row r="203" spans="1:4" hidden="1" outlineLevel="2" x14ac:dyDescent="0.25">
      <c r="A203" t="s">
        <v>36</v>
      </c>
      <c r="B203" s="4" t="s">
        <v>4</v>
      </c>
      <c r="C203">
        <v>2</v>
      </c>
      <c r="D203" s="1">
        <v>69768.7</v>
      </c>
    </row>
    <row r="204" spans="1:4" hidden="1" outlineLevel="2" x14ac:dyDescent="0.25">
      <c r="A204" t="s">
        <v>36</v>
      </c>
      <c r="B204" s="4" t="s">
        <v>4</v>
      </c>
      <c r="C204">
        <v>0</v>
      </c>
      <c r="D204" s="1">
        <v>50430.3</v>
      </c>
    </row>
    <row r="205" spans="1:4" hidden="1" outlineLevel="2" x14ac:dyDescent="0.25">
      <c r="A205" t="s">
        <v>36</v>
      </c>
      <c r="B205" s="4" t="s">
        <v>4</v>
      </c>
      <c r="C205">
        <v>1</v>
      </c>
      <c r="D205" s="1">
        <v>8289.77</v>
      </c>
    </row>
    <row r="206" spans="1:4" hidden="1" outlineLevel="2" x14ac:dyDescent="0.25">
      <c r="A206" t="s">
        <v>36</v>
      </c>
      <c r="B206" s="4" t="s">
        <v>4</v>
      </c>
      <c r="C206">
        <v>1</v>
      </c>
      <c r="D206" s="1">
        <v>7870.94</v>
      </c>
    </row>
    <row r="207" spans="1:4" hidden="1" outlineLevel="2" x14ac:dyDescent="0.25">
      <c r="A207" t="s">
        <v>36</v>
      </c>
      <c r="B207" s="4" t="s">
        <v>4</v>
      </c>
      <c r="C207">
        <v>2</v>
      </c>
      <c r="D207" s="1">
        <v>36162.980000000003</v>
      </c>
    </row>
    <row r="208" spans="1:4" hidden="1" outlineLevel="2" x14ac:dyDescent="0.25">
      <c r="A208" t="s">
        <v>36</v>
      </c>
      <c r="B208" s="4" t="s">
        <v>4</v>
      </c>
      <c r="C208">
        <v>0</v>
      </c>
      <c r="D208" s="1">
        <v>215927.43</v>
      </c>
    </row>
    <row r="209" spans="1:4" hidden="1" outlineLevel="2" x14ac:dyDescent="0.25">
      <c r="A209" t="s">
        <v>36</v>
      </c>
      <c r="B209" s="4" t="s">
        <v>4</v>
      </c>
      <c r="C209">
        <v>2</v>
      </c>
      <c r="D209" s="1">
        <v>16489.59</v>
      </c>
    </row>
    <row r="210" spans="1:4" hidden="1" outlineLevel="2" x14ac:dyDescent="0.25">
      <c r="A210" t="s">
        <v>36</v>
      </c>
      <c r="B210" s="4" t="s">
        <v>4</v>
      </c>
      <c r="C210">
        <v>1</v>
      </c>
      <c r="D210" s="1">
        <v>27462.6</v>
      </c>
    </row>
    <row r="211" spans="1:4" outlineLevel="1" collapsed="1" x14ac:dyDescent="0.25">
      <c r="A211" s="3" t="s">
        <v>218</v>
      </c>
      <c r="B211" s="4" t="s">
        <v>397</v>
      </c>
      <c r="D211" s="1">
        <f>SUBTOTAL(9,D191:D210)</f>
        <v>1027805.5699999998</v>
      </c>
    </row>
    <row r="212" spans="1:4" hidden="1" outlineLevel="2" x14ac:dyDescent="0.25">
      <c r="A212" t="s">
        <v>32</v>
      </c>
      <c r="B212" s="4" t="s">
        <v>397</v>
      </c>
      <c r="C212">
        <v>1</v>
      </c>
      <c r="D212" s="1">
        <v>93355.6</v>
      </c>
    </row>
    <row r="213" spans="1:4" hidden="1" outlineLevel="2" x14ac:dyDescent="0.25">
      <c r="A213" t="s">
        <v>32</v>
      </c>
      <c r="B213" s="4" t="s">
        <v>397</v>
      </c>
      <c r="C213">
        <v>1</v>
      </c>
      <c r="D213" s="1">
        <v>5596.15</v>
      </c>
    </row>
    <row r="214" spans="1:4" hidden="1" outlineLevel="2" x14ac:dyDescent="0.25">
      <c r="A214" t="s">
        <v>32</v>
      </c>
      <c r="B214" s="4" t="s">
        <v>397</v>
      </c>
      <c r="C214">
        <v>1</v>
      </c>
      <c r="D214" s="1">
        <v>24851.03</v>
      </c>
    </row>
    <row r="215" spans="1:4" hidden="1" outlineLevel="2" x14ac:dyDescent="0.25">
      <c r="A215" t="s">
        <v>32</v>
      </c>
      <c r="B215" s="4" t="s">
        <v>397</v>
      </c>
      <c r="C215">
        <v>3</v>
      </c>
      <c r="D215" s="1">
        <v>116171.59</v>
      </c>
    </row>
    <row r="216" spans="1:4" hidden="1" outlineLevel="2" x14ac:dyDescent="0.25">
      <c r="A216" t="s">
        <v>32</v>
      </c>
      <c r="B216" s="4" t="s">
        <v>397</v>
      </c>
      <c r="C216">
        <v>2</v>
      </c>
      <c r="D216" s="1">
        <v>37020.550000000003</v>
      </c>
    </row>
    <row r="217" spans="1:4" hidden="1" outlineLevel="2" x14ac:dyDescent="0.25">
      <c r="A217" t="s">
        <v>32</v>
      </c>
      <c r="B217" s="4" t="s">
        <v>397</v>
      </c>
      <c r="C217">
        <v>1</v>
      </c>
      <c r="D217" s="1">
        <v>13838.74</v>
      </c>
    </row>
    <row r="218" spans="1:4" hidden="1" outlineLevel="2" x14ac:dyDescent="0.25">
      <c r="A218" t="s">
        <v>32</v>
      </c>
      <c r="B218" s="4" t="s">
        <v>397</v>
      </c>
      <c r="C218">
        <v>2</v>
      </c>
      <c r="D218" s="1">
        <v>22315.49</v>
      </c>
    </row>
    <row r="219" spans="1:4" hidden="1" outlineLevel="2" x14ac:dyDescent="0.25">
      <c r="A219" t="s">
        <v>32</v>
      </c>
      <c r="B219" s="4" t="s">
        <v>397</v>
      </c>
      <c r="C219">
        <v>1</v>
      </c>
      <c r="D219" s="1">
        <v>16715.59</v>
      </c>
    </row>
    <row r="220" spans="1:4" hidden="1" outlineLevel="2" x14ac:dyDescent="0.25">
      <c r="A220" t="s">
        <v>32</v>
      </c>
      <c r="B220" s="4" t="s">
        <v>397</v>
      </c>
      <c r="C220">
        <v>1</v>
      </c>
      <c r="D220" s="1">
        <v>55106.22</v>
      </c>
    </row>
    <row r="221" spans="1:4" hidden="1" outlineLevel="2" x14ac:dyDescent="0.25">
      <c r="A221" t="s">
        <v>32</v>
      </c>
      <c r="B221" s="4" t="s">
        <v>397</v>
      </c>
      <c r="C221">
        <v>3</v>
      </c>
      <c r="D221" s="1">
        <v>69620</v>
      </c>
    </row>
    <row r="222" spans="1:4" hidden="1" outlineLevel="2" x14ac:dyDescent="0.25">
      <c r="A222" t="s">
        <v>32</v>
      </c>
      <c r="B222" s="4" t="s">
        <v>397</v>
      </c>
      <c r="C222">
        <v>2</v>
      </c>
      <c r="D222" s="1">
        <v>5451.6</v>
      </c>
    </row>
    <row r="223" spans="1:4" hidden="1" outlineLevel="2" x14ac:dyDescent="0.25">
      <c r="A223" t="s">
        <v>32</v>
      </c>
      <c r="B223" s="4" t="s">
        <v>397</v>
      </c>
      <c r="C223">
        <v>0</v>
      </c>
      <c r="D223" s="1">
        <v>0</v>
      </c>
    </row>
    <row r="224" spans="1:4" outlineLevel="1" collapsed="1" x14ac:dyDescent="0.25">
      <c r="A224" s="3" t="s">
        <v>219</v>
      </c>
      <c r="B224" s="4" t="s">
        <v>397</v>
      </c>
      <c r="D224" s="1">
        <f>SUBTOTAL(9,D212:D223)</f>
        <v>460042.55999999994</v>
      </c>
    </row>
    <row r="225" spans="1:4" hidden="1" outlineLevel="2" x14ac:dyDescent="0.25">
      <c r="A225" t="s">
        <v>74</v>
      </c>
      <c r="B225" s="4" t="s">
        <v>397</v>
      </c>
      <c r="C225">
        <v>0</v>
      </c>
      <c r="D225" s="1">
        <v>15566.51</v>
      </c>
    </row>
    <row r="226" spans="1:4" hidden="1" outlineLevel="2" x14ac:dyDescent="0.25">
      <c r="A226" t="s">
        <v>74</v>
      </c>
      <c r="B226" s="4" t="s">
        <v>397</v>
      </c>
      <c r="C226">
        <v>0</v>
      </c>
      <c r="D226" s="1">
        <v>0</v>
      </c>
    </row>
    <row r="227" spans="1:4" hidden="1" outlineLevel="2" x14ac:dyDescent="0.25">
      <c r="A227" t="s">
        <v>74</v>
      </c>
      <c r="B227" s="4" t="s">
        <v>397</v>
      </c>
      <c r="C227">
        <v>0</v>
      </c>
      <c r="D227" s="1">
        <v>1632.07</v>
      </c>
    </row>
    <row r="228" spans="1:4" hidden="1" outlineLevel="2" x14ac:dyDescent="0.25">
      <c r="A228" t="s">
        <v>74</v>
      </c>
      <c r="B228" s="4" t="s">
        <v>397</v>
      </c>
      <c r="C228">
        <v>2</v>
      </c>
      <c r="D228" s="1">
        <v>10114.129999999999</v>
      </c>
    </row>
    <row r="229" spans="1:4" hidden="1" outlineLevel="2" x14ac:dyDescent="0.25">
      <c r="A229" t="s">
        <v>74</v>
      </c>
      <c r="B229" s="4" t="s">
        <v>397</v>
      </c>
      <c r="C229">
        <v>0</v>
      </c>
      <c r="D229" s="1">
        <v>5298.18</v>
      </c>
    </row>
    <row r="230" spans="1:4" hidden="1" outlineLevel="2" x14ac:dyDescent="0.25">
      <c r="A230" t="s">
        <v>74</v>
      </c>
      <c r="B230" s="4" t="s">
        <v>397</v>
      </c>
      <c r="C230">
        <v>1</v>
      </c>
      <c r="D230" s="1">
        <v>9897.9699999999993</v>
      </c>
    </row>
    <row r="231" spans="1:4" hidden="1" outlineLevel="2" x14ac:dyDescent="0.25">
      <c r="A231" t="s">
        <v>74</v>
      </c>
      <c r="B231" s="4" t="s">
        <v>397</v>
      </c>
      <c r="C231">
        <v>0</v>
      </c>
      <c r="D231" s="1">
        <v>2171.19</v>
      </c>
    </row>
    <row r="232" spans="1:4" hidden="1" outlineLevel="2" x14ac:dyDescent="0.25">
      <c r="A232" t="s">
        <v>74</v>
      </c>
      <c r="B232" s="4" t="s">
        <v>397</v>
      </c>
      <c r="C232">
        <v>1</v>
      </c>
      <c r="D232" s="1">
        <v>7402.42</v>
      </c>
    </row>
    <row r="233" spans="1:4" hidden="1" outlineLevel="2" x14ac:dyDescent="0.25">
      <c r="A233" t="s">
        <v>74</v>
      </c>
      <c r="B233" s="4" t="s">
        <v>397</v>
      </c>
      <c r="C233">
        <v>0</v>
      </c>
      <c r="D233" s="1">
        <v>0</v>
      </c>
    </row>
    <row r="234" spans="1:4" hidden="1" outlineLevel="2" x14ac:dyDescent="0.25">
      <c r="A234" t="s">
        <v>74</v>
      </c>
      <c r="B234" s="4" t="s">
        <v>397</v>
      </c>
      <c r="C234">
        <v>0</v>
      </c>
      <c r="D234" s="1">
        <v>2025.44</v>
      </c>
    </row>
    <row r="235" spans="1:4" hidden="1" outlineLevel="2" x14ac:dyDescent="0.25">
      <c r="A235" t="s">
        <v>74</v>
      </c>
      <c r="B235" s="4" t="s">
        <v>397</v>
      </c>
      <c r="C235">
        <v>1</v>
      </c>
      <c r="D235" s="1">
        <v>8511.15</v>
      </c>
    </row>
    <row r="236" spans="1:4" hidden="1" outlineLevel="2" x14ac:dyDescent="0.25">
      <c r="A236" t="s">
        <v>74</v>
      </c>
      <c r="B236" s="4" t="s">
        <v>397</v>
      </c>
      <c r="C236">
        <v>1</v>
      </c>
      <c r="D236" s="1">
        <v>3063.7</v>
      </c>
    </row>
    <row r="237" spans="1:4" hidden="1" outlineLevel="2" x14ac:dyDescent="0.25">
      <c r="A237" t="s">
        <v>74</v>
      </c>
      <c r="B237" s="4" t="s">
        <v>397</v>
      </c>
      <c r="C237">
        <v>1</v>
      </c>
      <c r="D237" s="1">
        <v>1684.83</v>
      </c>
    </row>
    <row r="238" spans="1:4" hidden="1" outlineLevel="2" x14ac:dyDescent="0.25">
      <c r="A238" t="s">
        <v>74</v>
      </c>
      <c r="B238" s="4" t="s">
        <v>397</v>
      </c>
      <c r="C238">
        <v>0</v>
      </c>
      <c r="D238" s="1">
        <v>5409.02</v>
      </c>
    </row>
    <row r="239" spans="1:4" hidden="1" outlineLevel="2" x14ac:dyDescent="0.25">
      <c r="A239" t="s">
        <v>74</v>
      </c>
      <c r="B239" s="4" t="s">
        <v>397</v>
      </c>
      <c r="C239">
        <v>1</v>
      </c>
      <c r="D239" s="1">
        <v>4376.96</v>
      </c>
    </row>
    <row r="240" spans="1:4" hidden="1" outlineLevel="2" x14ac:dyDescent="0.25">
      <c r="A240" t="s">
        <v>74</v>
      </c>
      <c r="B240" s="4" t="s">
        <v>397</v>
      </c>
      <c r="C240">
        <v>1</v>
      </c>
      <c r="D240" s="1">
        <v>5139.42</v>
      </c>
    </row>
    <row r="241" spans="1:4" hidden="1" outlineLevel="2" x14ac:dyDescent="0.25">
      <c r="A241" t="s">
        <v>74</v>
      </c>
      <c r="B241" s="4" t="s">
        <v>397</v>
      </c>
      <c r="C241">
        <v>0</v>
      </c>
      <c r="D241" s="1">
        <v>72233.97</v>
      </c>
    </row>
    <row r="242" spans="1:4" hidden="1" outlineLevel="2" x14ac:dyDescent="0.25">
      <c r="A242" t="s">
        <v>74</v>
      </c>
      <c r="B242" s="4" t="s">
        <v>397</v>
      </c>
      <c r="C242">
        <v>2</v>
      </c>
      <c r="D242" s="1">
        <v>20743.259999999998</v>
      </c>
    </row>
    <row r="243" spans="1:4" hidden="1" outlineLevel="2" x14ac:dyDescent="0.25">
      <c r="A243" t="s">
        <v>74</v>
      </c>
      <c r="B243" s="4" t="s">
        <v>397</v>
      </c>
      <c r="C243">
        <v>1</v>
      </c>
      <c r="D243" s="1">
        <v>646.91</v>
      </c>
    </row>
    <row r="244" spans="1:4" hidden="1" outlineLevel="2" x14ac:dyDescent="0.25">
      <c r="A244" t="s">
        <v>74</v>
      </c>
      <c r="B244" s="4" t="s">
        <v>397</v>
      </c>
      <c r="C244">
        <v>1</v>
      </c>
      <c r="D244" s="1">
        <v>73341.48</v>
      </c>
    </row>
    <row r="245" spans="1:4" hidden="1" outlineLevel="2" x14ac:dyDescent="0.25">
      <c r="A245" t="s">
        <v>74</v>
      </c>
      <c r="B245" s="4" t="s">
        <v>397</v>
      </c>
      <c r="C245">
        <v>0</v>
      </c>
      <c r="D245" s="1">
        <v>3976.7</v>
      </c>
    </row>
    <row r="246" spans="1:4" hidden="1" outlineLevel="2" x14ac:dyDescent="0.25">
      <c r="A246" t="s">
        <v>74</v>
      </c>
      <c r="B246" s="4" t="s">
        <v>397</v>
      </c>
      <c r="C246">
        <v>1</v>
      </c>
      <c r="D246" s="1">
        <v>3603.04</v>
      </c>
    </row>
    <row r="247" spans="1:4" hidden="1" outlineLevel="2" x14ac:dyDescent="0.25">
      <c r="A247" t="s">
        <v>74</v>
      </c>
      <c r="B247" s="4" t="s">
        <v>397</v>
      </c>
      <c r="C247">
        <v>0</v>
      </c>
      <c r="D247" s="1">
        <v>10032.99</v>
      </c>
    </row>
    <row r="248" spans="1:4" hidden="1" outlineLevel="2" x14ac:dyDescent="0.25">
      <c r="A248" t="s">
        <v>74</v>
      </c>
      <c r="B248" s="4" t="s">
        <v>397</v>
      </c>
      <c r="C248">
        <v>0</v>
      </c>
      <c r="D248" s="1">
        <v>20537.66</v>
      </c>
    </row>
    <row r="249" spans="1:4" outlineLevel="1" collapsed="1" x14ac:dyDescent="0.25">
      <c r="A249" s="3" t="s">
        <v>220</v>
      </c>
      <c r="B249" s="4" t="s">
        <v>397</v>
      </c>
      <c r="D249" s="1">
        <f>SUBTOTAL(9,D225:D248)</f>
        <v>287409.00000000006</v>
      </c>
    </row>
    <row r="250" spans="1:4" hidden="1" outlineLevel="2" x14ac:dyDescent="0.25">
      <c r="A250" t="s">
        <v>133</v>
      </c>
      <c r="B250" s="4" t="s">
        <v>397</v>
      </c>
      <c r="C250">
        <v>1</v>
      </c>
      <c r="D250" s="1">
        <v>6614.56</v>
      </c>
    </row>
    <row r="251" spans="1:4" hidden="1" outlineLevel="2" x14ac:dyDescent="0.25">
      <c r="A251" t="s">
        <v>133</v>
      </c>
      <c r="B251" s="4" t="s">
        <v>397</v>
      </c>
      <c r="C251">
        <v>1</v>
      </c>
      <c r="D251" s="1">
        <v>6949.37</v>
      </c>
    </row>
    <row r="252" spans="1:4" hidden="1" outlineLevel="2" x14ac:dyDescent="0.25">
      <c r="A252" t="s">
        <v>133</v>
      </c>
      <c r="B252" s="4" t="s">
        <v>397</v>
      </c>
      <c r="C252">
        <v>1</v>
      </c>
      <c r="D252" s="1">
        <v>1834.89</v>
      </c>
    </row>
    <row r="253" spans="1:4" hidden="1" outlineLevel="2" x14ac:dyDescent="0.25">
      <c r="A253" t="s">
        <v>133</v>
      </c>
      <c r="B253" s="4" t="s">
        <v>397</v>
      </c>
      <c r="C253">
        <v>4</v>
      </c>
      <c r="D253" s="1">
        <v>13907.93</v>
      </c>
    </row>
    <row r="254" spans="1:4" outlineLevel="1" collapsed="1" x14ac:dyDescent="0.25">
      <c r="A254" s="3" t="s">
        <v>221</v>
      </c>
      <c r="B254" s="4" t="s">
        <v>397</v>
      </c>
      <c r="D254" s="1">
        <f>SUBTOTAL(9,D250:D253)</f>
        <v>29306.75</v>
      </c>
    </row>
    <row r="255" spans="1:4" hidden="1" outlineLevel="2" x14ac:dyDescent="0.25">
      <c r="A255" t="s">
        <v>45</v>
      </c>
      <c r="B255" s="4" t="s">
        <v>397</v>
      </c>
      <c r="C255">
        <v>1</v>
      </c>
      <c r="D255" s="1">
        <v>31594.15</v>
      </c>
    </row>
    <row r="256" spans="1:4" hidden="1" outlineLevel="2" x14ac:dyDescent="0.25">
      <c r="A256" t="s">
        <v>45</v>
      </c>
      <c r="B256" s="4" t="s">
        <v>397</v>
      </c>
      <c r="C256">
        <v>2</v>
      </c>
      <c r="D256" s="1">
        <v>95432.18</v>
      </c>
    </row>
    <row r="257" spans="1:4" hidden="1" outlineLevel="2" x14ac:dyDescent="0.25">
      <c r="A257" t="s">
        <v>45</v>
      </c>
      <c r="B257" s="4" t="s">
        <v>397</v>
      </c>
      <c r="C257">
        <v>1</v>
      </c>
      <c r="D257" s="1">
        <v>9854.8799999999992</v>
      </c>
    </row>
    <row r="258" spans="1:4" hidden="1" outlineLevel="2" x14ac:dyDescent="0.25">
      <c r="A258" t="s">
        <v>45</v>
      </c>
      <c r="B258" s="4" t="s">
        <v>397</v>
      </c>
      <c r="C258">
        <v>1</v>
      </c>
      <c r="D258" s="1">
        <v>6103.3</v>
      </c>
    </row>
    <row r="259" spans="1:4" hidden="1" outlineLevel="2" x14ac:dyDescent="0.25">
      <c r="A259" t="s">
        <v>45</v>
      </c>
      <c r="B259" s="4" t="s">
        <v>397</v>
      </c>
      <c r="C259">
        <v>1</v>
      </c>
      <c r="D259" s="1">
        <v>17789.87</v>
      </c>
    </row>
    <row r="260" spans="1:4" hidden="1" outlineLevel="2" x14ac:dyDescent="0.25">
      <c r="A260" t="s">
        <v>45</v>
      </c>
      <c r="B260" s="4" t="s">
        <v>397</v>
      </c>
      <c r="C260">
        <v>0</v>
      </c>
      <c r="D260" s="1">
        <v>0</v>
      </c>
    </row>
    <row r="261" spans="1:4" hidden="1" outlineLevel="2" x14ac:dyDescent="0.25">
      <c r="A261" t="s">
        <v>45</v>
      </c>
      <c r="B261" s="4" t="s">
        <v>397</v>
      </c>
      <c r="C261">
        <v>0</v>
      </c>
      <c r="D261" s="1">
        <v>121915.87</v>
      </c>
    </row>
    <row r="262" spans="1:4" hidden="1" outlineLevel="2" x14ac:dyDescent="0.25">
      <c r="A262" t="s">
        <v>45</v>
      </c>
      <c r="B262" s="4" t="s">
        <v>397</v>
      </c>
      <c r="C262">
        <v>1</v>
      </c>
      <c r="D262" s="1">
        <v>6865.87</v>
      </c>
    </row>
    <row r="263" spans="1:4" hidden="1" outlineLevel="2" x14ac:dyDescent="0.25">
      <c r="A263" t="s">
        <v>45</v>
      </c>
      <c r="B263" s="4" t="s">
        <v>397</v>
      </c>
      <c r="C263">
        <v>1</v>
      </c>
      <c r="D263" s="1">
        <v>74166.539999999994</v>
      </c>
    </row>
    <row r="264" spans="1:4" hidden="1" outlineLevel="2" x14ac:dyDescent="0.25">
      <c r="A264" t="s">
        <v>45</v>
      </c>
      <c r="B264" s="4" t="s">
        <v>397</v>
      </c>
      <c r="C264">
        <v>1</v>
      </c>
      <c r="D264" s="1">
        <v>49894.42</v>
      </c>
    </row>
    <row r="265" spans="1:4" hidden="1" outlineLevel="2" x14ac:dyDescent="0.25">
      <c r="A265" t="s">
        <v>45</v>
      </c>
      <c r="B265" s="4" t="s">
        <v>397</v>
      </c>
      <c r="C265">
        <v>1</v>
      </c>
      <c r="D265" s="1">
        <v>15984.44</v>
      </c>
    </row>
    <row r="266" spans="1:4" hidden="1" outlineLevel="2" x14ac:dyDescent="0.25">
      <c r="A266" t="s">
        <v>45</v>
      </c>
      <c r="B266" s="4" t="s">
        <v>397</v>
      </c>
      <c r="C266">
        <v>3</v>
      </c>
      <c r="D266" s="1">
        <v>51576.56</v>
      </c>
    </row>
    <row r="267" spans="1:4" hidden="1" outlineLevel="2" x14ac:dyDescent="0.25">
      <c r="A267" t="s">
        <v>45</v>
      </c>
      <c r="B267" s="4" t="s">
        <v>397</v>
      </c>
      <c r="C267">
        <v>1</v>
      </c>
      <c r="D267" s="1">
        <v>36625.019999999997</v>
      </c>
    </row>
    <row r="268" spans="1:4" hidden="1" outlineLevel="2" x14ac:dyDescent="0.25">
      <c r="A268" t="s">
        <v>45</v>
      </c>
      <c r="B268" s="4" t="s">
        <v>397</v>
      </c>
      <c r="C268">
        <v>2</v>
      </c>
      <c r="D268" s="1">
        <v>37730.959999999999</v>
      </c>
    </row>
    <row r="269" spans="1:4" hidden="1" outlineLevel="2" x14ac:dyDescent="0.25">
      <c r="A269" t="s">
        <v>45</v>
      </c>
      <c r="B269" s="4" t="s">
        <v>397</v>
      </c>
      <c r="C269">
        <v>5</v>
      </c>
      <c r="D269" s="1">
        <v>526264.96</v>
      </c>
    </row>
    <row r="270" spans="1:4" hidden="1" outlineLevel="2" x14ac:dyDescent="0.25">
      <c r="A270" t="s">
        <v>45</v>
      </c>
      <c r="B270" s="4" t="s">
        <v>397</v>
      </c>
      <c r="C270">
        <v>1</v>
      </c>
      <c r="D270" s="1">
        <v>24851.03</v>
      </c>
    </row>
    <row r="271" spans="1:4" hidden="1" outlineLevel="2" x14ac:dyDescent="0.25">
      <c r="A271" t="s">
        <v>45</v>
      </c>
      <c r="B271" s="4" t="s">
        <v>397</v>
      </c>
      <c r="C271">
        <v>1</v>
      </c>
      <c r="D271" s="1">
        <v>157951.43</v>
      </c>
    </row>
    <row r="272" spans="1:4" hidden="1" outlineLevel="2" x14ac:dyDescent="0.25">
      <c r="A272" t="s">
        <v>45</v>
      </c>
      <c r="B272" s="4" t="s">
        <v>397</v>
      </c>
      <c r="C272">
        <v>1</v>
      </c>
      <c r="D272" s="1">
        <v>79978.58</v>
      </c>
    </row>
    <row r="273" spans="1:4" hidden="1" outlineLevel="2" x14ac:dyDescent="0.25">
      <c r="A273" t="s">
        <v>45</v>
      </c>
      <c r="B273" s="4" t="s">
        <v>397</v>
      </c>
      <c r="C273">
        <v>1</v>
      </c>
      <c r="D273" s="1">
        <v>5621.01</v>
      </c>
    </row>
    <row r="274" spans="1:4" hidden="1" outlineLevel="2" x14ac:dyDescent="0.25">
      <c r="A274" t="s">
        <v>45</v>
      </c>
      <c r="B274" s="4" t="s">
        <v>397</v>
      </c>
      <c r="C274">
        <v>1</v>
      </c>
      <c r="D274" s="1">
        <v>96595.88</v>
      </c>
    </row>
    <row r="275" spans="1:4" outlineLevel="1" collapsed="1" x14ac:dyDescent="0.25">
      <c r="A275" s="3" t="s">
        <v>222</v>
      </c>
      <c r="B275" s="4" t="s">
        <v>397</v>
      </c>
      <c r="D275" s="1">
        <f>SUBTOTAL(9,D255:D274)</f>
        <v>1446796.9500000002</v>
      </c>
    </row>
    <row r="276" spans="1:4" hidden="1" outlineLevel="2" x14ac:dyDescent="0.25">
      <c r="A276" t="s">
        <v>21</v>
      </c>
      <c r="B276" s="4" t="s">
        <v>397</v>
      </c>
      <c r="C276">
        <v>1</v>
      </c>
      <c r="D276" s="1">
        <v>15852.96</v>
      </c>
    </row>
    <row r="277" spans="1:4" hidden="1" outlineLevel="2" x14ac:dyDescent="0.25">
      <c r="A277" t="s">
        <v>21</v>
      </c>
      <c r="B277" s="4" t="s">
        <v>397</v>
      </c>
      <c r="C277">
        <v>1</v>
      </c>
      <c r="D277" s="1">
        <v>26127.4</v>
      </c>
    </row>
    <row r="278" spans="1:4" hidden="1" outlineLevel="2" x14ac:dyDescent="0.25">
      <c r="A278" t="s">
        <v>21</v>
      </c>
      <c r="B278" s="4" t="s">
        <v>397</v>
      </c>
      <c r="C278">
        <v>3</v>
      </c>
      <c r="D278" s="1">
        <v>48800.55</v>
      </c>
    </row>
    <row r="279" spans="1:4" hidden="1" outlineLevel="2" x14ac:dyDescent="0.25">
      <c r="A279" t="s">
        <v>21</v>
      </c>
      <c r="B279" s="4" t="s">
        <v>397</v>
      </c>
      <c r="C279">
        <v>0</v>
      </c>
      <c r="D279" s="1">
        <v>0</v>
      </c>
    </row>
    <row r="280" spans="1:4" hidden="1" outlineLevel="2" x14ac:dyDescent="0.25">
      <c r="A280" t="s">
        <v>21</v>
      </c>
      <c r="B280" s="4" t="s">
        <v>397</v>
      </c>
      <c r="C280">
        <v>1</v>
      </c>
      <c r="D280" s="1">
        <v>2725.18</v>
      </c>
    </row>
    <row r="281" spans="1:4" hidden="1" outlineLevel="2" x14ac:dyDescent="0.25">
      <c r="A281" t="s">
        <v>21</v>
      </c>
      <c r="B281" s="4" t="s">
        <v>397</v>
      </c>
      <c r="C281">
        <v>2</v>
      </c>
      <c r="D281" s="1">
        <v>44169.53</v>
      </c>
    </row>
    <row r="282" spans="1:4" hidden="1" outlineLevel="2" x14ac:dyDescent="0.25">
      <c r="A282" t="s">
        <v>21</v>
      </c>
      <c r="B282" s="4" t="s">
        <v>397</v>
      </c>
      <c r="C282">
        <v>1</v>
      </c>
      <c r="D282" s="1">
        <v>29578.99</v>
      </c>
    </row>
    <row r="283" spans="1:4" hidden="1" outlineLevel="2" x14ac:dyDescent="0.25">
      <c r="A283" t="s">
        <v>21</v>
      </c>
      <c r="B283" s="4" t="s">
        <v>397</v>
      </c>
      <c r="C283">
        <v>1</v>
      </c>
      <c r="D283" s="1">
        <v>10036.42</v>
      </c>
    </row>
    <row r="284" spans="1:4" hidden="1" outlineLevel="2" x14ac:dyDescent="0.25">
      <c r="A284" t="s">
        <v>21</v>
      </c>
      <c r="B284" s="4" t="s">
        <v>397</v>
      </c>
      <c r="C284">
        <v>1</v>
      </c>
      <c r="D284" s="1">
        <v>32485.65</v>
      </c>
    </row>
    <row r="285" spans="1:4" hidden="1" outlineLevel="2" x14ac:dyDescent="0.25">
      <c r="A285" t="s">
        <v>21</v>
      </c>
      <c r="B285" s="4" t="s">
        <v>397</v>
      </c>
      <c r="C285">
        <v>1</v>
      </c>
      <c r="D285" s="1">
        <v>10847.74</v>
      </c>
    </row>
    <row r="286" spans="1:4" hidden="1" outlineLevel="2" x14ac:dyDescent="0.25">
      <c r="A286" t="s">
        <v>21</v>
      </c>
      <c r="B286" s="4" t="s">
        <v>397</v>
      </c>
      <c r="C286">
        <v>2</v>
      </c>
      <c r="D286" s="1">
        <v>10025.44</v>
      </c>
    </row>
    <row r="287" spans="1:4" hidden="1" outlineLevel="2" x14ac:dyDescent="0.25">
      <c r="A287" t="s">
        <v>21</v>
      </c>
      <c r="B287" s="4" t="s">
        <v>397</v>
      </c>
      <c r="C287">
        <v>1</v>
      </c>
      <c r="D287" s="1">
        <v>3351.62</v>
      </c>
    </row>
    <row r="288" spans="1:4" hidden="1" outlineLevel="2" x14ac:dyDescent="0.25">
      <c r="A288" t="s">
        <v>21</v>
      </c>
      <c r="B288" s="4" t="s">
        <v>397</v>
      </c>
      <c r="C288">
        <v>1</v>
      </c>
      <c r="D288" s="1">
        <v>31362.35</v>
      </c>
    </row>
    <row r="289" spans="1:4" hidden="1" outlineLevel="2" x14ac:dyDescent="0.25">
      <c r="A289" t="s">
        <v>21</v>
      </c>
      <c r="B289" s="4" t="s">
        <v>397</v>
      </c>
      <c r="C289">
        <v>1</v>
      </c>
      <c r="D289" s="1">
        <v>18030.599999999999</v>
      </c>
    </row>
    <row r="290" spans="1:4" hidden="1" outlineLevel="2" x14ac:dyDescent="0.25">
      <c r="A290" t="s">
        <v>21</v>
      </c>
      <c r="B290" s="4" t="s">
        <v>397</v>
      </c>
      <c r="C290">
        <v>0</v>
      </c>
      <c r="D290" s="1">
        <v>15138.27</v>
      </c>
    </row>
    <row r="291" spans="1:4" hidden="1" outlineLevel="2" x14ac:dyDescent="0.25">
      <c r="A291" t="s">
        <v>21</v>
      </c>
      <c r="B291" s="4" t="s">
        <v>397</v>
      </c>
      <c r="C291">
        <v>2</v>
      </c>
      <c r="D291" s="1">
        <v>64431.5</v>
      </c>
    </row>
    <row r="292" spans="1:4" hidden="1" outlineLevel="2" x14ac:dyDescent="0.25">
      <c r="A292" t="s">
        <v>21</v>
      </c>
      <c r="B292" s="4" t="s">
        <v>397</v>
      </c>
      <c r="C292">
        <v>4</v>
      </c>
      <c r="D292" s="1">
        <v>105335</v>
      </c>
    </row>
    <row r="293" spans="1:4" hidden="1" outlineLevel="2" x14ac:dyDescent="0.25">
      <c r="A293" t="s">
        <v>21</v>
      </c>
      <c r="B293" s="4" t="s">
        <v>397</v>
      </c>
      <c r="C293">
        <v>1</v>
      </c>
      <c r="D293" s="1">
        <v>20398.5</v>
      </c>
    </row>
    <row r="294" spans="1:4" hidden="1" outlineLevel="2" x14ac:dyDescent="0.25">
      <c r="A294" t="s">
        <v>21</v>
      </c>
      <c r="B294" s="4" t="s">
        <v>397</v>
      </c>
      <c r="C294">
        <v>1</v>
      </c>
      <c r="D294" s="1">
        <v>722.86</v>
      </c>
    </row>
    <row r="295" spans="1:4" hidden="1" outlineLevel="2" x14ac:dyDescent="0.25">
      <c r="A295" t="s">
        <v>21</v>
      </c>
      <c r="B295" s="4" t="s">
        <v>397</v>
      </c>
      <c r="C295">
        <v>1</v>
      </c>
      <c r="D295" s="1">
        <v>7249.61</v>
      </c>
    </row>
    <row r="296" spans="1:4" hidden="1" outlineLevel="2" x14ac:dyDescent="0.25">
      <c r="A296" t="s">
        <v>21</v>
      </c>
      <c r="B296" s="4" t="s">
        <v>397</v>
      </c>
      <c r="C296">
        <v>1</v>
      </c>
      <c r="D296" s="1">
        <v>4360.42</v>
      </c>
    </row>
    <row r="297" spans="1:4" hidden="1" outlineLevel="2" x14ac:dyDescent="0.25">
      <c r="A297" t="s">
        <v>21</v>
      </c>
      <c r="B297" s="4" t="s">
        <v>397</v>
      </c>
      <c r="C297">
        <v>1</v>
      </c>
      <c r="D297" s="1">
        <v>25050.59</v>
      </c>
    </row>
    <row r="298" spans="1:4" hidden="1" outlineLevel="2" x14ac:dyDescent="0.25">
      <c r="A298" t="s">
        <v>21</v>
      </c>
      <c r="B298" s="4" t="s">
        <v>397</v>
      </c>
      <c r="C298">
        <v>1</v>
      </c>
      <c r="D298" s="1">
        <v>20619.95</v>
      </c>
    </row>
    <row r="299" spans="1:4" hidden="1" outlineLevel="2" x14ac:dyDescent="0.25">
      <c r="A299" t="s">
        <v>21</v>
      </c>
      <c r="B299" s="4" t="s">
        <v>397</v>
      </c>
      <c r="C299">
        <v>4</v>
      </c>
      <c r="D299" s="1">
        <v>31110.94</v>
      </c>
    </row>
    <row r="300" spans="1:4" outlineLevel="1" collapsed="1" x14ac:dyDescent="0.25">
      <c r="A300" s="3" t="s">
        <v>223</v>
      </c>
      <c r="B300" s="4" t="s">
        <v>397</v>
      </c>
      <c r="D300" s="1">
        <f>SUBTOTAL(9,D276:D299)</f>
        <v>577812.06999999983</v>
      </c>
    </row>
    <row r="301" spans="1:4" hidden="1" outlineLevel="2" x14ac:dyDescent="0.25">
      <c r="A301" t="s">
        <v>71</v>
      </c>
      <c r="B301" s="4" t="s">
        <v>397</v>
      </c>
      <c r="C301">
        <v>1</v>
      </c>
      <c r="D301" s="1">
        <v>6879.73</v>
      </c>
    </row>
    <row r="302" spans="1:4" hidden="1" outlineLevel="2" x14ac:dyDescent="0.25">
      <c r="A302" t="s">
        <v>71</v>
      </c>
      <c r="B302" s="4" t="s">
        <v>397</v>
      </c>
      <c r="C302">
        <v>1</v>
      </c>
      <c r="D302" s="1">
        <v>68530.33</v>
      </c>
    </row>
    <row r="303" spans="1:4" hidden="1" outlineLevel="2" x14ac:dyDescent="0.25">
      <c r="A303" t="s">
        <v>71</v>
      </c>
      <c r="B303" s="4" t="s">
        <v>397</v>
      </c>
      <c r="C303">
        <v>1</v>
      </c>
      <c r="D303" s="1">
        <v>13364.53</v>
      </c>
    </row>
    <row r="304" spans="1:4" hidden="1" outlineLevel="2" x14ac:dyDescent="0.25">
      <c r="A304" t="s">
        <v>71</v>
      </c>
      <c r="B304" s="4" t="s">
        <v>397</v>
      </c>
      <c r="C304">
        <v>1</v>
      </c>
      <c r="D304" s="1">
        <v>27428.1</v>
      </c>
    </row>
    <row r="305" spans="1:4" hidden="1" outlineLevel="2" x14ac:dyDescent="0.25">
      <c r="A305" t="s">
        <v>71</v>
      </c>
      <c r="B305" s="4" t="s">
        <v>397</v>
      </c>
      <c r="C305">
        <v>0</v>
      </c>
      <c r="D305" s="1">
        <v>0</v>
      </c>
    </row>
    <row r="306" spans="1:4" hidden="1" outlineLevel="2" x14ac:dyDescent="0.25">
      <c r="A306" t="s">
        <v>71</v>
      </c>
      <c r="B306" s="4" t="s">
        <v>397</v>
      </c>
      <c r="C306">
        <v>1</v>
      </c>
      <c r="D306" s="1">
        <v>2671.45</v>
      </c>
    </row>
    <row r="307" spans="1:4" hidden="1" outlineLevel="2" x14ac:dyDescent="0.25">
      <c r="A307" t="s">
        <v>71</v>
      </c>
      <c r="B307" s="4" t="s">
        <v>397</v>
      </c>
      <c r="C307">
        <v>1</v>
      </c>
      <c r="D307" s="1">
        <v>28933.05</v>
      </c>
    </row>
    <row r="308" spans="1:4" hidden="1" outlineLevel="2" x14ac:dyDescent="0.25">
      <c r="A308" t="s">
        <v>71</v>
      </c>
      <c r="B308" s="4" t="s">
        <v>397</v>
      </c>
      <c r="C308">
        <v>1</v>
      </c>
      <c r="D308" s="1">
        <v>4246</v>
      </c>
    </row>
    <row r="309" spans="1:4" hidden="1" outlineLevel="2" x14ac:dyDescent="0.25">
      <c r="A309" t="s">
        <v>71</v>
      </c>
      <c r="B309" s="4" t="s">
        <v>397</v>
      </c>
      <c r="C309">
        <v>1</v>
      </c>
      <c r="D309" s="1">
        <v>11555.59</v>
      </c>
    </row>
    <row r="310" spans="1:4" hidden="1" outlineLevel="2" x14ac:dyDescent="0.25">
      <c r="A310" t="s">
        <v>71</v>
      </c>
      <c r="B310" s="4" t="s">
        <v>397</v>
      </c>
      <c r="C310">
        <v>0</v>
      </c>
      <c r="D310" s="1">
        <v>0</v>
      </c>
    </row>
    <row r="311" spans="1:4" hidden="1" outlineLevel="2" x14ac:dyDescent="0.25">
      <c r="A311" t="s">
        <v>71</v>
      </c>
      <c r="B311" s="4" t="s">
        <v>397</v>
      </c>
      <c r="C311">
        <v>1</v>
      </c>
      <c r="D311" s="1">
        <v>39521.85</v>
      </c>
    </row>
    <row r="312" spans="1:4" hidden="1" outlineLevel="2" x14ac:dyDescent="0.25">
      <c r="A312" t="s">
        <v>71</v>
      </c>
      <c r="B312" s="4" t="s">
        <v>397</v>
      </c>
      <c r="C312">
        <v>1</v>
      </c>
      <c r="D312" s="1">
        <v>34807.67</v>
      </c>
    </row>
    <row r="313" spans="1:4" hidden="1" outlineLevel="2" x14ac:dyDescent="0.25">
      <c r="A313" t="s">
        <v>71</v>
      </c>
      <c r="B313" s="4" t="s">
        <v>397</v>
      </c>
      <c r="C313">
        <v>2</v>
      </c>
      <c r="D313" s="1">
        <v>56605.54</v>
      </c>
    </row>
    <row r="314" spans="1:4" hidden="1" outlineLevel="2" x14ac:dyDescent="0.25">
      <c r="A314" t="s">
        <v>71</v>
      </c>
      <c r="B314" s="4" t="s">
        <v>397</v>
      </c>
      <c r="C314">
        <v>1</v>
      </c>
      <c r="D314" s="1">
        <v>10133.77</v>
      </c>
    </row>
    <row r="315" spans="1:4" hidden="1" outlineLevel="2" x14ac:dyDescent="0.25">
      <c r="A315" t="s">
        <v>71</v>
      </c>
      <c r="B315" s="4" t="s">
        <v>397</v>
      </c>
      <c r="C315">
        <v>1</v>
      </c>
      <c r="D315" s="1">
        <v>23167.74</v>
      </c>
    </row>
    <row r="316" spans="1:4" outlineLevel="1" collapsed="1" x14ac:dyDescent="0.25">
      <c r="A316" s="3" t="s">
        <v>224</v>
      </c>
      <c r="B316" s="4" t="s">
        <v>397</v>
      </c>
      <c r="D316" s="1">
        <f>SUBTOTAL(9,D301:D315)</f>
        <v>327845.34999999998</v>
      </c>
    </row>
    <row r="317" spans="1:4" hidden="1" outlineLevel="2" x14ac:dyDescent="0.25">
      <c r="A317" t="s">
        <v>61</v>
      </c>
      <c r="B317" s="4" t="s">
        <v>397</v>
      </c>
      <c r="C317">
        <v>1</v>
      </c>
      <c r="D317" s="1">
        <v>8508.6</v>
      </c>
    </row>
    <row r="318" spans="1:4" outlineLevel="1" collapsed="1" x14ac:dyDescent="0.25">
      <c r="A318" s="3" t="s">
        <v>225</v>
      </c>
      <c r="B318" s="4" t="s">
        <v>397</v>
      </c>
      <c r="D318" s="1">
        <f>SUBTOTAL(9,D317:D317)</f>
        <v>8508.6</v>
      </c>
    </row>
    <row r="319" spans="1:4" hidden="1" outlineLevel="2" x14ac:dyDescent="0.25">
      <c r="A319" t="s">
        <v>76</v>
      </c>
      <c r="B319" s="4" t="s">
        <v>4</v>
      </c>
      <c r="C319">
        <v>1</v>
      </c>
      <c r="D319" s="1">
        <v>17602.189999999999</v>
      </c>
    </row>
    <row r="320" spans="1:4" hidden="1" outlineLevel="2" x14ac:dyDescent="0.25">
      <c r="A320" t="s">
        <v>76</v>
      </c>
      <c r="B320" s="4" t="s">
        <v>4</v>
      </c>
      <c r="C320">
        <v>1</v>
      </c>
      <c r="D320" s="1">
        <v>17407.830000000002</v>
      </c>
    </row>
    <row r="321" spans="1:4" hidden="1" outlineLevel="2" x14ac:dyDescent="0.25">
      <c r="A321" t="s">
        <v>76</v>
      </c>
      <c r="B321" s="4" t="s">
        <v>4</v>
      </c>
      <c r="C321">
        <v>0</v>
      </c>
      <c r="D321" s="1">
        <v>104222.46</v>
      </c>
    </row>
    <row r="322" spans="1:4" hidden="1" outlineLevel="2" x14ac:dyDescent="0.25">
      <c r="A322" t="s">
        <v>76</v>
      </c>
      <c r="B322" s="4" t="s">
        <v>4</v>
      </c>
      <c r="C322">
        <v>1</v>
      </c>
      <c r="D322" s="1">
        <v>72054.66</v>
      </c>
    </row>
    <row r="323" spans="1:4" hidden="1" outlineLevel="2" x14ac:dyDescent="0.25">
      <c r="A323" t="s">
        <v>76</v>
      </c>
      <c r="B323" s="4" t="s">
        <v>4</v>
      </c>
      <c r="C323">
        <v>1</v>
      </c>
      <c r="D323" s="1">
        <v>6394.3</v>
      </c>
    </row>
    <row r="324" spans="1:4" hidden="1" outlineLevel="2" x14ac:dyDescent="0.25">
      <c r="A324" t="s">
        <v>76</v>
      </c>
      <c r="B324" s="4" t="s">
        <v>4</v>
      </c>
      <c r="C324">
        <v>0</v>
      </c>
      <c r="D324" s="1">
        <v>0</v>
      </c>
    </row>
    <row r="325" spans="1:4" hidden="1" outlineLevel="2" x14ac:dyDescent="0.25">
      <c r="A325" t="s">
        <v>76</v>
      </c>
      <c r="B325" s="4" t="s">
        <v>4</v>
      </c>
      <c r="C325">
        <v>1</v>
      </c>
      <c r="D325" s="1">
        <v>5915.96</v>
      </c>
    </row>
    <row r="326" spans="1:4" hidden="1" outlineLevel="2" x14ac:dyDescent="0.25">
      <c r="A326" t="s">
        <v>76</v>
      </c>
      <c r="B326" s="4" t="s">
        <v>4</v>
      </c>
      <c r="C326">
        <v>1</v>
      </c>
      <c r="D326" s="1">
        <v>15889.33</v>
      </c>
    </row>
    <row r="327" spans="1:4" hidden="1" outlineLevel="2" x14ac:dyDescent="0.25">
      <c r="A327" t="s">
        <v>76</v>
      </c>
      <c r="B327" s="4" t="s">
        <v>4</v>
      </c>
      <c r="C327">
        <v>0</v>
      </c>
      <c r="D327" s="1">
        <v>0</v>
      </c>
    </row>
    <row r="328" spans="1:4" hidden="1" outlineLevel="2" x14ac:dyDescent="0.25">
      <c r="A328" t="s">
        <v>76</v>
      </c>
      <c r="B328" s="4" t="s">
        <v>4</v>
      </c>
      <c r="C328">
        <v>1</v>
      </c>
      <c r="D328" s="1">
        <v>698.39</v>
      </c>
    </row>
    <row r="329" spans="1:4" hidden="1" outlineLevel="2" x14ac:dyDescent="0.25">
      <c r="A329" t="s">
        <v>76</v>
      </c>
      <c r="B329" s="4" t="s">
        <v>4</v>
      </c>
      <c r="C329">
        <v>1</v>
      </c>
      <c r="D329" s="1">
        <v>488.99</v>
      </c>
    </row>
    <row r="330" spans="1:4" hidden="1" outlineLevel="2" x14ac:dyDescent="0.25">
      <c r="A330" t="s">
        <v>76</v>
      </c>
      <c r="B330" s="4" t="s">
        <v>4</v>
      </c>
      <c r="C330">
        <v>1</v>
      </c>
      <c r="D330" s="1">
        <v>165.64</v>
      </c>
    </row>
    <row r="331" spans="1:4" hidden="1" outlineLevel="2" x14ac:dyDescent="0.25">
      <c r="A331" t="s">
        <v>76</v>
      </c>
      <c r="B331" s="4" t="s">
        <v>4</v>
      </c>
      <c r="C331">
        <v>2</v>
      </c>
      <c r="D331" s="1">
        <v>925.99</v>
      </c>
    </row>
    <row r="332" spans="1:4" hidden="1" outlineLevel="2" x14ac:dyDescent="0.25">
      <c r="A332" t="s">
        <v>76</v>
      </c>
      <c r="B332" s="4" t="s">
        <v>4</v>
      </c>
      <c r="C332">
        <v>1</v>
      </c>
      <c r="D332" s="1">
        <v>395.26</v>
      </c>
    </row>
    <row r="333" spans="1:4" hidden="1" outlineLevel="2" x14ac:dyDescent="0.25">
      <c r="A333" t="s">
        <v>76</v>
      </c>
      <c r="B333" s="4" t="s">
        <v>4</v>
      </c>
      <c r="C333">
        <v>1</v>
      </c>
      <c r="D333" s="1">
        <v>2967.49</v>
      </c>
    </row>
    <row r="334" spans="1:4" outlineLevel="1" collapsed="1" x14ac:dyDescent="0.25">
      <c r="A334" s="3" t="s">
        <v>226</v>
      </c>
      <c r="B334" s="4" t="s">
        <v>397</v>
      </c>
      <c r="D334" s="1">
        <f>SUBTOTAL(9,D319:D333)</f>
        <v>245128.49</v>
      </c>
    </row>
    <row r="335" spans="1:4" hidden="1" outlineLevel="2" x14ac:dyDescent="0.25">
      <c r="A335" t="s">
        <v>94</v>
      </c>
      <c r="B335" s="4" t="s">
        <v>4</v>
      </c>
      <c r="C335">
        <v>2</v>
      </c>
      <c r="D335" s="1">
        <v>717.76</v>
      </c>
    </row>
    <row r="336" spans="1:4" outlineLevel="1" collapsed="1" x14ac:dyDescent="0.25">
      <c r="A336" s="3" t="s">
        <v>227</v>
      </c>
      <c r="B336" s="4" t="s">
        <v>397</v>
      </c>
      <c r="D336" s="1">
        <f>SUBTOTAL(9,D335:D335)</f>
        <v>717.76</v>
      </c>
    </row>
    <row r="337" spans="1:4" hidden="1" outlineLevel="2" x14ac:dyDescent="0.25">
      <c r="A337" t="s">
        <v>113</v>
      </c>
      <c r="B337" s="4" t="s">
        <v>4</v>
      </c>
      <c r="C337">
        <v>0</v>
      </c>
      <c r="D337" s="1">
        <v>0</v>
      </c>
    </row>
    <row r="338" spans="1:4" outlineLevel="1" collapsed="1" x14ac:dyDescent="0.25">
      <c r="A338" s="3" t="s">
        <v>402</v>
      </c>
      <c r="B338" s="4" t="s">
        <v>403</v>
      </c>
      <c r="D338" s="1">
        <f>SUBTOTAL(9,D337:D337)</f>
        <v>0</v>
      </c>
    </row>
    <row r="339" spans="1:4" hidden="1" outlineLevel="2" x14ac:dyDescent="0.25">
      <c r="A339" t="s">
        <v>131</v>
      </c>
      <c r="B339" s="4" t="s">
        <v>4</v>
      </c>
      <c r="C339">
        <v>1</v>
      </c>
      <c r="D339" s="1">
        <v>33707.01</v>
      </c>
    </row>
    <row r="340" spans="1:4" hidden="1" outlineLevel="2" x14ac:dyDescent="0.25">
      <c r="A340" t="s">
        <v>131</v>
      </c>
      <c r="B340" s="4" t="s">
        <v>4</v>
      </c>
      <c r="C340">
        <v>1</v>
      </c>
      <c r="D340" s="1">
        <v>11140.11</v>
      </c>
    </row>
    <row r="341" spans="1:4" hidden="1" outlineLevel="2" x14ac:dyDescent="0.25">
      <c r="A341" t="s">
        <v>131</v>
      </c>
      <c r="B341" s="4" t="s">
        <v>4</v>
      </c>
      <c r="C341">
        <v>1</v>
      </c>
      <c r="D341" s="1">
        <v>19222.57</v>
      </c>
    </row>
    <row r="342" spans="1:4" outlineLevel="1" collapsed="1" x14ac:dyDescent="0.25">
      <c r="A342" s="3" t="s">
        <v>398</v>
      </c>
      <c r="B342" s="4" t="s">
        <v>403</v>
      </c>
      <c r="D342" s="1">
        <f>SUBTOTAL(9,D339:D341)</f>
        <v>64069.69</v>
      </c>
    </row>
    <row r="343" spans="1:4" hidden="1" outlineLevel="2" x14ac:dyDescent="0.25">
      <c r="A343" t="s">
        <v>151</v>
      </c>
      <c r="B343" s="4" t="s">
        <v>4</v>
      </c>
      <c r="C343">
        <v>1</v>
      </c>
      <c r="D343" s="1">
        <v>17954.75</v>
      </c>
    </row>
    <row r="344" spans="1:4" outlineLevel="1" collapsed="1" x14ac:dyDescent="0.25">
      <c r="A344" s="3" t="s">
        <v>399</v>
      </c>
      <c r="B344" s="4" t="s">
        <v>403</v>
      </c>
      <c r="D344" s="1">
        <f>SUBTOTAL(9,D343:D343)</f>
        <v>17954.75</v>
      </c>
    </row>
    <row r="345" spans="1:4" hidden="1" outlineLevel="2" x14ac:dyDescent="0.25">
      <c r="A345" t="s">
        <v>201</v>
      </c>
      <c r="B345" s="4" t="s">
        <v>4</v>
      </c>
      <c r="C345">
        <v>0</v>
      </c>
      <c r="D345" s="1">
        <v>0</v>
      </c>
    </row>
    <row r="346" spans="1:4" outlineLevel="1" collapsed="1" x14ac:dyDescent="0.25">
      <c r="A346" s="3" t="s">
        <v>400</v>
      </c>
      <c r="B346" s="4" t="s">
        <v>403</v>
      </c>
      <c r="D346" s="1">
        <f>SUBTOTAL(9,D345:D345)</f>
        <v>0</v>
      </c>
    </row>
    <row r="347" spans="1:4" hidden="1" outlineLevel="2" x14ac:dyDescent="0.25">
      <c r="A347" t="s">
        <v>185</v>
      </c>
      <c r="B347" s="4" t="s">
        <v>4</v>
      </c>
      <c r="C347">
        <v>0</v>
      </c>
      <c r="D347" s="1">
        <v>0</v>
      </c>
    </row>
    <row r="348" spans="1:4" outlineLevel="1" collapsed="1" x14ac:dyDescent="0.25">
      <c r="A348" s="3" t="s">
        <v>401</v>
      </c>
      <c r="B348" s="4" t="s">
        <v>403</v>
      </c>
      <c r="D348" s="1">
        <f>SUBTOTAL(9,D347:D347)</f>
        <v>0</v>
      </c>
    </row>
    <row r="349" spans="1:4" hidden="1" outlineLevel="2" x14ac:dyDescent="0.25">
      <c r="A349" t="s">
        <v>77</v>
      </c>
      <c r="B349" s="4" t="s">
        <v>4</v>
      </c>
      <c r="C349">
        <v>1</v>
      </c>
      <c r="D349" s="1">
        <v>37344.65</v>
      </c>
    </row>
    <row r="350" spans="1:4" hidden="1" outlineLevel="2" x14ac:dyDescent="0.25">
      <c r="A350" t="s">
        <v>77</v>
      </c>
      <c r="B350" s="4" t="s">
        <v>4</v>
      </c>
      <c r="C350">
        <v>0</v>
      </c>
      <c r="D350" s="1">
        <v>8118.43</v>
      </c>
    </row>
    <row r="351" spans="1:4" hidden="1" outlineLevel="2" x14ac:dyDescent="0.25">
      <c r="A351" t="s">
        <v>77</v>
      </c>
      <c r="B351" s="4" t="s">
        <v>4</v>
      </c>
      <c r="C351">
        <v>0</v>
      </c>
      <c r="D351" s="1">
        <v>0</v>
      </c>
    </row>
    <row r="352" spans="1:4" hidden="1" outlineLevel="2" x14ac:dyDescent="0.25">
      <c r="A352" t="s">
        <v>77</v>
      </c>
      <c r="B352" s="4" t="s">
        <v>4</v>
      </c>
      <c r="C352">
        <v>1</v>
      </c>
      <c r="D352" s="1">
        <v>165791.73000000001</v>
      </c>
    </row>
    <row r="353" spans="1:4" outlineLevel="1" collapsed="1" x14ac:dyDescent="0.25">
      <c r="A353" s="3" t="s">
        <v>228</v>
      </c>
      <c r="B353" s="4" t="s">
        <v>396</v>
      </c>
      <c r="D353" s="1">
        <f>SUBTOTAL(9,D349:D352)</f>
        <v>211254.81</v>
      </c>
    </row>
    <row r="354" spans="1:4" hidden="1" outlineLevel="2" x14ac:dyDescent="0.25">
      <c r="A354" t="s">
        <v>102</v>
      </c>
      <c r="B354" s="4" t="s">
        <v>396</v>
      </c>
      <c r="C354">
        <v>0</v>
      </c>
      <c r="D354" s="1">
        <v>7471.08</v>
      </c>
    </row>
    <row r="355" spans="1:4" hidden="1" outlineLevel="2" x14ac:dyDescent="0.25">
      <c r="A355" t="s">
        <v>102</v>
      </c>
      <c r="B355" s="4" t="s">
        <v>396</v>
      </c>
      <c r="C355">
        <v>0</v>
      </c>
      <c r="D355" s="1">
        <v>47585.75</v>
      </c>
    </row>
    <row r="356" spans="1:4" hidden="1" outlineLevel="2" x14ac:dyDescent="0.25">
      <c r="A356" t="s">
        <v>102</v>
      </c>
      <c r="B356" s="4" t="s">
        <v>396</v>
      </c>
      <c r="C356">
        <v>0</v>
      </c>
      <c r="D356" s="1">
        <v>12811.66</v>
      </c>
    </row>
    <row r="357" spans="1:4" hidden="1" outlineLevel="2" x14ac:dyDescent="0.25">
      <c r="A357" t="s">
        <v>102</v>
      </c>
      <c r="B357" s="4" t="s">
        <v>396</v>
      </c>
      <c r="C357">
        <v>0</v>
      </c>
      <c r="D357" s="1">
        <v>6206.29</v>
      </c>
    </row>
    <row r="358" spans="1:4" hidden="1" outlineLevel="2" x14ac:dyDescent="0.25">
      <c r="A358" t="s">
        <v>102</v>
      </c>
      <c r="B358" s="4" t="s">
        <v>396</v>
      </c>
      <c r="C358">
        <v>0</v>
      </c>
      <c r="D358" s="1">
        <v>130824.4</v>
      </c>
    </row>
    <row r="359" spans="1:4" hidden="1" outlineLevel="2" x14ac:dyDescent="0.25">
      <c r="A359" t="s">
        <v>102</v>
      </c>
      <c r="B359" s="4" t="s">
        <v>396</v>
      </c>
      <c r="C359">
        <v>0</v>
      </c>
      <c r="D359" s="1">
        <v>0</v>
      </c>
    </row>
    <row r="360" spans="1:4" hidden="1" outlineLevel="2" x14ac:dyDescent="0.25">
      <c r="A360" t="s">
        <v>102</v>
      </c>
      <c r="B360" s="4" t="s">
        <v>396</v>
      </c>
      <c r="C360">
        <v>0</v>
      </c>
      <c r="D360" s="1">
        <v>56956.83</v>
      </c>
    </row>
    <row r="361" spans="1:4" hidden="1" outlineLevel="2" x14ac:dyDescent="0.25">
      <c r="A361" t="s">
        <v>102</v>
      </c>
      <c r="B361" s="4" t="s">
        <v>396</v>
      </c>
      <c r="C361">
        <v>0</v>
      </c>
      <c r="D361" s="1">
        <v>3837.82</v>
      </c>
    </row>
    <row r="362" spans="1:4" outlineLevel="1" collapsed="1" x14ac:dyDescent="0.25">
      <c r="A362" s="3" t="s">
        <v>229</v>
      </c>
      <c r="B362" s="4" t="s">
        <v>396</v>
      </c>
      <c r="D362" s="1">
        <f>SUBTOTAL(9,D354:D361)</f>
        <v>265693.83</v>
      </c>
    </row>
    <row r="363" spans="1:4" hidden="1" outlineLevel="2" x14ac:dyDescent="0.25">
      <c r="A363" t="s">
        <v>46</v>
      </c>
      <c r="B363" s="4" t="s">
        <v>396</v>
      </c>
      <c r="C363">
        <v>1</v>
      </c>
      <c r="D363" s="1">
        <v>64192.75</v>
      </c>
    </row>
    <row r="364" spans="1:4" hidden="1" outlineLevel="2" x14ac:dyDescent="0.25">
      <c r="A364" t="s">
        <v>46</v>
      </c>
      <c r="B364" s="4" t="s">
        <v>396</v>
      </c>
      <c r="C364">
        <v>1</v>
      </c>
      <c r="D364" s="1">
        <v>95269.5</v>
      </c>
    </row>
    <row r="365" spans="1:4" hidden="1" outlineLevel="2" x14ac:dyDescent="0.25">
      <c r="A365" t="s">
        <v>46</v>
      </c>
      <c r="B365" s="4" t="s">
        <v>396</v>
      </c>
      <c r="C365">
        <v>1</v>
      </c>
      <c r="D365" s="1">
        <v>129421.75</v>
      </c>
    </row>
    <row r="366" spans="1:4" hidden="1" outlineLevel="2" x14ac:dyDescent="0.25">
      <c r="A366" t="s">
        <v>46</v>
      </c>
      <c r="B366" s="4" t="s">
        <v>396</v>
      </c>
      <c r="C366">
        <v>1</v>
      </c>
      <c r="D366" s="1">
        <v>45801.18</v>
      </c>
    </row>
    <row r="367" spans="1:4" hidden="1" outlineLevel="2" x14ac:dyDescent="0.25">
      <c r="A367" t="s">
        <v>46</v>
      </c>
      <c r="B367" s="4" t="s">
        <v>396</v>
      </c>
      <c r="C367">
        <v>1</v>
      </c>
      <c r="D367" s="1">
        <v>126091.16</v>
      </c>
    </row>
    <row r="368" spans="1:4" hidden="1" outlineLevel="2" x14ac:dyDescent="0.25">
      <c r="A368" t="s">
        <v>46</v>
      </c>
      <c r="B368" s="4" t="s">
        <v>396</v>
      </c>
      <c r="C368">
        <v>1</v>
      </c>
      <c r="D368" s="1">
        <v>328391.43</v>
      </c>
    </row>
    <row r="369" spans="1:4" hidden="1" outlineLevel="2" x14ac:dyDescent="0.25">
      <c r="A369" t="s">
        <v>46</v>
      </c>
      <c r="B369" s="4" t="s">
        <v>396</v>
      </c>
      <c r="C369">
        <v>3</v>
      </c>
      <c r="D369" s="1">
        <v>75150</v>
      </c>
    </row>
    <row r="370" spans="1:4" hidden="1" outlineLevel="2" x14ac:dyDescent="0.25">
      <c r="A370" t="s">
        <v>46</v>
      </c>
      <c r="B370" s="4" t="s">
        <v>396</v>
      </c>
      <c r="C370">
        <v>0</v>
      </c>
      <c r="D370" s="1">
        <v>126043.13</v>
      </c>
    </row>
    <row r="371" spans="1:4" hidden="1" outlineLevel="2" x14ac:dyDescent="0.25">
      <c r="A371" t="s">
        <v>46</v>
      </c>
      <c r="B371" s="4" t="s">
        <v>396</v>
      </c>
      <c r="C371">
        <v>0</v>
      </c>
      <c r="D371" s="1">
        <v>71872.679999999993</v>
      </c>
    </row>
    <row r="372" spans="1:4" hidden="1" outlineLevel="2" x14ac:dyDescent="0.25">
      <c r="A372" t="s">
        <v>46</v>
      </c>
      <c r="B372" s="4" t="s">
        <v>396</v>
      </c>
      <c r="C372">
        <v>1</v>
      </c>
      <c r="D372" s="1">
        <v>24864.03</v>
      </c>
    </row>
    <row r="373" spans="1:4" hidden="1" outlineLevel="2" x14ac:dyDescent="0.25">
      <c r="A373" t="s">
        <v>46</v>
      </c>
      <c r="B373" s="4" t="s">
        <v>396</v>
      </c>
      <c r="C373">
        <v>0</v>
      </c>
      <c r="D373" s="1">
        <v>26542.080000000002</v>
      </c>
    </row>
    <row r="374" spans="1:4" hidden="1" outlineLevel="2" x14ac:dyDescent="0.25">
      <c r="A374" t="s">
        <v>46</v>
      </c>
      <c r="B374" s="4" t="s">
        <v>396</v>
      </c>
      <c r="C374">
        <v>1</v>
      </c>
      <c r="D374" s="1">
        <v>49426.57</v>
      </c>
    </row>
    <row r="375" spans="1:4" hidden="1" outlineLevel="2" x14ac:dyDescent="0.25">
      <c r="A375" t="s">
        <v>46</v>
      </c>
      <c r="B375" s="4" t="s">
        <v>396</v>
      </c>
      <c r="C375">
        <v>1</v>
      </c>
      <c r="D375" s="1">
        <v>10290.02</v>
      </c>
    </row>
    <row r="376" spans="1:4" hidden="1" outlineLevel="2" x14ac:dyDescent="0.25">
      <c r="A376" t="s">
        <v>46</v>
      </c>
      <c r="B376" s="4" t="s">
        <v>396</v>
      </c>
      <c r="C376">
        <v>0</v>
      </c>
      <c r="D376" s="1">
        <v>0</v>
      </c>
    </row>
    <row r="377" spans="1:4" hidden="1" outlineLevel="2" x14ac:dyDescent="0.25">
      <c r="A377" t="s">
        <v>46</v>
      </c>
      <c r="B377" s="4" t="s">
        <v>396</v>
      </c>
      <c r="C377">
        <v>1</v>
      </c>
      <c r="D377" s="1">
        <v>147466.84</v>
      </c>
    </row>
    <row r="378" spans="1:4" outlineLevel="1" collapsed="1" x14ac:dyDescent="0.25">
      <c r="A378" s="3" t="s">
        <v>230</v>
      </c>
      <c r="B378" s="4" t="s">
        <v>396</v>
      </c>
      <c r="D378" s="1">
        <f>SUBTOTAL(9,D363:D377)</f>
        <v>1320823.1200000003</v>
      </c>
    </row>
    <row r="379" spans="1:4" hidden="1" outlineLevel="2" x14ac:dyDescent="0.25">
      <c r="A379" t="s">
        <v>75</v>
      </c>
      <c r="B379" s="4" t="s">
        <v>396</v>
      </c>
      <c r="C379">
        <v>0</v>
      </c>
      <c r="D379" s="1">
        <v>238350.77</v>
      </c>
    </row>
    <row r="380" spans="1:4" hidden="1" outlineLevel="2" x14ac:dyDescent="0.25">
      <c r="A380" t="s">
        <v>75</v>
      </c>
      <c r="B380" s="4" t="s">
        <v>396</v>
      </c>
      <c r="C380">
        <v>0</v>
      </c>
      <c r="D380" s="1">
        <v>5697113.2300000004</v>
      </c>
    </row>
    <row r="381" spans="1:4" hidden="1" outlineLevel="2" x14ac:dyDescent="0.25">
      <c r="A381" t="s">
        <v>75</v>
      </c>
      <c r="B381" s="4" t="s">
        <v>396</v>
      </c>
      <c r="C381">
        <v>1</v>
      </c>
      <c r="D381" s="1">
        <v>128065.44</v>
      </c>
    </row>
    <row r="382" spans="1:4" hidden="1" outlineLevel="2" x14ac:dyDescent="0.25">
      <c r="A382" t="s">
        <v>75</v>
      </c>
      <c r="B382" s="4" t="s">
        <v>396</v>
      </c>
      <c r="C382">
        <v>0</v>
      </c>
      <c r="D382" s="1">
        <v>75326.080000000002</v>
      </c>
    </row>
    <row r="383" spans="1:4" hidden="1" outlineLevel="2" x14ac:dyDescent="0.25">
      <c r="A383" t="s">
        <v>75</v>
      </c>
      <c r="B383" s="4" t="s">
        <v>396</v>
      </c>
      <c r="C383">
        <v>1</v>
      </c>
      <c r="D383" s="1">
        <v>10806.56</v>
      </c>
    </row>
    <row r="384" spans="1:4" hidden="1" outlineLevel="2" x14ac:dyDescent="0.25">
      <c r="A384" t="s">
        <v>75</v>
      </c>
      <c r="B384" s="4" t="s">
        <v>396</v>
      </c>
      <c r="C384">
        <v>0</v>
      </c>
      <c r="D384" s="1">
        <v>8519.51</v>
      </c>
    </row>
    <row r="385" spans="1:4" hidden="1" outlineLevel="2" x14ac:dyDescent="0.25">
      <c r="A385" t="s">
        <v>75</v>
      </c>
      <c r="B385" s="4" t="s">
        <v>396</v>
      </c>
      <c r="C385">
        <v>0</v>
      </c>
      <c r="D385" s="1">
        <v>0</v>
      </c>
    </row>
    <row r="386" spans="1:4" hidden="1" outlineLevel="2" x14ac:dyDescent="0.25">
      <c r="A386" t="s">
        <v>75</v>
      </c>
      <c r="B386" s="4" t="s">
        <v>396</v>
      </c>
      <c r="C386">
        <v>0</v>
      </c>
      <c r="D386" s="1">
        <v>163442.89000000001</v>
      </c>
    </row>
    <row r="387" spans="1:4" hidden="1" outlineLevel="2" x14ac:dyDescent="0.25">
      <c r="A387" t="s">
        <v>75</v>
      </c>
      <c r="B387" s="4" t="s">
        <v>396</v>
      </c>
      <c r="C387">
        <v>1</v>
      </c>
      <c r="D387" s="1">
        <v>382001.97</v>
      </c>
    </row>
    <row r="388" spans="1:4" hidden="1" outlineLevel="2" x14ac:dyDescent="0.25">
      <c r="A388" t="s">
        <v>75</v>
      </c>
      <c r="B388" s="4" t="s">
        <v>396</v>
      </c>
      <c r="C388">
        <v>1</v>
      </c>
      <c r="D388" s="1">
        <v>11353.3</v>
      </c>
    </row>
    <row r="389" spans="1:4" hidden="1" outlineLevel="2" x14ac:dyDescent="0.25">
      <c r="A389" t="s">
        <v>75</v>
      </c>
      <c r="B389" s="4" t="s">
        <v>396</v>
      </c>
      <c r="C389">
        <v>1</v>
      </c>
      <c r="D389" s="1">
        <v>196448.81</v>
      </c>
    </row>
    <row r="390" spans="1:4" hidden="1" outlineLevel="2" x14ac:dyDescent="0.25">
      <c r="A390" t="s">
        <v>75</v>
      </c>
      <c r="B390" s="4" t="s">
        <v>396</v>
      </c>
      <c r="C390">
        <v>0</v>
      </c>
      <c r="D390" s="1">
        <v>3500.95</v>
      </c>
    </row>
    <row r="391" spans="1:4" outlineLevel="1" collapsed="1" x14ac:dyDescent="0.25">
      <c r="A391" s="3" t="s">
        <v>231</v>
      </c>
      <c r="B391" s="4" t="s">
        <v>396</v>
      </c>
      <c r="D391" s="1">
        <f>SUBTOTAL(9,D379:D390)</f>
        <v>6914929.5099999988</v>
      </c>
    </row>
    <row r="392" spans="1:4" hidden="1" outlineLevel="2" x14ac:dyDescent="0.25">
      <c r="A392" t="s">
        <v>196</v>
      </c>
      <c r="B392" s="4" t="s">
        <v>4</v>
      </c>
      <c r="C392">
        <v>0</v>
      </c>
      <c r="D392" s="1">
        <v>57787.360000000001</v>
      </c>
    </row>
    <row r="393" spans="1:4" outlineLevel="1" collapsed="1" x14ac:dyDescent="0.25">
      <c r="A393" s="3" t="s">
        <v>232</v>
      </c>
      <c r="B393" s="4" t="s">
        <v>396</v>
      </c>
      <c r="D393" s="1">
        <f>SUBTOTAL(9,D392:D392)</f>
        <v>57787.360000000001</v>
      </c>
    </row>
    <row r="394" spans="1:4" hidden="1" outlineLevel="2" x14ac:dyDescent="0.25">
      <c r="A394" t="s">
        <v>78</v>
      </c>
      <c r="B394" s="4" t="s">
        <v>396</v>
      </c>
      <c r="C394">
        <v>2</v>
      </c>
      <c r="D394" s="1">
        <v>203435.83</v>
      </c>
    </row>
    <row r="395" spans="1:4" hidden="1" outlineLevel="2" x14ac:dyDescent="0.25">
      <c r="A395" t="s">
        <v>78</v>
      </c>
      <c r="B395" s="4" t="s">
        <v>396</v>
      </c>
      <c r="C395">
        <v>0</v>
      </c>
      <c r="D395" s="1">
        <v>0</v>
      </c>
    </row>
    <row r="396" spans="1:4" hidden="1" outlineLevel="2" x14ac:dyDescent="0.25">
      <c r="A396" t="s">
        <v>78</v>
      </c>
      <c r="B396" s="4" t="s">
        <v>396</v>
      </c>
      <c r="C396">
        <v>0</v>
      </c>
      <c r="D396" s="1">
        <v>283327.23</v>
      </c>
    </row>
    <row r="397" spans="1:4" hidden="1" outlineLevel="2" x14ac:dyDescent="0.25">
      <c r="A397" t="s">
        <v>78</v>
      </c>
      <c r="B397" s="4" t="s">
        <v>396</v>
      </c>
      <c r="C397">
        <v>1</v>
      </c>
      <c r="D397" s="1">
        <v>113066.24000000001</v>
      </c>
    </row>
    <row r="398" spans="1:4" hidden="1" outlineLevel="2" x14ac:dyDescent="0.25">
      <c r="A398" t="s">
        <v>78</v>
      </c>
      <c r="B398" s="4" t="s">
        <v>396</v>
      </c>
      <c r="C398">
        <v>1</v>
      </c>
      <c r="D398" s="1">
        <v>36952.26</v>
      </c>
    </row>
    <row r="399" spans="1:4" hidden="1" outlineLevel="2" x14ac:dyDescent="0.25">
      <c r="A399" t="s">
        <v>78</v>
      </c>
      <c r="B399" s="4" t="s">
        <v>396</v>
      </c>
      <c r="C399">
        <v>1</v>
      </c>
      <c r="D399" s="1">
        <v>143544.85999999999</v>
      </c>
    </row>
    <row r="400" spans="1:4" hidden="1" outlineLevel="2" x14ac:dyDescent="0.25">
      <c r="A400" t="s">
        <v>78</v>
      </c>
      <c r="B400" s="4" t="s">
        <v>396</v>
      </c>
      <c r="C400">
        <v>0</v>
      </c>
      <c r="D400" s="1">
        <v>0</v>
      </c>
    </row>
    <row r="401" spans="1:4" hidden="1" outlineLevel="2" x14ac:dyDescent="0.25">
      <c r="A401" t="s">
        <v>78</v>
      </c>
      <c r="B401" s="4" t="s">
        <v>396</v>
      </c>
      <c r="C401">
        <v>1</v>
      </c>
      <c r="D401" s="1">
        <v>183937.71</v>
      </c>
    </row>
    <row r="402" spans="1:4" hidden="1" outlineLevel="2" x14ac:dyDescent="0.25">
      <c r="A402" t="s">
        <v>78</v>
      </c>
      <c r="B402" s="4" t="s">
        <v>396</v>
      </c>
      <c r="C402">
        <v>0</v>
      </c>
      <c r="D402" s="1">
        <v>134379.39000000001</v>
      </c>
    </row>
    <row r="403" spans="1:4" hidden="1" outlineLevel="2" x14ac:dyDescent="0.25">
      <c r="A403" t="s">
        <v>78</v>
      </c>
      <c r="B403" s="4" t="s">
        <v>396</v>
      </c>
      <c r="C403">
        <v>1</v>
      </c>
      <c r="D403" s="1">
        <v>61750.65</v>
      </c>
    </row>
    <row r="404" spans="1:4" hidden="1" outlineLevel="2" x14ac:dyDescent="0.25">
      <c r="A404" t="s">
        <v>78</v>
      </c>
      <c r="B404" s="4" t="s">
        <v>396</v>
      </c>
      <c r="C404">
        <v>0</v>
      </c>
      <c r="D404" s="1">
        <v>417250.18</v>
      </c>
    </row>
    <row r="405" spans="1:4" hidden="1" outlineLevel="2" x14ac:dyDescent="0.25">
      <c r="A405" t="s">
        <v>78</v>
      </c>
      <c r="B405" s="4" t="s">
        <v>396</v>
      </c>
      <c r="C405">
        <v>1</v>
      </c>
      <c r="D405" s="1">
        <v>91969.54</v>
      </c>
    </row>
    <row r="406" spans="1:4" hidden="1" outlineLevel="2" x14ac:dyDescent="0.25">
      <c r="A406" t="s">
        <v>78</v>
      </c>
      <c r="B406" s="4" t="s">
        <v>396</v>
      </c>
      <c r="C406">
        <v>1</v>
      </c>
      <c r="D406" s="1">
        <v>331725.28000000003</v>
      </c>
    </row>
    <row r="407" spans="1:4" hidden="1" outlineLevel="2" x14ac:dyDescent="0.25">
      <c r="A407" t="s">
        <v>78</v>
      </c>
      <c r="B407" s="4" t="s">
        <v>396</v>
      </c>
      <c r="C407">
        <v>1</v>
      </c>
      <c r="D407" s="1">
        <v>669467.64</v>
      </c>
    </row>
    <row r="408" spans="1:4" hidden="1" outlineLevel="2" x14ac:dyDescent="0.25">
      <c r="A408" t="s">
        <v>78</v>
      </c>
      <c r="B408" s="4" t="s">
        <v>396</v>
      </c>
      <c r="C408">
        <v>1</v>
      </c>
      <c r="D408" s="1">
        <v>123842.95</v>
      </c>
    </row>
    <row r="409" spans="1:4" outlineLevel="1" collapsed="1" x14ac:dyDescent="0.25">
      <c r="A409" s="3" t="s">
        <v>233</v>
      </c>
      <c r="B409" s="4" t="s">
        <v>396</v>
      </c>
      <c r="D409" s="1">
        <f>SUBTOTAL(9,D394:D408)</f>
        <v>2794649.7600000002</v>
      </c>
    </row>
    <row r="410" spans="1:4" hidden="1" outlineLevel="2" x14ac:dyDescent="0.25">
      <c r="A410" t="s">
        <v>10</v>
      </c>
      <c r="B410" s="4" t="s">
        <v>396</v>
      </c>
      <c r="C410">
        <v>1</v>
      </c>
      <c r="D410" s="1">
        <v>1101976.8999999999</v>
      </c>
    </row>
    <row r="411" spans="1:4" hidden="1" outlineLevel="2" x14ac:dyDescent="0.25">
      <c r="A411" t="s">
        <v>10</v>
      </c>
      <c r="B411" s="4" t="s">
        <v>396</v>
      </c>
      <c r="C411">
        <v>0</v>
      </c>
      <c r="D411" s="1">
        <v>2096.63</v>
      </c>
    </row>
    <row r="412" spans="1:4" hidden="1" outlineLevel="2" x14ac:dyDescent="0.25">
      <c r="A412" t="s">
        <v>10</v>
      </c>
      <c r="B412" s="4" t="s">
        <v>396</v>
      </c>
      <c r="C412">
        <v>0</v>
      </c>
      <c r="D412" s="1">
        <v>3641.84</v>
      </c>
    </row>
    <row r="413" spans="1:4" hidden="1" outlineLevel="2" x14ac:dyDescent="0.25">
      <c r="A413" t="s">
        <v>10</v>
      </c>
      <c r="B413" s="4" t="s">
        <v>396</v>
      </c>
      <c r="C413">
        <v>0</v>
      </c>
      <c r="D413" s="1">
        <v>262273.55</v>
      </c>
    </row>
    <row r="414" spans="1:4" hidden="1" outlineLevel="2" x14ac:dyDescent="0.25">
      <c r="A414" t="s">
        <v>10</v>
      </c>
      <c r="B414" s="4" t="s">
        <v>396</v>
      </c>
      <c r="C414">
        <v>1</v>
      </c>
      <c r="D414" s="1">
        <v>4502.62</v>
      </c>
    </row>
    <row r="415" spans="1:4" hidden="1" outlineLevel="2" x14ac:dyDescent="0.25">
      <c r="A415" t="s">
        <v>10</v>
      </c>
      <c r="B415" s="4" t="s">
        <v>396</v>
      </c>
      <c r="C415">
        <v>-3</v>
      </c>
      <c r="D415" s="1">
        <v>164323.43</v>
      </c>
    </row>
    <row r="416" spans="1:4" hidden="1" outlineLevel="2" x14ac:dyDescent="0.25">
      <c r="A416" t="s">
        <v>10</v>
      </c>
      <c r="B416" s="4" t="s">
        <v>396</v>
      </c>
      <c r="C416">
        <v>0</v>
      </c>
      <c r="D416" s="1">
        <v>1978089</v>
      </c>
    </row>
    <row r="417" spans="1:4" hidden="1" outlineLevel="2" x14ac:dyDescent="0.25">
      <c r="A417" t="s">
        <v>10</v>
      </c>
      <c r="B417" s="4" t="s">
        <v>396</v>
      </c>
      <c r="C417">
        <v>1</v>
      </c>
      <c r="D417" s="1">
        <v>31677.02</v>
      </c>
    </row>
    <row r="418" spans="1:4" hidden="1" outlineLevel="2" x14ac:dyDescent="0.25">
      <c r="A418" t="s">
        <v>10</v>
      </c>
      <c r="B418" s="4" t="s">
        <v>396</v>
      </c>
      <c r="C418">
        <v>1</v>
      </c>
      <c r="D418" s="1">
        <v>36570.339999999997</v>
      </c>
    </row>
    <row r="419" spans="1:4" hidden="1" outlineLevel="2" x14ac:dyDescent="0.25">
      <c r="A419" t="s">
        <v>10</v>
      </c>
      <c r="B419" s="4" t="s">
        <v>396</v>
      </c>
      <c r="C419">
        <v>0</v>
      </c>
      <c r="D419" s="1">
        <v>77657.87</v>
      </c>
    </row>
    <row r="420" spans="1:4" hidden="1" outlineLevel="2" x14ac:dyDescent="0.25">
      <c r="A420" t="s">
        <v>10</v>
      </c>
      <c r="B420" s="4" t="s">
        <v>396</v>
      </c>
      <c r="C420">
        <v>0</v>
      </c>
      <c r="D420" s="1">
        <v>0</v>
      </c>
    </row>
    <row r="421" spans="1:4" hidden="1" outlineLevel="2" x14ac:dyDescent="0.25">
      <c r="A421" t="s">
        <v>10</v>
      </c>
      <c r="B421" s="4" t="s">
        <v>396</v>
      </c>
      <c r="C421">
        <v>2</v>
      </c>
      <c r="D421" s="1">
        <v>7405683.3099999996</v>
      </c>
    </row>
    <row r="422" spans="1:4" hidden="1" outlineLevel="2" x14ac:dyDescent="0.25">
      <c r="A422" t="s">
        <v>10</v>
      </c>
      <c r="B422" s="4" t="s">
        <v>396</v>
      </c>
      <c r="C422">
        <v>0</v>
      </c>
      <c r="D422" s="1">
        <v>396869.19</v>
      </c>
    </row>
    <row r="423" spans="1:4" hidden="1" outlineLevel="2" x14ac:dyDescent="0.25">
      <c r="A423" t="s">
        <v>10</v>
      </c>
      <c r="B423" s="4" t="s">
        <v>396</v>
      </c>
      <c r="C423">
        <v>0</v>
      </c>
      <c r="D423" s="1">
        <v>310853.27</v>
      </c>
    </row>
    <row r="424" spans="1:4" hidden="1" outlineLevel="2" x14ac:dyDescent="0.25">
      <c r="A424" t="s">
        <v>10</v>
      </c>
      <c r="B424" s="4" t="s">
        <v>396</v>
      </c>
      <c r="C424">
        <v>0</v>
      </c>
      <c r="D424" s="1">
        <v>519531.27</v>
      </c>
    </row>
    <row r="425" spans="1:4" hidden="1" outlineLevel="2" x14ac:dyDescent="0.25">
      <c r="A425" t="s">
        <v>10</v>
      </c>
      <c r="B425" s="4" t="s">
        <v>396</v>
      </c>
      <c r="C425">
        <v>0</v>
      </c>
      <c r="D425" s="1">
        <v>529243.11</v>
      </c>
    </row>
    <row r="426" spans="1:4" hidden="1" outlineLevel="2" x14ac:dyDescent="0.25">
      <c r="A426" t="s">
        <v>10</v>
      </c>
      <c r="B426" s="4" t="s">
        <v>396</v>
      </c>
      <c r="C426">
        <v>0</v>
      </c>
      <c r="D426" s="1">
        <v>96802.54</v>
      </c>
    </row>
    <row r="427" spans="1:4" hidden="1" outlineLevel="2" x14ac:dyDescent="0.25">
      <c r="A427" t="s">
        <v>10</v>
      </c>
      <c r="B427" s="4" t="s">
        <v>396</v>
      </c>
      <c r="C427">
        <v>0</v>
      </c>
      <c r="D427" s="1">
        <v>959647.33</v>
      </c>
    </row>
    <row r="428" spans="1:4" hidden="1" outlineLevel="2" x14ac:dyDescent="0.25">
      <c r="A428" t="s">
        <v>10</v>
      </c>
      <c r="B428" s="4" t="s">
        <v>396</v>
      </c>
      <c r="C428">
        <v>0</v>
      </c>
      <c r="D428" s="1">
        <v>258273.83</v>
      </c>
    </row>
    <row r="429" spans="1:4" hidden="1" outlineLevel="2" x14ac:dyDescent="0.25">
      <c r="A429" t="s">
        <v>10</v>
      </c>
      <c r="B429" s="4" t="s">
        <v>396</v>
      </c>
      <c r="C429">
        <v>0</v>
      </c>
      <c r="D429" s="1">
        <v>454973.02</v>
      </c>
    </row>
    <row r="430" spans="1:4" outlineLevel="1" collapsed="1" x14ac:dyDescent="0.25">
      <c r="A430" s="3" t="s">
        <v>234</v>
      </c>
      <c r="B430" s="4" t="s">
        <v>396</v>
      </c>
      <c r="D430" s="1">
        <f>SUBTOTAL(9,D410:D429)</f>
        <v>14594686.069999997</v>
      </c>
    </row>
    <row r="431" spans="1:4" hidden="1" outlineLevel="2" x14ac:dyDescent="0.25">
      <c r="A431" t="s">
        <v>47</v>
      </c>
      <c r="B431" s="4" t="s">
        <v>396</v>
      </c>
      <c r="C431">
        <v>1</v>
      </c>
      <c r="D431" s="1">
        <v>72963.62</v>
      </c>
    </row>
    <row r="432" spans="1:4" hidden="1" outlineLevel="2" x14ac:dyDescent="0.25">
      <c r="A432" t="s">
        <v>47</v>
      </c>
      <c r="B432" s="4" t="s">
        <v>396</v>
      </c>
      <c r="C432">
        <v>1</v>
      </c>
      <c r="D432" s="1">
        <v>55288.87</v>
      </c>
    </row>
    <row r="433" spans="1:4" hidden="1" outlineLevel="2" x14ac:dyDescent="0.25">
      <c r="A433" t="s">
        <v>47</v>
      </c>
      <c r="B433" s="4" t="s">
        <v>396</v>
      </c>
      <c r="C433">
        <v>1</v>
      </c>
      <c r="D433" s="1">
        <v>48474.83</v>
      </c>
    </row>
    <row r="434" spans="1:4" hidden="1" outlineLevel="2" x14ac:dyDescent="0.25">
      <c r="A434" t="s">
        <v>47</v>
      </c>
      <c r="B434" s="4" t="s">
        <v>396</v>
      </c>
      <c r="C434">
        <v>1</v>
      </c>
      <c r="D434" s="1">
        <v>265399.12</v>
      </c>
    </row>
    <row r="435" spans="1:4" hidden="1" outlineLevel="2" x14ac:dyDescent="0.25">
      <c r="A435" t="s">
        <v>47</v>
      </c>
      <c r="B435" s="4" t="s">
        <v>396</v>
      </c>
      <c r="C435">
        <v>4</v>
      </c>
      <c r="D435" s="1">
        <v>164666</v>
      </c>
    </row>
    <row r="436" spans="1:4" hidden="1" outlineLevel="2" x14ac:dyDescent="0.25">
      <c r="A436" t="s">
        <v>47</v>
      </c>
      <c r="B436" s="4" t="s">
        <v>396</v>
      </c>
      <c r="C436">
        <v>0</v>
      </c>
      <c r="D436" s="1">
        <v>554780.18999999994</v>
      </c>
    </row>
    <row r="437" spans="1:4" hidden="1" outlineLevel="2" x14ac:dyDescent="0.25">
      <c r="A437" t="s">
        <v>47</v>
      </c>
      <c r="B437" s="4" t="s">
        <v>396</v>
      </c>
      <c r="C437">
        <v>0</v>
      </c>
      <c r="D437" s="1">
        <v>27800.73</v>
      </c>
    </row>
    <row r="438" spans="1:4" hidden="1" outlineLevel="2" x14ac:dyDescent="0.25">
      <c r="A438" t="s">
        <v>47</v>
      </c>
      <c r="B438" s="4" t="s">
        <v>396</v>
      </c>
      <c r="C438">
        <v>1</v>
      </c>
      <c r="D438" s="1">
        <v>681636.07</v>
      </c>
    </row>
    <row r="439" spans="1:4" hidden="1" outlineLevel="2" x14ac:dyDescent="0.25">
      <c r="A439" t="s">
        <v>47</v>
      </c>
      <c r="B439" s="4" t="s">
        <v>396</v>
      </c>
      <c r="C439">
        <v>1</v>
      </c>
      <c r="D439" s="1">
        <v>39854.519999999997</v>
      </c>
    </row>
    <row r="440" spans="1:4" hidden="1" outlineLevel="2" x14ac:dyDescent="0.25">
      <c r="A440" t="s">
        <v>47</v>
      </c>
      <c r="B440" s="4" t="s">
        <v>396</v>
      </c>
      <c r="C440">
        <v>1</v>
      </c>
      <c r="D440" s="1">
        <v>0</v>
      </c>
    </row>
    <row r="441" spans="1:4" hidden="1" outlineLevel="2" x14ac:dyDescent="0.25">
      <c r="A441" t="s">
        <v>47</v>
      </c>
      <c r="B441" s="4" t="s">
        <v>396</v>
      </c>
      <c r="C441">
        <v>1</v>
      </c>
      <c r="D441" s="1">
        <v>692120.31</v>
      </c>
    </row>
    <row r="442" spans="1:4" hidden="1" outlineLevel="2" x14ac:dyDescent="0.25">
      <c r="A442" t="s">
        <v>47</v>
      </c>
      <c r="B442" s="4" t="s">
        <v>396</v>
      </c>
      <c r="C442">
        <v>1</v>
      </c>
      <c r="D442" s="1">
        <v>239749.76000000001</v>
      </c>
    </row>
    <row r="443" spans="1:4" hidden="1" outlineLevel="2" x14ac:dyDescent="0.25">
      <c r="A443" t="s">
        <v>47</v>
      </c>
      <c r="B443" s="4" t="s">
        <v>396</v>
      </c>
      <c r="C443">
        <v>1</v>
      </c>
      <c r="D443" s="1">
        <v>29568</v>
      </c>
    </row>
    <row r="444" spans="1:4" hidden="1" outlineLevel="2" x14ac:dyDescent="0.25">
      <c r="A444" t="s">
        <v>47</v>
      </c>
      <c r="B444" s="4" t="s">
        <v>396</v>
      </c>
      <c r="C444">
        <v>2</v>
      </c>
      <c r="D444" s="1">
        <v>416362.97</v>
      </c>
    </row>
    <row r="445" spans="1:4" hidden="1" outlineLevel="2" x14ac:dyDescent="0.25">
      <c r="A445" t="s">
        <v>47</v>
      </c>
      <c r="B445" s="4" t="s">
        <v>396</v>
      </c>
      <c r="C445">
        <v>1</v>
      </c>
      <c r="D445" s="1">
        <v>451435.97</v>
      </c>
    </row>
    <row r="446" spans="1:4" hidden="1" outlineLevel="2" x14ac:dyDescent="0.25">
      <c r="A446" t="s">
        <v>47</v>
      </c>
      <c r="B446" s="4" t="s">
        <v>396</v>
      </c>
      <c r="C446">
        <v>1</v>
      </c>
      <c r="D446" s="1">
        <v>927290.89</v>
      </c>
    </row>
    <row r="447" spans="1:4" hidden="1" outlineLevel="2" x14ac:dyDescent="0.25">
      <c r="A447" t="s">
        <v>47</v>
      </c>
      <c r="B447" s="4" t="s">
        <v>396</v>
      </c>
      <c r="C447">
        <v>1</v>
      </c>
      <c r="D447" s="1">
        <v>142614.28</v>
      </c>
    </row>
    <row r="448" spans="1:4" hidden="1" outlineLevel="2" x14ac:dyDescent="0.25">
      <c r="A448" t="s">
        <v>47</v>
      </c>
      <c r="B448" s="4" t="s">
        <v>396</v>
      </c>
      <c r="C448">
        <v>0</v>
      </c>
      <c r="D448" s="1">
        <v>0</v>
      </c>
    </row>
    <row r="449" spans="1:4" outlineLevel="1" collapsed="1" x14ac:dyDescent="0.25">
      <c r="A449" s="3" t="s">
        <v>235</v>
      </c>
      <c r="B449" s="4" t="s">
        <v>393</v>
      </c>
      <c r="D449" s="1">
        <f>SUBTOTAL(9,D431:D448)</f>
        <v>4810006.129999999</v>
      </c>
    </row>
    <row r="450" spans="1:4" hidden="1" outlineLevel="2" x14ac:dyDescent="0.25">
      <c r="A450" t="s">
        <v>48</v>
      </c>
      <c r="B450" s="4" t="s">
        <v>4</v>
      </c>
      <c r="C450">
        <v>1</v>
      </c>
      <c r="D450" s="1">
        <v>8895.56</v>
      </c>
    </row>
    <row r="451" spans="1:4" hidden="1" outlineLevel="2" x14ac:dyDescent="0.25">
      <c r="A451" t="s">
        <v>48</v>
      </c>
      <c r="B451" s="4" t="s">
        <v>4</v>
      </c>
      <c r="C451">
        <v>1</v>
      </c>
      <c r="D451" s="1">
        <v>1104.42</v>
      </c>
    </row>
    <row r="452" spans="1:4" hidden="1" outlineLevel="2" x14ac:dyDescent="0.25">
      <c r="A452" t="s">
        <v>48</v>
      </c>
      <c r="B452" s="4" t="s">
        <v>4</v>
      </c>
      <c r="C452">
        <v>5</v>
      </c>
      <c r="D452" s="1">
        <v>51238.7</v>
      </c>
    </row>
    <row r="453" spans="1:4" hidden="1" outlineLevel="2" x14ac:dyDescent="0.25">
      <c r="A453" t="s">
        <v>48</v>
      </c>
      <c r="B453" s="4" t="s">
        <v>4</v>
      </c>
      <c r="C453">
        <v>1</v>
      </c>
      <c r="D453" s="1">
        <v>8610.61</v>
      </c>
    </row>
    <row r="454" spans="1:4" hidden="1" outlineLevel="2" x14ac:dyDescent="0.25">
      <c r="A454" t="s">
        <v>48</v>
      </c>
      <c r="B454" s="4" t="s">
        <v>4</v>
      </c>
      <c r="C454">
        <v>1</v>
      </c>
      <c r="D454" s="1">
        <v>1449.17</v>
      </c>
    </row>
    <row r="455" spans="1:4" hidden="1" outlineLevel="2" x14ac:dyDescent="0.25">
      <c r="A455" t="s">
        <v>48</v>
      </c>
      <c r="B455" s="4" t="s">
        <v>4</v>
      </c>
      <c r="C455">
        <v>0</v>
      </c>
      <c r="D455" s="1">
        <v>0</v>
      </c>
    </row>
    <row r="456" spans="1:4" hidden="1" outlineLevel="2" x14ac:dyDescent="0.25">
      <c r="A456" t="s">
        <v>48</v>
      </c>
      <c r="B456" s="4" t="s">
        <v>4</v>
      </c>
      <c r="C456">
        <v>2</v>
      </c>
      <c r="D456" s="1">
        <v>9593.93</v>
      </c>
    </row>
    <row r="457" spans="1:4" hidden="1" outlineLevel="2" x14ac:dyDescent="0.25">
      <c r="A457" t="s">
        <v>48</v>
      </c>
      <c r="B457" s="4" t="s">
        <v>4</v>
      </c>
      <c r="C457">
        <v>2</v>
      </c>
      <c r="D457" s="1">
        <v>6936.73</v>
      </c>
    </row>
    <row r="458" spans="1:4" hidden="1" outlineLevel="2" x14ac:dyDescent="0.25">
      <c r="A458" t="s">
        <v>48</v>
      </c>
      <c r="B458" s="4" t="s">
        <v>4</v>
      </c>
      <c r="C458">
        <v>1</v>
      </c>
      <c r="D458" s="1">
        <v>740.99</v>
      </c>
    </row>
    <row r="459" spans="1:4" hidden="1" outlineLevel="2" x14ac:dyDescent="0.25">
      <c r="A459" t="s">
        <v>48</v>
      </c>
      <c r="B459" s="4" t="s">
        <v>4</v>
      </c>
      <c r="C459">
        <v>1</v>
      </c>
      <c r="D459" s="1">
        <v>1104.42</v>
      </c>
    </row>
    <row r="460" spans="1:4" outlineLevel="1" collapsed="1" x14ac:dyDescent="0.25">
      <c r="A460" s="3" t="s">
        <v>236</v>
      </c>
      <c r="B460" s="4" t="s">
        <v>396</v>
      </c>
      <c r="D460" s="1">
        <f>SUBTOTAL(9,D450:D459)</f>
        <v>89674.529999999984</v>
      </c>
    </row>
    <row r="461" spans="1:4" hidden="1" outlineLevel="2" x14ac:dyDescent="0.25">
      <c r="A461" t="s">
        <v>85</v>
      </c>
      <c r="B461" s="4" t="s">
        <v>4</v>
      </c>
      <c r="C461">
        <v>0</v>
      </c>
      <c r="D461" s="1">
        <v>288564.03999999998</v>
      </c>
    </row>
    <row r="462" spans="1:4" hidden="1" outlineLevel="2" x14ac:dyDescent="0.25">
      <c r="A462" t="s">
        <v>85</v>
      </c>
      <c r="B462" s="4" t="s">
        <v>4</v>
      </c>
      <c r="C462">
        <v>0</v>
      </c>
      <c r="D462" s="1">
        <v>17151.29</v>
      </c>
    </row>
    <row r="463" spans="1:4" hidden="1" outlineLevel="2" x14ac:dyDescent="0.25">
      <c r="A463" t="s">
        <v>85</v>
      </c>
      <c r="B463" s="4" t="s">
        <v>4</v>
      </c>
      <c r="C463">
        <v>2</v>
      </c>
      <c r="D463" s="1">
        <v>110064.93</v>
      </c>
    </row>
    <row r="464" spans="1:4" hidden="1" outlineLevel="2" x14ac:dyDescent="0.25">
      <c r="A464" t="s">
        <v>85</v>
      </c>
      <c r="B464" s="4" t="s">
        <v>4</v>
      </c>
      <c r="C464">
        <v>0</v>
      </c>
      <c r="D464" s="1">
        <v>47131.9</v>
      </c>
    </row>
    <row r="465" spans="1:4" hidden="1" outlineLevel="2" x14ac:dyDescent="0.25">
      <c r="A465" t="s">
        <v>85</v>
      </c>
      <c r="B465" s="4" t="s">
        <v>4</v>
      </c>
      <c r="C465">
        <v>1</v>
      </c>
      <c r="D465" s="1">
        <v>282050.45</v>
      </c>
    </row>
    <row r="466" spans="1:4" hidden="1" outlineLevel="2" x14ac:dyDescent="0.25">
      <c r="A466" t="s">
        <v>85</v>
      </c>
      <c r="B466" s="4" t="s">
        <v>4</v>
      </c>
      <c r="C466">
        <v>1</v>
      </c>
      <c r="D466" s="1">
        <v>42434.03</v>
      </c>
    </row>
    <row r="467" spans="1:4" hidden="1" outlineLevel="2" x14ac:dyDescent="0.25">
      <c r="A467" t="s">
        <v>85</v>
      </c>
      <c r="B467" s="4" t="s">
        <v>4</v>
      </c>
      <c r="C467">
        <v>1</v>
      </c>
      <c r="D467" s="1">
        <v>1840.65</v>
      </c>
    </row>
    <row r="468" spans="1:4" hidden="1" outlineLevel="2" x14ac:dyDescent="0.25">
      <c r="A468" t="s">
        <v>85</v>
      </c>
      <c r="B468" s="4" t="s">
        <v>4</v>
      </c>
      <c r="C468">
        <v>0</v>
      </c>
      <c r="D468" s="1">
        <v>0</v>
      </c>
    </row>
    <row r="469" spans="1:4" outlineLevel="1" collapsed="1" x14ac:dyDescent="0.25">
      <c r="A469" s="3" t="s">
        <v>237</v>
      </c>
      <c r="B469" s="4" t="s">
        <v>403</v>
      </c>
      <c r="D469" s="1">
        <f>SUBTOTAL(9,D461:D468)</f>
        <v>789237.29</v>
      </c>
    </row>
    <row r="470" spans="1:4" hidden="1" outlineLevel="2" x14ac:dyDescent="0.25">
      <c r="A470" t="s">
        <v>124</v>
      </c>
      <c r="B470" s="4" t="s">
        <v>4</v>
      </c>
      <c r="C470">
        <v>1</v>
      </c>
      <c r="D470" s="1">
        <v>23524.35</v>
      </c>
    </row>
    <row r="471" spans="1:4" hidden="1" outlineLevel="2" x14ac:dyDescent="0.25">
      <c r="A471" t="s">
        <v>124</v>
      </c>
      <c r="B471" s="4" t="s">
        <v>4</v>
      </c>
      <c r="C471">
        <v>0</v>
      </c>
      <c r="D471" s="1">
        <v>777089.88</v>
      </c>
    </row>
    <row r="472" spans="1:4" hidden="1" outlineLevel="2" x14ac:dyDescent="0.25">
      <c r="A472" t="s">
        <v>124</v>
      </c>
      <c r="B472" s="4" t="s">
        <v>4</v>
      </c>
      <c r="C472">
        <v>0</v>
      </c>
      <c r="D472" s="1">
        <v>154395.01999999999</v>
      </c>
    </row>
    <row r="473" spans="1:4" hidden="1" outlineLevel="2" x14ac:dyDescent="0.25">
      <c r="A473" t="s">
        <v>124</v>
      </c>
      <c r="B473" s="4" t="s">
        <v>4</v>
      </c>
      <c r="C473">
        <v>0</v>
      </c>
      <c r="D473" s="1">
        <v>0</v>
      </c>
    </row>
    <row r="474" spans="1:4" hidden="1" outlineLevel="2" x14ac:dyDescent="0.25">
      <c r="A474" t="s">
        <v>124</v>
      </c>
      <c r="B474" s="4" t="s">
        <v>4</v>
      </c>
      <c r="C474">
        <v>1</v>
      </c>
      <c r="D474" s="1">
        <v>44285.69</v>
      </c>
    </row>
    <row r="475" spans="1:4" hidden="1" outlineLevel="2" x14ac:dyDescent="0.25">
      <c r="A475" t="s">
        <v>124</v>
      </c>
      <c r="B475" s="4" t="s">
        <v>4</v>
      </c>
      <c r="C475">
        <v>1</v>
      </c>
      <c r="D475" s="1">
        <v>21471.23</v>
      </c>
    </row>
    <row r="476" spans="1:4" hidden="1" outlineLevel="2" x14ac:dyDescent="0.25">
      <c r="A476" t="s">
        <v>124</v>
      </c>
      <c r="B476" s="4" t="s">
        <v>4</v>
      </c>
      <c r="C476">
        <v>0</v>
      </c>
      <c r="D476" s="1">
        <v>123866.72</v>
      </c>
    </row>
    <row r="477" spans="1:4" hidden="1" outlineLevel="2" x14ac:dyDescent="0.25">
      <c r="A477" t="s">
        <v>124</v>
      </c>
      <c r="B477" s="4" t="s">
        <v>4</v>
      </c>
      <c r="C477">
        <v>2</v>
      </c>
      <c r="D477" s="1">
        <v>627808.88</v>
      </c>
    </row>
    <row r="478" spans="1:4" outlineLevel="1" collapsed="1" x14ac:dyDescent="0.25">
      <c r="A478" s="3" t="s">
        <v>238</v>
      </c>
      <c r="B478" s="4" t="s">
        <v>396</v>
      </c>
      <c r="D478" s="1">
        <f>SUBTOTAL(9,D470:D477)</f>
        <v>1772441.77</v>
      </c>
    </row>
    <row r="479" spans="1:4" hidden="1" outlineLevel="2" x14ac:dyDescent="0.25">
      <c r="A479" t="s">
        <v>136</v>
      </c>
      <c r="B479" s="4" t="s">
        <v>396</v>
      </c>
      <c r="C479">
        <v>1</v>
      </c>
      <c r="D479" s="1">
        <v>18951.89</v>
      </c>
    </row>
    <row r="480" spans="1:4" outlineLevel="1" collapsed="1" x14ac:dyDescent="0.25">
      <c r="A480" s="3" t="s">
        <v>239</v>
      </c>
      <c r="B480" s="4" t="s">
        <v>396</v>
      </c>
      <c r="D480" s="1">
        <f>SUBTOTAL(9,D479:D479)</f>
        <v>18951.89</v>
      </c>
    </row>
    <row r="481" spans="1:4" hidden="1" outlineLevel="2" x14ac:dyDescent="0.25">
      <c r="A481" t="s">
        <v>97</v>
      </c>
      <c r="B481" s="4" t="s">
        <v>4</v>
      </c>
      <c r="C481">
        <v>1</v>
      </c>
      <c r="D481" s="1">
        <v>140712.82999999999</v>
      </c>
    </row>
    <row r="482" spans="1:4" hidden="1" outlineLevel="2" x14ac:dyDescent="0.25">
      <c r="A482" t="s">
        <v>97</v>
      </c>
      <c r="B482" s="4" t="s">
        <v>4</v>
      </c>
      <c r="C482">
        <v>1</v>
      </c>
      <c r="D482" s="1">
        <v>25979.96</v>
      </c>
    </row>
    <row r="483" spans="1:4" hidden="1" outlineLevel="2" x14ac:dyDescent="0.25">
      <c r="A483" t="s">
        <v>97</v>
      </c>
      <c r="B483" s="4" t="s">
        <v>4</v>
      </c>
      <c r="C483">
        <v>1</v>
      </c>
      <c r="D483" s="1">
        <v>10939.42</v>
      </c>
    </row>
    <row r="484" spans="1:4" outlineLevel="1" collapsed="1" x14ac:dyDescent="0.25">
      <c r="A484" s="3" t="s">
        <v>240</v>
      </c>
      <c r="B484" s="4" t="s">
        <v>396</v>
      </c>
      <c r="D484" s="1">
        <f>SUBTOTAL(9,D481:D483)</f>
        <v>177632.21</v>
      </c>
    </row>
    <row r="485" spans="1:4" hidden="1" outlineLevel="2" x14ac:dyDescent="0.25">
      <c r="A485" t="s">
        <v>112</v>
      </c>
      <c r="B485" s="4" t="s">
        <v>396</v>
      </c>
      <c r="C485">
        <v>0</v>
      </c>
      <c r="D485" s="1">
        <v>0</v>
      </c>
    </row>
    <row r="486" spans="1:4" hidden="1" outlineLevel="2" x14ac:dyDescent="0.25">
      <c r="A486" t="s">
        <v>112</v>
      </c>
      <c r="B486" s="4" t="s">
        <v>396</v>
      </c>
      <c r="C486">
        <v>1</v>
      </c>
      <c r="D486" s="1">
        <v>12360</v>
      </c>
    </row>
    <row r="487" spans="1:4" outlineLevel="1" collapsed="1" x14ac:dyDescent="0.25">
      <c r="A487" s="3" t="s">
        <v>241</v>
      </c>
      <c r="B487" s="4" t="s">
        <v>403</v>
      </c>
      <c r="D487" s="1">
        <f>SUBTOTAL(9,D485:D486)</f>
        <v>12360</v>
      </c>
    </row>
    <row r="488" spans="1:4" hidden="1" outlineLevel="2" x14ac:dyDescent="0.25">
      <c r="A488" t="s">
        <v>70</v>
      </c>
      <c r="B488" s="4" t="s">
        <v>396</v>
      </c>
      <c r="C488">
        <v>0</v>
      </c>
      <c r="D488" s="1">
        <v>56611.91</v>
      </c>
    </row>
    <row r="489" spans="1:4" hidden="1" outlineLevel="2" x14ac:dyDescent="0.25">
      <c r="A489" t="s">
        <v>70</v>
      </c>
      <c r="B489" s="4" t="s">
        <v>396</v>
      </c>
      <c r="C489">
        <v>0</v>
      </c>
      <c r="D489" s="1">
        <v>305894.43</v>
      </c>
    </row>
    <row r="490" spans="1:4" hidden="1" outlineLevel="2" x14ac:dyDescent="0.25">
      <c r="A490" t="s">
        <v>70</v>
      </c>
      <c r="B490" s="4" t="s">
        <v>396</v>
      </c>
      <c r="C490">
        <v>0</v>
      </c>
      <c r="D490" s="1">
        <v>10464.370000000001</v>
      </c>
    </row>
    <row r="491" spans="1:4" hidden="1" outlineLevel="2" x14ac:dyDescent="0.25">
      <c r="A491" t="s">
        <v>70</v>
      </c>
      <c r="B491" s="4" t="s">
        <v>396</v>
      </c>
      <c r="C491">
        <v>1</v>
      </c>
      <c r="D491" s="1">
        <v>3396.27</v>
      </c>
    </row>
    <row r="492" spans="1:4" hidden="1" outlineLevel="2" x14ac:dyDescent="0.25">
      <c r="A492" t="s">
        <v>70</v>
      </c>
      <c r="B492" s="4" t="s">
        <v>396</v>
      </c>
      <c r="C492">
        <v>1</v>
      </c>
      <c r="D492" s="1">
        <v>46916.46</v>
      </c>
    </row>
    <row r="493" spans="1:4" hidden="1" outlineLevel="2" x14ac:dyDescent="0.25">
      <c r="A493" t="s">
        <v>70</v>
      </c>
      <c r="B493" s="4" t="s">
        <v>396</v>
      </c>
      <c r="C493">
        <v>0</v>
      </c>
      <c r="D493" s="1">
        <v>547993.02</v>
      </c>
    </row>
    <row r="494" spans="1:4" outlineLevel="1" collapsed="1" x14ac:dyDescent="0.25">
      <c r="A494" s="3" t="s">
        <v>242</v>
      </c>
      <c r="B494" s="4" t="s">
        <v>396</v>
      </c>
      <c r="D494" s="1">
        <f>SUBTOTAL(9,D488:D493)</f>
        <v>971276.46</v>
      </c>
    </row>
    <row r="495" spans="1:4" hidden="1" outlineLevel="2" x14ac:dyDescent="0.25">
      <c r="A495" t="s">
        <v>65</v>
      </c>
      <c r="B495" s="4" t="s">
        <v>396</v>
      </c>
      <c r="C495">
        <v>1</v>
      </c>
      <c r="D495" s="1">
        <v>30314.69</v>
      </c>
    </row>
    <row r="496" spans="1:4" hidden="1" outlineLevel="2" x14ac:dyDescent="0.25">
      <c r="A496" t="s">
        <v>65</v>
      </c>
      <c r="B496" s="4" t="s">
        <v>396</v>
      </c>
      <c r="C496">
        <v>1</v>
      </c>
      <c r="D496" s="1">
        <v>41896.199999999997</v>
      </c>
    </row>
    <row r="497" spans="1:4" hidden="1" outlineLevel="2" x14ac:dyDescent="0.25">
      <c r="A497" t="s">
        <v>65</v>
      </c>
      <c r="B497" s="4" t="s">
        <v>396</v>
      </c>
      <c r="C497">
        <v>1</v>
      </c>
      <c r="D497" s="1">
        <v>269794.86</v>
      </c>
    </row>
    <row r="498" spans="1:4" hidden="1" outlineLevel="2" x14ac:dyDescent="0.25">
      <c r="A498" t="s">
        <v>65</v>
      </c>
      <c r="B498" s="4" t="s">
        <v>396</v>
      </c>
      <c r="C498">
        <v>0</v>
      </c>
      <c r="D498" s="1">
        <v>46231.34</v>
      </c>
    </row>
    <row r="499" spans="1:4" hidden="1" outlineLevel="2" x14ac:dyDescent="0.25">
      <c r="A499" t="s">
        <v>65</v>
      </c>
      <c r="B499" s="4" t="s">
        <v>396</v>
      </c>
      <c r="C499">
        <v>1</v>
      </c>
      <c r="D499" s="1">
        <v>3250.18</v>
      </c>
    </row>
    <row r="500" spans="1:4" hidden="1" outlineLevel="2" x14ac:dyDescent="0.25">
      <c r="A500" t="s">
        <v>65</v>
      </c>
      <c r="B500" s="4" t="s">
        <v>396</v>
      </c>
      <c r="C500">
        <v>1</v>
      </c>
      <c r="D500" s="1">
        <v>75577.37</v>
      </c>
    </row>
    <row r="501" spans="1:4" hidden="1" outlineLevel="2" x14ac:dyDescent="0.25">
      <c r="A501" t="s">
        <v>65</v>
      </c>
      <c r="B501" s="4" t="s">
        <v>396</v>
      </c>
      <c r="C501">
        <v>1</v>
      </c>
      <c r="D501" s="1">
        <v>55632.24</v>
      </c>
    </row>
    <row r="502" spans="1:4" hidden="1" outlineLevel="2" x14ac:dyDescent="0.25">
      <c r="A502" t="s">
        <v>65</v>
      </c>
      <c r="B502" s="4" t="s">
        <v>396</v>
      </c>
      <c r="C502">
        <v>1</v>
      </c>
      <c r="D502" s="1">
        <v>93576.639999999999</v>
      </c>
    </row>
    <row r="503" spans="1:4" hidden="1" outlineLevel="2" x14ac:dyDescent="0.25">
      <c r="A503" t="s">
        <v>65</v>
      </c>
      <c r="B503" s="4" t="s">
        <v>396</v>
      </c>
      <c r="C503">
        <v>1</v>
      </c>
      <c r="D503" s="1">
        <v>16743.89</v>
      </c>
    </row>
    <row r="504" spans="1:4" hidden="1" outlineLevel="2" x14ac:dyDescent="0.25">
      <c r="A504" t="s">
        <v>65</v>
      </c>
      <c r="B504" s="4" t="s">
        <v>396</v>
      </c>
      <c r="C504">
        <v>0</v>
      </c>
      <c r="D504" s="1">
        <v>1359.49</v>
      </c>
    </row>
    <row r="505" spans="1:4" hidden="1" outlineLevel="2" x14ac:dyDescent="0.25">
      <c r="A505" t="s">
        <v>65</v>
      </c>
      <c r="B505" s="4" t="s">
        <v>396</v>
      </c>
      <c r="C505">
        <v>1</v>
      </c>
      <c r="D505" s="1">
        <v>30085.05</v>
      </c>
    </row>
    <row r="506" spans="1:4" hidden="1" outlineLevel="2" x14ac:dyDescent="0.25">
      <c r="A506" t="s">
        <v>65</v>
      </c>
      <c r="B506" s="4" t="s">
        <v>396</v>
      </c>
      <c r="C506">
        <v>1</v>
      </c>
      <c r="D506" s="1">
        <v>15310.53</v>
      </c>
    </row>
    <row r="507" spans="1:4" hidden="1" outlineLevel="2" x14ac:dyDescent="0.25">
      <c r="A507" t="s">
        <v>65</v>
      </c>
      <c r="B507" s="4" t="s">
        <v>396</v>
      </c>
      <c r="C507">
        <v>0</v>
      </c>
      <c r="D507" s="1">
        <v>0</v>
      </c>
    </row>
    <row r="508" spans="1:4" hidden="1" outlineLevel="2" x14ac:dyDescent="0.25">
      <c r="A508" t="s">
        <v>65</v>
      </c>
      <c r="B508" s="4" t="s">
        <v>396</v>
      </c>
      <c r="C508">
        <v>2</v>
      </c>
      <c r="D508" s="1">
        <v>378814.27</v>
      </c>
    </row>
    <row r="509" spans="1:4" hidden="1" outlineLevel="2" x14ac:dyDescent="0.25">
      <c r="A509" t="s">
        <v>65</v>
      </c>
      <c r="B509" s="4" t="s">
        <v>396</v>
      </c>
      <c r="C509">
        <v>1</v>
      </c>
      <c r="D509" s="1">
        <v>26151.09</v>
      </c>
    </row>
    <row r="510" spans="1:4" hidden="1" outlineLevel="2" x14ac:dyDescent="0.25">
      <c r="A510" t="s">
        <v>65</v>
      </c>
      <c r="B510" s="4" t="s">
        <v>396</v>
      </c>
      <c r="C510">
        <v>0</v>
      </c>
      <c r="D510" s="1">
        <v>0</v>
      </c>
    </row>
    <row r="511" spans="1:4" outlineLevel="1" collapsed="1" x14ac:dyDescent="0.25">
      <c r="A511" s="3" t="s">
        <v>243</v>
      </c>
      <c r="B511" s="4" t="s">
        <v>396</v>
      </c>
      <c r="D511" s="1">
        <f>SUBTOTAL(9,D495:D510)</f>
        <v>1084737.8400000001</v>
      </c>
    </row>
    <row r="512" spans="1:4" hidden="1" outlineLevel="2" x14ac:dyDescent="0.25">
      <c r="A512" t="s">
        <v>66</v>
      </c>
      <c r="B512" s="4" t="s">
        <v>4</v>
      </c>
      <c r="C512">
        <v>1</v>
      </c>
      <c r="D512" s="1">
        <v>271.23</v>
      </c>
    </row>
    <row r="513" spans="1:4" hidden="1" outlineLevel="2" x14ac:dyDescent="0.25">
      <c r="A513" t="s">
        <v>66</v>
      </c>
      <c r="B513" s="4" t="s">
        <v>4</v>
      </c>
      <c r="C513">
        <v>1</v>
      </c>
      <c r="D513" s="1">
        <v>1750.31</v>
      </c>
    </row>
    <row r="514" spans="1:4" hidden="1" outlineLevel="2" x14ac:dyDescent="0.25">
      <c r="A514" t="s">
        <v>66</v>
      </c>
      <c r="B514" s="4" t="s">
        <v>4</v>
      </c>
      <c r="C514">
        <v>18</v>
      </c>
      <c r="D514" s="1">
        <v>42064.13</v>
      </c>
    </row>
    <row r="515" spans="1:4" hidden="1" outlineLevel="2" x14ac:dyDescent="0.25">
      <c r="A515" t="s">
        <v>66</v>
      </c>
      <c r="B515" s="4" t="s">
        <v>4</v>
      </c>
      <c r="C515">
        <v>1</v>
      </c>
      <c r="D515" s="1">
        <v>1383.06</v>
      </c>
    </row>
    <row r="516" spans="1:4" hidden="1" outlineLevel="2" x14ac:dyDescent="0.25">
      <c r="A516" t="s">
        <v>66</v>
      </c>
      <c r="B516" s="4" t="s">
        <v>4</v>
      </c>
      <c r="C516">
        <v>1</v>
      </c>
      <c r="D516" s="1">
        <v>323.45</v>
      </c>
    </row>
    <row r="517" spans="1:4" hidden="1" outlineLevel="2" x14ac:dyDescent="0.25">
      <c r="A517" t="s">
        <v>66</v>
      </c>
      <c r="B517" s="4" t="s">
        <v>4</v>
      </c>
      <c r="C517">
        <v>0</v>
      </c>
      <c r="D517" s="1">
        <v>0</v>
      </c>
    </row>
    <row r="518" spans="1:4" hidden="1" outlineLevel="2" x14ac:dyDescent="0.25">
      <c r="A518" t="s">
        <v>66</v>
      </c>
      <c r="B518" s="4" t="s">
        <v>4</v>
      </c>
      <c r="C518">
        <v>0</v>
      </c>
      <c r="D518" s="1">
        <v>0</v>
      </c>
    </row>
    <row r="519" spans="1:4" hidden="1" outlineLevel="2" x14ac:dyDescent="0.25">
      <c r="A519" t="s">
        <v>66</v>
      </c>
      <c r="B519" s="4" t="s">
        <v>4</v>
      </c>
      <c r="C519">
        <v>1</v>
      </c>
      <c r="D519" s="1">
        <v>1073.04</v>
      </c>
    </row>
    <row r="520" spans="1:4" outlineLevel="1" collapsed="1" x14ac:dyDescent="0.25">
      <c r="A520" s="3" t="s">
        <v>404</v>
      </c>
      <c r="B520" s="4" t="s">
        <v>403</v>
      </c>
      <c r="D520" s="1">
        <f>SUBTOTAL(9,D512:D519)</f>
        <v>46865.219999999994</v>
      </c>
    </row>
    <row r="521" spans="1:4" hidden="1" outlineLevel="2" x14ac:dyDescent="0.25">
      <c r="A521" t="s">
        <v>73</v>
      </c>
      <c r="B521" s="4" t="s">
        <v>4</v>
      </c>
      <c r="C521">
        <v>2</v>
      </c>
      <c r="D521" s="1">
        <v>20232.07</v>
      </c>
    </row>
    <row r="522" spans="1:4" hidden="1" outlineLevel="2" x14ac:dyDescent="0.25">
      <c r="A522" t="s">
        <v>73</v>
      </c>
      <c r="B522" s="4" t="s">
        <v>4</v>
      </c>
      <c r="C522">
        <v>1</v>
      </c>
      <c r="D522" s="1">
        <v>0</v>
      </c>
    </row>
    <row r="523" spans="1:4" hidden="1" outlineLevel="2" x14ac:dyDescent="0.25">
      <c r="A523" t="s">
        <v>73</v>
      </c>
      <c r="B523" s="4" t="s">
        <v>4</v>
      </c>
      <c r="C523">
        <v>1</v>
      </c>
      <c r="D523" s="1">
        <v>162.16</v>
      </c>
    </row>
    <row r="524" spans="1:4" hidden="1" outlineLevel="2" x14ac:dyDescent="0.25">
      <c r="A524" t="s">
        <v>73</v>
      </c>
      <c r="B524" s="4" t="s">
        <v>4</v>
      </c>
      <c r="C524">
        <v>0</v>
      </c>
      <c r="D524" s="1">
        <v>0</v>
      </c>
    </row>
    <row r="525" spans="1:4" hidden="1" outlineLevel="2" x14ac:dyDescent="0.25">
      <c r="A525" t="s">
        <v>73</v>
      </c>
      <c r="B525" s="4" t="s">
        <v>4</v>
      </c>
      <c r="C525">
        <v>2</v>
      </c>
      <c r="D525" s="1">
        <v>120399.18</v>
      </c>
    </row>
    <row r="526" spans="1:4" hidden="1" outlineLevel="2" x14ac:dyDescent="0.25">
      <c r="A526" t="s">
        <v>73</v>
      </c>
      <c r="B526" s="4" t="s">
        <v>4</v>
      </c>
      <c r="C526">
        <v>5</v>
      </c>
      <c r="D526" s="1">
        <v>3061.54</v>
      </c>
    </row>
    <row r="527" spans="1:4" hidden="1" outlineLevel="2" x14ac:dyDescent="0.25">
      <c r="A527" t="s">
        <v>73</v>
      </c>
      <c r="B527" s="4" t="s">
        <v>4</v>
      </c>
      <c r="C527">
        <v>1</v>
      </c>
      <c r="D527" s="1">
        <v>2680.16</v>
      </c>
    </row>
    <row r="528" spans="1:4" hidden="1" outlineLevel="2" x14ac:dyDescent="0.25">
      <c r="A528" t="s">
        <v>73</v>
      </c>
      <c r="B528" s="4" t="s">
        <v>4</v>
      </c>
      <c r="C528">
        <v>1</v>
      </c>
      <c r="D528" s="1">
        <v>374.62</v>
      </c>
    </row>
    <row r="529" spans="1:4" hidden="1" outlineLevel="2" x14ac:dyDescent="0.25">
      <c r="A529" t="s">
        <v>73</v>
      </c>
      <c r="B529" s="4" t="s">
        <v>4</v>
      </c>
      <c r="C529">
        <v>1</v>
      </c>
      <c r="D529" s="1">
        <v>270.31</v>
      </c>
    </row>
    <row r="530" spans="1:4" outlineLevel="1" collapsed="1" x14ac:dyDescent="0.25">
      <c r="A530" s="3" t="s">
        <v>405</v>
      </c>
      <c r="B530" s="4" t="s">
        <v>403</v>
      </c>
      <c r="D530" s="1">
        <f>SUBTOTAL(9,D521:D529)</f>
        <v>147180.04</v>
      </c>
    </row>
    <row r="531" spans="1:4" hidden="1" outlineLevel="2" x14ac:dyDescent="0.25">
      <c r="A531" t="s">
        <v>186</v>
      </c>
      <c r="B531" s="4" t="s">
        <v>4</v>
      </c>
      <c r="C531">
        <v>0</v>
      </c>
      <c r="D531" s="1">
        <v>0</v>
      </c>
    </row>
    <row r="532" spans="1:4" hidden="1" outlineLevel="2" x14ac:dyDescent="0.25">
      <c r="A532" t="s">
        <v>186</v>
      </c>
      <c r="B532" s="4" t="s">
        <v>4</v>
      </c>
      <c r="C532">
        <v>1</v>
      </c>
      <c r="D532" s="1">
        <v>581.12</v>
      </c>
    </row>
    <row r="533" spans="1:4" outlineLevel="1" collapsed="1" x14ac:dyDescent="0.25">
      <c r="A533" s="3" t="s">
        <v>406</v>
      </c>
      <c r="B533" s="4" t="s">
        <v>403</v>
      </c>
      <c r="D533" s="1">
        <f>SUBTOTAL(9,D531:D532)</f>
        <v>581.12</v>
      </c>
    </row>
    <row r="534" spans="1:4" hidden="1" outlineLevel="2" x14ac:dyDescent="0.25">
      <c r="A534" t="s">
        <v>26</v>
      </c>
      <c r="B534" s="4" t="s">
        <v>4</v>
      </c>
      <c r="C534">
        <v>1</v>
      </c>
      <c r="D534" s="1">
        <v>996.03</v>
      </c>
    </row>
    <row r="535" spans="1:4" hidden="1" outlineLevel="2" x14ac:dyDescent="0.25">
      <c r="A535" t="s">
        <v>26</v>
      </c>
      <c r="B535" s="4" t="s">
        <v>4</v>
      </c>
      <c r="C535">
        <v>1</v>
      </c>
      <c r="D535" s="1">
        <v>11896</v>
      </c>
    </row>
    <row r="536" spans="1:4" hidden="1" outlineLevel="2" x14ac:dyDescent="0.25">
      <c r="A536" t="s">
        <v>26</v>
      </c>
      <c r="B536" s="4" t="s">
        <v>4</v>
      </c>
      <c r="C536">
        <v>1</v>
      </c>
      <c r="D536" s="1">
        <v>91054.49</v>
      </c>
    </row>
    <row r="537" spans="1:4" hidden="1" outlineLevel="2" x14ac:dyDescent="0.25">
      <c r="A537" t="s">
        <v>26</v>
      </c>
      <c r="B537" s="4" t="s">
        <v>4</v>
      </c>
      <c r="C537">
        <v>1</v>
      </c>
      <c r="D537" s="1">
        <v>54940.23</v>
      </c>
    </row>
    <row r="538" spans="1:4" hidden="1" outlineLevel="2" x14ac:dyDescent="0.25">
      <c r="A538" t="s">
        <v>26</v>
      </c>
      <c r="B538" s="4" t="s">
        <v>4</v>
      </c>
      <c r="C538">
        <v>0</v>
      </c>
      <c r="D538" s="1">
        <v>392701.5</v>
      </c>
    </row>
    <row r="539" spans="1:4" hidden="1" outlineLevel="2" x14ac:dyDescent="0.25">
      <c r="A539" t="s">
        <v>26</v>
      </c>
      <c r="B539" s="4" t="s">
        <v>4</v>
      </c>
      <c r="C539">
        <v>1</v>
      </c>
      <c r="D539" s="1">
        <v>52800.71</v>
      </c>
    </row>
    <row r="540" spans="1:4" hidden="1" outlineLevel="2" x14ac:dyDescent="0.25">
      <c r="A540" t="s">
        <v>26</v>
      </c>
      <c r="B540" s="4" t="s">
        <v>4</v>
      </c>
      <c r="C540">
        <v>0</v>
      </c>
      <c r="D540" s="1">
        <v>141103.19</v>
      </c>
    </row>
    <row r="541" spans="1:4" hidden="1" outlineLevel="2" x14ac:dyDescent="0.25">
      <c r="A541" t="s">
        <v>26</v>
      </c>
      <c r="B541" s="4" t="s">
        <v>4</v>
      </c>
      <c r="C541">
        <v>1</v>
      </c>
      <c r="D541" s="1">
        <v>392894.96</v>
      </c>
    </row>
    <row r="542" spans="1:4" hidden="1" outlineLevel="2" x14ac:dyDescent="0.25">
      <c r="A542" t="s">
        <v>26</v>
      </c>
      <c r="B542" s="4" t="s">
        <v>4</v>
      </c>
      <c r="C542">
        <v>1</v>
      </c>
      <c r="D542" s="1">
        <v>257934.31</v>
      </c>
    </row>
    <row r="543" spans="1:4" hidden="1" outlineLevel="2" x14ac:dyDescent="0.25">
      <c r="A543" t="s">
        <v>26</v>
      </c>
      <c r="B543" s="4" t="s">
        <v>4</v>
      </c>
      <c r="C543">
        <v>1</v>
      </c>
      <c r="D543" s="1">
        <v>139037.03</v>
      </c>
    </row>
    <row r="544" spans="1:4" hidden="1" outlineLevel="2" x14ac:dyDescent="0.25">
      <c r="A544" t="s">
        <v>26</v>
      </c>
      <c r="B544" s="4" t="s">
        <v>4</v>
      </c>
      <c r="C544">
        <v>1</v>
      </c>
      <c r="D544" s="1">
        <v>13076.41</v>
      </c>
    </row>
    <row r="545" spans="1:4" hidden="1" outlineLevel="2" x14ac:dyDescent="0.25">
      <c r="A545" t="s">
        <v>26</v>
      </c>
      <c r="B545" s="4" t="s">
        <v>4</v>
      </c>
      <c r="C545">
        <v>1</v>
      </c>
      <c r="D545" s="1">
        <v>114804.23</v>
      </c>
    </row>
    <row r="546" spans="1:4" hidden="1" outlineLevel="2" x14ac:dyDescent="0.25">
      <c r="A546" t="s">
        <v>26</v>
      </c>
      <c r="B546" s="4" t="s">
        <v>4</v>
      </c>
      <c r="C546">
        <v>1</v>
      </c>
      <c r="D546" s="1">
        <v>281892.88</v>
      </c>
    </row>
    <row r="547" spans="1:4" hidden="1" outlineLevel="2" x14ac:dyDescent="0.25">
      <c r="A547" t="s">
        <v>26</v>
      </c>
      <c r="B547" s="4" t="s">
        <v>4</v>
      </c>
      <c r="C547">
        <v>0</v>
      </c>
      <c r="D547" s="1">
        <v>956054.49</v>
      </c>
    </row>
    <row r="548" spans="1:4" hidden="1" outlineLevel="2" x14ac:dyDescent="0.25">
      <c r="A548" t="s">
        <v>26</v>
      </c>
      <c r="B548" s="4" t="s">
        <v>4</v>
      </c>
      <c r="C548">
        <v>2</v>
      </c>
      <c r="D548" s="1">
        <v>2641725.21</v>
      </c>
    </row>
    <row r="549" spans="1:4" hidden="1" outlineLevel="2" x14ac:dyDescent="0.25">
      <c r="A549" t="s">
        <v>26</v>
      </c>
      <c r="B549" s="4" t="s">
        <v>4</v>
      </c>
      <c r="C549">
        <v>1</v>
      </c>
      <c r="D549" s="1">
        <v>0</v>
      </c>
    </row>
    <row r="550" spans="1:4" hidden="1" outlineLevel="2" x14ac:dyDescent="0.25">
      <c r="A550" t="s">
        <v>26</v>
      </c>
      <c r="B550" s="4" t="s">
        <v>4</v>
      </c>
      <c r="C550">
        <v>1</v>
      </c>
      <c r="D550" s="1">
        <v>26843.61</v>
      </c>
    </row>
    <row r="551" spans="1:4" hidden="1" outlineLevel="2" x14ac:dyDescent="0.25">
      <c r="A551" t="s">
        <v>26</v>
      </c>
      <c r="B551" s="4" t="s">
        <v>4</v>
      </c>
      <c r="C551">
        <v>0</v>
      </c>
      <c r="D551" s="1">
        <v>0</v>
      </c>
    </row>
    <row r="552" spans="1:4" hidden="1" outlineLevel="2" x14ac:dyDescent="0.25">
      <c r="A552" t="s">
        <v>26</v>
      </c>
      <c r="B552" s="4" t="s">
        <v>4</v>
      </c>
      <c r="C552">
        <v>1</v>
      </c>
      <c r="D552" s="1">
        <v>7878.25</v>
      </c>
    </row>
    <row r="553" spans="1:4" hidden="1" outlineLevel="2" x14ac:dyDescent="0.25">
      <c r="A553" t="s">
        <v>26</v>
      </c>
      <c r="B553" s="4" t="s">
        <v>4</v>
      </c>
      <c r="C553">
        <v>1</v>
      </c>
      <c r="D553" s="1">
        <v>41112.17</v>
      </c>
    </row>
    <row r="554" spans="1:4" hidden="1" outlineLevel="2" x14ac:dyDescent="0.25">
      <c r="A554" t="s">
        <v>26</v>
      </c>
      <c r="B554" s="4" t="s">
        <v>4</v>
      </c>
      <c r="C554">
        <v>1</v>
      </c>
      <c r="D554" s="1">
        <v>185530.65</v>
      </c>
    </row>
    <row r="555" spans="1:4" outlineLevel="1" collapsed="1" x14ac:dyDescent="0.25">
      <c r="A555" s="3" t="s">
        <v>244</v>
      </c>
      <c r="B555" s="4" t="s">
        <v>396</v>
      </c>
      <c r="D555" s="1">
        <f>SUBTOTAL(9,D534:D554)</f>
        <v>5804276.3500000006</v>
      </c>
    </row>
    <row r="556" spans="1:4" hidden="1" outlineLevel="2" x14ac:dyDescent="0.25">
      <c r="A556" t="s">
        <v>23</v>
      </c>
      <c r="B556" s="4" t="s">
        <v>4</v>
      </c>
      <c r="C556">
        <v>0</v>
      </c>
      <c r="D556" s="1">
        <v>3555.82</v>
      </c>
    </row>
    <row r="557" spans="1:4" hidden="1" outlineLevel="2" x14ac:dyDescent="0.25">
      <c r="A557" t="s">
        <v>23</v>
      </c>
      <c r="B557" s="4" t="s">
        <v>4</v>
      </c>
      <c r="C557">
        <v>0</v>
      </c>
      <c r="D557" s="1">
        <v>0</v>
      </c>
    </row>
    <row r="558" spans="1:4" hidden="1" outlineLevel="2" x14ac:dyDescent="0.25">
      <c r="A558" t="s">
        <v>23</v>
      </c>
      <c r="B558" s="4" t="s">
        <v>4</v>
      </c>
      <c r="C558">
        <v>3</v>
      </c>
      <c r="D558" s="1">
        <v>51131.54</v>
      </c>
    </row>
    <row r="559" spans="1:4" hidden="1" outlineLevel="2" x14ac:dyDescent="0.25">
      <c r="A559" t="s">
        <v>23</v>
      </c>
      <c r="B559" s="4" t="s">
        <v>4</v>
      </c>
      <c r="C559">
        <v>1</v>
      </c>
      <c r="D559" s="1">
        <v>22223.55</v>
      </c>
    </row>
    <row r="560" spans="1:4" hidden="1" outlineLevel="2" x14ac:dyDescent="0.25">
      <c r="A560" t="s">
        <v>23</v>
      </c>
      <c r="B560" s="4" t="s">
        <v>4</v>
      </c>
      <c r="C560">
        <v>0</v>
      </c>
      <c r="D560" s="1">
        <v>524785.55000000005</v>
      </c>
    </row>
    <row r="561" spans="1:4" hidden="1" outlineLevel="2" x14ac:dyDescent="0.25">
      <c r="A561" t="s">
        <v>23</v>
      </c>
      <c r="B561" s="4" t="s">
        <v>4</v>
      </c>
      <c r="C561">
        <v>3</v>
      </c>
      <c r="D561" s="1">
        <v>24288.52</v>
      </c>
    </row>
    <row r="562" spans="1:4" hidden="1" outlineLevel="2" x14ac:dyDescent="0.25">
      <c r="A562" t="s">
        <v>23</v>
      </c>
      <c r="B562" s="4" t="s">
        <v>4</v>
      </c>
      <c r="C562">
        <v>3</v>
      </c>
      <c r="D562" s="1">
        <v>23510.81</v>
      </c>
    </row>
    <row r="563" spans="1:4" hidden="1" outlineLevel="2" x14ac:dyDescent="0.25">
      <c r="A563" t="s">
        <v>23</v>
      </c>
      <c r="B563" s="4" t="s">
        <v>4</v>
      </c>
      <c r="C563">
        <v>2</v>
      </c>
      <c r="D563" s="1">
        <v>40090.019999999997</v>
      </c>
    </row>
    <row r="564" spans="1:4" hidden="1" outlineLevel="2" x14ac:dyDescent="0.25">
      <c r="A564" t="s">
        <v>23</v>
      </c>
      <c r="B564" s="4" t="s">
        <v>4</v>
      </c>
      <c r="C564">
        <v>1</v>
      </c>
      <c r="D564" s="1">
        <v>29417.26</v>
      </c>
    </row>
    <row r="565" spans="1:4" hidden="1" outlineLevel="2" x14ac:dyDescent="0.25">
      <c r="A565" t="s">
        <v>23</v>
      </c>
      <c r="B565" s="4" t="s">
        <v>4</v>
      </c>
      <c r="C565">
        <v>3</v>
      </c>
      <c r="D565" s="1">
        <v>23442.799999999999</v>
      </c>
    </row>
    <row r="566" spans="1:4" hidden="1" outlineLevel="2" x14ac:dyDescent="0.25">
      <c r="A566" t="s">
        <v>23</v>
      </c>
      <c r="B566" s="4" t="s">
        <v>4</v>
      </c>
      <c r="C566">
        <v>2</v>
      </c>
      <c r="D566" s="1">
        <v>212066.16</v>
      </c>
    </row>
    <row r="567" spans="1:4" hidden="1" outlineLevel="2" x14ac:dyDescent="0.25">
      <c r="A567" t="s">
        <v>23</v>
      </c>
      <c r="B567" s="4" t="s">
        <v>4</v>
      </c>
      <c r="C567">
        <v>0</v>
      </c>
      <c r="D567" s="1">
        <v>0</v>
      </c>
    </row>
    <row r="568" spans="1:4" hidden="1" outlineLevel="2" x14ac:dyDescent="0.25">
      <c r="A568" t="s">
        <v>23</v>
      </c>
      <c r="B568" s="4" t="s">
        <v>4</v>
      </c>
      <c r="C568">
        <v>0</v>
      </c>
      <c r="D568" s="1">
        <v>0</v>
      </c>
    </row>
    <row r="569" spans="1:4" hidden="1" outlineLevel="2" x14ac:dyDescent="0.25">
      <c r="A569" t="s">
        <v>23</v>
      </c>
      <c r="B569" s="4" t="s">
        <v>4</v>
      </c>
      <c r="C569">
        <v>1</v>
      </c>
      <c r="D569" s="1">
        <v>85265.55</v>
      </c>
    </row>
    <row r="570" spans="1:4" hidden="1" outlineLevel="2" x14ac:dyDescent="0.25">
      <c r="A570" t="s">
        <v>23</v>
      </c>
      <c r="B570" s="4" t="s">
        <v>4</v>
      </c>
      <c r="C570">
        <v>1</v>
      </c>
      <c r="D570" s="1">
        <v>22403.279999999999</v>
      </c>
    </row>
    <row r="571" spans="1:4" hidden="1" outlineLevel="2" x14ac:dyDescent="0.25">
      <c r="A571" t="s">
        <v>23</v>
      </c>
      <c r="B571" s="4" t="s">
        <v>4</v>
      </c>
      <c r="C571">
        <v>3</v>
      </c>
      <c r="D571" s="1">
        <v>26372.91</v>
      </c>
    </row>
    <row r="572" spans="1:4" outlineLevel="1" collapsed="1" x14ac:dyDescent="0.25">
      <c r="A572" s="3" t="s">
        <v>245</v>
      </c>
      <c r="B572" s="4" t="s">
        <v>396</v>
      </c>
      <c r="D572" s="1">
        <f>SUBTOTAL(9,D556:D571)</f>
        <v>1088553.7700000003</v>
      </c>
    </row>
    <row r="573" spans="1:4" hidden="1" outlineLevel="2" x14ac:dyDescent="0.25">
      <c r="A573" t="s">
        <v>98</v>
      </c>
      <c r="B573" s="4" t="s">
        <v>4</v>
      </c>
      <c r="C573">
        <v>4</v>
      </c>
      <c r="D573" s="1">
        <v>9904.5</v>
      </c>
    </row>
    <row r="574" spans="1:4" hidden="1" outlineLevel="2" x14ac:dyDescent="0.25">
      <c r="A574" t="s">
        <v>98</v>
      </c>
      <c r="B574" s="4" t="s">
        <v>4</v>
      </c>
      <c r="C574">
        <v>0</v>
      </c>
      <c r="D574" s="1">
        <v>0</v>
      </c>
    </row>
    <row r="575" spans="1:4" hidden="1" outlineLevel="2" x14ac:dyDescent="0.25">
      <c r="A575" t="s">
        <v>98</v>
      </c>
      <c r="B575" s="4" t="s">
        <v>4</v>
      </c>
      <c r="C575">
        <v>2</v>
      </c>
      <c r="D575" s="1">
        <v>2682.5</v>
      </c>
    </row>
    <row r="576" spans="1:4" hidden="1" outlineLevel="2" x14ac:dyDescent="0.25">
      <c r="A576" t="s">
        <v>98</v>
      </c>
      <c r="B576" s="4" t="s">
        <v>4</v>
      </c>
      <c r="C576">
        <v>6</v>
      </c>
      <c r="D576" s="1">
        <v>4311.6899999999996</v>
      </c>
    </row>
    <row r="577" spans="1:4" hidden="1" outlineLevel="2" x14ac:dyDescent="0.25">
      <c r="A577" t="s">
        <v>98</v>
      </c>
      <c r="B577" s="4" t="s">
        <v>4</v>
      </c>
      <c r="C577">
        <v>8</v>
      </c>
      <c r="D577" s="1">
        <v>40105</v>
      </c>
    </row>
    <row r="578" spans="1:4" outlineLevel="1" collapsed="1" x14ac:dyDescent="0.25">
      <c r="A578" s="3" t="s">
        <v>246</v>
      </c>
      <c r="B578" s="4" t="s">
        <v>394</v>
      </c>
      <c r="D578" s="1">
        <f>SUBTOTAL(9,D573:D577)</f>
        <v>57003.69</v>
      </c>
    </row>
    <row r="579" spans="1:4" hidden="1" outlineLevel="2" x14ac:dyDescent="0.25">
      <c r="A579" t="s">
        <v>38</v>
      </c>
      <c r="B579" s="4" t="s">
        <v>4</v>
      </c>
      <c r="C579">
        <v>18</v>
      </c>
      <c r="D579" s="1">
        <v>1664828.09</v>
      </c>
    </row>
    <row r="580" spans="1:4" hidden="1" outlineLevel="2" x14ac:dyDescent="0.25">
      <c r="A580" t="s">
        <v>38</v>
      </c>
      <c r="B580" s="4" t="s">
        <v>4</v>
      </c>
      <c r="C580">
        <v>1</v>
      </c>
      <c r="D580" s="1">
        <v>2450</v>
      </c>
    </row>
    <row r="581" spans="1:4" hidden="1" outlineLevel="2" x14ac:dyDescent="0.25">
      <c r="A581" t="s">
        <v>38</v>
      </c>
      <c r="B581" s="4" t="s">
        <v>4</v>
      </c>
      <c r="C581">
        <v>0</v>
      </c>
      <c r="D581" s="1">
        <v>0</v>
      </c>
    </row>
    <row r="582" spans="1:4" hidden="1" outlineLevel="2" x14ac:dyDescent="0.25">
      <c r="A582" t="s">
        <v>38</v>
      </c>
      <c r="B582" s="4" t="s">
        <v>4</v>
      </c>
      <c r="C582">
        <v>0</v>
      </c>
      <c r="D582" s="1">
        <v>0</v>
      </c>
    </row>
    <row r="583" spans="1:4" hidden="1" outlineLevel="2" x14ac:dyDescent="0.25">
      <c r="A583" t="s">
        <v>38</v>
      </c>
      <c r="B583" s="4" t="s">
        <v>4</v>
      </c>
      <c r="C583">
        <v>1</v>
      </c>
      <c r="D583" s="1">
        <v>92471.1</v>
      </c>
    </row>
    <row r="584" spans="1:4" hidden="1" outlineLevel="2" x14ac:dyDescent="0.25">
      <c r="A584" t="s">
        <v>38</v>
      </c>
      <c r="B584" s="4" t="s">
        <v>4</v>
      </c>
      <c r="C584">
        <v>4</v>
      </c>
      <c r="D584" s="1">
        <v>29430.02</v>
      </c>
    </row>
    <row r="585" spans="1:4" hidden="1" outlineLevel="2" x14ac:dyDescent="0.25">
      <c r="A585" t="s">
        <v>38</v>
      </c>
      <c r="B585" s="4" t="s">
        <v>4</v>
      </c>
      <c r="C585">
        <v>1</v>
      </c>
      <c r="D585" s="1">
        <v>0</v>
      </c>
    </row>
    <row r="586" spans="1:4" hidden="1" outlineLevel="2" x14ac:dyDescent="0.25">
      <c r="A586" t="s">
        <v>38</v>
      </c>
      <c r="B586" s="4" t="s">
        <v>4</v>
      </c>
      <c r="C586">
        <v>0</v>
      </c>
      <c r="D586" s="1">
        <v>0</v>
      </c>
    </row>
    <row r="587" spans="1:4" hidden="1" outlineLevel="2" x14ac:dyDescent="0.25">
      <c r="A587" t="s">
        <v>38</v>
      </c>
      <c r="B587" s="4" t="s">
        <v>4</v>
      </c>
      <c r="C587">
        <v>1</v>
      </c>
      <c r="D587" s="1">
        <v>2432.2399999999998</v>
      </c>
    </row>
    <row r="588" spans="1:4" hidden="1" outlineLevel="2" x14ac:dyDescent="0.25">
      <c r="A588" t="s">
        <v>38</v>
      </c>
      <c r="B588" s="4" t="s">
        <v>4</v>
      </c>
      <c r="C588">
        <v>2</v>
      </c>
      <c r="D588" s="1">
        <v>142838.32</v>
      </c>
    </row>
    <row r="589" spans="1:4" hidden="1" outlineLevel="2" x14ac:dyDescent="0.25">
      <c r="A589" t="s">
        <v>38</v>
      </c>
      <c r="B589" s="4" t="s">
        <v>4</v>
      </c>
      <c r="C589">
        <v>0</v>
      </c>
      <c r="D589" s="1">
        <v>0</v>
      </c>
    </row>
    <row r="590" spans="1:4" outlineLevel="1" collapsed="1" x14ac:dyDescent="0.25">
      <c r="A590" s="3" t="s">
        <v>247</v>
      </c>
      <c r="B590" s="4" t="s">
        <v>394</v>
      </c>
      <c r="D590" s="1">
        <f>SUBTOTAL(9,D579:D589)</f>
        <v>1934449.7700000003</v>
      </c>
    </row>
    <row r="591" spans="1:4" hidden="1" outlineLevel="2" x14ac:dyDescent="0.25">
      <c r="A591" t="s">
        <v>5</v>
      </c>
      <c r="B591" s="4" t="s">
        <v>4</v>
      </c>
      <c r="C591">
        <v>0</v>
      </c>
      <c r="D591" s="1">
        <v>26490.93</v>
      </c>
    </row>
    <row r="592" spans="1:4" hidden="1" outlineLevel="2" x14ac:dyDescent="0.25">
      <c r="A592" t="s">
        <v>5</v>
      </c>
      <c r="B592" s="4" t="s">
        <v>4</v>
      </c>
      <c r="C592">
        <v>1</v>
      </c>
      <c r="D592" s="1">
        <v>7352.16</v>
      </c>
    </row>
    <row r="593" spans="1:4" hidden="1" outlineLevel="2" x14ac:dyDescent="0.25">
      <c r="A593" t="s">
        <v>5</v>
      </c>
      <c r="B593" s="4" t="s">
        <v>4</v>
      </c>
      <c r="C593">
        <v>1</v>
      </c>
      <c r="D593" s="1">
        <v>7892.76</v>
      </c>
    </row>
    <row r="594" spans="1:4" hidden="1" outlineLevel="2" x14ac:dyDescent="0.25">
      <c r="A594" t="s">
        <v>5</v>
      </c>
      <c r="B594" s="4" t="s">
        <v>4</v>
      </c>
      <c r="C594">
        <v>2</v>
      </c>
      <c r="D594" s="1">
        <v>9422.56</v>
      </c>
    </row>
    <row r="595" spans="1:4" hidden="1" outlineLevel="2" x14ac:dyDescent="0.25">
      <c r="A595" t="s">
        <v>5</v>
      </c>
      <c r="B595" s="4" t="s">
        <v>4</v>
      </c>
      <c r="C595">
        <v>15</v>
      </c>
      <c r="D595" s="1">
        <v>125003.42</v>
      </c>
    </row>
    <row r="596" spans="1:4" hidden="1" outlineLevel="2" x14ac:dyDescent="0.25">
      <c r="A596" t="s">
        <v>5</v>
      </c>
      <c r="B596" s="4" t="s">
        <v>4</v>
      </c>
      <c r="C596">
        <v>1</v>
      </c>
      <c r="D596" s="1">
        <v>2601.67</v>
      </c>
    </row>
    <row r="597" spans="1:4" hidden="1" outlineLevel="2" x14ac:dyDescent="0.25">
      <c r="A597" t="s">
        <v>5</v>
      </c>
      <c r="B597" s="4" t="s">
        <v>4</v>
      </c>
      <c r="C597">
        <v>2</v>
      </c>
      <c r="D597" s="1">
        <v>673.35</v>
      </c>
    </row>
    <row r="598" spans="1:4" hidden="1" outlineLevel="2" x14ac:dyDescent="0.25">
      <c r="A598" t="s">
        <v>5</v>
      </c>
      <c r="B598" s="4" t="s">
        <v>4</v>
      </c>
      <c r="C598">
        <v>14</v>
      </c>
      <c r="D598" s="1">
        <v>14982.68</v>
      </c>
    </row>
    <row r="599" spans="1:4" hidden="1" outlineLevel="2" x14ac:dyDescent="0.25">
      <c r="A599" t="s">
        <v>5</v>
      </c>
      <c r="B599" s="4" t="s">
        <v>4</v>
      </c>
      <c r="C599">
        <v>0</v>
      </c>
      <c r="D599" s="1">
        <v>0</v>
      </c>
    </row>
    <row r="600" spans="1:4" hidden="1" outlineLevel="2" x14ac:dyDescent="0.25">
      <c r="A600" t="s">
        <v>5</v>
      </c>
      <c r="B600" s="4" t="s">
        <v>4</v>
      </c>
      <c r="C600">
        <v>1</v>
      </c>
      <c r="D600" s="1">
        <v>3281.82</v>
      </c>
    </row>
    <row r="601" spans="1:4" hidden="1" outlineLevel="2" x14ac:dyDescent="0.25">
      <c r="A601" t="s">
        <v>5</v>
      </c>
      <c r="B601" s="4" t="s">
        <v>4</v>
      </c>
      <c r="C601">
        <v>1</v>
      </c>
      <c r="D601" s="1">
        <v>1509.94</v>
      </c>
    </row>
    <row r="602" spans="1:4" hidden="1" outlineLevel="2" x14ac:dyDescent="0.25">
      <c r="A602" t="s">
        <v>5</v>
      </c>
      <c r="B602" s="4" t="s">
        <v>4</v>
      </c>
      <c r="C602">
        <v>2</v>
      </c>
      <c r="D602" s="1">
        <v>278355.95</v>
      </c>
    </row>
    <row r="603" spans="1:4" hidden="1" outlineLevel="2" x14ac:dyDescent="0.25">
      <c r="A603" t="s">
        <v>5</v>
      </c>
      <c r="B603" s="4" t="s">
        <v>4</v>
      </c>
      <c r="C603">
        <v>5</v>
      </c>
      <c r="D603" s="1">
        <v>87301.52</v>
      </c>
    </row>
    <row r="604" spans="1:4" hidden="1" outlineLevel="2" x14ac:dyDescent="0.25">
      <c r="A604" t="s">
        <v>5</v>
      </c>
      <c r="B604" s="4" t="s">
        <v>4</v>
      </c>
      <c r="C604">
        <v>2</v>
      </c>
      <c r="D604" s="1">
        <v>17179.349999999999</v>
      </c>
    </row>
    <row r="605" spans="1:4" outlineLevel="1" collapsed="1" x14ac:dyDescent="0.25">
      <c r="A605" s="3" t="s">
        <v>248</v>
      </c>
      <c r="B605" s="4" t="s">
        <v>394</v>
      </c>
      <c r="D605" s="1">
        <f>SUBTOTAL(9,D591:D604)</f>
        <v>582048.11</v>
      </c>
    </row>
    <row r="606" spans="1:4" hidden="1" outlineLevel="2" x14ac:dyDescent="0.25">
      <c r="A606" t="s">
        <v>19</v>
      </c>
      <c r="B606" s="4" t="s">
        <v>4</v>
      </c>
      <c r="C606">
        <v>1</v>
      </c>
      <c r="D606" s="1">
        <v>6190.44</v>
      </c>
    </row>
    <row r="607" spans="1:4" hidden="1" outlineLevel="2" x14ac:dyDescent="0.25">
      <c r="A607" t="s">
        <v>19</v>
      </c>
      <c r="B607" s="4" t="s">
        <v>4</v>
      </c>
      <c r="C607">
        <v>5</v>
      </c>
      <c r="D607" s="1">
        <v>46582.48</v>
      </c>
    </row>
    <row r="608" spans="1:4" hidden="1" outlineLevel="2" x14ac:dyDescent="0.25">
      <c r="A608" t="s">
        <v>19</v>
      </c>
      <c r="B608" s="4" t="s">
        <v>4</v>
      </c>
      <c r="C608">
        <v>3</v>
      </c>
      <c r="D608" s="1">
        <v>72240.7</v>
      </c>
    </row>
    <row r="609" spans="1:4" hidden="1" outlineLevel="2" x14ac:dyDescent="0.25">
      <c r="A609" t="s">
        <v>19</v>
      </c>
      <c r="B609" s="4" t="s">
        <v>4</v>
      </c>
      <c r="C609">
        <v>1</v>
      </c>
      <c r="D609" s="1">
        <v>10479.98</v>
      </c>
    </row>
    <row r="610" spans="1:4" hidden="1" outlineLevel="2" x14ac:dyDescent="0.25">
      <c r="A610" t="s">
        <v>19</v>
      </c>
      <c r="B610" s="4" t="s">
        <v>4</v>
      </c>
      <c r="C610">
        <v>0</v>
      </c>
      <c r="D610" s="1">
        <v>0</v>
      </c>
    </row>
    <row r="611" spans="1:4" hidden="1" outlineLevel="2" x14ac:dyDescent="0.25">
      <c r="A611" t="s">
        <v>19</v>
      </c>
      <c r="B611" s="4" t="s">
        <v>4</v>
      </c>
      <c r="C611">
        <v>1</v>
      </c>
      <c r="D611" s="1">
        <v>5430.21</v>
      </c>
    </row>
    <row r="612" spans="1:4" hidden="1" outlineLevel="2" x14ac:dyDescent="0.25">
      <c r="A612" t="s">
        <v>19</v>
      </c>
      <c r="B612" s="4" t="s">
        <v>4</v>
      </c>
      <c r="C612">
        <v>-5</v>
      </c>
      <c r="D612" s="1">
        <v>66178.070000000007</v>
      </c>
    </row>
    <row r="613" spans="1:4" hidden="1" outlineLevel="2" x14ac:dyDescent="0.25">
      <c r="A613" t="s">
        <v>19</v>
      </c>
      <c r="B613" s="4" t="s">
        <v>4</v>
      </c>
      <c r="C613">
        <v>2</v>
      </c>
      <c r="D613" s="1">
        <v>7156.65</v>
      </c>
    </row>
    <row r="614" spans="1:4" hidden="1" outlineLevel="2" x14ac:dyDescent="0.25">
      <c r="A614" t="s">
        <v>19</v>
      </c>
      <c r="B614" s="4" t="s">
        <v>4</v>
      </c>
      <c r="C614">
        <v>9</v>
      </c>
      <c r="D614" s="1">
        <v>75461.97</v>
      </c>
    </row>
    <row r="615" spans="1:4" hidden="1" outlineLevel="2" x14ac:dyDescent="0.25">
      <c r="A615" t="s">
        <v>19</v>
      </c>
      <c r="B615" s="4" t="s">
        <v>4</v>
      </c>
      <c r="C615">
        <v>1</v>
      </c>
      <c r="D615" s="1">
        <v>208067.9</v>
      </c>
    </row>
    <row r="616" spans="1:4" hidden="1" outlineLevel="2" x14ac:dyDescent="0.25">
      <c r="A616" t="s">
        <v>19</v>
      </c>
      <c r="B616" s="4" t="s">
        <v>4</v>
      </c>
      <c r="C616">
        <v>1</v>
      </c>
      <c r="D616" s="1">
        <v>5489.42</v>
      </c>
    </row>
    <row r="617" spans="1:4" hidden="1" outlineLevel="2" x14ac:dyDescent="0.25">
      <c r="A617" t="s">
        <v>19</v>
      </c>
      <c r="B617" s="4" t="s">
        <v>4</v>
      </c>
      <c r="C617">
        <v>2</v>
      </c>
      <c r="D617" s="1">
        <v>12499.44</v>
      </c>
    </row>
    <row r="618" spans="1:4" hidden="1" outlineLevel="2" x14ac:dyDescent="0.25">
      <c r="A618" t="s">
        <v>19</v>
      </c>
      <c r="B618" s="4" t="s">
        <v>4</v>
      </c>
      <c r="C618">
        <v>2</v>
      </c>
      <c r="D618" s="1">
        <v>57944.92</v>
      </c>
    </row>
    <row r="619" spans="1:4" hidden="1" outlineLevel="2" x14ac:dyDescent="0.25">
      <c r="A619" t="s">
        <v>19</v>
      </c>
      <c r="B619" s="4" t="s">
        <v>4</v>
      </c>
      <c r="C619">
        <v>19</v>
      </c>
      <c r="D619" s="1">
        <v>105373.09</v>
      </c>
    </row>
    <row r="620" spans="1:4" hidden="1" outlineLevel="2" x14ac:dyDescent="0.25">
      <c r="A620" t="s">
        <v>19</v>
      </c>
      <c r="B620" s="4" t="s">
        <v>4</v>
      </c>
      <c r="C620">
        <v>5</v>
      </c>
      <c r="D620" s="1">
        <v>30374.67</v>
      </c>
    </row>
    <row r="621" spans="1:4" hidden="1" outlineLevel="2" x14ac:dyDescent="0.25">
      <c r="A621" t="s">
        <v>19</v>
      </c>
      <c r="B621" s="4" t="s">
        <v>4</v>
      </c>
      <c r="C621">
        <v>2</v>
      </c>
      <c r="D621" s="1">
        <v>30888.54</v>
      </c>
    </row>
    <row r="622" spans="1:4" hidden="1" outlineLevel="2" x14ac:dyDescent="0.25">
      <c r="A622" t="s">
        <v>19</v>
      </c>
      <c r="B622" s="4" t="s">
        <v>4</v>
      </c>
      <c r="C622">
        <v>7</v>
      </c>
      <c r="D622" s="1">
        <v>217648.58</v>
      </c>
    </row>
    <row r="623" spans="1:4" hidden="1" outlineLevel="2" x14ac:dyDescent="0.25">
      <c r="A623" t="s">
        <v>19</v>
      </c>
      <c r="B623" s="4" t="s">
        <v>4</v>
      </c>
      <c r="C623">
        <v>0</v>
      </c>
      <c r="D623" s="1">
        <v>0</v>
      </c>
    </row>
    <row r="624" spans="1:4" hidden="1" outlineLevel="2" x14ac:dyDescent="0.25">
      <c r="A624" t="s">
        <v>19</v>
      </c>
      <c r="B624" s="4" t="s">
        <v>4</v>
      </c>
      <c r="C624">
        <v>0</v>
      </c>
      <c r="D624" s="1">
        <v>0</v>
      </c>
    </row>
    <row r="625" spans="1:4" hidden="1" outlineLevel="2" x14ac:dyDescent="0.25">
      <c r="A625" t="s">
        <v>19</v>
      </c>
      <c r="B625" s="4" t="s">
        <v>4</v>
      </c>
      <c r="C625">
        <v>2</v>
      </c>
      <c r="D625" s="1">
        <v>11279.79</v>
      </c>
    </row>
    <row r="626" spans="1:4" hidden="1" outlineLevel="2" x14ac:dyDescent="0.25">
      <c r="A626" t="s">
        <v>19</v>
      </c>
      <c r="B626" s="4" t="s">
        <v>4</v>
      </c>
      <c r="C626">
        <v>4</v>
      </c>
      <c r="D626" s="1">
        <v>128449.99</v>
      </c>
    </row>
    <row r="627" spans="1:4" outlineLevel="1" collapsed="1" x14ac:dyDescent="0.25">
      <c r="A627" s="3" t="s">
        <v>249</v>
      </c>
      <c r="B627" s="4" t="s">
        <v>394</v>
      </c>
      <c r="D627" s="1">
        <f>SUBTOTAL(9,D606:D626)</f>
        <v>1097736.8400000001</v>
      </c>
    </row>
    <row r="628" spans="1:4" hidden="1" outlineLevel="2" x14ac:dyDescent="0.25">
      <c r="A628" t="s">
        <v>55</v>
      </c>
      <c r="B628" s="4" t="s">
        <v>4</v>
      </c>
      <c r="C628">
        <v>1</v>
      </c>
      <c r="D628" s="1">
        <v>111909.94</v>
      </c>
    </row>
    <row r="629" spans="1:4" hidden="1" outlineLevel="2" x14ac:dyDescent="0.25">
      <c r="A629" t="s">
        <v>55</v>
      </c>
      <c r="B629" s="4" t="s">
        <v>4</v>
      </c>
      <c r="C629">
        <v>1</v>
      </c>
      <c r="D629" s="1">
        <v>38233.550000000003</v>
      </c>
    </row>
    <row r="630" spans="1:4" hidden="1" outlineLevel="2" x14ac:dyDescent="0.25">
      <c r="A630" t="s">
        <v>55</v>
      </c>
      <c r="B630" s="4" t="s">
        <v>4</v>
      </c>
      <c r="C630">
        <v>0</v>
      </c>
      <c r="D630" s="1">
        <v>25902.080000000002</v>
      </c>
    </row>
    <row r="631" spans="1:4" hidden="1" outlineLevel="2" x14ac:dyDescent="0.25">
      <c r="A631" t="s">
        <v>55</v>
      </c>
      <c r="B631" s="4" t="s">
        <v>4</v>
      </c>
      <c r="C631">
        <v>1</v>
      </c>
      <c r="D631" s="1">
        <v>4599.26</v>
      </c>
    </row>
    <row r="632" spans="1:4" hidden="1" outlineLevel="2" x14ac:dyDescent="0.25">
      <c r="A632" t="s">
        <v>55</v>
      </c>
      <c r="B632" s="4" t="s">
        <v>4</v>
      </c>
      <c r="C632">
        <v>1</v>
      </c>
      <c r="D632" s="1">
        <v>2487.59</v>
      </c>
    </row>
    <row r="633" spans="1:4" hidden="1" outlineLevel="2" x14ac:dyDescent="0.25">
      <c r="A633" t="s">
        <v>55</v>
      </c>
      <c r="B633" s="4" t="s">
        <v>4</v>
      </c>
      <c r="C633">
        <v>0</v>
      </c>
      <c r="D633" s="1">
        <v>731520.96</v>
      </c>
    </row>
    <row r="634" spans="1:4" hidden="1" outlineLevel="2" x14ac:dyDescent="0.25">
      <c r="A634" t="s">
        <v>55</v>
      </c>
      <c r="B634" s="4" t="s">
        <v>4</v>
      </c>
      <c r="C634">
        <v>0</v>
      </c>
      <c r="D634" s="1">
        <v>0</v>
      </c>
    </row>
    <row r="635" spans="1:4" hidden="1" outlineLevel="2" x14ac:dyDescent="0.25">
      <c r="A635" t="s">
        <v>55</v>
      </c>
      <c r="B635" s="4" t="s">
        <v>4</v>
      </c>
      <c r="C635">
        <v>3</v>
      </c>
      <c r="D635" s="1">
        <v>843249.57</v>
      </c>
    </row>
    <row r="636" spans="1:4" hidden="1" outlineLevel="2" x14ac:dyDescent="0.25">
      <c r="A636" t="s">
        <v>55</v>
      </c>
      <c r="B636" s="4" t="s">
        <v>4</v>
      </c>
      <c r="C636">
        <v>1</v>
      </c>
      <c r="D636" s="1">
        <v>24833.23</v>
      </c>
    </row>
    <row r="637" spans="1:4" hidden="1" outlineLevel="2" x14ac:dyDescent="0.25">
      <c r="A637" t="s">
        <v>55</v>
      </c>
      <c r="B637" s="4" t="s">
        <v>4</v>
      </c>
      <c r="C637">
        <v>1</v>
      </c>
      <c r="D637" s="1">
        <v>8846.43</v>
      </c>
    </row>
    <row r="638" spans="1:4" hidden="1" outlineLevel="2" x14ac:dyDescent="0.25">
      <c r="A638" t="s">
        <v>55</v>
      </c>
      <c r="B638" s="4" t="s">
        <v>4</v>
      </c>
      <c r="C638">
        <v>1</v>
      </c>
      <c r="D638" s="1">
        <v>47962.58</v>
      </c>
    </row>
    <row r="639" spans="1:4" hidden="1" outlineLevel="2" x14ac:dyDescent="0.25">
      <c r="A639" t="s">
        <v>55</v>
      </c>
      <c r="B639" s="4" t="s">
        <v>4</v>
      </c>
      <c r="C639">
        <v>1</v>
      </c>
      <c r="D639" s="1">
        <v>134768.13</v>
      </c>
    </row>
    <row r="640" spans="1:4" hidden="1" outlineLevel="2" x14ac:dyDescent="0.25">
      <c r="A640" t="s">
        <v>55</v>
      </c>
      <c r="B640" s="4" t="s">
        <v>4</v>
      </c>
      <c r="C640">
        <v>0</v>
      </c>
      <c r="D640" s="1">
        <v>49271.29</v>
      </c>
    </row>
    <row r="641" spans="1:4" outlineLevel="1" collapsed="1" x14ac:dyDescent="0.25">
      <c r="A641" s="3" t="s">
        <v>250</v>
      </c>
      <c r="B641" s="4" t="s">
        <v>394</v>
      </c>
      <c r="D641" s="1">
        <f>SUBTOTAL(9,D628:D640)</f>
        <v>2023584.6099999999</v>
      </c>
    </row>
    <row r="642" spans="1:4" hidden="1" outlineLevel="2" x14ac:dyDescent="0.25">
      <c r="A642" t="s">
        <v>57</v>
      </c>
      <c r="B642" s="4" t="s">
        <v>4</v>
      </c>
      <c r="C642">
        <v>1</v>
      </c>
      <c r="D642" s="1">
        <v>130276.17</v>
      </c>
    </row>
    <row r="643" spans="1:4" hidden="1" outlineLevel="2" x14ac:dyDescent="0.25">
      <c r="A643" t="s">
        <v>57</v>
      </c>
      <c r="B643" s="4" t="s">
        <v>4</v>
      </c>
      <c r="C643">
        <v>1</v>
      </c>
      <c r="D643" s="1">
        <v>39965.269999999997</v>
      </c>
    </row>
    <row r="644" spans="1:4" hidden="1" outlineLevel="2" x14ac:dyDescent="0.25">
      <c r="A644" t="s">
        <v>57</v>
      </c>
      <c r="B644" s="4" t="s">
        <v>4</v>
      </c>
      <c r="C644">
        <v>1</v>
      </c>
      <c r="D644" s="1">
        <v>53023.83</v>
      </c>
    </row>
    <row r="645" spans="1:4" hidden="1" outlineLevel="2" x14ac:dyDescent="0.25">
      <c r="A645" t="s">
        <v>57</v>
      </c>
      <c r="B645" s="4" t="s">
        <v>4</v>
      </c>
      <c r="C645">
        <v>0</v>
      </c>
      <c r="D645" s="1">
        <v>0</v>
      </c>
    </row>
    <row r="646" spans="1:4" hidden="1" outlineLevel="2" x14ac:dyDescent="0.25">
      <c r="A646" t="s">
        <v>57</v>
      </c>
      <c r="B646" s="4" t="s">
        <v>4</v>
      </c>
      <c r="C646">
        <v>1</v>
      </c>
      <c r="D646" s="1">
        <v>156222.20000000001</v>
      </c>
    </row>
    <row r="647" spans="1:4" outlineLevel="1" collapsed="1" x14ac:dyDescent="0.25">
      <c r="A647" s="3" t="s">
        <v>251</v>
      </c>
      <c r="B647" s="4" t="s">
        <v>394</v>
      </c>
      <c r="D647" s="1">
        <f>SUBTOTAL(9,D642:D646)</f>
        <v>379487.47000000003</v>
      </c>
    </row>
    <row r="648" spans="1:4" hidden="1" outlineLevel="2" x14ac:dyDescent="0.25">
      <c r="A648" t="s">
        <v>39</v>
      </c>
      <c r="B648" s="4" t="s">
        <v>4</v>
      </c>
      <c r="C648">
        <v>8</v>
      </c>
      <c r="D648" s="1">
        <v>1012269.37</v>
      </c>
    </row>
    <row r="649" spans="1:4" hidden="1" outlineLevel="2" x14ac:dyDescent="0.25">
      <c r="A649" t="s">
        <v>39</v>
      </c>
      <c r="B649" s="4" t="s">
        <v>4</v>
      </c>
      <c r="C649">
        <v>0</v>
      </c>
      <c r="D649" s="1">
        <v>0</v>
      </c>
    </row>
    <row r="650" spans="1:4" outlineLevel="1" collapsed="1" x14ac:dyDescent="0.25">
      <c r="A650" s="3" t="s">
        <v>252</v>
      </c>
      <c r="B650" s="4" t="s">
        <v>396</v>
      </c>
      <c r="D650" s="1">
        <f>SUBTOTAL(9,D648:D649)</f>
        <v>1012269.37</v>
      </c>
    </row>
    <row r="651" spans="1:4" hidden="1" outlineLevel="2" x14ac:dyDescent="0.25">
      <c r="A651" t="s">
        <v>163</v>
      </c>
      <c r="B651" s="4" t="s">
        <v>4</v>
      </c>
      <c r="C651">
        <v>1</v>
      </c>
      <c r="D651" s="1">
        <v>199911</v>
      </c>
    </row>
    <row r="652" spans="1:4" outlineLevel="1" collapsed="1" x14ac:dyDescent="0.25">
      <c r="A652" s="3" t="s">
        <v>253</v>
      </c>
      <c r="B652" s="4" t="s">
        <v>396</v>
      </c>
      <c r="D652" s="1">
        <f>SUBTOTAL(9,D651:D651)</f>
        <v>199911</v>
      </c>
    </row>
    <row r="653" spans="1:4" hidden="1" outlineLevel="2" x14ac:dyDescent="0.25">
      <c r="A653" t="s">
        <v>52</v>
      </c>
      <c r="B653" s="4" t="s">
        <v>4</v>
      </c>
      <c r="C653">
        <v>3</v>
      </c>
      <c r="D653" s="1">
        <v>35095.910000000003</v>
      </c>
    </row>
    <row r="654" spans="1:4" hidden="1" outlineLevel="2" x14ac:dyDescent="0.25">
      <c r="A654" t="s">
        <v>52</v>
      </c>
      <c r="B654" s="4" t="s">
        <v>4</v>
      </c>
      <c r="C654">
        <v>1</v>
      </c>
      <c r="D654" s="1">
        <v>18073.240000000002</v>
      </c>
    </row>
    <row r="655" spans="1:4" hidden="1" outlineLevel="2" x14ac:dyDescent="0.25">
      <c r="A655" t="s">
        <v>52</v>
      </c>
      <c r="B655" s="4" t="s">
        <v>4</v>
      </c>
      <c r="C655">
        <v>1</v>
      </c>
      <c r="D655" s="1">
        <v>22471.040000000001</v>
      </c>
    </row>
    <row r="656" spans="1:4" hidden="1" outlineLevel="2" x14ac:dyDescent="0.25">
      <c r="A656" t="s">
        <v>52</v>
      </c>
      <c r="B656" s="4" t="s">
        <v>4</v>
      </c>
      <c r="C656">
        <v>0</v>
      </c>
      <c r="D656" s="1">
        <v>558.12</v>
      </c>
    </row>
    <row r="657" spans="1:4" hidden="1" outlineLevel="2" x14ac:dyDescent="0.25">
      <c r="A657" t="s">
        <v>52</v>
      </c>
      <c r="B657" s="4" t="s">
        <v>4</v>
      </c>
      <c r="C657">
        <v>6</v>
      </c>
      <c r="D657" s="1">
        <v>800197.83</v>
      </c>
    </row>
    <row r="658" spans="1:4" hidden="1" outlineLevel="2" x14ac:dyDescent="0.25">
      <c r="A658" t="s">
        <v>52</v>
      </c>
      <c r="B658" s="4" t="s">
        <v>4</v>
      </c>
      <c r="C658">
        <v>3</v>
      </c>
      <c r="D658" s="1">
        <v>8938.34</v>
      </c>
    </row>
    <row r="659" spans="1:4" hidden="1" outlineLevel="2" x14ac:dyDescent="0.25">
      <c r="A659" t="s">
        <v>52</v>
      </c>
      <c r="B659" s="4" t="s">
        <v>4</v>
      </c>
      <c r="C659">
        <v>1</v>
      </c>
      <c r="D659" s="1">
        <v>16992.599999999999</v>
      </c>
    </row>
    <row r="660" spans="1:4" hidden="1" outlineLevel="2" x14ac:dyDescent="0.25">
      <c r="A660" t="s">
        <v>52</v>
      </c>
      <c r="B660" s="4" t="s">
        <v>4</v>
      </c>
      <c r="C660">
        <v>1</v>
      </c>
      <c r="D660" s="1">
        <v>1548.84</v>
      </c>
    </row>
    <row r="661" spans="1:4" hidden="1" outlineLevel="2" x14ac:dyDescent="0.25">
      <c r="A661" t="s">
        <v>52</v>
      </c>
      <c r="B661" s="4" t="s">
        <v>4</v>
      </c>
      <c r="C661">
        <v>1</v>
      </c>
      <c r="D661" s="1">
        <v>41828.300000000003</v>
      </c>
    </row>
    <row r="662" spans="1:4" hidden="1" outlineLevel="2" x14ac:dyDescent="0.25">
      <c r="A662" t="s">
        <v>52</v>
      </c>
      <c r="B662" s="4" t="s">
        <v>4</v>
      </c>
      <c r="C662">
        <v>0</v>
      </c>
      <c r="D662" s="1">
        <v>19338.38</v>
      </c>
    </row>
    <row r="663" spans="1:4" hidden="1" outlineLevel="2" x14ac:dyDescent="0.25">
      <c r="A663" t="s">
        <v>52</v>
      </c>
      <c r="B663" s="4" t="s">
        <v>4</v>
      </c>
      <c r="C663">
        <v>0</v>
      </c>
      <c r="D663" s="1">
        <v>100984.56</v>
      </c>
    </row>
    <row r="664" spans="1:4" hidden="1" outlineLevel="2" x14ac:dyDescent="0.25">
      <c r="A664" t="s">
        <v>52</v>
      </c>
      <c r="B664" s="4" t="s">
        <v>4</v>
      </c>
      <c r="C664">
        <v>1</v>
      </c>
      <c r="D664" s="1">
        <v>559.72</v>
      </c>
    </row>
    <row r="665" spans="1:4" hidden="1" outlineLevel="2" x14ac:dyDescent="0.25">
      <c r="A665" t="s">
        <v>52</v>
      </c>
      <c r="B665" s="4" t="s">
        <v>4</v>
      </c>
      <c r="C665">
        <v>0</v>
      </c>
      <c r="D665" s="1">
        <v>0</v>
      </c>
    </row>
    <row r="666" spans="1:4" outlineLevel="1" collapsed="1" x14ac:dyDescent="0.25">
      <c r="A666" s="3" t="s">
        <v>254</v>
      </c>
      <c r="B666" s="4" t="s">
        <v>396</v>
      </c>
      <c r="D666" s="1">
        <f>SUBTOTAL(9,D653:D665)</f>
        <v>1066586.8799999999</v>
      </c>
    </row>
    <row r="667" spans="1:4" hidden="1" outlineLevel="2" x14ac:dyDescent="0.25">
      <c r="A667" t="s">
        <v>169</v>
      </c>
      <c r="B667" s="4" t="s">
        <v>4</v>
      </c>
      <c r="C667">
        <v>0</v>
      </c>
      <c r="D667" s="1">
        <v>103491.26</v>
      </c>
    </row>
    <row r="668" spans="1:4" outlineLevel="1" collapsed="1" x14ac:dyDescent="0.25">
      <c r="A668" s="3" t="s">
        <v>255</v>
      </c>
      <c r="B668" s="4" t="s">
        <v>396</v>
      </c>
      <c r="D668" s="1">
        <f>SUBTOTAL(9,D667:D667)</f>
        <v>103491.26</v>
      </c>
    </row>
    <row r="669" spans="1:4" hidden="1" outlineLevel="2" x14ac:dyDescent="0.25">
      <c r="A669" t="s">
        <v>165</v>
      </c>
      <c r="B669" s="4" t="s">
        <v>4</v>
      </c>
      <c r="C669">
        <v>1</v>
      </c>
      <c r="D669" s="1">
        <v>13751.63</v>
      </c>
    </row>
    <row r="670" spans="1:4" outlineLevel="1" collapsed="1" x14ac:dyDescent="0.25">
      <c r="A670" s="3" t="s">
        <v>256</v>
      </c>
      <c r="B670" s="4" t="s">
        <v>396</v>
      </c>
      <c r="D670" s="1">
        <f>SUBTOTAL(9,D669:D669)</f>
        <v>13751.63</v>
      </c>
    </row>
    <row r="671" spans="1:4" hidden="1" outlineLevel="2" x14ac:dyDescent="0.25">
      <c r="A671" t="s">
        <v>182</v>
      </c>
      <c r="B671" s="4" t="s">
        <v>4</v>
      </c>
      <c r="C671">
        <v>7</v>
      </c>
      <c r="D671" s="1">
        <v>7952.13</v>
      </c>
    </row>
    <row r="672" spans="1:4" outlineLevel="1" collapsed="1" x14ac:dyDescent="0.25">
      <c r="A672" s="3" t="s">
        <v>257</v>
      </c>
      <c r="B672" s="4" t="s">
        <v>396</v>
      </c>
      <c r="D672" s="1">
        <f>SUBTOTAL(9,D671:D671)</f>
        <v>7952.13</v>
      </c>
    </row>
    <row r="673" spans="1:4" hidden="1" outlineLevel="2" x14ac:dyDescent="0.25">
      <c r="A673" t="s">
        <v>171</v>
      </c>
      <c r="B673" s="4" t="s">
        <v>4</v>
      </c>
      <c r="C673">
        <v>1</v>
      </c>
      <c r="D673" s="1">
        <v>16258.09</v>
      </c>
    </row>
    <row r="674" spans="1:4" hidden="1" outlineLevel="2" x14ac:dyDescent="0.25">
      <c r="A674" t="s">
        <v>171</v>
      </c>
      <c r="B674" s="4" t="s">
        <v>4</v>
      </c>
      <c r="C674">
        <v>1</v>
      </c>
      <c r="D674" s="1">
        <v>29248.15</v>
      </c>
    </row>
    <row r="675" spans="1:4" outlineLevel="1" collapsed="1" x14ac:dyDescent="0.25">
      <c r="A675" s="3" t="s">
        <v>258</v>
      </c>
      <c r="B675" s="4" t="s">
        <v>396</v>
      </c>
      <c r="D675" s="1">
        <f>SUBTOTAL(9,D673:D674)</f>
        <v>45506.240000000005</v>
      </c>
    </row>
    <row r="676" spans="1:4" hidden="1" outlineLevel="2" x14ac:dyDescent="0.25">
      <c r="A676" t="s">
        <v>159</v>
      </c>
      <c r="B676" s="4" t="s">
        <v>4</v>
      </c>
      <c r="C676">
        <v>0</v>
      </c>
      <c r="D676" s="1">
        <v>34715.01</v>
      </c>
    </row>
    <row r="677" spans="1:4" hidden="1" outlineLevel="2" x14ac:dyDescent="0.25">
      <c r="A677" t="s">
        <v>159</v>
      </c>
      <c r="B677" s="4" t="s">
        <v>4</v>
      </c>
      <c r="C677">
        <v>0</v>
      </c>
      <c r="D677" s="1">
        <v>369.29</v>
      </c>
    </row>
    <row r="678" spans="1:4" outlineLevel="1" collapsed="1" x14ac:dyDescent="0.25">
      <c r="A678" s="3" t="s">
        <v>259</v>
      </c>
      <c r="B678" s="4" t="s">
        <v>396</v>
      </c>
      <c r="D678" s="1">
        <f>SUBTOTAL(9,D676:D677)</f>
        <v>35084.300000000003</v>
      </c>
    </row>
    <row r="679" spans="1:4" hidden="1" outlineLevel="2" x14ac:dyDescent="0.25">
      <c r="A679" t="s">
        <v>194</v>
      </c>
      <c r="B679" s="4" t="s">
        <v>4</v>
      </c>
      <c r="C679">
        <v>0</v>
      </c>
      <c r="D679" s="1">
        <v>0</v>
      </c>
    </row>
    <row r="680" spans="1:4" outlineLevel="1" collapsed="1" x14ac:dyDescent="0.25">
      <c r="A680" s="3" t="s">
        <v>260</v>
      </c>
      <c r="B680" s="4" t="s">
        <v>393</v>
      </c>
      <c r="D680" s="1">
        <f>SUBTOTAL(9,D679:D679)</f>
        <v>0</v>
      </c>
    </row>
    <row r="681" spans="1:4" hidden="1" outlineLevel="2" x14ac:dyDescent="0.25">
      <c r="A681" t="s">
        <v>164</v>
      </c>
      <c r="B681" s="4" t="s">
        <v>4</v>
      </c>
      <c r="C681">
        <v>3</v>
      </c>
      <c r="D681" s="1">
        <v>4019.19</v>
      </c>
    </row>
    <row r="682" spans="1:4" hidden="1" outlineLevel="2" x14ac:dyDescent="0.25">
      <c r="A682" t="s">
        <v>164</v>
      </c>
      <c r="B682" s="4" t="s">
        <v>4</v>
      </c>
      <c r="C682">
        <v>1</v>
      </c>
      <c r="D682" s="1">
        <v>25823.84</v>
      </c>
    </row>
    <row r="683" spans="1:4" hidden="1" outlineLevel="2" x14ac:dyDescent="0.25">
      <c r="A683" t="s">
        <v>164</v>
      </c>
      <c r="B683" s="4" t="s">
        <v>4</v>
      </c>
      <c r="C683">
        <v>1</v>
      </c>
      <c r="D683" s="1">
        <v>3138</v>
      </c>
    </row>
    <row r="684" spans="1:4" hidden="1" outlineLevel="2" x14ac:dyDescent="0.25">
      <c r="A684" t="s">
        <v>164</v>
      </c>
      <c r="B684" s="4" t="s">
        <v>4</v>
      </c>
      <c r="C684">
        <v>1</v>
      </c>
      <c r="D684" s="1">
        <v>3896.35</v>
      </c>
    </row>
    <row r="685" spans="1:4" outlineLevel="1" collapsed="1" x14ac:dyDescent="0.25">
      <c r="A685" s="3" t="s">
        <v>261</v>
      </c>
      <c r="B685" s="4" t="s">
        <v>396</v>
      </c>
      <c r="D685" s="1">
        <f>SUBTOTAL(9,D681:D684)</f>
        <v>36877.379999999997</v>
      </c>
    </row>
    <row r="686" spans="1:4" hidden="1" outlineLevel="2" x14ac:dyDescent="0.25">
      <c r="A686" t="s">
        <v>95</v>
      </c>
      <c r="B686" s="4" t="s">
        <v>4</v>
      </c>
      <c r="C686">
        <v>2</v>
      </c>
      <c r="D686" s="1">
        <v>14676.63</v>
      </c>
    </row>
    <row r="687" spans="1:4" hidden="1" outlineLevel="2" x14ac:dyDescent="0.25">
      <c r="A687" t="s">
        <v>95</v>
      </c>
      <c r="B687" s="4" t="s">
        <v>4</v>
      </c>
      <c r="C687">
        <v>1</v>
      </c>
      <c r="D687" s="1">
        <v>12406.8</v>
      </c>
    </row>
    <row r="688" spans="1:4" hidden="1" outlineLevel="2" x14ac:dyDescent="0.25">
      <c r="A688" t="s">
        <v>95</v>
      </c>
      <c r="B688" s="4" t="s">
        <v>4</v>
      </c>
      <c r="C688">
        <v>0</v>
      </c>
      <c r="D688" s="1">
        <v>0</v>
      </c>
    </row>
    <row r="689" spans="1:4" hidden="1" outlineLevel="2" x14ac:dyDescent="0.25">
      <c r="A689" t="s">
        <v>95</v>
      </c>
      <c r="B689" s="4" t="s">
        <v>4</v>
      </c>
      <c r="C689">
        <v>2</v>
      </c>
      <c r="D689" s="1">
        <v>40468.639999999999</v>
      </c>
    </row>
    <row r="690" spans="1:4" outlineLevel="1" collapsed="1" x14ac:dyDescent="0.25">
      <c r="A690" s="3" t="s">
        <v>262</v>
      </c>
      <c r="B690" s="4" t="s">
        <v>396</v>
      </c>
      <c r="D690" s="1">
        <f>SUBTOTAL(9,D686:D689)</f>
        <v>67552.070000000007</v>
      </c>
    </row>
    <row r="691" spans="1:4" hidden="1" outlineLevel="2" x14ac:dyDescent="0.25">
      <c r="A691" t="s">
        <v>63</v>
      </c>
      <c r="B691" s="4" t="s">
        <v>4</v>
      </c>
      <c r="C691">
        <v>1</v>
      </c>
      <c r="D691" s="1">
        <v>1388</v>
      </c>
    </row>
    <row r="692" spans="1:4" outlineLevel="1" collapsed="1" x14ac:dyDescent="0.25">
      <c r="A692" s="3" t="s">
        <v>263</v>
      </c>
      <c r="B692" s="4" t="s">
        <v>396</v>
      </c>
      <c r="D692" s="1">
        <f>SUBTOTAL(9,D691:D691)</f>
        <v>1388</v>
      </c>
    </row>
    <row r="693" spans="1:4" hidden="1" outlineLevel="2" x14ac:dyDescent="0.25">
      <c r="A693" t="s">
        <v>105</v>
      </c>
      <c r="B693" s="4" t="s">
        <v>4</v>
      </c>
      <c r="C693">
        <v>1</v>
      </c>
      <c r="D693" s="1">
        <v>484.63</v>
      </c>
    </row>
    <row r="694" spans="1:4" outlineLevel="1" collapsed="1" x14ac:dyDescent="0.25">
      <c r="A694" s="3" t="s">
        <v>264</v>
      </c>
      <c r="B694" s="4" t="s">
        <v>403</v>
      </c>
      <c r="D694" s="1">
        <f>SUBTOTAL(9,D693:D693)</f>
        <v>484.63</v>
      </c>
    </row>
    <row r="695" spans="1:4" hidden="1" outlineLevel="2" x14ac:dyDescent="0.25">
      <c r="A695" t="s">
        <v>160</v>
      </c>
      <c r="B695" s="4" t="s">
        <v>4</v>
      </c>
      <c r="C695">
        <v>0</v>
      </c>
      <c r="D695" s="1">
        <v>6342.15</v>
      </c>
    </row>
    <row r="696" spans="1:4" outlineLevel="1" collapsed="1" x14ac:dyDescent="0.25">
      <c r="A696" s="3" t="s">
        <v>265</v>
      </c>
      <c r="B696" s="4" t="s">
        <v>396</v>
      </c>
      <c r="D696" s="1">
        <f>SUBTOTAL(9,D695:D695)</f>
        <v>6342.15</v>
      </c>
    </row>
    <row r="697" spans="1:4" hidden="1" outlineLevel="2" x14ac:dyDescent="0.25">
      <c r="A697" t="s">
        <v>183</v>
      </c>
      <c r="B697" s="4" t="s">
        <v>4</v>
      </c>
      <c r="C697">
        <v>0</v>
      </c>
      <c r="D697" s="1">
        <v>18161.48</v>
      </c>
    </row>
    <row r="698" spans="1:4" outlineLevel="1" collapsed="1" x14ac:dyDescent="0.25">
      <c r="A698" s="3" t="s">
        <v>266</v>
      </c>
      <c r="B698" s="4" t="s">
        <v>396</v>
      </c>
      <c r="D698" s="1">
        <f>SUBTOTAL(9,D697:D697)</f>
        <v>18161.48</v>
      </c>
    </row>
    <row r="699" spans="1:4" hidden="1" outlineLevel="2" x14ac:dyDescent="0.25">
      <c r="A699" t="s">
        <v>134</v>
      </c>
      <c r="B699" s="4" t="s">
        <v>4</v>
      </c>
      <c r="C699">
        <v>0</v>
      </c>
      <c r="D699" s="1">
        <v>0</v>
      </c>
    </row>
    <row r="700" spans="1:4" hidden="1" outlineLevel="2" x14ac:dyDescent="0.25">
      <c r="A700" t="s">
        <v>134</v>
      </c>
      <c r="B700" s="4" t="s">
        <v>4</v>
      </c>
      <c r="C700">
        <v>1</v>
      </c>
      <c r="D700" s="1">
        <v>6982.3</v>
      </c>
    </row>
    <row r="701" spans="1:4" outlineLevel="1" collapsed="1" x14ac:dyDescent="0.25">
      <c r="A701" s="3" t="s">
        <v>267</v>
      </c>
      <c r="B701" s="4" t="s">
        <v>394</v>
      </c>
      <c r="D701" s="1">
        <f>SUBTOTAL(9,D699:D700)</f>
        <v>6982.3</v>
      </c>
    </row>
    <row r="702" spans="1:4" hidden="1" outlineLevel="2" x14ac:dyDescent="0.25">
      <c r="A702" t="s">
        <v>172</v>
      </c>
      <c r="B702" s="4" t="s">
        <v>4</v>
      </c>
      <c r="C702">
        <v>1</v>
      </c>
      <c r="D702" s="1">
        <v>5103.53</v>
      </c>
    </row>
    <row r="703" spans="1:4" hidden="1" outlineLevel="2" x14ac:dyDescent="0.25">
      <c r="A703" t="s">
        <v>172</v>
      </c>
      <c r="B703" s="4" t="s">
        <v>4</v>
      </c>
      <c r="C703">
        <v>1</v>
      </c>
      <c r="D703" s="1">
        <v>13152.37</v>
      </c>
    </row>
    <row r="704" spans="1:4" hidden="1" outlineLevel="2" x14ac:dyDescent="0.25">
      <c r="A704" t="s">
        <v>172</v>
      </c>
      <c r="B704" s="4" t="s">
        <v>4</v>
      </c>
      <c r="C704">
        <v>0</v>
      </c>
      <c r="D704" s="1">
        <v>4381.05</v>
      </c>
    </row>
    <row r="705" spans="1:4" outlineLevel="1" collapsed="1" x14ac:dyDescent="0.25">
      <c r="A705" s="3" t="s">
        <v>268</v>
      </c>
      <c r="B705" s="4" t="s">
        <v>394</v>
      </c>
      <c r="D705" s="1">
        <f>SUBTOTAL(9,D702:D704)</f>
        <v>22636.95</v>
      </c>
    </row>
    <row r="706" spans="1:4" hidden="1" outlineLevel="2" x14ac:dyDescent="0.25">
      <c r="A706" t="s">
        <v>168</v>
      </c>
      <c r="B706" s="4" t="s">
        <v>4</v>
      </c>
      <c r="C706">
        <v>0</v>
      </c>
      <c r="D706" s="1">
        <v>18776.16</v>
      </c>
    </row>
    <row r="707" spans="1:4" outlineLevel="1" collapsed="1" x14ac:dyDescent="0.25">
      <c r="A707" s="3" t="s">
        <v>269</v>
      </c>
      <c r="B707" s="4" t="s">
        <v>396</v>
      </c>
      <c r="D707" s="1">
        <f>SUBTOTAL(9,D706:D706)</f>
        <v>18776.16</v>
      </c>
    </row>
    <row r="708" spans="1:4" hidden="1" outlineLevel="2" x14ac:dyDescent="0.25">
      <c r="A708" t="s">
        <v>155</v>
      </c>
      <c r="B708" s="4" t="s">
        <v>396</v>
      </c>
      <c r="C708">
        <v>0</v>
      </c>
      <c r="D708" s="1">
        <v>35214.370000000003</v>
      </c>
    </row>
    <row r="709" spans="1:4" hidden="1" outlineLevel="2" x14ac:dyDescent="0.25">
      <c r="A709" t="s">
        <v>155</v>
      </c>
      <c r="B709" s="4" t="s">
        <v>396</v>
      </c>
      <c r="C709">
        <v>0</v>
      </c>
      <c r="D709" s="1">
        <v>1621.21</v>
      </c>
    </row>
    <row r="710" spans="1:4" hidden="1" outlineLevel="2" x14ac:dyDescent="0.25">
      <c r="A710" t="s">
        <v>155</v>
      </c>
      <c r="B710" s="4" t="s">
        <v>396</v>
      </c>
      <c r="C710">
        <v>0</v>
      </c>
      <c r="D710" s="1">
        <v>5427.79</v>
      </c>
    </row>
    <row r="711" spans="1:4" outlineLevel="1" collapsed="1" x14ac:dyDescent="0.25">
      <c r="A711" s="3" t="s">
        <v>270</v>
      </c>
      <c r="B711" s="4" t="s">
        <v>396</v>
      </c>
      <c r="D711" s="1">
        <f>SUBTOTAL(9,D708:D710)</f>
        <v>42263.37</v>
      </c>
    </row>
    <row r="712" spans="1:4" hidden="1" outlineLevel="2" x14ac:dyDescent="0.25">
      <c r="A712" t="s">
        <v>30</v>
      </c>
      <c r="B712" s="4" t="s">
        <v>396</v>
      </c>
      <c r="C712">
        <v>1</v>
      </c>
      <c r="D712" s="1">
        <v>76712.03</v>
      </c>
    </row>
    <row r="713" spans="1:4" hidden="1" outlineLevel="2" x14ac:dyDescent="0.25">
      <c r="A713" t="s">
        <v>30</v>
      </c>
      <c r="B713" s="4" t="s">
        <v>396</v>
      </c>
      <c r="C713">
        <v>1</v>
      </c>
      <c r="D713" s="1">
        <v>49430.7</v>
      </c>
    </row>
    <row r="714" spans="1:4" hidden="1" outlineLevel="2" x14ac:dyDescent="0.25">
      <c r="A714" t="s">
        <v>30</v>
      </c>
      <c r="B714" s="4" t="s">
        <v>396</v>
      </c>
      <c r="C714">
        <v>1</v>
      </c>
      <c r="D714" s="1">
        <v>39130.129999999997</v>
      </c>
    </row>
    <row r="715" spans="1:4" hidden="1" outlineLevel="2" x14ac:dyDescent="0.25">
      <c r="A715" t="s">
        <v>30</v>
      </c>
      <c r="B715" s="4" t="s">
        <v>396</v>
      </c>
      <c r="C715">
        <v>5</v>
      </c>
      <c r="D715" s="1">
        <v>321791.24</v>
      </c>
    </row>
    <row r="716" spans="1:4" hidden="1" outlineLevel="2" x14ac:dyDescent="0.25">
      <c r="A716" t="s">
        <v>30</v>
      </c>
      <c r="B716" s="4" t="s">
        <v>396</v>
      </c>
      <c r="C716">
        <v>1</v>
      </c>
      <c r="D716" s="1">
        <v>86502.63</v>
      </c>
    </row>
    <row r="717" spans="1:4" hidden="1" outlineLevel="2" x14ac:dyDescent="0.25">
      <c r="A717" t="s">
        <v>30</v>
      </c>
      <c r="B717" s="4" t="s">
        <v>396</v>
      </c>
      <c r="C717">
        <v>1</v>
      </c>
      <c r="D717" s="1">
        <v>41604.839999999997</v>
      </c>
    </row>
    <row r="718" spans="1:4" outlineLevel="1" collapsed="1" x14ac:dyDescent="0.25">
      <c r="A718" s="3" t="s">
        <v>271</v>
      </c>
      <c r="B718" s="4" t="s">
        <v>396</v>
      </c>
      <c r="D718" s="1">
        <f>SUBTOTAL(9,D712:D717)</f>
        <v>615171.56999999995</v>
      </c>
    </row>
    <row r="719" spans="1:4" hidden="1" outlineLevel="2" x14ac:dyDescent="0.25">
      <c r="A719" t="s">
        <v>81</v>
      </c>
      <c r="B719" s="4" t="s">
        <v>396</v>
      </c>
      <c r="C719">
        <v>0</v>
      </c>
      <c r="D719" s="1">
        <v>107361.11</v>
      </c>
    </row>
    <row r="720" spans="1:4" hidden="1" outlineLevel="2" x14ac:dyDescent="0.25">
      <c r="A720" t="s">
        <v>81</v>
      </c>
      <c r="B720" s="4" t="s">
        <v>396</v>
      </c>
      <c r="C720">
        <v>0</v>
      </c>
      <c r="D720" s="1">
        <v>16866.48</v>
      </c>
    </row>
    <row r="721" spans="1:4" outlineLevel="1" collapsed="1" x14ac:dyDescent="0.25">
      <c r="A721" s="3" t="s">
        <v>272</v>
      </c>
      <c r="B721" s="4" t="s">
        <v>396</v>
      </c>
      <c r="D721" s="1">
        <f>SUBTOTAL(9,D719:D720)</f>
        <v>124227.59</v>
      </c>
    </row>
    <row r="722" spans="1:4" hidden="1" outlineLevel="2" x14ac:dyDescent="0.25">
      <c r="A722" t="s">
        <v>68</v>
      </c>
      <c r="B722" s="4" t="s">
        <v>396</v>
      </c>
      <c r="C722">
        <v>1</v>
      </c>
      <c r="D722" s="1">
        <v>118597.77</v>
      </c>
    </row>
    <row r="723" spans="1:4" hidden="1" outlineLevel="2" x14ac:dyDescent="0.25">
      <c r="A723" t="s">
        <v>68</v>
      </c>
      <c r="B723" s="4" t="s">
        <v>396</v>
      </c>
      <c r="C723">
        <v>4</v>
      </c>
      <c r="D723" s="1">
        <v>265881.45</v>
      </c>
    </row>
    <row r="724" spans="1:4" hidden="1" outlineLevel="2" x14ac:dyDescent="0.25">
      <c r="A724" t="s">
        <v>68</v>
      </c>
      <c r="B724" s="4" t="s">
        <v>396</v>
      </c>
      <c r="C724">
        <v>1</v>
      </c>
      <c r="D724" s="1">
        <v>76915.960000000006</v>
      </c>
    </row>
    <row r="725" spans="1:4" hidden="1" outlineLevel="2" x14ac:dyDescent="0.25">
      <c r="A725" t="s">
        <v>68</v>
      </c>
      <c r="B725" s="4" t="s">
        <v>396</v>
      </c>
      <c r="C725">
        <v>0</v>
      </c>
      <c r="D725" s="1">
        <v>0</v>
      </c>
    </row>
    <row r="726" spans="1:4" hidden="1" outlineLevel="2" x14ac:dyDescent="0.25">
      <c r="A726" t="s">
        <v>68</v>
      </c>
      <c r="B726" s="4" t="s">
        <v>396</v>
      </c>
      <c r="C726">
        <v>1</v>
      </c>
      <c r="D726" s="1">
        <v>21867.78</v>
      </c>
    </row>
    <row r="727" spans="1:4" outlineLevel="1" collapsed="1" x14ac:dyDescent="0.25">
      <c r="A727" s="3" t="s">
        <v>273</v>
      </c>
      <c r="B727" s="4" t="s">
        <v>396</v>
      </c>
      <c r="D727" s="1">
        <f>SUBTOTAL(9,D722:D726)</f>
        <v>483262.96000000008</v>
      </c>
    </row>
    <row r="728" spans="1:4" hidden="1" outlineLevel="2" x14ac:dyDescent="0.25">
      <c r="A728" t="s">
        <v>72</v>
      </c>
      <c r="B728" s="4" t="s">
        <v>396</v>
      </c>
      <c r="C728">
        <v>0</v>
      </c>
      <c r="D728" s="1">
        <v>11717.05</v>
      </c>
    </row>
    <row r="729" spans="1:4" hidden="1" outlineLevel="2" x14ac:dyDescent="0.25">
      <c r="A729" t="s">
        <v>72</v>
      </c>
      <c r="B729" s="4" t="s">
        <v>396</v>
      </c>
      <c r="C729">
        <v>0</v>
      </c>
      <c r="D729" s="1">
        <v>394511.07</v>
      </c>
    </row>
    <row r="730" spans="1:4" hidden="1" outlineLevel="2" x14ac:dyDescent="0.25">
      <c r="A730" t="s">
        <v>72</v>
      </c>
      <c r="B730" s="4" t="s">
        <v>396</v>
      </c>
      <c r="C730">
        <v>0</v>
      </c>
      <c r="D730" s="1">
        <v>77147.009999999995</v>
      </c>
    </row>
    <row r="731" spans="1:4" hidden="1" outlineLevel="2" x14ac:dyDescent="0.25">
      <c r="A731" t="s">
        <v>72</v>
      </c>
      <c r="B731" s="4" t="s">
        <v>396</v>
      </c>
      <c r="C731">
        <v>0</v>
      </c>
      <c r="D731" s="1">
        <v>1222.55</v>
      </c>
    </row>
    <row r="732" spans="1:4" hidden="1" outlineLevel="2" x14ac:dyDescent="0.25">
      <c r="A732" t="s">
        <v>72</v>
      </c>
      <c r="B732" s="4" t="s">
        <v>396</v>
      </c>
      <c r="C732">
        <v>3</v>
      </c>
      <c r="D732" s="1">
        <v>199680.73</v>
      </c>
    </row>
    <row r="733" spans="1:4" hidden="1" outlineLevel="2" x14ac:dyDescent="0.25">
      <c r="A733" t="s">
        <v>72</v>
      </c>
      <c r="B733" s="4" t="s">
        <v>396</v>
      </c>
      <c r="C733">
        <v>-1</v>
      </c>
      <c r="D733" s="1">
        <v>56718.26</v>
      </c>
    </row>
    <row r="734" spans="1:4" hidden="1" outlineLevel="2" x14ac:dyDescent="0.25">
      <c r="A734" t="s">
        <v>72</v>
      </c>
      <c r="B734" s="4" t="s">
        <v>396</v>
      </c>
      <c r="C734">
        <v>0</v>
      </c>
      <c r="D734" s="1">
        <v>66366.77</v>
      </c>
    </row>
    <row r="735" spans="1:4" outlineLevel="1" collapsed="1" x14ac:dyDescent="0.25">
      <c r="A735" s="3" t="s">
        <v>274</v>
      </c>
      <c r="B735" s="4" t="s">
        <v>396</v>
      </c>
      <c r="D735" s="1">
        <f>SUBTOTAL(9,D728:D734)</f>
        <v>807363.44000000006</v>
      </c>
    </row>
    <row r="736" spans="1:4" hidden="1" outlineLevel="2" x14ac:dyDescent="0.25">
      <c r="A736" t="s">
        <v>93</v>
      </c>
      <c r="B736" s="4" t="s">
        <v>396</v>
      </c>
      <c r="C736">
        <v>1</v>
      </c>
      <c r="D736" s="1">
        <v>300303.59000000003</v>
      </c>
    </row>
    <row r="737" spans="1:4" hidden="1" outlineLevel="2" x14ac:dyDescent="0.25">
      <c r="A737" t="s">
        <v>93</v>
      </c>
      <c r="B737" s="4" t="s">
        <v>396</v>
      </c>
      <c r="C737">
        <v>1</v>
      </c>
      <c r="D737" s="1">
        <v>255739.47</v>
      </c>
    </row>
    <row r="738" spans="1:4" hidden="1" outlineLevel="2" x14ac:dyDescent="0.25">
      <c r="A738" t="s">
        <v>93</v>
      </c>
      <c r="B738" s="4" t="s">
        <v>396</v>
      </c>
      <c r="C738">
        <v>7</v>
      </c>
      <c r="D738" s="1">
        <v>702848.52</v>
      </c>
    </row>
    <row r="739" spans="1:4" hidden="1" outlineLevel="2" x14ac:dyDescent="0.25">
      <c r="A739" t="s">
        <v>93</v>
      </c>
      <c r="B739" s="4" t="s">
        <v>396</v>
      </c>
      <c r="C739">
        <v>1</v>
      </c>
      <c r="D739" s="1">
        <v>307691.96999999997</v>
      </c>
    </row>
    <row r="740" spans="1:4" outlineLevel="1" collapsed="1" x14ac:dyDescent="0.25">
      <c r="A740" s="3" t="s">
        <v>275</v>
      </c>
      <c r="B740" s="4" t="s">
        <v>393</v>
      </c>
      <c r="D740" s="1">
        <f>SUBTOTAL(9,D736:D739)</f>
        <v>1566583.55</v>
      </c>
    </row>
    <row r="741" spans="1:4" hidden="1" outlineLevel="2" x14ac:dyDescent="0.25">
      <c r="A741" t="s">
        <v>111</v>
      </c>
      <c r="B741" s="4" t="s">
        <v>396</v>
      </c>
      <c r="C741">
        <v>1</v>
      </c>
      <c r="D741" s="1">
        <v>1669.57</v>
      </c>
    </row>
    <row r="742" spans="1:4" hidden="1" outlineLevel="2" x14ac:dyDescent="0.25">
      <c r="A742" t="s">
        <v>111</v>
      </c>
      <c r="B742" s="4" t="s">
        <v>396</v>
      </c>
      <c r="C742">
        <v>0</v>
      </c>
      <c r="D742" s="1">
        <v>3233.86</v>
      </c>
    </row>
    <row r="743" spans="1:4" outlineLevel="1" collapsed="1" x14ac:dyDescent="0.25">
      <c r="A743" s="3" t="s">
        <v>276</v>
      </c>
      <c r="B743" s="4" t="s">
        <v>403</v>
      </c>
      <c r="D743" s="1">
        <f>SUBTOTAL(9,D741:D742)</f>
        <v>4903.43</v>
      </c>
    </row>
    <row r="744" spans="1:4" hidden="1" outlineLevel="2" x14ac:dyDescent="0.25">
      <c r="A744" t="s">
        <v>144</v>
      </c>
      <c r="B744" s="4" t="s">
        <v>4</v>
      </c>
      <c r="C744">
        <v>1</v>
      </c>
      <c r="D744" s="1">
        <v>9004.64</v>
      </c>
    </row>
    <row r="745" spans="1:4" hidden="1" outlineLevel="2" x14ac:dyDescent="0.25">
      <c r="A745" t="s">
        <v>144</v>
      </c>
      <c r="B745" s="4" t="s">
        <v>4</v>
      </c>
      <c r="C745">
        <v>1</v>
      </c>
      <c r="D745" s="1">
        <v>12160.78</v>
      </c>
    </row>
    <row r="746" spans="1:4" outlineLevel="1" collapsed="1" x14ac:dyDescent="0.25">
      <c r="A746" s="3" t="s">
        <v>277</v>
      </c>
      <c r="B746" s="4" t="s">
        <v>396</v>
      </c>
      <c r="D746" s="1">
        <f>SUBTOTAL(9,D744:D745)</f>
        <v>21165.42</v>
      </c>
    </row>
    <row r="747" spans="1:4" hidden="1" outlineLevel="2" x14ac:dyDescent="0.25">
      <c r="A747" t="s">
        <v>156</v>
      </c>
      <c r="B747" s="4" t="s">
        <v>4</v>
      </c>
      <c r="C747">
        <v>1</v>
      </c>
      <c r="D747" s="1">
        <v>67422.36</v>
      </c>
    </row>
    <row r="748" spans="1:4" outlineLevel="1" collapsed="1" x14ac:dyDescent="0.25">
      <c r="A748" s="3" t="s">
        <v>278</v>
      </c>
      <c r="B748" s="4" t="s">
        <v>403</v>
      </c>
      <c r="D748" s="1">
        <f>SUBTOTAL(9,D747:D747)</f>
        <v>67422.36</v>
      </c>
    </row>
    <row r="749" spans="1:4" hidden="1" outlineLevel="2" x14ac:dyDescent="0.25">
      <c r="A749" t="s">
        <v>154</v>
      </c>
      <c r="B749" s="4" t="s">
        <v>4</v>
      </c>
      <c r="C749">
        <v>2</v>
      </c>
      <c r="D749" s="1">
        <v>12840.44</v>
      </c>
    </row>
    <row r="750" spans="1:4" outlineLevel="1" collapsed="1" x14ac:dyDescent="0.25">
      <c r="A750" s="3" t="s">
        <v>279</v>
      </c>
      <c r="B750" s="4" t="s">
        <v>396</v>
      </c>
      <c r="D750" s="1">
        <f>SUBTOTAL(9,D749:D749)</f>
        <v>12840.44</v>
      </c>
    </row>
    <row r="751" spans="1:4" hidden="1" outlineLevel="2" x14ac:dyDescent="0.25">
      <c r="A751" t="s">
        <v>114</v>
      </c>
      <c r="B751" s="4" t="s">
        <v>4</v>
      </c>
      <c r="C751">
        <v>0</v>
      </c>
      <c r="D751" s="1">
        <v>0</v>
      </c>
    </row>
    <row r="752" spans="1:4" outlineLevel="1" collapsed="1" x14ac:dyDescent="0.25">
      <c r="A752" s="3" t="s">
        <v>280</v>
      </c>
      <c r="B752" s="4" t="s">
        <v>396</v>
      </c>
      <c r="D752" s="1">
        <f>SUBTOTAL(9,D751:D751)</f>
        <v>0</v>
      </c>
    </row>
    <row r="753" spans="1:4" hidden="1" outlineLevel="2" x14ac:dyDescent="0.25">
      <c r="A753" t="s">
        <v>83</v>
      </c>
      <c r="B753" s="4" t="s">
        <v>4</v>
      </c>
      <c r="C753">
        <v>1</v>
      </c>
      <c r="D753" s="1">
        <v>4321.16</v>
      </c>
    </row>
    <row r="754" spans="1:4" hidden="1" outlineLevel="2" x14ac:dyDescent="0.25">
      <c r="A754" t="s">
        <v>83</v>
      </c>
      <c r="B754" s="4" t="s">
        <v>4</v>
      </c>
      <c r="C754">
        <v>1</v>
      </c>
      <c r="D754" s="1">
        <v>2251.9899999999998</v>
      </c>
    </row>
    <row r="755" spans="1:4" hidden="1" outlineLevel="2" x14ac:dyDescent="0.25">
      <c r="A755" t="s">
        <v>83</v>
      </c>
      <c r="B755" s="4" t="s">
        <v>4</v>
      </c>
      <c r="C755">
        <v>1</v>
      </c>
      <c r="D755" s="1">
        <v>2943.27</v>
      </c>
    </row>
    <row r="756" spans="1:4" hidden="1" outlineLevel="2" x14ac:dyDescent="0.25">
      <c r="A756" t="s">
        <v>83</v>
      </c>
      <c r="B756" s="4" t="s">
        <v>4</v>
      </c>
      <c r="C756">
        <v>1</v>
      </c>
      <c r="D756" s="1">
        <v>5072.91</v>
      </c>
    </row>
    <row r="757" spans="1:4" outlineLevel="1" collapsed="1" x14ac:dyDescent="0.25">
      <c r="A757" s="3" t="s">
        <v>281</v>
      </c>
      <c r="B757" s="4" t="s">
        <v>396</v>
      </c>
      <c r="D757" s="1">
        <f>SUBTOTAL(9,D753:D756)</f>
        <v>14589.33</v>
      </c>
    </row>
    <row r="758" spans="1:4" hidden="1" outlineLevel="2" x14ac:dyDescent="0.25">
      <c r="A758" t="s">
        <v>150</v>
      </c>
      <c r="B758" s="4" t="s">
        <v>4</v>
      </c>
      <c r="C758">
        <v>1</v>
      </c>
      <c r="D758" s="1">
        <v>3137.56</v>
      </c>
    </row>
    <row r="759" spans="1:4" hidden="1" outlineLevel="2" x14ac:dyDescent="0.25">
      <c r="A759" t="s">
        <v>150</v>
      </c>
      <c r="B759" s="4" t="s">
        <v>4</v>
      </c>
      <c r="C759">
        <v>1</v>
      </c>
      <c r="D759" s="1">
        <v>3925.27</v>
      </c>
    </row>
    <row r="760" spans="1:4" outlineLevel="1" collapsed="1" x14ac:dyDescent="0.25">
      <c r="A760" s="3" t="s">
        <v>282</v>
      </c>
      <c r="B760" s="4" t="s">
        <v>396</v>
      </c>
      <c r="D760" s="1">
        <f>SUBTOTAL(9,D758:D759)</f>
        <v>7062.83</v>
      </c>
    </row>
    <row r="761" spans="1:4" hidden="1" outlineLevel="2" x14ac:dyDescent="0.25">
      <c r="A761" t="s">
        <v>162</v>
      </c>
      <c r="B761" s="4" t="s">
        <v>4</v>
      </c>
      <c r="C761">
        <v>1</v>
      </c>
      <c r="D761" s="1">
        <v>7746.45</v>
      </c>
    </row>
    <row r="762" spans="1:4" outlineLevel="1" collapsed="1" x14ac:dyDescent="0.25">
      <c r="A762" s="3" t="s">
        <v>283</v>
      </c>
      <c r="B762" s="4" t="s">
        <v>403</v>
      </c>
      <c r="D762" s="1">
        <f>SUBTOTAL(9,D761:D761)</f>
        <v>7746.45</v>
      </c>
    </row>
    <row r="763" spans="1:4" hidden="1" outlineLevel="2" x14ac:dyDescent="0.25">
      <c r="A763" t="s">
        <v>135</v>
      </c>
      <c r="B763" s="4" t="s">
        <v>4</v>
      </c>
      <c r="C763">
        <v>2</v>
      </c>
      <c r="D763" s="1">
        <v>26775.54</v>
      </c>
    </row>
    <row r="764" spans="1:4" hidden="1" outlineLevel="2" x14ac:dyDescent="0.25">
      <c r="A764" t="s">
        <v>135</v>
      </c>
      <c r="B764" s="4" t="s">
        <v>4</v>
      </c>
      <c r="C764">
        <v>1</v>
      </c>
      <c r="D764" s="1">
        <v>49206.62</v>
      </c>
    </row>
    <row r="765" spans="1:4" hidden="1" outlineLevel="2" x14ac:dyDescent="0.25">
      <c r="A765" t="s">
        <v>135</v>
      </c>
      <c r="B765" s="4" t="s">
        <v>4</v>
      </c>
      <c r="C765">
        <v>1</v>
      </c>
      <c r="D765" s="1">
        <v>1738.1</v>
      </c>
    </row>
    <row r="766" spans="1:4" hidden="1" outlineLevel="2" x14ac:dyDescent="0.25">
      <c r="A766" t="s">
        <v>135</v>
      </c>
      <c r="B766" s="4" t="s">
        <v>4</v>
      </c>
      <c r="C766">
        <v>1</v>
      </c>
      <c r="D766" s="1">
        <v>28556.32</v>
      </c>
    </row>
    <row r="767" spans="1:4" hidden="1" outlineLevel="2" x14ac:dyDescent="0.25">
      <c r="A767" t="s">
        <v>135</v>
      </c>
      <c r="B767" s="4" t="s">
        <v>4</v>
      </c>
      <c r="C767">
        <v>1</v>
      </c>
      <c r="D767" s="1">
        <v>19746.3</v>
      </c>
    </row>
    <row r="768" spans="1:4" hidden="1" outlineLevel="2" x14ac:dyDescent="0.25">
      <c r="A768" t="s">
        <v>135</v>
      </c>
      <c r="B768" s="4" t="s">
        <v>4</v>
      </c>
      <c r="C768">
        <v>1</v>
      </c>
      <c r="D768" s="1">
        <v>19197.330000000002</v>
      </c>
    </row>
    <row r="769" spans="1:4" outlineLevel="1" collapsed="1" x14ac:dyDescent="0.25">
      <c r="A769" s="3" t="s">
        <v>284</v>
      </c>
      <c r="B769" s="4" t="s">
        <v>396</v>
      </c>
      <c r="D769" s="1">
        <f>SUBTOTAL(9,D763:D768)</f>
        <v>145220.21000000002</v>
      </c>
    </row>
    <row r="770" spans="1:4" hidden="1" outlineLevel="2" x14ac:dyDescent="0.25">
      <c r="A770" t="s">
        <v>152</v>
      </c>
      <c r="B770" s="4" t="s">
        <v>4</v>
      </c>
      <c r="C770">
        <v>1</v>
      </c>
      <c r="D770" s="1">
        <v>928.37</v>
      </c>
    </row>
    <row r="771" spans="1:4" outlineLevel="1" collapsed="1" x14ac:dyDescent="0.25">
      <c r="A771" s="3" t="s">
        <v>285</v>
      </c>
      <c r="B771" s="4" t="s">
        <v>403</v>
      </c>
      <c r="D771" s="1">
        <f>SUBTOTAL(9,D770:D770)</f>
        <v>928.37</v>
      </c>
    </row>
    <row r="772" spans="1:4" hidden="1" outlineLevel="2" x14ac:dyDescent="0.25">
      <c r="A772" t="s">
        <v>153</v>
      </c>
      <c r="B772" s="4" t="s">
        <v>4</v>
      </c>
      <c r="C772">
        <v>0</v>
      </c>
      <c r="D772" s="1">
        <v>0</v>
      </c>
    </row>
    <row r="773" spans="1:4" hidden="1" outlineLevel="2" x14ac:dyDescent="0.25">
      <c r="A773" t="s">
        <v>153</v>
      </c>
      <c r="B773" s="4" t="s">
        <v>4</v>
      </c>
      <c r="C773">
        <v>1</v>
      </c>
      <c r="D773" s="1">
        <v>561.74</v>
      </c>
    </row>
    <row r="774" spans="1:4" outlineLevel="1" collapsed="1" x14ac:dyDescent="0.25">
      <c r="A774" s="3" t="s">
        <v>286</v>
      </c>
      <c r="B774" s="4" t="s">
        <v>403</v>
      </c>
      <c r="D774" s="1">
        <f>SUBTOTAL(9,D772:D773)</f>
        <v>561.74</v>
      </c>
    </row>
    <row r="775" spans="1:4" hidden="1" outlineLevel="2" x14ac:dyDescent="0.25">
      <c r="A775" t="s">
        <v>33</v>
      </c>
      <c r="B775" s="4" t="s">
        <v>4</v>
      </c>
      <c r="C775">
        <v>2</v>
      </c>
      <c r="D775" s="1">
        <v>47476.04</v>
      </c>
    </row>
    <row r="776" spans="1:4" hidden="1" outlineLevel="2" x14ac:dyDescent="0.25">
      <c r="A776" t="s">
        <v>33</v>
      </c>
      <c r="B776" s="4" t="s">
        <v>4</v>
      </c>
      <c r="C776">
        <v>1</v>
      </c>
      <c r="D776" s="1">
        <v>30756.62</v>
      </c>
    </row>
    <row r="777" spans="1:4" hidden="1" outlineLevel="2" x14ac:dyDescent="0.25">
      <c r="A777" t="s">
        <v>33</v>
      </c>
      <c r="B777" s="4" t="s">
        <v>4</v>
      </c>
      <c r="C777">
        <v>1</v>
      </c>
      <c r="D777" s="1">
        <v>27964.02</v>
      </c>
    </row>
    <row r="778" spans="1:4" hidden="1" outlineLevel="2" x14ac:dyDescent="0.25">
      <c r="A778" t="s">
        <v>33</v>
      </c>
      <c r="B778" s="4" t="s">
        <v>4</v>
      </c>
      <c r="C778">
        <v>1</v>
      </c>
      <c r="D778" s="1">
        <v>28958.959999999999</v>
      </c>
    </row>
    <row r="779" spans="1:4" hidden="1" outlineLevel="2" x14ac:dyDescent="0.25">
      <c r="A779" t="s">
        <v>33</v>
      </c>
      <c r="B779" s="4" t="s">
        <v>4</v>
      </c>
      <c r="C779">
        <v>4</v>
      </c>
      <c r="D779" s="1">
        <v>122882.33</v>
      </c>
    </row>
    <row r="780" spans="1:4" hidden="1" outlineLevel="2" x14ac:dyDescent="0.25">
      <c r="A780" t="s">
        <v>33</v>
      </c>
      <c r="B780" s="4" t="s">
        <v>4</v>
      </c>
      <c r="C780">
        <v>1</v>
      </c>
      <c r="D780" s="1">
        <v>85418.38</v>
      </c>
    </row>
    <row r="781" spans="1:4" outlineLevel="1" collapsed="1" x14ac:dyDescent="0.25">
      <c r="A781" s="3" t="s">
        <v>287</v>
      </c>
      <c r="B781" s="4" t="s">
        <v>396</v>
      </c>
      <c r="D781" s="1">
        <f>SUBTOTAL(9,D775:D780)</f>
        <v>343456.35000000003</v>
      </c>
    </row>
    <row r="782" spans="1:4" hidden="1" outlineLevel="2" x14ac:dyDescent="0.25">
      <c r="A782" t="s">
        <v>157</v>
      </c>
      <c r="B782" s="4" t="s">
        <v>4</v>
      </c>
      <c r="C782">
        <v>1</v>
      </c>
      <c r="D782" s="1">
        <v>21138.21</v>
      </c>
    </row>
    <row r="783" spans="1:4" outlineLevel="1" collapsed="1" x14ac:dyDescent="0.25">
      <c r="A783" s="3" t="s">
        <v>288</v>
      </c>
      <c r="B783" s="4" t="s">
        <v>396</v>
      </c>
      <c r="D783" s="1">
        <f>SUBTOTAL(9,D782:D782)</f>
        <v>21138.21</v>
      </c>
    </row>
    <row r="784" spans="1:4" hidden="1" outlineLevel="2" x14ac:dyDescent="0.25">
      <c r="A784" t="s">
        <v>200</v>
      </c>
      <c r="B784" s="4" t="s">
        <v>4</v>
      </c>
      <c r="C784">
        <v>2</v>
      </c>
      <c r="D784" s="1">
        <v>5743.56</v>
      </c>
    </row>
    <row r="785" spans="1:4" hidden="1" outlineLevel="2" x14ac:dyDescent="0.25">
      <c r="A785" t="s">
        <v>200</v>
      </c>
      <c r="B785" s="4" t="s">
        <v>4</v>
      </c>
      <c r="C785">
        <v>9</v>
      </c>
      <c r="D785" s="1">
        <v>12417.19</v>
      </c>
    </row>
    <row r="786" spans="1:4" outlineLevel="1" collapsed="1" x14ac:dyDescent="0.25">
      <c r="A786" s="3" t="s">
        <v>289</v>
      </c>
      <c r="B786" s="4" t="s">
        <v>394</v>
      </c>
      <c r="D786" s="1">
        <f>SUBTOTAL(9,D784:D785)</f>
        <v>18160.75</v>
      </c>
    </row>
    <row r="787" spans="1:4" hidden="1" outlineLevel="2" x14ac:dyDescent="0.25">
      <c r="A787" t="s">
        <v>187</v>
      </c>
      <c r="B787" s="4" t="s">
        <v>4</v>
      </c>
      <c r="C787">
        <v>2</v>
      </c>
      <c r="D787" s="1">
        <v>1652.61</v>
      </c>
    </row>
    <row r="788" spans="1:4" outlineLevel="1" collapsed="1" x14ac:dyDescent="0.25">
      <c r="A788" s="3" t="s">
        <v>290</v>
      </c>
      <c r="B788" s="4" t="s">
        <v>394</v>
      </c>
      <c r="D788" s="1">
        <f>SUBTOTAL(9,D787:D787)</f>
        <v>1652.61</v>
      </c>
    </row>
    <row r="789" spans="1:4" hidden="1" outlineLevel="2" x14ac:dyDescent="0.25">
      <c r="A789" t="s">
        <v>125</v>
      </c>
      <c r="B789" s="4" t="s">
        <v>4</v>
      </c>
      <c r="C789">
        <v>1</v>
      </c>
      <c r="D789" s="1">
        <v>2227.17</v>
      </c>
    </row>
    <row r="790" spans="1:4" hidden="1" outlineLevel="2" x14ac:dyDescent="0.25">
      <c r="A790" t="s">
        <v>125</v>
      </c>
      <c r="B790" s="4" t="s">
        <v>4</v>
      </c>
      <c r="C790">
        <v>33</v>
      </c>
      <c r="D790" s="1">
        <v>147812.95000000001</v>
      </c>
    </row>
    <row r="791" spans="1:4" hidden="1" outlineLevel="2" x14ac:dyDescent="0.25">
      <c r="A791" t="s">
        <v>125</v>
      </c>
      <c r="B791" s="4" t="s">
        <v>4</v>
      </c>
      <c r="C791">
        <v>2</v>
      </c>
      <c r="D791" s="1">
        <v>6163.5</v>
      </c>
    </row>
    <row r="792" spans="1:4" hidden="1" outlineLevel="2" x14ac:dyDescent="0.25">
      <c r="A792" t="s">
        <v>125</v>
      </c>
      <c r="B792" s="4" t="s">
        <v>4</v>
      </c>
      <c r="C792">
        <v>1</v>
      </c>
      <c r="D792" s="1">
        <v>2564.2800000000002</v>
      </c>
    </row>
    <row r="793" spans="1:4" hidden="1" outlineLevel="2" x14ac:dyDescent="0.25">
      <c r="A793" t="s">
        <v>125</v>
      </c>
      <c r="B793" s="4" t="s">
        <v>4</v>
      </c>
      <c r="C793">
        <v>1</v>
      </c>
      <c r="D793" s="1">
        <v>2257.94</v>
      </c>
    </row>
    <row r="794" spans="1:4" hidden="1" outlineLevel="2" x14ac:dyDescent="0.25">
      <c r="A794" t="s">
        <v>125</v>
      </c>
      <c r="B794" s="4" t="s">
        <v>4</v>
      </c>
      <c r="C794">
        <v>2</v>
      </c>
      <c r="D794" s="1">
        <v>5459</v>
      </c>
    </row>
    <row r="795" spans="1:4" outlineLevel="1" collapsed="1" x14ac:dyDescent="0.25">
      <c r="A795" s="3" t="s">
        <v>291</v>
      </c>
      <c r="B795" s="4" t="s">
        <v>394</v>
      </c>
      <c r="D795" s="1">
        <f>SUBTOTAL(9,D789:D794)</f>
        <v>166484.84000000003</v>
      </c>
    </row>
    <row r="796" spans="1:4" hidden="1" outlineLevel="2" x14ac:dyDescent="0.25">
      <c r="A796" t="s">
        <v>37</v>
      </c>
      <c r="B796" s="4" t="s">
        <v>4</v>
      </c>
      <c r="C796">
        <v>0</v>
      </c>
      <c r="D796" s="1">
        <v>0</v>
      </c>
    </row>
    <row r="797" spans="1:4" hidden="1" outlineLevel="2" x14ac:dyDescent="0.25">
      <c r="A797" t="s">
        <v>37</v>
      </c>
      <c r="B797" s="4" t="s">
        <v>4</v>
      </c>
      <c r="C797">
        <v>2</v>
      </c>
      <c r="D797" s="1">
        <v>24316.51</v>
      </c>
    </row>
    <row r="798" spans="1:4" hidden="1" outlineLevel="2" x14ac:dyDescent="0.25">
      <c r="A798" t="s">
        <v>37</v>
      </c>
      <c r="B798" s="4" t="s">
        <v>4</v>
      </c>
      <c r="C798">
        <v>2</v>
      </c>
      <c r="D798" s="1">
        <v>13018.05</v>
      </c>
    </row>
    <row r="799" spans="1:4" hidden="1" outlineLevel="2" x14ac:dyDescent="0.25">
      <c r="A799" t="s">
        <v>37</v>
      </c>
      <c r="B799" s="4" t="s">
        <v>4</v>
      </c>
      <c r="C799">
        <v>1</v>
      </c>
      <c r="D799" s="1">
        <v>591.87</v>
      </c>
    </row>
    <row r="800" spans="1:4" hidden="1" outlineLevel="2" x14ac:dyDescent="0.25">
      <c r="A800" t="s">
        <v>37</v>
      </c>
      <c r="B800" s="4" t="s">
        <v>4</v>
      </c>
      <c r="C800">
        <v>1</v>
      </c>
      <c r="D800" s="1">
        <v>3944.57</v>
      </c>
    </row>
    <row r="801" spans="1:4" hidden="1" outlineLevel="2" x14ac:dyDescent="0.25">
      <c r="A801" t="s">
        <v>37</v>
      </c>
      <c r="B801" s="4" t="s">
        <v>4</v>
      </c>
      <c r="C801">
        <v>1</v>
      </c>
      <c r="D801" s="1">
        <v>4425.03</v>
      </c>
    </row>
    <row r="802" spans="1:4" hidden="1" outlineLevel="2" x14ac:dyDescent="0.25">
      <c r="A802" t="s">
        <v>37</v>
      </c>
      <c r="B802" s="4" t="s">
        <v>4</v>
      </c>
      <c r="C802">
        <v>3</v>
      </c>
      <c r="D802" s="1">
        <v>4483.08</v>
      </c>
    </row>
    <row r="803" spans="1:4" hidden="1" outlineLevel="2" x14ac:dyDescent="0.25">
      <c r="A803" t="s">
        <v>37</v>
      </c>
      <c r="B803" s="4" t="s">
        <v>4</v>
      </c>
      <c r="C803">
        <v>2</v>
      </c>
      <c r="D803" s="1">
        <v>14750.08</v>
      </c>
    </row>
    <row r="804" spans="1:4" hidden="1" outlineLevel="2" x14ac:dyDescent="0.25">
      <c r="A804" t="s">
        <v>37</v>
      </c>
      <c r="B804" s="4" t="s">
        <v>4</v>
      </c>
      <c r="C804">
        <v>4</v>
      </c>
      <c r="D804" s="1">
        <v>18019.009999999998</v>
      </c>
    </row>
    <row r="805" spans="1:4" outlineLevel="1" collapsed="1" x14ac:dyDescent="0.25">
      <c r="A805" s="3" t="s">
        <v>292</v>
      </c>
      <c r="B805" s="4" t="s">
        <v>394</v>
      </c>
      <c r="D805" s="1">
        <f>SUBTOTAL(9,D796:D804)</f>
        <v>83548.2</v>
      </c>
    </row>
    <row r="806" spans="1:4" hidden="1" outlineLevel="2" x14ac:dyDescent="0.25">
      <c r="A806" t="s">
        <v>31</v>
      </c>
      <c r="B806" s="4" t="s">
        <v>4</v>
      </c>
      <c r="C806">
        <v>1</v>
      </c>
      <c r="D806" s="1">
        <v>4113.4399999999996</v>
      </c>
    </row>
    <row r="807" spans="1:4" hidden="1" outlineLevel="2" x14ac:dyDescent="0.25">
      <c r="A807" t="s">
        <v>31</v>
      </c>
      <c r="B807" s="4" t="s">
        <v>4</v>
      </c>
      <c r="C807">
        <v>0</v>
      </c>
      <c r="D807" s="1">
        <v>0</v>
      </c>
    </row>
    <row r="808" spans="1:4" hidden="1" outlineLevel="2" x14ac:dyDescent="0.25">
      <c r="A808" t="s">
        <v>31</v>
      </c>
      <c r="B808" s="4" t="s">
        <v>4</v>
      </c>
      <c r="C808">
        <v>1</v>
      </c>
      <c r="D808" s="1">
        <v>25466.58</v>
      </c>
    </row>
    <row r="809" spans="1:4" hidden="1" outlineLevel="2" x14ac:dyDescent="0.25">
      <c r="A809" t="s">
        <v>31</v>
      </c>
      <c r="B809" s="4" t="s">
        <v>4</v>
      </c>
      <c r="C809">
        <v>1</v>
      </c>
      <c r="D809" s="1">
        <v>3064.34</v>
      </c>
    </row>
    <row r="810" spans="1:4" hidden="1" outlineLevel="2" x14ac:dyDescent="0.25">
      <c r="A810" t="s">
        <v>31</v>
      </c>
      <c r="B810" s="4" t="s">
        <v>4</v>
      </c>
      <c r="C810">
        <v>0</v>
      </c>
      <c r="D810" s="1">
        <v>6550.76</v>
      </c>
    </row>
    <row r="811" spans="1:4" outlineLevel="1" collapsed="1" x14ac:dyDescent="0.25">
      <c r="A811" s="3" t="s">
        <v>293</v>
      </c>
      <c r="B811" s="4" t="s">
        <v>394</v>
      </c>
      <c r="D811" s="1">
        <f>SUBTOTAL(9,D806:D810)</f>
        <v>39195.120000000003</v>
      </c>
    </row>
    <row r="812" spans="1:4" hidden="1" outlineLevel="2" x14ac:dyDescent="0.25">
      <c r="A812" t="s">
        <v>188</v>
      </c>
      <c r="B812" s="4" t="s">
        <v>4</v>
      </c>
      <c r="C812">
        <v>1</v>
      </c>
      <c r="D812" s="1">
        <v>114579.66</v>
      </c>
    </row>
    <row r="813" spans="1:4" outlineLevel="1" collapsed="1" x14ac:dyDescent="0.25">
      <c r="A813" s="3" t="s">
        <v>294</v>
      </c>
      <c r="B813" s="4" t="s">
        <v>396</v>
      </c>
      <c r="D813" s="1">
        <f>SUBTOTAL(9,D812:D812)</f>
        <v>114579.66</v>
      </c>
    </row>
    <row r="814" spans="1:4" hidden="1" outlineLevel="2" x14ac:dyDescent="0.25">
      <c r="A814" t="s">
        <v>69</v>
      </c>
      <c r="B814" s="4" t="s">
        <v>4</v>
      </c>
      <c r="C814">
        <v>1</v>
      </c>
      <c r="D814" s="1">
        <v>6087.97</v>
      </c>
    </row>
    <row r="815" spans="1:4" hidden="1" outlineLevel="2" x14ac:dyDescent="0.25">
      <c r="A815" t="s">
        <v>69</v>
      </c>
      <c r="B815" s="4" t="s">
        <v>4</v>
      </c>
      <c r="C815">
        <v>1</v>
      </c>
      <c r="D815" s="1">
        <v>4511.25</v>
      </c>
    </row>
    <row r="816" spans="1:4" hidden="1" outlineLevel="2" x14ac:dyDescent="0.25">
      <c r="A816" t="s">
        <v>69</v>
      </c>
      <c r="B816" s="4" t="s">
        <v>4</v>
      </c>
      <c r="C816">
        <v>1</v>
      </c>
      <c r="D816" s="1">
        <v>5338.1</v>
      </c>
    </row>
    <row r="817" spans="1:4" hidden="1" outlineLevel="2" x14ac:dyDescent="0.25">
      <c r="A817" t="s">
        <v>69</v>
      </c>
      <c r="B817" s="4" t="s">
        <v>4</v>
      </c>
      <c r="C817">
        <v>1</v>
      </c>
      <c r="D817" s="1">
        <v>8891.57</v>
      </c>
    </row>
    <row r="818" spans="1:4" hidden="1" outlineLevel="2" x14ac:dyDescent="0.25">
      <c r="A818" t="s">
        <v>69</v>
      </c>
      <c r="B818" s="4" t="s">
        <v>4</v>
      </c>
      <c r="C818">
        <v>2</v>
      </c>
      <c r="D818" s="1">
        <v>8821.9</v>
      </c>
    </row>
    <row r="819" spans="1:4" hidden="1" outlineLevel="2" x14ac:dyDescent="0.25">
      <c r="A819" t="s">
        <v>69</v>
      </c>
      <c r="B819" s="4" t="s">
        <v>4</v>
      </c>
      <c r="C819">
        <v>11</v>
      </c>
      <c r="D819" s="1">
        <v>63705.58</v>
      </c>
    </row>
    <row r="820" spans="1:4" hidden="1" outlineLevel="2" x14ac:dyDescent="0.25">
      <c r="A820" t="s">
        <v>69</v>
      </c>
      <c r="B820" s="4" t="s">
        <v>4</v>
      </c>
      <c r="C820">
        <v>1</v>
      </c>
      <c r="D820" s="1">
        <v>1745.18</v>
      </c>
    </row>
    <row r="821" spans="1:4" hidden="1" outlineLevel="2" x14ac:dyDescent="0.25">
      <c r="A821" t="s">
        <v>69</v>
      </c>
      <c r="B821" s="4" t="s">
        <v>4</v>
      </c>
      <c r="C821">
        <v>1</v>
      </c>
      <c r="D821" s="1">
        <v>7082.65</v>
      </c>
    </row>
    <row r="822" spans="1:4" hidden="1" outlineLevel="2" x14ac:dyDescent="0.25">
      <c r="A822" t="s">
        <v>69</v>
      </c>
      <c r="B822" s="4" t="s">
        <v>4</v>
      </c>
      <c r="C822">
        <v>1</v>
      </c>
      <c r="D822" s="1">
        <v>3367.59</v>
      </c>
    </row>
    <row r="823" spans="1:4" hidden="1" outlineLevel="2" x14ac:dyDescent="0.25">
      <c r="A823" t="s">
        <v>69</v>
      </c>
      <c r="B823" s="4" t="s">
        <v>4</v>
      </c>
      <c r="C823">
        <v>1</v>
      </c>
      <c r="D823" s="1">
        <v>8822.2099999999991</v>
      </c>
    </row>
    <row r="824" spans="1:4" hidden="1" outlineLevel="2" x14ac:dyDescent="0.25">
      <c r="A824" t="s">
        <v>69</v>
      </c>
      <c r="B824" s="4" t="s">
        <v>4</v>
      </c>
      <c r="C824">
        <v>3</v>
      </c>
      <c r="D824" s="1">
        <v>7723.47</v>
      </c>
    </row>
    <row r="825" spans="1:4" hidden="1" outlineLevel="2" x14ac:dyDescent="0.25">
      <c r="A825" t="s">
        <v>69</v>
      </c>
      <c r="B825" s="4" t="s">
        <v>4</v>
      </c>
      <c r="C825">
        <v>0</v>
      </c>
      <c r="D825" s="1">
        <v>2881.72</v>
      </c>
    </row>
    <row r="826" spans="1:4" hidden="1" outlineLevel="2" x14ac:dyDescent="0.25">
      <c r="A826" t="s">
        <v>69</v>
      </c>
      <c r="B826" s="4" t="s">
        <v>4</v>
      </c>
      <c r="C826">
        <v>1</v>
      </c>
      <c r="D826" s="1">
        <v>5047.96</v>
      </c>
    </row>
    <row r="827" spans="1:4" hidden="1" outlineLevel="2" x14ac:dyDescent="0.25">
      <c r="A827" t="s">
        <v>69</v>
      </c>
      <c r="B827" s="4" t="s">
        <v>4</v>
      </c>
      <c r="C827">
        <v>1</v>
      </c>
      <c r="D827" s="1">
        <v>3235.17</v>
      </c>
    </row>
    <row r="828" spans="1:4" hidden="1" outlineLevel="2" x14ac:dyDescent="0.25">
      <c r="A828" t="s">
        <v>69</v>
      </c>
      <c r="B828" s="4" t="s">
        <v>4</v>
      </c>
      <c r="C828">
        <v>1</v>
      </c>
      <c r="D828" s="1">
        <v>8977.24</v>
      </c>
    </row>
    <row r="829" spans="1:4" outlineLevel="1" collapsed="1" x14ac:dyDescent="0.25">
      <c r="A829" s="3" t="s">
        <v>295</v>
      </c>
      <c r="B829" s="4" t="s">
        <v>396</v>
      </c>
      <c r="D829" s="1">
        <f>SUBTOTAL(9,D814:D828)</f>
        <v>146239.55999999997</v>
      </c>
    </row>
    <row r="830" spans="1:4" hidden="1" outlineLevel="2" x14ac:dyDescent="0.25">
      <c r="A830" t="s">
        <v>199</v>
      </c>
      <c r="B830" s="4" t="s">
        <v>396</v>
      </c>
      <c r="C830">
        <v>1</v>
      </c>
      <c r="D830" s="1">
        <v>13763.27</v>
      </c>
    </row>
    <row r="831" spans="1:4" outlineLevel="1" collapsed="1" x14ac:dyDescent="0.25">
      <c r="A831" s="3" t="s">
        <v>296</v>
      </c>
      <c r="B831" s="4" t="s">
        <v>396</v>
      </c>
      <c r="D831" s="1">
        <f>SUBTOTAL(9,D830:D830)</f>
        <v>13763.27</v>
      </c>
    </row>
    <row r="832" spans="1:4" hidden="1" outlineLevel="2" x14ac:dyDescent="0.25">
      <c r="A832" t="s">
        <v>161</v>
      </c>
      <c r="B832" s="4" t="s">
        <v>396</v>
      </c>
      <c r="C832">
        <v>0</v>
      </c>
      <c r="D832" s="1">
        <v>151791.25</v>
      </c>
    </row>
    <row r="833" spans="1:4" outlineLevel="1" collapsed="1" x14ac:dyDescent="0.25">
      <c r="A833" s="3" t="s">
        <v>297</v>
      </c>
      <c r="B833" s="4" t="s">
        <v>396</v>
      </c>
      <c r="D833" s="1">
        <f>SUBTOTAL(9,D832:D832)</f>
        <v>151791.25</v>
      </c>
    </row>
    <row r="834" spans="1:4" hidden="1" outlineLevel="2" x14ac:dyDescent="0.25">
      <c r="A834" t="s">
        <v>101</v>
      </c>
      <c r="B834" s="4" t="s">
        <v>396</v>
      </c>
      <c r="C834">
        <v>1</v>
      </c>
      <c r="D834" s="1">
        <v>8078</v>
      </c>
    </row>
    <row r="835" spans="1:4" hidden="1" outlineLevel="2" x14ac:dyDescent="0.25">
      <c r="A835" t="s">
        <v>101</v>
      </c>
      <c r="B835" s="4" t="s">
        <v>396</v>
      </c>
      <c r="C835">
        <v>0</v>
      </c>
      <c r="D835" s="1">
        <v>0</v>
      </c>
    </row>
    <row r="836" spans="1:4" hidden="1" outlineLevel="2" x14ac:dyDescent="0.25">
      <c r="A836" t="s">
        <v>101</v>
      </c>
      <c r="B836" s="4" t="s">
        <v>396</v>
      </c>
      <c r="C836">
        <v>1</v>
      </c>
      <c r="D836" s="1">
        <v>22043.08</v>
      </c>
    </row>
    <row r="837" spans="1:4" hidden="1" outlineLevel="2" x14ac:dyDescent="0.25">
      <c r="A837" t="s">
        <v>101</v>
      </c>
      <c r="B837" s="4" t="s">
        <v>396</v>
      </c>
      <c r="C837">
        <v>1</v>
      </c>
      <c r="D837" s="1">
        <v>40399.870000000003</v>
      </c>
    </row>
    <row r="838" spans="1:4" hidden="1" outlineLevel="2" x14ac:dyDescent="0.25">
      <c r="A838" t="s">
        <v>101</v>
      </c>
      <c r="B838" s="4" t="s">
        <v>396</v>
      </c>
      <c r="C838">
        <v>1</v>
      </c>
      <c r="D838" s="1">
        <v>27973.31</v>
      </c>
    </row>
    <row r="839" spans="1:4" hidden="1" outlineLevel="2" x14ac:dyDescent="0.25">
      <c r="A839" t="s">
        <v>101</v>
      </c>
      <c r="B839" s="4" t="s">
        <v>396</v>
      </c>
      <c r="C839">
        <v>1</v>
      </c>
      <c r="D839" s="1">
        <v>62938.57</v>
      </c>
    </row>
    <row r="840" spans="1:4" hidden="1" outlineLevel="2" x14ac:dyDescent="0.25">
      <c r="A840" t="s">
        <v>101</v>
      </c>
      <c r="B840" s="4" t="s">
        <v>396</v>
      </c>
      <c r="C840">
        <v>1</v>
      </c>
      <c r="D840" s="1">
        <v>125920.73</v>
      </c>
    </row>
    <row r="841" spans="1:4" hidden="1" outlineLevel="2" x14ac:dyDescent="0.25">
      <c r="A841" t="s">
        <v>101</v>
      </c>
      <c r="B841" s="4" t="s">
        <v>396</v>
      </c>
      <c r="C841">
        <v>1</v>
      </c>
      <c r="D841" s="1">
        <v>27250.16</v>
      </c>
    </row>
    <row r="842" spans="1:4" hidden="1" outlineLevel="2" x14ac:dyDescent="0.25">
      <c r="A842" t="s">
        <v>101</v>
      </c>
      <c r="B842" s="4" t="s">
        <v>396</v>
      </c>
      <c r="C842">
        <v>1</v>
      </c>
      <c r="D842" s="1">
        <v>30032.41</v>
      </c>
    </row>
    <row r="843" spans="1:4" outlineLevel="1" collapsed="1" x14ac:dyDescent="0.25">
      <c r="A843" s="3" t="s">
        <v>298</v>
      </c>
      <c r="B843" s="4" t="s">
        <v>396</v>
      </c>
      <c r="D843" s="1">
        <f>SUBTOTAL(9,D834:D842)</f>
        <v>344636.12999999995</v>
      </c>
    </row>
    <row r="844" spans="1:4" hidden="1" outlineLevel="2" x14ac:dyDescent="0.25">
      <c r="A844" t="s">
        <v>27</v>
      </c>
      <c r="B844" s="4" t="s">
        <v>396</v>
      </c>
      <c r="C844">
        <v>1</v>
      </c>
      <c r="D844" s="1">
        <v>28855.919999999998</v>
      </c>
    </row>
    <row r="845" spans="1:4" hidden="1" outlineLevel="2" x14ac:dyDescent="0.25">
      <c r="A845" t="s">
        <v>27</v>
      </c>
      <c r="B845" s="4" t="s">
        <v>396</v>
      </c>
      <c r="C845">
        <v>1</v>
      </c>
      <c r="D845" s="1">
        <v>5069.16</v>
      </c>
    </row>
    <row r="846" spans="1:4" outlineLevel="1" collapsed="1" x14ac:dyDescent="0.25">
      <c r="A846" s="3" t="s">
        <v>299</v>
      </c>
      <c r="B846" s="4" t="s">
        <v>396</v>
      </c>
      <c r="D846" s="1">
        <f>SUBTOTAL(9,D844:D845)</f>
        <v>33925.08</v>
      </c>
    </row>
    <row r="847" spans="1:4" hidden="1" outlineLevel="2" x14ac:dyDescent="0.25">
      <c r="A847" t="s">
        <v>100</v>
      </c>
      <c r="B847" s="4" t="s">
        <v>396</v>
      </c>
      <c r="C847">
        <v>1</v>
      </c>
      <c r="D847" s="1">
        <v>93132.23</v>
      </c>
    </row>
    <row r="848" spans="1:4" hidden="1" outlineLevel="2" x14ac:dyDescent="0.25">
      <c r="A848" t="s">
        <v>100</v>
      </c>
      <c r="B848" s="4" t="s">
        <v>396</v>
      </c>
      <c r="C848">
        <v>1</v>
      </c>
      <c r="D848" s="1">
        <v>13756.27</v>
      </c>
    </row>
    <row r="849" spans="1:4" hidden="1" outlineLevel="2" x14ac:dyDescent="0.25">
      <c r="A849" t="s">
        <v>100</v>
      </c>
      <c r="B849" s="4" t="s">
        <v>396</v>
      </c>
      <c r="C849">
        <v>1</v>
      </c>
      <c r="D849" s="1">
        <v>27699.89</v>
      </c>
    </row>
    <row r="850" spans="1:4" hidden="1" outlineLevel="2" x14ac:dyDescent="0.25">
      <c r="A850" t="s">
        <v>100</v>
      </c>
      <c r="B850" s="4" t="s">
        <v>396</v>
      </c>
      <c r="C850">
        <v>1</v>
      </c>
      <c r="D850" s="1">
        <v>38779.730000000003</v>
      </c>
    </row>
    <row r="851" spans="1:4" hidden="1" outlineLevel="2" x14ac:dyDescent="0.25">
      <c r="A851" t="s">
        <v>100</v>
      </c>
      <c r="B851" s="4" t="s">
        <v>396</v>
      </c>
      <c r="C851">
        <v>1</v>
      </c>
      <c r="D851" s="1">
        <v>177731.01</v>
      </c>
    </row>
    <row r="852" spans="1:4" hidden="1" outlineLevel="2" x14ac:dyDescent="0.25">
      <c r="A852" t="s">
        <v>100</v>
      </c>
      <c r="B852" s="4" t="s">
        <v>396</v>
      </c>
      <c r="C852">
        <v>1</v>
      </c>
      <c r="D852" s="1">
        <v>198694.97</v>
      </c>
    </row>
    <row r="853" spans="1:4" hidden="1" outlineLevel="2" x14ac:dyDescent="0.25">
      <c r="A853" t="s">
        <v>100</v>
      </c>
      <c r="B853" s="4" t="s">
        <v>396</v>
      </c>
      <c r="C853">
        <v>1</v>
      </c>
      <c r="D853" s="1">
        <v>116577.8</v>
      </c>
    </row>
    <row r="854" spans="1:4" hidden="1" outlineLevel="2" x14ac:dyDescent="0.25">
      <c r="A854" t="s">
        <v>100</v>
      </c>
      <c r="B854" s="4" t="s">
        <v>396</v>
      </c>
      <c r="C854">
        <v>0</v>
      </c>
      <c r="D854" s="1">
        <v>0</v>
      </c>
    </row>
    <row r="855" spans="1:4" outlineLevel="1" collapsed="1" x14ac:dyDescent="0.25">
      <c r="A855" s="3" t="s">
        <v>300</v>
      </c>
      <c r="B855" s="4" t="s">
        <v>396</v>
      </c>
      <c r="D855" s="1">
        <f>SUBTOTAL(9,D847:D854)</f>
        <v>666371.9</v>
      </c>
    </row>
    <row r="856" spans="1:4" hidden="1" outlineLevel="2" x14ac:dyDescent="0.25">
      <c r="A856" t="s">
        <v>54</v>
      </c>
      <c r="B856" s="4" t="s">
        <v>396</v>
      </c>
      <c r="C856">
        <v>0</v>
      </c>
      <c r="D856" s="1">
        <v>45777.03</v>
      </c>
    </row>
    <row r="857" spans="1:4" hidden="1" outlineLevel="2" x14ac:dyDescent="0.25">
      <c r="A857" t="s">
        <v>54</v>
      </c>
      <c r="B857" s="4" t="s">
        <v>396</v>
      </c>
      <c r="C857">
        <v>2</v>
      </c>
      <c r="D857" s="1">
        <v>2202.3000000000002</v>
      </c>
    </row>
    <row r="858" spans="1:4" hidden="1" outlineLevel="2" x14ac:dyDescent="0.25">
      <c r="A858" t="s">
        <v>54</v>
      </c>
      <c r="B858" s="4" t="s">
        <v>396</v>
      </c>
      <c r="C858">
        <v>0</v>
      </c>
      <c r="D858" s="1">
        <v>128021.93</v>
      </c>
    </row>
    <row r="859" spans="1:4" hidden="1" outlineLevel="2" x14ac:dyDescent="0.25">
      <c r="A859" t="s">
        <v>54</v>
      </c>
      <c r="B859" s="4" t="s">
        <v>396</v>
      </c>
      <c r="C859">
        <v>0</v>
      </c>
      <c r="D859" s="1">
        <v>65027.92</v>
      </c>
    </row>
    <row r="860" spans="1:4" hidden="1" outlineLevel="2" x14ac:dyDescent="0.25">
      <c r="A860" t="s">
        <v>54</v>
      </c>
      <c r="B860" s="4" t="s">
        <v>396</v>
      </c>
      <c r="C860">
        <v>0</v>
      </c>
      <c r="D860" s="1">
        <v>92757.5</v>
      </c>
    </row>
    <row r="861" spans="1:4" hidden="1" outlineLevel="2" x14ac:dyDescent="0.25">
      <c r="A861" t="s">
        <v>54</v>
      </c>
      <c r="B861" s="4" t="s">
        <v>396</v>
      </c>
      <c r="C861">
        <v>0</v>
      </c>
      <c r="D861" s="1">
        <v>32700.54</v>
      </c>
    </row>
    <row r="862" spans="1:4" hidden="1" outlineLevel="2" x14ac:dyDescent="0.25">
      <c r="A862" t="s">
        <v>54</v>
      </c>
      <c r="B862" s="4" t="s">
        <v>396</v>
      </c>
      <c r="C862">
        <v>0</v>
      </c>
      <c r="D862" s="1">
        <v>0</v>
      </c>
    </row>
    <row r="863" spans="1:4" hidden="1" outlineLevel="2" x14ac:dyDescent="0.25">
      <c r="A863" t="s">
        <v>54</v>
      </c>
      <c r="B863" s="4" t="s">
        <v>396</v>
      </c>
      <c r="C863">
        <v>4</v>
      </c>
      <c r="D863" s="1">
        <v>548415.55000000005</v>
      </c>
    </row>
    <row r="864" spans="1:4" outlineLevel="1" collapsed="1" x14ac:dyDescent="0.25">
      <c r="A864" s="3" t="s">
        <v>301</v>
      </c>
      <c r="B864" s="4" t="s">
        <v>396</v>
      </c>
      <c r="D864" s="1">
        <f>SUBTOTAL(9,D856:D863)</f>
        <v>914902.77</v>
      </c>
    </row>
    <row r="865" spans="1:4" hidden="1" outlineLevel="2" x14ac:dyDescent="0.25">
      <c r="A865" t="s">
        <v>92</v>
      </c>
      <c r="B865" s="4" t="s">
        <v>396</v>
      </c>
      <c r="C865">
        <v>1</v>
      </c>
      <c r="D865" s="1">
        <v>7388.13</v>
      </c>
    </row>
    <row r="866" spans="1:4" hidden="1" outlineLevel="2" x14ac:dyDescent="0.25">
      <c r="A866" t="s">
        <v>92</v>
      </c>
      <c r="B866" s="4" t="s">
        <v>396</v>
      </c>
      <c r="C866">
        <v>1</v>
      </c>
      <c r="D866" s="1">
        <v>6169.2</v>
      </c>
    </row>
    <row r="867" spans="1:4" hidden="1" outlineLevel="2" x14ac:dyDescent="0.25">
      <c r="A867" t="s">
        <v>92</v>
      </c>
      <c r="B867" s="4" t="s">
        <v>396</v>
      </c>
      <c r="C867">
        <v>1</v>
      </c>
      <c r="D867" s="1">
        <v>2051.29</v>
      </c>
    </row>
    <row r="868" spans="1:4" hidden="1" outlineLevel="2" x14ac:dyDescent="0.25">
      <c r="A868" t="s">
        <v>92</v>
      </c>
      <c r="B868" s="4" t="s">
        <v>396</v>
      </c>
      <c r="C868">
        <v>1</v>
      </c>
      <c r="D868" s="1">
        <v>139076.81</v>
      </c>
    </row>
    <row r="869" spans="1:4" outlineLevel="1" collapsed="1" x14ac:dyDescent="0.25">
      <c r="A869" s="3" t="s">
        <v>302</v>
      </c>
      <c r="B869" s="4" t="s">
        <v>393</v>
      </c>
      <c r="D869" s="1">
        <f>SUBTOTAL(9,D865:D868)</f>
        <v>154685.43</v>
      </c>
    </row>
    <row r="870" spans="1:4" hidden="1" outlineLevel="2" x14ac:dyDescent="0.25">
      <c r="A870" t="s">
        <v>175</v>
      </c>
      <c r="B870" s="4" t="s">
        <v>396</v>
      </c>
      <c r="C870">
        <v>0</v>
      </c>
      <c r="D870" s="1">
        <v>11392.15</v>
      </c>
    </row>
    <row r="871" spans="1:4" outlineLevel="1" collapsed="1" x14ac:dyDescent="0.25">
      <c r="A871" s="3" t="s">
        <v>303</v>
      </c>
      <c r="B871" s="4" t="s">
        <v>396</v>
      </c>
      <c r="D871" s="1">
        <f>SUBTOTAL(9,D870:D870)</f>
        <v>11392.15</v>
      </c>
    </row>
    <row r="872" spans="1:4" hidden="1" outlineLevel="2" x14ac:dyDescent="0.25">
      <c r="A872" t="s">
        <v>43</v>
      </c>
      <c r="B872" s="4" t="s">
        <v>396</v>
      </c>
      <c r="C872">
        <v>1</v>
      </c>
      <c r="D872" s="1">
        <v>5250.06</v>
      </c>
    </row>
    <row r="873" spans="1:4" outlineLevel="1" collapsed="1" x14ac:dyDescent="0.25">
      <c r="A873" s="3" t="s">
        <v>304</v>
      </c>
      <c r="B873" s="4" t="s">
        <v>396</v>
      </c>
      <c r="D873" s="1">
        <f>SUBTOTAL(9,D872:D872)</f>
        <v>5250.06</v>
      </c>
    </row>
    <row r="874" spans="1:4" hidden="1" outlineLevel="2" x14ac:dyDescent="0.25">
      <c r="A874" t="s">
        <v>82</v>
      </c>
      <c r="B874" s="4" t="s">
        <v>4</v>
      </c>
      <c r="C874">
        <v>1</v>
      </c>
      <c r="D874" s="1">
        <v>32164.65</v>
      </c>
    </row>
    <row r="875" spans="1:4" hidden="1" outlineLevel="2" x14ac:dyDescent="0.25">
      <c r="A875" t="s">
        <v>82</v>
      </c>
      <c r="B875" s="4" t="s">
        <v>4</v>
      </c>
      <c r="C875">
        <v>0</v>
      </c>
      <c r="D875" s="1">
        <v>0</v>
      </c>
    </row>
    <row r="876" spans="1:4" hidden="1" outlineLevel="2" x14ac:dyDescent="0.25">
      <c r="A876" t="s">
        <v>82</v>
      </c>
      <c r="B876" s="4" t="s">
        <v>4</v>
      </c>
      <c r="C876">
        <v>1</v>
      </c>
      <c r="D876" s="1">
        <v>30095.29</v>
      </c>
    </row>
    <row r="877" spans="1:4" hidden="1" outlineLevel="2" x14ac:dyDescent="0.25">
      <c r="A877" t="s">
        <v>82</v>
      </c>
      <c r="B877" s="4" t="s">
        <v>4</v>
      </c>
      <c r="C877">
        <v>1</v>
      </c>
      <c r="D877" s="1">
        <v>21158.65</v>
      </c>
    </row>
    <row r="878" spans="1:4" hidden="1" outlineLevel="2" x14ac:dyDescent="0.25">
      <c r="A878" t="s">
        <v>82</v>
      </c>
      <c r="B878" s="4" t="s">
        <v>4</v>
      </c>
      <c r="C878">
        <v>1</v>
      </c>
      <c r="D878" s="1">
        <v>13240.27</v>
      </c>
    </row>
    <row r="879" spans="1:4" hidden="1" outlineLevel="2" x14ac:dyDescent="0.25">
      <c r="A879" t="s">
        <v>82</v>
      </c>
      <c r="B879" s="4" t="s">
        <v>4</v>
      </c>
      <c r="C879">
        <v>1</v>
      </c>
      <c r="D879" s="1">
        <v>14605.54</v>
      </c>
    </row>
    <row r="880" spans="1:4" hidden="1" outlineLevel="2" x14ac:dyDescent="0.25">
      <c r="A880" t="s">
        <v>82</v>
      </c>
      <c r="B880" s="4" t="s">
        <v>4</v>
      </c>
      <c r="C880">
        <v>1</v>
      </c>
      <c r="D880" s="1">
        <v>20229.39</v>
      </c>
    </row>
    <row r="881" spans="1:4" hidden="1" outlineLevel="2" x14ac:dyDescent="0.25">
      <c r="A881" t="s">
        <v>82</v>
      </c>
      <c r="B881" s="4" t="s">
        <v>4</v>
      </c>
      <c r="C881">
        <v>1</v>
      </c>
      <c r="D881" s="1">
        <v>1247.28</v>
      </c>
    </row>
    <row r="882" spans="1:4" outlineLevel="1" collapsed="1" x14ac:dyDescent="0.25">
      <c r="A882" s="3" t="s">
        <v>305</v>
      </c>
      <c r="B882" s="4" t="s">
        <v>396</v>
      </c>
      <c r="D882" s="1">
        <f>SUBTOTAL(9,D874:D881)</f>
        <v>132741.06999999998</v>
      </c>
    </row>
    <row r="883" spans="1:4" hidden="1" outlineLevel="2" x14ac:dyDescent="0.25">
      <c r="A883" t="s">
        <v>22</v>
      </c>
      <c r="B883" s="4" t="s">
        <v>4</v>
      </c>
      <c r="C883">
        <v>1</v>
      </c>
      <c r="D883" s="1">
        <v>1350.06</v>
      </c>
    </row>
    <row r="884" spans="1:4" hidden="1" outlineLevel="2" x14ac:dyDescent="0.25">
      <c r="A884" t="s">
        <v>22</v>
      </c>
      <c r="B884" s="4" t="s">
        <v>4</v>
      </c>
      <c r="C884">
        <v>1</v>
      </c>
      <c r="D884" s="1">
        <v>1748.43</v>
      </c>
    </row>
    <row r="885" spans="1:4" hidden="1" outlineLevel="2" x14ac:dyDescent="0.25">
      <c r="A885" t="s">
        <v>22</v>
      </c>
      <c r="B885" s="4" t="s">
        <v>4</v>
      </c>
      <c r="C885">
        <v>1</v>
      </c>
      <c r="D885" s="1">
        <v>1111.95</v>
      </c>
    </row>
    <row r="886" spans="1:4" outlineLevel="1" collapsed="1" x14ac:dyDescent="0.25">
      <c r="A886" s="3" t="s">
        <v>306</v>
      </c>
      <c r="B886" s="4" t="s">
        <v>403</v>
      </c>
      <c r="D886" s="1">
        <f>SUBTOTAL(9,D883:D885)</f>
        <v>4210.4399999999996</v>
      </c>
    </row>
    <row r="887" spans="1:4" hidden="1" outlineLevel="2" x14ac:dyDescent="0.25">
      <c r="A887" t="s">
        <v>191</v>
      </c>
      <c r="B887" s="4" t="s">
        <v>4</v>
      </c>
      <c r="C887">
        <v>1</v>
      </c>
      <c r="D887" s="1">
        <v>363.48</v>
      </c>
    </row>
    <row r="888" spans="1:4" outlineLevel="1" collapsed="1" x14ac:dyDescent="0.25">
      <c r="A888" s="3" t="s">
        <v>307</v>
      </c>
      <c r="B888" s="4" t="s">
        <v>403</v>
      </c>
      <c r="D888" s="1">
        <f>SUBTOTAL(9,D887:D887)</f>
        <v>363.48</v>
      </c>
    </row>
    <row r="889" spans="1:4" hidden="1" outlineLevel="2" x14ac:dyDescent="0.25">
      <c r="A889" t="s">
        <v>28</v>
      </c>
      <c r="B889" s="4" t="s">
        <v>4</v>
      </c>
      <c r="C889">
        <v>1</v>
      </c>
      <c r="D889" s="1">
        <v>57846.89</v>
      </c>
    </row>
    <row r="890" spans="1:4" hidden="1" outlineLevel="2" x14ac:dyDescent="0.25">
      <c r="A890" t="s">
        <v>28</v>
      </c>
      <c r="B890" s="4" t="s">
        <v>4</v>
      </c>
      <c r="C890">
        <v>1</v>
      </c>
      <c r="D890" s="1">
        <v>133480.78</v>
      </c>
    </row>
    <row r="891" spans="1:4" hidden="1" outlineLevel="2" x14ac:dyDescent="0.25">
      <c r="A891" t="s">
        <v>28</v>
      </c>
      <c r="B891" s="4" t="s">
        <v>4</v>
      </c>
      <c r="C891">
        <v>1</v>
      </c>
      <c r="D891" s="1">
        <v>15012.59</v>
      </c>
    </row>
    <row r="892" spans="1:4" hidden="1" outlineLevel="2" x14ac:dyDescent="0.25">
      <c r="A892" t="s">
        <v>28</v>
      </c>
      <c r="B892" s="4" t="s">
        <v>4</v>
      </c>
      <c r="C892">
        <v>1</v>
      </c>
      <c r="D892" s="1">
        <v>1621.95</v>
      </c>
    </row>
    <row r="893" spans="1:4" hidden="1" outlineLevel="2" x14ac:dyDescent="0.25">
      <c r="A893" t="s">
        <v>28</v>
      </c>
      <c r="B893" s="4" t="s">
        <v>4</v>
      </c>
      <c r="C893">
        <v>1</v>
      </c>
      <c r="D893" s="1">
        <v>24722.32</v>
      </c>
    </row>
    <row r="894" spans="1:4" hidden="1" outlineLevel="2" x14ac:dyDescent="0.25">
      <c r="A894" t="s">
        <v>28</v>
      </c>
      <c r="B894" s="4" t="s">
        <v>4</v>
      </c>
      <c r="C894">
        <v>1</v>
      </c>
      <c r="D894" s="1">
        <v>20836.849999999999</v>
      </c>
    </row>
    <row r="895" spans="1:4" hidden="1" outlineLevel="2" x14ac:dyDescent="0.25">
      <c r="A895" t="s">
        <v>28</v>
      </c>
      <c r="B895" s="4" t="s">
        <v>4</v>
      </c>
      <c r="C895">
        <v>1</v>
      </c>
      <c r="D895" s="1">
        <v>54472.17</v>
      </c>
    </row>
    <row r="896" spans="1:4" hidden="1" outlineLevel="2" x14ac:dyDescent="0.25">
      <c r="A896" t="s">
        <v>28</v>
      </c>
      <c r="B896" s="4" t="s">
        <v>4</v>
      </c>
      <c r="C896">
        <v>1</v>
      </c>
      <c r="D896" s="1">
        <v>24590.44</v>
      </c>
    </row>
    <row r="897" spans="1:4" hidden="1" outlineLevel="2" x14ac:dyDescent="0.25">
      <c r="A897" t="s">
        <v>28</v>
      </c>
      <c r="B897" s="4" t="s">
        <v>4</v>
      </c>
      <c r="C897">
        <v>0</v>
      </c>
      <c r="D897" s="1">
        <v>0</v>
      </c>
    </row>
    <row r="898" spans="1:4" outlineLevel="1" collapsed="1" x14ac:dyDescent="0.25">
      <c r="A898" s="3" t="s">
        <v>308</v>
      </c>
      <c r="B898" s="4" t="s">
        <v>396</v>
      </c>
      <c r="D898" s="1">
        <f>SUBTOTAL(9,D889:D897)</f>
        <v>332583.99</v>
      </c>
    </row>
    <row r="899" spans="1:4" hidden="1" outlineLevel="2" x14ac:dyDescent="0.25">
      <c r="A899" t="s">
        <v>192</v>
      </c>
      <c r="B899" s="4" t="s">
        <v>4</v>
      </c>
      <c r="C899">
        <v>2</v>
      </c>
      <c r="D899" s="1">
        <v>3250.99</v>
      </c>
    </row>
    <row r="900" spans="1:4" hidden="1" outlineLevel="2" x14ac:dyDescent="0.25">
      <c r="A900" t="s">
        <v>192</v>
      </c>
      <c r="B900" s="4" t="s">
        <v>4</v>
      </c>
      <c r="C900">
        <v>1</v>
      </c>
      <c r="D900" s="1">
        <v>3844.7</v>
      </c>
    </row>
    <row r="901" spans="1:4" outlineLevel="1" collapsed="1" x14ac:dyDescent="0.25">
      <c r="A901" s="3" t="s">
        <v>309</v>
      </c>
      <c r="B901" s="4" t="s">
        <v>394</v>
      </c>
      <c r="D901" s="1">
        <f>SUBTOTAL(9,D899:D900)</f>
        <v>7095.69</v>
      </c>
    </row>
    <row r="902" spans="1:4" hidden="1" outlineLevel="2" x14ac:dyDescent="0.25">
      <c r="A902" t="s">
        <v>29</v>
      </c>
      <c r="B902" s="4" t="s">
        <v>4</v>
      </c>
      <c r="C902">
        <v>0</v>
      </c>
      <c r="D902" s="1">
        <v>0</v>
      </c>
    </row>
    <row r="903" spans="1:4" hidden="1" outlineLevel="2" x14ac:dyDescent="0.25">
      <c r="A903" t="s">
        <v>29</v>
      </c>
      <c r="B903" s="4" t="s">
        <v>4</v>
      </c>
      <c r="C903">
        <v>5</v>
      </c>
      <c r="D903" s="1">
        <v>26544.97</v>
      </c>
    </row>
    <row r="904" spans="1:4" outlineLevel="1" collapsed="1" x14ac:dyDescent="0.25">
      <c r="A904" s="3" t="s">
        <v>310</v>
      </c>
      <c r="B904" s="4" t="s">
        <v>394</v>
      </c>
      <c r="D904" s="1">
        <f>SUBTOTAL(9,D902:D903)</f>
        <v>26544.97</v>
      </c>
    </row>
    <row r="905" spans="1:4" hidden="1" outlineLevel="2" x14ac:dyDescent="0.25">
      <c r="A905" t="s">
        <v>99</v>
      </c>
      <c r="B905" s="4" t="s">
        <v>4</v>
      </c>
      <c r="C905">
        <v>1</v>
      </c>
      <c r="D905" s="1">
        <v>96.46</v>
      </c>
    </row>
    <row r="906" spans="1:4" hidden="1" outlineLevel="2" x14ac:dyDescent="0.25">
      <c r="A906" t="s">
        <v>99</v>
      </c>
      <c r="B906" s="4" t="s">
        <v>4</v>
      </c>
      <c r="C906">
        <v>1</v>
      </c>
      <c r="D906" s="1">
        <v>2034.83</v>
      </c>
    </row>
    <row r="907" spans="1:4" hidden="1" outlineLevel="2" x14ac:dyDescent="0.25">
      <c r="A907" t="s">
        <v>99</v>
      </c>
      <c r="B907" s="4" t="s">
        <v>4</v>
      </c>
      <c r="C907">
        <v>0</v>
      </c>
      <c r="D907" s="1">
        <v>0</v>
      </c>
    </row>
    <row r="908" spans="1:4" hidden="1" outlineLevel="2" x14ac:dyDescent="0.25">
      <c r="A908" t="s">
        <v>99</v>
      </c>
      <c r="B908" s="4" t="s">
        <v>4</v>
      </c>
      <c r="C908">
        <v>3</v>
      </c>
      <c r="D908" s="1">
        <v>54976.82</v>
      </c>
    </row>
    <row r="909" spans="1:4" hidden="1" outlineLevel="2" x14ac:dyDescent="0.25">
      <c r="A909" t="s">
        <v>99</v>
      </c>
      <c r="B909" s="4" t="s">
        <v>4</v>
      </c>
      <c r="C909">
        <v>2</v>
      </c>
      <c r="D909" s="1">
        <v>17732.54</v>
      </c>
    </row>
    <row r="910" spans="1:4" outlineLevel="1" collapsed="1" x14ac:dyDescent="0.25">
      <c r="A910" s="3" t="s">
        <v>311</v>
      </c>
      <c r="B910" s="4" t="s">
        <v>394</v>
      </c>
      <c r="D910" s="1">
        <f>SUBTOTAL(9,D905:D909)</f>
        <v>74840.649999999994</v>
      </c>
    </row>
    <row r="911" spans="1:4" hidden="1" outlineLevel="2" x14ac:dyDescent="0.25">
      <c r="A911" t="s">
        <v>20</v>
      </c>
      <c r="B911" s="4" t="s">
        <v>4</v>
      </c>
      <c r="C911">
        <v>6</v>
      </c>
      <c r="D911" s="1">
        <v>48758.29</v>
      </c>
    </row>
    <row r="912" spans="1:4" hidden="1" outlineLevel="2" x14ac:dyDescent="0.25">
      <c r="A912" t="s">
        <v>20</v>
      </c>
      <c r="B912" s="4" t="s">
        <v>4</v>
      </c>
      <c r="C912">
        <v>0</v>
      </c>
      <c r="D912" s="1">
        <v>0</v>
      </c>
    </row>
    <row r="913" spans="1:4" hidden="1" outlineLevel="2" x14ac:dyDescent="0.25">
      <c r="A913" t="s">
        <v>20</v>
      </c>
      <c r="B913" s="4" t="s">
        <v>4</v>
      </c>
      <c r="C913">
        <v>0</v>
      </c>
      <c r="D913" s="1">
        <v>0</v>
      </c>
    </row>
    <row r="914" spans="1:4" hidden="1" outlineLevel="2" x14ac:dyDescent="0.25">
      <c r="A914" t="s">
        <v>20</v>
      </c>
      <c r="B914" s="4" t="s">
        <v>4</v>
      </c>
      <c r="C914">
        <v>3</v>
      </c>
      <c r="D914" s="1">
        <v>12211.21</v>
      </c>
    </row>
    <row r="915" spans="1:4" hidden="1" outlineLevel="2" x14ac:dyDescent="0.25">
      <c r="A915" t="s">
        <v>20</v>
      </c>
      <c r="B915" s="4" t="s">
        <v>4</v>
      </c>
      <c r="C915">
        <v>1</v>
      </c>
      <c r="D915" s="1">
        <v>5622.63</v>
      </c>
    </row>
    <row r="916" spans="1:4" hidden="1" outlineLevel="2" x14ac:dyDescent="0.25">
      <c r="A916" t="s">
        <v>20</v>
      </c>
      <c r="B916" s="4" t="s">
        <v>4</v>
      </c>
      <c r="C916">
        <v>1</v>
      </c>
      <c r="D916" s="1">
        <v>1326.52</v>
      </c>
    </row>
    <row r="917" spans="1:4" hidden="1" outlineLevel="2" x14ac:dyDescent="0.25">
      <c r="A917" t="s">
        <v>20</v>
      </c>
      <c r="B917" s="4" t="s">
        <v>4</v>
      </c>
      <c r="C917">
        <v>8</v>
      </c>
      <c r="D917" s="1">
        <v>30893.37</v>
      </c>
    </row>
    <row r="918" spans="1:4" hidden="1" outlineLevel="2" x14ac:dyDescent="0.25">
      <c r="A918" t="s">
        <v>20</v>
      </c>
      <c r="B918" s="4" t="s">
        <v>4</v>
      </c>
      <c r="C918">
        <v>3</v>
      </c>
      <c r="D918" s="1">
        <v>6089.89</v>
      </c>
    </row>
    <row r="919" spans="1:4" outlineLevel="1" collapsed="1" x14ac:dyDescent="0.25">
      <c r="A919" s="3" t="s">
        <v>312</v>
      </c>
      <c r="B919" s="4" t="s">
        <v>394</v>
      </c>
      <c r="D919" s="1">
        <f>SUBTOTAL(9,D911:D918)</f>
        <v>104901.91</v>
      </c>
    </row>
    <row r="920" spans="1:4" hidden="1" outlineLevel="2" x14ac:dyDescent="0.25">
      <c r="A920" t="s">
        <v>123</v>
      </c>
      <c r="B920" s="4" t="s">
        <v>4</v>
      </c>
      <c r="C920">
        <v>1</v>
      </c>
      <c r="D920" s="1">
        <v>11827.97</v>
      </c>
    </row>
    <row r="921" spans="1:4" hidden="1" outlineLevel="2" x14ac:dyDescent="0.25">
      <c r="A921" t="s">
        <v>123</v>
      </c>
      <c r="B921" s="4" t="s">
        <v>4</v>
      </c>
      <c r="C921">
        <v>0</v>
      </c>
      <c r="D921" s="1">
        <v>13663.57</v>
      </c>
    </row>
    <row r="922" spans="1:4" hidden="1" outlineLevel="2" x14ac:dyDescent="0.25">
      <c r="A922" t="s">
        <v>123</v>
      </c>
      <c r="B922" s="4" t="s">
        <v>4</v>
      </c>
      <c r="C922">
        <v>1</v>
      </c>
      <c r="D922" s="1">
        <v>1028.92</v>
      </c>
    </row>
    <row r="923" spans="1:4" hidden="1" outlineLevel="2" x14ac:dyDescent="0.25">
      <c r="A923" t="s">
        <v>123</v>
      </c>
      <c r="B923" s="4" t="s">
        <v>4</v>
      </c>
      <c r="C923">
        <v>1</v>
      </c>
      <c r="D923" s="1">
        <v>1792.88</v>
      </c>
    </row>
    <row r="924" spans="1:4" hidden="1" outlineLevel="2" x14ac:dyDescent="0.25">
      <c r="A924" t="s">
        <v>123</v>
      </c>
      <c r="B924" s="4" t="s">
        <v>4</v>
      </c>
      <c r="C924">
        <v>1</v>
      </c>
      <c r="D924" s="1">
        <v>20248.240000000002</v>
      </c>
    </row>
    <row r="925" spans="1:4" hidden="1" outlineLevel="2" x14ac:dyDescent="0.25">
      <c r="A925" t="s">
        <v>123</v>
      </c>
      <c r="B925" s="4" t="s">
        <v>4</v>
      </c>
      <c r="C925">
        <v>0</v>
      </c>
      <c r="D925" s="1">
        <v>954.57</v>
      </c>
    </row>
    <row r="926" spans="1:4" outlineLevel="1" collapsed="1" x14ac:dyDescent="0.25">
      <c r="A926" s="3" t="s">
        <v>313</v>
      </c>
      <c r="B926" s="4" t="s">
        <v>394</v>
      </c>
      <c r="D926" s="1">
        <f>SUBTOTAL(9,D920:D925)</f>
        <v>49516.15</v>
      </c>
    </row>
    <row r="927" spans="1:4" hidden="1" outlineLevel="2" x14ac:dyDescent="0.25">
      <c r="A927" t="s">
        <v>174</v>
      </c>
      <c r="B927" s="4" t="s">
        <v>4</v>
      </c>
      <c r="C927">
        <v>0</v>
      </c>
      <c r="D927" s="1">
        <v>0</v>
      </c>
    </row>
    <row r="928" spans="1:4" outlineLevel="1" collapsed="1" x14ac:dyDescent="0.25">
      <c r="A928" s="3" t="s">
        <v>314</v>
      </c>
      <c r="B928" s="4" t="s">
        <v>396</v>
      </c>
      <c r="D928" s="1">
        <f>SUBTOTAL(9,D927:D927)</f>
        <v>0</v>
      </c>
    </row>
    <row r="929" spans="1:4" hidden="1" outlineLevel="2" x14ac:dyDescent="0.25">
      <c r="A929" t="s">
        <v>147</v>
      </c>
      <c r="B929" s="4" t="s">
        <v>4</v>
      </c>
      <c r="C929">
        <v>1</v>
      </c>
      <c r="D929" s="1">
        <v>13154.49</v>
      </c>
    </row>
    <row r="930" spans="1:4" outlineLevel="1" collapsed="1" x14ac:dyDescent="0.25">
      <c r="A930" s="3" t="s">
        <v>315</v>
      </c>
      <c r="B930" s="4" t="s">
        <v>396</v>
      </c>
      <c r="D930" s="1">
        <f>SUBTOTAL(9,D929:D929)</f>
        <v>13154.49</v>
      </c>
    </row>
    <row r="931" spans="1:4" hidden="1" outlineLevel="2" x14ac:dyDescent="0.25">
      <c r="A931" t="s">
        <v>145</v>
      </c>
      <c r="B931" s="4" t="s">
        <v>4</v>
      </c>
      <c r="C931">
        <v>0</v>
      </c>
      <c r="D931" s="1">
        <v>0</v>
      </c>
    </row>
    <row r="932" spans="1:4" outlineLevel="1" collapsed="1" x14ac:dyDescent="0.25">
      <c r="A932" s="3" t="s">
        <v>316</v>
      </c>
      <c r="B932" s="4" t="s">
        <v>396</v>
      </c>
      <c r="D932" s="1">
        <f>SUBTOTAL(9,D931:D931)</f>
        <v>0</v>
      </c>
    </row>
    <row r="933" spans="1:4" hidden="1" outlineLevel="2" x14ac:dyDescent="0.25">
      <c r="A933" t="s">
        <v>89</v>
      </c>
      <c r="B933" s="4" t="s">
        <v>4</v>
      </c>
      <c r="C933">
        <v>1</v>
      </c>
      <c r="D933" s="1">
        <v>2118704.09</v>
      </c>
    </row>
    <row r="934" spans="1:4" hidden="1" outlineLevel="2" x14ac:dyDescent="0.25">
      <c r="A934" t="s">
        <v>89</v>
      </c>
      <c r="B934" s="4" t="s">
        <v>4</v>
      </c>
      <c r="C934">
        <v>1</v>
      </c>
      <c r="D934" s="1">
        <v>983804.96</v>
      </c>
    </row>
    <row r="935" spans="1:4" hidden="1" outlineLevel="2" x14ac:dyDescent="0.25">
      <c r="A935" t="s">
        <v>89</v>
      </c>
      <c r="B935" s="4" t="s">
        <v>4</v>
      </c>
      <c r="C935">
        <v>0</v>
      </c>
      <c r="D935" s="1">
        <v>83187.100000000006</v>
      </c>
    </row>
    <row r="936" spans="1:4" hidden="1" outlineLevel="2" x14ac:dyDescent="0.25">
      <c r="A936" t="s">
        <v>89</v>
      </c>
      <c r="B936" s="4" t="s">
        <v>4</v>
      </c>
      <c r="C936">
        <v>0</v>
      </c>
      <c r="D936" s="1">
        <v>22181.13</v>
      </c>
    </row>
    <row r="937" spans="1:4" outlineLevel="1" collapsed="1" x14ac:dyDescent="0.25">
      <c r="A937" s="3" t="s">
        <v>317</v>
      </c>
      <c r="B937" s="4" t="s">
        <v>396</v>
      </c>
      <c r="D937" s="1">
        <f>SUBTOTAL(9,D933:D936)</f>
        <v>3207877.28</v>
      </c>
    </row>
    <row r="938" spans="1:4" hidden="1" outlineLevel="2" x14ac:dyDescent="0.25">
      <c r="A938" t="s">
        <v>11</v>
      </c>
      <c r="B938" s="4" t="s">
        <v>4</v>
      </c>
      <c r="C938">
        <v>1</v>
      </c>
      <c r="D938" s="1">
        <v>66964.86</v>
      </c>
    </row>
    <row r="939" spans="1:4" outlineLevel="1" collapsed="1" x14ac:dyDescent="0.25">
      <c r="A939" s="3" t="s">
        <v>318</v>
      </c>
      <c r="B939" s="4" t="s">
        <v>393</v>
      </c>
      <c r="D939" s="1">
        <f>SUBTOTAL(9,D938:D938)</f>
        <v>66964.86</v>
      </c>
    </row>
    <row r="940" spans="1:4" hidden="1" outlineLevel="2" x14ac:dyDescent="0.25">
      <c r="A940" t="s">
        <v>176</v>
      </c>
      <c r="B940" s="4" t="s">
        <v>4</v>
      </c>
      <c r="C940">
        <v>0</v>
      </c>
      <c r="D940" s="1">
        <v>18658.669999999998</v>
      </c>
    </row>
    <row r="941" spans="1:4" outlineLevel="1" collapsed="1" x14ac:dyDescent="0.25">
      <c r="A941" s="3" t="s">
        <v>319</v>
      </c>
      <c r="B941" s="4" t="s">
        <v>396</v>
      </c>
      <c r="D941" s="1">
        <f>SUBTOTAL(9,D940:D940)</f>
        <v>18658.669999999998</v>
      </c>
    </row>
    <row r="942" spans="1:4" hidden="1" outlineLevel="2" x14ac:dyDescent="0.25">
      <c r="A942" t="s">
        <v>198</v>
      </c>
      <c r="B942" s="4" t="s">
        <v>4</v>
      </c>
      <c r="C942">
        <v>1</v>
      </c>
      <c r="D942" s="1">
        <v>26322.66</v>
      </c>
    </row>
    <row r="943" spans="1:4" outlineLevel="1" collapsed="1" x14ac:dyDescent="0.25">
      <c r="A943" s="3" t="s">
        <v>320</v>
      </c>
      <c r="B943" s="4" t="s">
        <v>403</v>
      </c>
      <c r="D943" s="1">
        <f>SUBTOTAL(9,D942:D942)</f>
        <v>26322.66</v>
      </c>
    </row>
    <row r="944" spans="1:4" hidden="1" outlineLevel="2" x14ac:dyDescent="0.25">
      <c r="A944" t="s">
        <v>42</v>
      </c>
      <c r="B944" s="4" t="s">
        <v>4</v>
      </c>
      <c r="C944">
        <v>2</v>
      </c>
      <c r="D944" s="1">
        <v>10267</v>
      </c>
    </row>
    <row r="945" spans="1:4" hidden="1" outlineLevel="2" x14ac:dyDescent="0.25">
      <c r="A945" t="s">
        <v>42</v>
      </c>
      <c r="B945" s="4" t="s">
        <v>4</v>
      </c>
      <c r="C945">
        <v>12</v>
      </c>
      <c r="D945" s="1">
        <v>184111.79</v>
      </c>
    </row>
    <row r="946" spans="1:4" outlineLevel="1" collapsed="1" x14ac:dyDescent="0.25">
      <c r="A946" s="3" t="s">
        <v>321</v>
      </c>
      <c r="B946" s="4" t="s">
        <v>396</v>
      </c>
      <c r="D946" s="1">
        <f>SUBTOTAL(9,D944:D945)</f>
        <v>194378.79</v>
      </c>
    </row>
    <row r="947" spans="1:4" hidden="1" outlineLevel="2" x14ac:dyDescent="0.25">
      <c r="A947" t="s">
        <v>197</v>
      </c>
      <c r="B947" s="4" t="s">
        <v>4</v>
      </c>
      <c r="C947">
        <v>1</v>
      </c>
      <c r="D947" s="1">
        <v>28703.56</v>
      </c>
    </row>
    <row r="948" spans="1:4" outlineLevel="1" collapsed="1" x14ac:dyDescent="0.25">
      <c r="A948" s="3" t="s">
        <v>322</v>
      </c>
      <c r="B948" s="4" t="s">
        <v>396</v>
      </c>
      <c r="D948" s="1">
        <f>SUBTOTAL(9,D947:D947)</f>
        <v>28703.56</v>
      </c>
    </row>
    <row r="949" spans="1:4" hidden="1" outlineLevel="2" x14ac:dyDescent="0.25">
      <c r="A949" t="s">
        <v>140</v>
      </c>
      <c r="B949" s="4" t="s">
        <v>4</v>
      </c>
      <c r="C949">
        <v>1</v>
      </c>
      <c r="D949" s="1">
        <v>50757.52</v>
      </c>
    </row>
    <row r="950" spans="1:4" outlineLevel="1" collapsed="1" x14ac:dyDescent="0.25">
      <c r="A950" s="3" t="s">
        <v>323</v>
      </c>
      <c r="B950" s="4" t="s">
        <v>403</v>
      </c>
      <c r="D950" s="1">
        <f>SUBTOTAL(9,D949:D949)</f>
        <v>50757.52</v>
      </c>
    </row>
    <row r="951" spans="1:4" hidden="1" outlineLevel="2" x14ac:dyDescent="0.25">
      <c r="A951" t="s">
        <v>158</v>
      </c>
      <c r="B951" s="4" t="s">
        <v>4</v>
      </c>
      <c r="C951">
        <v>1</v>
      </c>
      <c r="D951" s="1">
        <v>327571.31</v>
      </c>
    </row>
    <row r="952" spans="1:4" hidden="1" outlineLevel="2" x14ac:dyDescent="0.25">
      <c r="A952" t="s">
        <v>158</v>
      </c>
      <c r="B952" s="4" t="s">
        <v>4</v>
      </c>
      <c r="C952">
        <v>1</v>
      </c>
      <c r="D952" s="1">
        <v>12485.15</v>
      </c>
    </row>
    <row r="953" spans="1:4" outlineLevel="1" collapsed="1" x14ac:dyDescent="0.25">
      <c r="A953" s="3" t="s">
        <v>324</v>
      </c>
      <c r="B953" s="4" t="s">
        <v>396</v>
      </c>
      <c r="D953" s="1">
        <f>SUBTOTAL(9,D951:D952)</f>
        <v>340056.46</v>
      </c>
    </row>
    <row r="954" spans="1:4" hidden="1" outlineLevel="2" x14ac:dyDescent="0.25">
      <c r="A954" t="s">
        <v>120</v>
      </c>
      <c r="B954" s="4" t="s">
        <v>4</v>
      </c>
      <c r="C954">
        <v>1</v>
      </c>
      <c r="D954" s="1">
        <v>574278.38</v>
      </c>
    </row>
    <row r="955" spans="1:4" hidden="1" outlineLevel="2" x14ac:dyDescent="0.25">
      <c r="A955" t="s">
        <v>120</v>
      </c>
      <c r="B955" s="4" t="s">
        <v>4</v>
      </c>
      <c r="C955">
        <v>81</v>
      </c>
      <c r="D955" s="1">
        <v>1510775.53</v>
      </c>
    </row>
    <row r="956" spans="1:4" outlineLevel="1" collapsed="1" x14ac:dyDescent="0.25">
      <c r="A956" s="3" t="s">
        <v>325</v>
      </c>
      <c r="B956" s="4" t="s">
        <v>396</v>
      </c>
      <c r="D956" s="1">
        <f>SUBTOTAL(9,D954:D955)</f>
        <v>2085053.9100000001</v>
      </c>
    </row>
    <row r="957" spans="1:4" hidden="1" outlineLevel="2" x14ac:dyDescent="0.25">
      <c r="A957" t="s">
        <v>49</v>
      </c>
      <c r="B957" s="4" t="s">
        <v>4</v>
      </c>
      <c r="C957">
        <v>2</v>
      </c>
      <c r="D957" s="1">
        <v>2572.85</v>
      </c>
    </row>
    <row r="958" spans="1:4" hidden="1" outlineLevel="2" x14ac:dyDescent="0.25">
      <c r="A958" t="s">
        <v>49</v>
      </c>
      <c r="B958" s="4" t="s">
        <v>4</v>
      </c>
      <c r="C958">
        <v>1</v>
      </c>
      <c r="D958" s="1">
        <v>40069.18</v>
      </c>
    </row>
    <row r="959" spans="1:4" hidden="1" outlineLevel="2" x14ac:dyDescent="0.25">
      <c r="A959" t="s">
        <v>49</v>
      </c>
      <c r="B959" s="4" t="s">
        <v>4</v>
      </c>
      <c r="C959">
        <v>1</v>
      </c>
      <c r="D959" s="1">
        <v>15020.02</v>
      </c>
    </row>
    <row r="960" spans="1:4" outlineLevel="1" collapsed="1" x14ac:dyDescent="0.25">
      <c r="A960" s="3" t="s">
        <v>326</v>
      </c>
      <c r="B960" s="4" t="s">
        <v>394</v>
      </c>
      <c r="D960" s="1">
        <f>SUBTOTAL(9,D957:D959)</f>
        <v>57662.05</v>
      </c>
    </row>
    <row r="961" spans="1:4" hidden="1" outlineLevel="2" x14ac:dyDescent="0.25">
      <c r="A961" t="s">
        <v>108</v>
      </c>
      <c r="B961" s="4" t="s">
        <v>4</v>
      </c>
      <c r="C961">
        <v>1</v>
      </c>
      <c r="D961" s="1">
        <v>764.65</v>
      </c>
    </row>
    <row r="962" spans="1:4" hidden="1" outlineLevel="2" x14ac:dyDescent="0.25">
      <c r="A962" t="s">
        <v>108</v>
      </c>
      <c r="B962" s="4" t="s">
        <v>4</v>
      </c>
      <c r="C962">
        <v>1</v>
      </c>
      <c r="D962" s="1">
        <v>10444.120000000001</v>
      </c>
    </row>
    <row r="963" spans="1:4" outlineLevel="1" collapsed="1" x14ac:dyDescent="0.25">
      <c r="A963" s="3" t="s">
        <v>327</v>
      </c>
      <c r="B963" s="4" t="s">
        <v>394</v>
      </c>
      <c r="D963" s="1">
        <f>SUBTOTAL(9,D961:D962)</f>
        <v>11208.77</v>
      </c>
    </row>
    <row r="964" spans="1:4" hidden="1" outlineLevel="2" x14ac:dyDescent="0.25">
      <c r="A964" t="s">
        <v>51</v>
      </c>
      <c r="B964" s="4" t="s">
        <v>4</v>
      </c>
      <c r="C964">
        <v>1</v>
      </c>
      <c r="D964" s="1">
        <v>5580.95</v>
      </c>
    </row>
    <row r="965" spans="1:4" hidden="1" outlineLevel="2" x14ac:dyDescent="0.25">
      <c r="A965" t="s">
        <v>51</v>
      </c>
      <c r="B965" s="4" t="s">
        <v>4</v>
      </c>
      <c r="C965">
        <v>1</v>
      </c>
      <c r="D965" s="1">
        <v>3833.34</v>
      </c>
    </row>
    <row r="966" spans="1:4" hidden="1" outlineLevel="2" x14ac:dyDescent="0.25">
      <c r="A966" t="s">
        <v>51</v>
      </c>
      <c r="B966" s="4" t="s">
        <v>4</v>
      </c>
      <c r="C966">
        <v>1</v>
      </c>
      <c r="D966" s="1">
        <v>18774.490000000002</v>
      </c>
    </row>
    <row r="967" spans="1:4" outlineLevel="1" collapsed="1" x14ac:dyDescent="0.25">
      <c r="A967" s="3" t="s">
        <v>328</v>
      </c>
      <c r="B967" s="4" t="s">
        <v>394</v>
      </c>
      <c r="D967" s="1">
        <f>SUBTOTAL(9,D964:D966)</f>
        <v>28188.780000000002</v>
      </c>
    </row>
    <row r="968" spans="1:4" hidden="1" outlineLevel="2" x14ac:dyDescent="0.25">
      <c r="A968" t="s">
        <v>141</v>
      </c>
      <c r="B968" s="4" t="s">
        <v>4</v>
      </c>
      <c r="C968">
        <v>4</v>
      </c>
      <c r="D968" s="1">
        <v>239559.29</v>
      </c>
    </row>
    <row r="969" spans="1:4" hidden="1" outlineLevel="2" x14ac:dyDescent="0.25">
      <c r="A969" t="s">
        <v>141</v>
      </c>
      <c r="B969" s="4" t="s">
        <v>4</v>
      </c>
      <c r="C969">
        <v>1</v>
      </c>
      <c r="D969" s="1">
        <v>4058.62</v>
      </c>
    </row>
    <row r="970" spans="1:4" hidden="1" outlineLevel="2" x14ac:dyDescent="0.25">
      <c r="A970" t="s">
        <v>141</v>
      </c>
      <c r="B970" s="4" t="s">
        <v>4</v>
      </c>
      <c r="C970">
        <v>1</v>
      </c>
      <c r="D970" s="1">
        <v>6277.33</v>
      </c>
    </row>
    <row r="971" spans="1:4" outlineLevel="1" collapsed="1" x14ac:dyDescent="0.25">
      <c r="A971" s="3" t="s">
        <v>329</v>
      </c>
      <c r="B971" s="4" t="s">
        <v>394</v>
      </c>
      <c r="D971" s="1">
        <f>SUBTOTAL(9,D968:D970)</f>
        <v>249895.24</v>
      </c>
    </row>
    <row r="972" spans="1:4" hidden="1" outlineLevel="2" x14ac:dyDescent="0.25">
      <c r="A972" t="s">
        <v>121</v>
      </c>
      <c r="B972" s="4" t="s">
        <v>4</v>
      </c>
      <c r="C972">
        <v>1</v>
      </c>
      <c r="D972" s="1">
        <v>160809.15</v>
      </c>
    </row>
    <row r="973" spans="1:4" outlineLevel="1" collapsed="1" x14ac:dyDescent="0.25">
      <c r="A973" s="3" t="s">
        <v>330</v>
      </c>
      <c r="B973" s="4" t="s">
        <v>394</v>
      </c>
      <c r="D973" s="1">
        <f>SUBTOTAL(9,D972:D972)</f>
        <v>160809.15</v>
      </c>
    </row>
    <row r="974" spans="1:4" hidden="1" outlineLevel="2" x14ac:dyDescent="0.25">
      <c r="A974" t="s">
        <v>88</v>
      </c>
      <c r="B974" s="4" t="s">
        <v>4</v>
      </c>
      <c r="C974">
        <v>1</v>
      </c>
      <c r="D974" s="1">
        <v>372395.52000000002</v>
      </c>
    </row>
    <row r="975" spans="1:4" outlineLevel="1" collapsed="1" x14ac:dyDescent="0.25">
      <c r="A975" s="3" t="s">
        <v>331</v>
      </c>
      <c r="B975" s="4" t="s">
        <v>394</v>
      </c>
      <c r="D975" s="1">
        <f>SUBTOTAL(9,D974:D974)</f>
        <v>372395.52000000002</v>
      </c>
    </row>
    <row r="976" spans="1:4" hidden="1" outlineLevel="2" x14ac:dyDescent="0.25">
      <c r="A976" t="s">
        <v>127</v>
      </c>
      <c r="B976" s="4" t="s">
        <v>4</v>
      </c>
      <c r="C976">
        <v>1</v>
      </c>
      <c r="D976" s="1">
        <v>5087.17</v>
      </c>
    </row>
    <row r="977" spans="1:4" hidden="1" outlineLevel="2" x14ac:dyDescent="0.25">
      <c r="A977" t="s">
        <v>127</v>
      </c>
      <c r="B977" s="4" t="s">
        <v>4</v>
      </c>
      <c r="C977">
        <v>1</v>
      </c>
      <c r="D977" s="1">
        <v>95014.53</v>
      </c>
    </row>
    <row r="978" spans="1:4" hidden="1" outlineLevel="2" x14ac:dyDescent="0.25">
      <c r="A978" t="s">
        <v>127</v>
      </c>
      <c r="B978" s="4" t="s">
        <v>4</v>
      </c>
      <c r="C978">
        <v>1</v>
      </c>
      <c r="D978" s="1">
        <v>163735.39000000001</v>
      </c>
    </row>
    <row r="979" spans="1:4" outlineLevel="1" collapsed="1" x14ac:dyDescent="0.25">
      <c r="A979" s="3" t="s">
        <v>332</v>
      </c>
      <c r="B979" s="4" t="s">
        <v>396</v>
      </c>
      <c r="D979" s="1">
        <f>SUBTOTAL(9,D976:D978)</f>
        <v>263837.09000000003</v>
      </c>
    </row>
    <row r="980" spans="1:4" hidden="1" outlineLevel="2" x14ac:dyDescent="0.25">
      <c r="A980" t="s">
        <v>12</v>
      </c>
      <c r="B980" s="4" t="s">
        <v>4</v>
      </c>
      <c r="C980">
        <v>0</v>
      </c>
      <c r="D980" s="1">
        <v>0</v>
      </c>
    </row>
    <row r="981" spans="1:4" hidden="1" outlineLevel="2" x14ac:dyDescent="0.25">
      <c r="A981" t="s">
        <v>12</v>
      </c>
      <c r="B981" s="4" t="s">
        <v>4</v>
      </c>
      <c r="C981">
        <v>1</v>
      </c>
      <c r="D981" s="1">
        <v>50497.34</v>
      </c>
    </row>
    <row r="982" spans="1:4" hidden="1" outlineLevel="2" x14ac:dyDescent="0.25">
      <c r="A982" t="s">
        <v>12</v>
      </c>
      <c r="B982" s="4" t="s">
        <v>4</v>
      </c>
      <c r="C982">
        <v>1</v>
      </c>
      <c r="D982" s="1">
        <v>27507.07</v>
      </c>
    </row>
    <row r="983" spans="1:4" hidden="1" outlineLevel="2" x14ac:dyDescent="0.25">
      <c r="A983" t="s">
        <v>12</v>
      </c>
      <c r="B983" s="4" t="s">
        <v>4</v>
      </c>
      <c r="C983">
        <v>1</v>
      </c>
      <c r="D983" s="1">
        <v>3499.83</v>
      </c>
    </row>
    <row r="984" spans="1:4" hidden="1" outlineLevel="2" x14ac:dyDescent="0.25">
      <c r="A984" t="s">
        <v>12</v>
      </c>
      <c r="B984" s="4" t="s">
        <v>4</v>
      </c>
      <c r="C984">
        <v>1</v>
      </c>
      <c r="D984" s="1">
        <v>4144.3100000000004</v>
      </c>
    </row>
    <row r="985" spans="1:4" hidden="1" outlineLevel="2" x14ac:dyDescent="0.25">
      <c r="A985" t="s">
        <v>12</v>
      </c>
      <c r="B985" s="4" t="s">
        <v>4</v>
      </c>
      <c r="C985">
        <v>1</v>
      </c>
      <c r="D985" s="1">
        <v>1176.44</v>
      </c>
    </row>
    <row r="986" spans="1:4" hidden="1" outlineLevel="2" x14ac:dyDescent="0.25">
      <c r="A986" t="s">
        <v>12</v>
      </c>
      <c r="B986" s="4" t="s">
        <v>4</v>
      </c>
      <c r="C986">
        <v>1</v>
      </c>
      <c r="D986" s="1">
        <v>64595.95</v>
      </c>
    </row>
    <row r="987" spans="1:4" outlineLevel="1" collapsed="1" x14ac:dyDescent="0.25">
      <c r="A987" s="3" t="s">
        <v>333</v>
      </c>
      <c r="B987" s="4" t="s">
        <v>396</v>
      </c>
      <c r="D987" s="1">
        <f>SUBTOTAL(9,D980:D986)</f>
        <v>151420.94</v>
      </c>
    </row>
    <row r="988" spans="1:4" hidden="1" outlineLevel="2" x14ac:dyDescent="0.25">
      <c r="A988" t="s">
        <v>87</v>
      </c>
      <c r="B988" s="4" t="s">
        <v>4</v>
      </c>
      <c r="C988">
        <v>0</v>
      </c>
      <c r="D988" s="1">
        <v>9538.61</v>
      </c>
    </row>
    <row r="989" spans="1:4" hidden="1" outlineLevel="2" x14ac:dyDescent="0.25">
      <c r="A989" t="s">
        <v>87</v>
      </c>
      <c r="B989" s="4" t="s">
        <v>4</v>
      </c>
      <c r="C989">
        <v>4</v>
      </c>
      <c r="D989" s="1">
        <v>42186.37</v>
      </c>
    </row>
    <row r="990" spans="1:4" hidden="1" outlineLevel="2" x14ac:dyDescent="0.25">
      <c r="A990" t="s">
        <v>87</v>
      </c>
      <c r="B990" s="4" t="s">
        <v>4</v>
      </c>
      <c r="C990">
        <v>1</v>
      </c>
      <c r="D990" s="1">
        <v>47423.57</v>
      </c>
    </row>
    <row r="991" spans="1:4" hidden="1" outlineLevel="2" x14ac:dyDescent="0.25">
      <c r="A991" t="s">
        <v>87</v>
      </c>
      <c r="B991" s="4" t="s">
        <v>4</v>
      </c>
      <c r="C991">
        <v>0</v>
      </c>
      <c r="D991" s="1">
        <v>0</v>
      </c>
    </row>
    <row r="992" spans="1:4" hidden="1" outlineLevel="2" x14ac:dyDescent="0.25">
      <c r="A992" t="s">
        <v>87</v>
      </c>
      <c r="B992" s="4" t="s">
        <v>4</v>
      </c>
      <c r="C992">
        <v>1</v>
      </c>
      <c r="D992" s="1">
        <v>4512.18</v>
      </c>
    </row>
    <row r="993" spans="1:4" hidden="1" outlineLevel="2" x14ac:dyDescent="0.25">
      <c r="A993" t="s">
        <v>87</v>
      </c>
      <c r="B993" s="4" t="s">
        <v>4</v>
      </c>
      <c r="C993">
        <v>1</v>
      </c>
      <c r="D993" s="1">
        <v>101793.1</v>
      </c>
    </row>
    <row r="994" spans="1:4" hidden="1" outlineLevel="2" x14ac:dyDescent="0.25">
      <c r="A994" t="s">
        <v>87</v>
      </c>
      <c r="B994" s="4" t="s">
        <v>4</v>
      </c>
      <c r="C994">
        <v>1</v>
      </c>
      <c r="D994" s="1">
        <v>16018.34</v>
      </c>
    </row>
    <row r="995" spans="1:4" hidden="1" outlineLevel="2" x14ac:dyDescent="0.25">
      <c r="A995" t="s">
        <v>87</v>
      </c>
      <c r="B995" s="4" t="s">
        <v>4</v>
      </c>
      <c r="C995">
        <v>1</v>
      </c>
      <c r="D995" s="1">
        <v>16375.94</v>
      </c>
    </row>
    <row r="996" spans="1:4" hidden="1" outlineLevel="2" x14ac:dyDescent="0.25">
      <c r="A996" t="s">
        <v>87</v>
      </c>
      <c r="B996" s="4" t="s">
        <v>4</v>
      </c>
      <c r="C996">
        <v>1</v>
      </c>
      <c r="D996" s="1">
        <v>4616.1000000000004</v>
      </c>
    </row>
    <row r="997" spans="1:4" hidden="1" outlineLevel="2" x14ac:dyDescent="0.25">
      <c r="A997" t="s">
        <v>87</v>
      </c>
      <c r="B997" s="4" t="s">
        <v>4</v>
      </c>
      <c r="C997">
        <v>2</v>
      </c>
      <c r="D997" s="1">
        <v>63835.13</v>
      </c>
    </row>
    <row r="998" spans="1:4" hidden="1" outlineLevel="2" x14ac:dyDescent="0.25">
      <c r="A998" t="s">
        <v>87</v>
      </c>
      <c r="B998" s="4" t="s">
        <v>4</v>
      </c>
      <c r="C998">
        <v>1</v>
      </c>
      <c r="D998" s="1">
        <v>20033.580000000002</v>
      </c>
    </row>
    <row r="999" spans="1:4" hidden="1" outlineLevel="2" x14ac:dyDescent="0.25">
      <c r="A999" t="s">
        <v>87</v>
      </c>
      <c r="B999" s="4" t="s">
        <v>4</v>
      </c>
      <c r="C999">
        <v>3</v>
      </c>
      <c r="D999" s="1">
        <v>2638.58</v>
      </c>
    </row>
    <row r="1000" spans="1:4" hidden="1" outlineLevel="2" x14ac:dyDescent="0.25">
      <c r="A1000" t="s">
        <v>87</v>
      </c>
      <c r="B1000" s="4" t="s">
        <v>4</v>
      </c>
      <c r="C1000">
        <v>2</v>
      </c>
      <c r="D1000" s="1">
        <v>64579.76</v>
      </c>
    </row>
    <row r="1001" spans="1:4" outlineLevel="1" collapsed="1" x14ac:dyDescent="0.25">
      <c r="A1001" s="3" t="s">
        <v>334</v>
      </c>
      <c r="B1001" s="4" t="s">
        <v>396</v>
      </c>
      <c r="D1001" s="1">
        <f>SUBTOTAL(9,D988:D1000)</f>
        <v>393551.26000000007</v>
      </c>
    </row>
    <row r="1002" spans="1:4" hidden="1" outlineLevel="2" x14ac:dyDescent="0.25">
      <c r="A1002" t="s">
        <v>67</v>
      </c>
      <c r="B1002" s="4" t="s">
        <v>396</v>
      </c>
      <c r="C1002">
        <v>2</v>
      </c>
      <c r="D1002" s="1">
        <v>0</v>
      </c>
    </row>
    <row r="1003" spans="1:4" hidden="1" outlineLevel="2" x14ac:dyDescent="0.25">
      <c r="A1003" t="s">
        <v>67</v>
      </c>
      <c r="B1003" s="4" t="s">
        <v>396</v>
      </c>
      <c r="C1003">
        <v>1</v>
      </c>
      <c r="D1003" s="1">
        <v>24308.67</v>
      </c>
    </row>
    <row r="1004" spans="1:4" hidden="1" outlineLevel="2" x14ac:dyDescent="0.25">
      <c r="A1004" t="s">
        <v>67</v>
      </c>
      <c r="B1004" s="4" t="s">
        <v>396</v>
      </c>
      <c r="C1004">
        <v>1</v>
      </c>
      <c r="D1004" s="1">
        <v>39994.559999999998</v>
      </c>
    </row>
    <row r="1005" spans="1:4" hidden="1" outlineLevel="2" x14ac:dyDescent="0.25">
      <c r="A1005" t="s">
        <v>67</v>
      </c>
      <c r="B1005" s="4" t="s">
        <v>396</v>
      </c>
      <c r="C1005">
        <v>1</v>
      </c>
      <c r="D1005" s="1">
        <v>233024.23</v>
      </c>
    </row>
    <row r="1006" spans="1:4" hidden="1" outlineLevel="2" x14ac:dyDescent="0.25">
      <c r="A1006" t="s">
        <v>67</v>
      </c>
      <c r="B1006" s="4" t="s">
        <v>396</v>
      </c>
      <c r="C1006">
        <v>0</v>
      </c>
      <c r="D1006" s="1">
        <v>9264.18</v>
      </c>
    </row>
    <row r="1007" spans="1:4" hidden="1" outlineLevel="2" x14ac:dyDescent="0.25">
      <c r="A1007" t="s">
        <v>67</v>
      </c>
      <c r="B1007" s="4" t="s">
        <v>396</v>
      </c>
      <c r="C1007">
        <v>2</v>
      </c>
      <c r="D1007" s="1">
        <v>345101.33</v>
      </c>
    </row>
    <row r="1008" spans="1:4" outlineLevel="1" collapsed="1" x14ac:dyDescent="0.25">
      <c r="A1008" s="3" t="s">
        <v>335</v>
      </c>
      <c r="B1008" s="4" t="s">
        <v>396</v>
      </c>
      <c r="D1008" s="1">
        <f>SUBTOTAL(9,D1002:D1007)</f>
        <v>651692.97</v>
      </c>
    </row>
    <row r="1009" spans="1:4" hidden="1" outlineLevel="2" x14ac:dyDescent="0.25">
      <c r="A1009" t="s">
        <v>41</v>
      </c>
      <c r="B1009" s="4" t="s">
        <v>396</v>
      </c>
      <c r="C1009">
        <v>1</v>
      </c>
      <c r="D1009" s="1">
        <v>9129.0400000000009</v>
      </c>
    </row>
    <row r="1010" spans="1:4" hidden="1" outlineLevel="2" x14ac:dyDescent="0.25">
      <c r="A1010" t="s">
        <v>41</v>
      </c>
      <c r="B1010" s="4" t="s">
        <v>396</v>
      </c>
      <c r="C1010">
        <v>1</v>
      </c>
      <c r="D1010" s="1">
        <v>9018.19</v>
      </c>
    </row>
    <row r="1011" spans="1:4" hidden="1" outlineLevel="2" x14ac:dyDescent="0.25">
      <c r="A1011" t="s">
        <v>41</v>
      </c>
      <c r="B1011" s="4" t="s">
        <v>396</v>
      </c>
      <c r="C1011">
        <v>2</v>
      </c>
      <c r="D1011" s="1">
        <v>86593.8</v>
      </c>
    </row>
    <row r="1012" spans="1:4" hidden="1" outlineLevel="2" x14ac:dyDescent="0.25">
      <c r="A1012" t="s">
        <v>41</v>
      </c>
      <c r="B1012" s="4" t="s">
        <v>396</v>
      </c>
      <c r="C1012">
        <v>1</v>
      </c>
      <c r="D1012" s="1">
        <v>2098.08</v>
      </c>
    </row>
    <row r="1013" spans="1:4" hidden="1" outlineLevel="2" x14ac:dyDescent="0.25">
      <c r="A1013" t="s">
        <v>41</v>
      </c>
      <c r="B1013" s="4" t="s">
        <v>396</v>
      </c>
      <c r="C1013">
        <v>3</v>
      </c>
      <c r="D1013" s="1">
        <v>56546.25</v>
      </c>
    </row>
    <row r="1014" spans="1:4" hidden="1" outlineLevel="2" x14ac:dyDescent="0.25">
      <c r="A1014" t="s">
        <v>41</v>
      </c>
      <c r="B1014" s="4" t="s">
        <v>396</v>
      </c>
      <c r="C1014">
        <v>2</v>
      </c>
      <c r="D1014" s="1">
        <v>36270.269999999997</v>
      </c>
    </row>
    <row r="1015" spans="1:4" hidden="1" outlineLevel="2" x14ac:dyDescent="0.25">
      <c r="A1015" t="s">
        <v>41</v>
      </c>
      <c r="B1015" s="4" t="s">
        <v>396</v>
      </c>
      <c r="C1015">
        <v>4</v>
      </c>
      <c r="D1015" s="1">
        <v>11607.7</v>
      </c>
    </row>
    <row r="1016" spans="1:4" hidden="1" outlineLevel="2" x14ac:dyDescent="0.25">
      <c r="A1016" t="s">
        <v>41</v>
      </c>
      <c r="B1016" s="4" t="s">
        <v>396</v>
      </c>
      <c r="C1016">
        <v>2</v>
      </c>
      <c r="D1016" s="1">
        <v>96637.35</v>
      </c>
    </row>
    <row r="1017" spans="1:4" hidden="1" outlineLevel="2" x14ac:dyDescent="0.25">
      <c r="A1017" t="s">
        <v>41</v>
      </c>
      <c r="B1017" s="4" t="s">
        <v>396</v>
      </c>
      <c r="C1017">
        <v>1</v>
      </c>
      <c r="D1017" s="1">
        <v>1332.69</v>
      </c>
    </row>
    <row r="1018" spans="1:4" outlineLevel="1" collapsed="1" x14ac:dyDescent="0.25">
      <c r="A1018" s="3" t="s">
        <v>336</v>
      </c>
      <c r="B1018" s="4" t="s">
        <v>396</v>
      </c>
      <c r="D1018" s="1">
        <f>SUBTOTAL(9,D1009:D1017)</f>
        <v>309233.37</v>
      </c>
    </row>
    <row r="1019" spans="1:4" hidden="1" outlineLevel="2" x14ac:dyDescent="0.25">
      <c r="A1019" t="s">
        <v>166</v>
      </c>
      <c r="B1019" s="4" t="s">
        <v>396</v>
      </c>
      <c r="C1019">
        <v>1</v>
      </c>
      <c r="D1019" s="1">
        <v>16741.310000000001</v>
      </c>
    </row>
    <row r="1020" spans="1:4" outlineLevel="1" collapsed="1" x14ac:dyDescent="0.25">
      <c r="A1020" s="3" t="s">
        <v>337</v>
      </c>
      <c r="B1020" s="4" t="s">
        <v>396</v>
      </c>
      <c r="D1020" s="1">
        <f>SUBTOTAL(9,D1019:D1019)</f>
        <v>16741.310000000001</v>
      </c>
    </row>
    <row r="1021" spans="1:4" hidden="1" outlineLevel="2" x14ac:dyDescent="0.25">
      <c r="A1021" t="s">
        <v>109</v>
      </c>
      <c r="B1021" s="4" t="s">
        <v>396</v>
      </c>
      <c r="C1021">
        <v>1</v>
      </c>
      <c r="D1021" s="1">
        <v>12427.03</v>
      </c>
    </row>
    <row r="1022" spans="1:4" hidden="1" outlineLevel="2" x14ac:dyDescent="0.25">
      <c r="A1022" t="s">
        <v>109</v>
      </c>
      <c r="B1022" s="4" t="s">
        <v>396</v>
      </c>
      <c r="C1022">
        <v>1</v>
      </c>
      <c r="D1022" s="1">
        <v>3917.27</v>
      </c>
    </row>
    <row r="1023" spans="1:4" hidden="1" outlineLevel="2" x14ac:dyDescent="0.25">
      <c r="A1023" t="s">
        <v>109</v>
      </c>
      <c r="B1023" s="4" t="s">
        <v>396</v>
      </c>
      <c r="C1023">
        <v>1</v>
      </c>
      <c r="D1023" s="1">
        <v>4543.3500000000004</v>
      </c>
    </row>
    <row r="1024" spans="1:4" hidden="1" outlineLevel="2" x14ac:dyDescent="0.25">
      <c r="A1024" t="s">
        <v>109</v>
      </c>
      <c r="B1024" s="4" t="s">
        <v>396</v>
      </c>
      <c r="C1024">
        <v>1</v>
      </c>
      <c r="D1024" s="1">
        <v>39358.81</v>
      </c>
    </row>
    <row r="1025" spans="1:4" hidden="1" outlineLevel="2" x14ac:dyDescent="0.25">
      <c r="A1025" t="s">
        <v>109</v>
      </c>
      <c r="B1025" s="4" t="s">
        <v>396</v>
      </c>
      <c r="C1025">
        <v>1</v>
      </c>
      <c r="D1025" s="1">
        <v>19308.439999999999</v>
      </c>
    </row>
    <row r="1026" spans="1:4" hidden="1" outlineLevel="2" x14ac:dyDescent="0.25">
      <c r="A1026" t="s">
        <v>109</v>
      </c>
      <c r="B1026" s="4" t="s">
        <v>396</v>
      </c>
      <c r="C1026">
        <v>1</v>
      </c>
      <c r="D1026" s="1">
        <v>2228.39</v>
      </c>
    </row>
    <row r="1027" spans="1:4" hidden="1" outlineLevel="2" x14ac:dyDescent="0.25">
      <c r="A1027" t="s">
        <v>109</v>
      </c>
      <c r="B1027" s="4" t="s">
        <v>396</v>
      </c>
      <c r="C1027">
        <v>1</v>
      </c>
      <c r="D1027" s="1">
        <v>433.04</v>
      </c>
    </row>
    <row r="1028" spans="1:4" hidden="1" outlineLevel="2" x14ac:dyDescent="0.25">
      <c r="A1028" t="s">
        <v>109</v>
      </c>
      <c r="B1028" s="4" t="s">
        <v>396</v>
      </c>
      <c r="C1028">
        <v>1</v>
      </c>
      <c r="D1028" s="1">
        <v>6407.65</v>
      </c>
    </row>
    <row r="1029" spans="1:4" outlineLevel="1" collapsed="1" x14ac:dyDescent="0.25">
      <c r="A1029" s="3" t="s">
        <v>338</v>
      </c>
      <c r="B1029" s="4" t="s">
        <v>396</v>
      </c>
      <c r="D1029" s="1">
        <f>SUBTOTAL(9,D1021:D1028)</f>
        <v>88623.979999999981</v>
      </c>
    </row>
    <row r="1030" spans="1:4" hidden="1" outlineLevel="2" x14ac:dyDescent="0.25">
      <c r="A1030" t="s">
        <v>128</v>
      </c>
      <c r="B1030" s="4" t="s">
        <v>396</v>
      </c>
      <c r="C1030">
        <v>1</v>
      </c>
      <c r="D1030" s="1">
        <v>1445.38</v>
      </c>
    </row>
    <row r="1031" spans="1:4" hidden="1" outlineLevel="2" x14ac:dyDescent="0.25">
      <c r="A1031" t="s">
        <v>128</v>
      </c>
      <c r="B1031" s="4" t="s">
        <v>396</v>
      </c>
      <c r="C1031">
        <v>1</v>
      </c>
      <c r="D1031" s="1">
        <v>1108.5999999999999</v>
      </c>
    </row>
    <row r="1032" spans="1:4" outlineLevel="1" collapsed="1" x14ac:dyDescent="0.25">
      <c r="A1032" s="3" t="s">
        <v>339</v>
      </c>
      <c r="B1032" s="4" t="s">
        <v>396</v>
      </c>
      <c r="D1032" s="1">
        <f>SUBTOTAL(9,D1030:D1031)</f>
        <v>2553.98</v>
      </c>
    </row>
    <row r="1033" spans="1:4" hidden="1" outlineLevel="2" x14ac:dyDescent="0.25">
      <c r="A1033" t="s">
        <v>34</v>
      </c>
      <c r="B1033" s="4" t="s">
        <v>396</v>
      </c>
      <c r="C1033">
        <v>1</v>
      </c>
      <c r="D1033" s="1">
        <v>13303.85</v>
      </c>
    </row>
    <row r="1034" spans="1:4" outlineLevel="1" collapsed="1" x14ac:dyDescent="0.25">
      <c r="A1034" s="3" t="s">
        <v>340</v>
      </c>
      <c r="B1034" s="4" t="s">
        <v>396</v>
      </c>
      <c r="D1034" s="1">
        <f>SUBTOTAL(9,D1033:D1033)</f>
        <v>13303.85</v>
      </c>
    </row>
    <row r="1035" spans="1:4" hidden="1" outlineLevel="2" x14ac:dyDescent="0.25">
      <c r="A1035" t="s">
        <v>106</v>
      </c>
      <c r="B1035" s="4" t="s">
        <v>396</v>
      </c>
      <c r="C1035">
        <v>1</v>
      </c>
      <c r="D1035" s="1">
        <v>16359.48</v>
      </c>
    </row>
    <row r="1036" spans="1:4" outlineLevel="1" collapsed="1" x14ac:dyDescent="0.25">
      <c r="A1036" s="3" t="s">
        <v>341</v>
      </c>
      <c r="B1036" s="4" t="s">
        <v>396</v>
      </c>
      <c r="D1036" s="1">
        <f>SUBTOTAL(9,D1035:D1035)</f>
        <v>16359.48</v>
      </c>
    </row>
    <row r="1037" spans="1:4" hidden="1" outlineLevel="2" x14ac:dyDescent="0.25">
      <c r="A1037" t="s">
        <v>173</v>
      </c>
      <c r="B1037" s="4" t="s">
        <v>396</v>
      </c>
      <c r="C1037">
        <v>1</v>
      </c>
      <c r="D1037" s="1">
        <v>4832.5</v>
      </c>
    </row>
    <row r="1038" spans="1:4" outlineLevel="1" collapsed="1" x14ac:dyDescent="0.25">
      <c r="A1038" s="3" t="s">
        <v>342</v>
      </c>
      <c r="B1038" s="4" t="s">
        <v>396</v>
      </c>
      <c r="D1038" s="1">
        <f>SUBTOTAL(9,D1037:D1037)</f>
        <v>4832.5</v>
      </c>
    </row>
    <row r="1039" spans="1:4" hidden="1" outlineLevel="2" x14ac:dyDescent="0.25">
      <c r="A1039" t="s">
        <v>146</v>
      </c>
      <c r="B1039" s="4" t="s">
        <v>396</v>
      </c>
      <c r="C1039">
        <v>2</v>
      </c>
      <c r="D1039" s="1">
        <v>48394</v>
      </c>
    </row>
    <row r="1040" spans="1:4" outlineLevel="1" collapsed="1" x14ac:dyDescent="0.25">
      <c r="A1040" s="3" t="s">
        <v>343</v>
      </c>
      <c r="B1040" s="4" t="s">
        <v>403</v>
      </c>
      <c r="D1040" s="1">
        <f>SUBTOTAL(9,D1039:D1039)</f>
        <v>48394</v>
      </c>
    </row>
    <row r="1041" spans="1:4" hidden="1" outlineLevel="2" x14ac:dyDescent="0.25">
      <c r="A1041" t="s">
        <v>189</v>
      </c>
      <c r="B1041" s="4" t="s">
        <v>4</v>
      </c>
      <c r="C1041">
        <v>0</v>
      </c>
      <c r="D1041" s="1">
        <v>0</v>
      </c>
    </row>
    <row r="1042" spans="1:4" outlineLevel="1" collapsed="1" x14ac:dyDescent="0.25">
      <c r="A1042" s="3" t="s">
        <v>344</v>
      </c>
      <c r="B1042" s="4" t="s">
        <v>396</v>
      </c>
      <c r="D1042" s="1">
        <f>SUBTOTAL(9,D1041:D1041)</f>
        <v>0</v>
      </c>
    </row>
    <row r="1043" spans="1:4" hidden="1" outlineLevel="2" x14ac:dyDescent="0.25">
      <c r="A1043" t="s">
        <v>117</v>
      </c>
      <c r="B1043" s="4" t="s">
        <v>4</v>
      </c>
      <c r="C1043">
        <v>0</v>
      </c>
      <c r="D1043" s="1">
        <v>0</v>
      </c>
    </row>
    <row r="1044" spans="1:4" outlineLevel="1" collapsed="1" x14ac:dyDescent="0.25">
      <c r="A1044" s="3" t="s">
        <v>345</v>
      </c>
      <c r="B1044" s="4" t="s">
        <v>396</v>
      </c>
      <c r="D1044" s="1">
        <f>SUBTOTAL(9,D1043:D1043)</f>
        <v>0</v>
      </c>
    </row>
    <row r="1045" spans="1:4" hidden="1" outlineLevel="2" x14ac:dyDescent="0.25">
      <c r="A1045" t="s">
        <v>184</v>
      </c>
      <c r="B1045" s="4" t="s">
        <v>4</v>
      </c>
      <c r="C1045">
        <v>1</v>
      </c>
      <c r="D1045" s="1">
        <v>7557.96</v>
      </c>
    </row>
    <row r="1046" spans="1:4" hidden="1" outlineLevel="2" x14ac:dyDescent="0.25">
      <c r="A1046" t="s">
        <v>184</v>
      </c>
      <c r="B1046" s="4" t="s">
        <v>4</v>
      </c>
      <c r="C1046">
        <v>0</v>
      </c>
      <c r="D1046" s="1">
        <v>0</v>
      </c>
    </row>
    <row r="1047" spans="1:4" outlineLevel="1" collapsed="1" x14ac:dyDescent="0.25">
      <c r="A1047" s="3" t="s">
        <v>346</v>
      </c>
      <c r="B1047" s="4" t="s">
        <v>396</v>
      </c>
      <c r="D1047" s="1">
        <f>SUBTOTAL(9,D1045:D1046)</f>
        <v>7557.96</v>
      </c>
    </row>
    <row r="1048" spans="1:4" hidden="1" outlineLevel="2" x14ac:dyDescent="0.25">
      <c r="A1048" t="s">
        <v>8</v>
      </c>
      <c r="B1048" s="4" t="s">
        <v>4</v>
      </c>
      <c r="C1048">
        <v>0</v>
      </c>
      <c r="D1048" s="1">
        <v>0</v>
      </c>
    </row>
    <row r="1049" spans="1:4" outlineLevel="1" collapsed="1" x14ac:dyDescent="0.25">
      <c r="A1049" s="3" t="s">
        <v>347</v>
      </c>
      <c r="B1049" s="4" t="s">
        <v>403</v>
      </c>
      <c r="D1049" s="1">
        <f>SUBTOTAL(9,D1048:D1048)</f>
        <v>0</v>
      </c>
    </row>
    <row r="1050" spans="1:4" hidden="1" outlineLevel="2" x14ac:dyDescent="0.25">
      <c r="A1050" t="s">
        <v>86</v>
      </c>
      <c r="B1050" s="4" t="s">
        <v>403</v>
      </c>
      <c r="C1050">
        <v>0</v>
      </c>
      <c r="D1050" s="1">
        <v>0</v>
      </c>
    </row>
    <row r="1051" spans="1:4" hidden="1" outlineLevel="2" x14ac:dyDescent="0.25">
      <c r="A1051" t="s">
        <v>86</v>
      </c>
      <c r="B1051" s="4" t="s">
        <v>403</v>
      </c>
      <c r="C1051">
        <v>1</v>
      </c>
      <c r="D1051" s="1">
        <v>31.7</v>
      </c>
    </row>
    <row r="1052" spans="1:4" outlineLevel="1" collapsed="1" x14ac:dyDescent="0.25">
      <c r="A1052" s="3" t="s">
        <v>348</v>
      </c>
      <c r="B1052" s="4" t="s">
        <v>403</v>
      </c>
      <c r="D1052" s="1">
        <f>SUBTOTAL(9,D1050:D1051)</f>
        <v>31.7</v>
      </c>
    </row>
    <row r="1053" spans="1:4" hidden="1" outlineLevel="2" x14ac:dyDescent="0.25">
      <c r="A1053" t="s">
        <v>132</v>
      </c>
      <c r="B1053" s="4" t="s">
        <v>403</v>
      </c>
      <c r="C1053">
        <v>1</v>
      </c>
      <c r="D1053" s="1">
        <v>0</v>
      </c>
    </row>
    <row r="1054" spans="1:4" hidden="1" outlineLevel="2" x14ac:dyDescent="0.25">
      <c r="A1054" t="s">
        <v>132</v>
      </c>
      <c r="B1054" s="4" t="s">
        <v>403</v>
      </c>
      <c r="C1054">
        <v>1</v>
      </c>
      <c r="D1054" s="1">
        <v>104983.54</v>
      </c>
    </row>
    <row r="1055" spans="1:4" hidden="1" outlineLevel="2" x14ac:dyDescent="0.25">
      <c r="A1055" t="s">
        <v>132</v>
      </c>
      <c r="B1055" s="4" t="s">
        <v>403</v>
      </c>
      <c r="C1055">
        <v>0</v>
      </c>
      <c r="D1055" s="1">
        <v>0</v>
      </c>
    </row>
    <row r="1056" spans="1:4" outlineLevel="1" collapsed="1" x14ac:dyDescent="0.25">
      <c r="A1056" s="3" t="s">
        <v>349</v>
      </c>
      <c r="B1056" s="4" t="s">
        <v>403</v>
      </c>
      <c r="D1056" s="1">
        <f>SUBTOTAL(9,D1053:D1055)</f>
        <v>104983.54</v>
      </c>
    </row>
    <row r="1057" spans="1:4" hidden="1" outlineLevel="2" x14ac:dyDescent="0.25">
      <c r="A1057" t="s">
        <v>119</v>
      </c>
      <c r="B1057" s="4" t="s">
        <v>403</v>
      </c>
      <c r="C1057">
        <v>0</v>
      </c>
      <c r="D1057" s="1">
        <v>0</v>
      </c>
    </row>
    <row r="1058" spans="1:4" outlineLevel="1" collapsed="1" x14ac:dyDescent="0.25">
      <c r="A1058" s="3" t="s">
        <v>350</v>
      </c>
      <c r="B1058" s="4" t="s">
        <v>403</v>
      </c>
      <c r="D1058" s="1">
        <f>SUBTOTAL(9,D1057:D1057)</f>
        <v>0</v>
      </c>
    </row>
    <row r="1059" spans="1:4" hidden="1" outlineLevel="2" x14ac:dyDescent="0.25">
      <c r="A1059" t="s">
        <v>138</v>
      </c>
      <c r="B1059" s="4" t="s">
        <v>403</v>
      </c>
      <c r="C1059">
        <v>0</v>
      </c>
      <c r="D1059" s="1">
        <v>0</v>
      </c>
    </row>
    <row r="1060" spans="1:4" outlineLevel="1" collapsed="1" x14ac:dyDescent="0.25">
      <c r="A1060" s="3" t="s">
        <v>351</v>
      </c>
      <c r="B1060" s="4" t="s">
        <v>403</v>
      </c>
      <c r="D1060" s="1">
        <f>SUBTOTAL(9,D1059:D1059)</f>
        <v>0</v>
      </c>
    </row>
    <row r="1061" spans="1:4" hidden="1" outlineLevel="2" x14ac:dyDescent="0.25">
      <c r="A1061" t="s">
        <v>9</v>
      </c>
      <c r="B1061" s="4" t="s">
        <v>403</v>
      </c>
      <c r="C1061">
        <v>0</v>
      </c>
      <c r="D1061" s="1">
        <v>0</v>
      </c>
    </row>
    <row r="1062" spans="1:4" hidden="1" outlineLevel="2" x14ac:dyDescent="0.25">
      <c r="A1062" t="s">
        <v>9</v>
      </c>
      <c r="B1062" s="4" t="s">
        <v>403</v>
      </c>
      <c r="C1062">
        <v>1</v>
      </c>
      <c r="D1062" s="1">
        <v>16622.3</v>
      </c>
    </row>
    <row r="1063" spans="1:4" outlineLevel="1" collapsed="1" x14ac:dyDescent="0.25">
      <c r="A1063" s="3" t="s">
        <v>352</v>
      </c>
      <c r="B1063" s="4" t="s">
        <v>403</v>
      </c>
      <c r="D1063" s="1">
        <f>SUBTOTAL(9,D1061:D1062)</f>
        <v>16622.3</v>
      </c>
    </row>
    <row r="1064" spans="1:4" hidden="1" outlineLevel="2" x14ac:dyDescent="0.25">
      <c r="A1064" t="s">
        <v>118</v>
      </c>
      <c r="B1064" s="4" t="s">
        <v>403</v>
      </c>
      <c r="C1064">
        <v>0</v>
      </c>
      <c r="D1064" s="1">
        <v>0</v>
      </c>
    </row>
    <row r="1065" spans="1:4" hidden="1" outlineLevel="2" x14ac:dyDescent="0.25">
      <c r="A1065" t="s">
        <v>118</v>
      </c>
      <c r="B1065" s="4" t="s">
        <v>403</v>
      </c>
      <c r="C1065">
        <v>1</v>
      </c>
      <c r="D1065" s="1">
        <v>3945.78</v>
      </c>
    </row>
    <row r="1066" spans="1:4" outlineLevel="1" collapsed="1" x14ac:dyDescent="0.25">
      <c r="A1066" s="3" t="s">
        <v>353</v>
      </c>
      <c r="B1066" s="4" t="s">
        <v>403</v>
      </c>
      <c r="D1066" s="1">
        <f>SUBTOTAL(9,D1064:D1065)</f>
        <v>3945.78</v>
      </c>
    </row>
    <row r="1067" spans="1:4" hidden="1" outlineLevel="2" x14ac:dyDescent="0.25">
      <c r="A1067" t="s">
        <v>190</v>
      </c>
      <c r="B1067" s="4" t="s">
        <v>403</v>
      </c>
      <c r="C1067">
        <v>0</v>
      </c>
      <c r="D1067" s="1">
        <v>0</v>
      </c>
    </row>
    <row r="1068" spans="1:4" outlineLevel="1" collapsed="1" x14ac:dyDescent="0.25">
      <c r="A1068" s="3" t="s">
        <v>354</v>
      </c>
      <c r="B1068" s="4" t="s">
        <v>403</v>
      </c>
      <c r="D1068" s="1">
        <f>SUBTOTAL(9,D1067:D1067)</f>
        <v>0</v>
      </c>
    </row>
    <row r="1069" spans="1:4" hidden="1" outlineLevel="2" x14ac:dyDescent="0.25">
      <c r="A1069" t="s">
        <v>170</v>
      </c>
      <c r="B1069" s="4" t="s">
        <v>403</v>
      </c>
      <c r="C1069">
        <v>7</v>
      </c>
      <c r="D1069" s="1">
        <v>24212.67</v>
      </c>
    </row>
    <row r="1070" spans="1:4" outlineLevel="1" collapsed="1" x14ac:dyDescent="0.25">
      <c r="A1070" s="3" t="s">
        <v>355</v>
      </c>
      <c r="B1070" s="4" t="s">
        <v>403</v>
      </c>
      <c r="D1070" s="1">
        <f>SUBTOTAL(9,D1069:D1069)</f>
        <v>24212.67</v>
      </c>
    </row>
    <row r="1071" spans="1:4" hidden="1" outlineLevel="2" x14ac:dyDescent="0.25">
      <c r="A1071" t="s">
        <v>116</v>
      </c>
      <c r="B1071" s="4" t="s">
        <v>403</v>
      </c>
      <c r="C1071">
        <v>1</v>
      </c>
      <c r="D1071" s="1">
        <v>8979.7800000000007</v>
      </c>
    </row>
    <row r="1072" spans="1:4" outlineLevel="1" collapsed="1" x14ac:dyDescent="0.25">
      <c r="A1072" s="3" t="s">
        <v>356</v>
      </c>
      <c r="B1072" s="4" t="s">
        <v>403</v>
      </c>
      <c r="D1072" s="1">
        <f>SUBTOTAL(9,D1071:D1071)</f>
        <v>8979.7800000000007</v>
      </c>
    </row>
    <row r="1073" spans="1:4" hidden="1" outlineLevel="2" x14ac:dyDescent="0.25">
      <c r="A1073" t="s">
        <v>6</v>
      </c>
      <c r="B1073" s="4" t="s">
        <v>403</v>
      </c>
      <c r="C1073">
        <v>1</v>
      </c>
      <c r="D1073" s="1">
        <v>8555.84</v>
      </c>
    </row>
    <row r="1074" spans="1:4" outlineLevel="1" collapsed="1" x14ac:dyDescent="0.25">
      <c r="A1074" s="3" t="s">
        <v>357</v>
      </c>
      <c r="B1074" s="4" t="s">
        <v>403</v>
      </c>
      <c r="D1074" s="1">
        <f>SUBTOTAL(9,D1073:D1073)</f>
        <v>8555.84</v>
      </c>
    </row>
    <row r="1075" spans="1:4" hidden="1" outlineLevel="2" x14ac:dyDescent="0.25">
      <c r="A1075" t="s">
        <v>115</v>
      </c>
      <c r="B1075" s="4" t="s">
        <v>403</v>
      </c>
      <c r="C1075">
        <v>2</v>
      </c>
      <c r="D1075" s="1">
        <v>14421.25</v>
      </c>
    </row>
    <row r="1076" spans="1:4" outlineLevel="1" collapsed="1" x14ac:dyDescent="0.25">
      <c r="A1076" s="3" t="s">
        <v>358</v>
      </c>
      <c r="B1076" s="4" t="s">
        <v>403</v>
      </c>
      <c r="D1076" s="1">
        <f>SUBTOTAL(9,D1075:D1075)</f>
        <v>14421.25</v>
      </c>
    </row>
    <row r="1077" spans="1:4" hidden="1" outlineLevel="2" x14ac:dyDescent="0.25">
      <c r="A1077" t="s">
        <v>7</v>
      </c>
      <c r="B1077" s="4" t="s">
        <v>403</v>
      </c>
      <c r="C1077" s="2">
        <v>4327</v>
      </c>
      <c r="D1077" s="1">
        <v>10134.530000000001</v>
      </c>
    </row>
    <row r="1078" spans="1:4" outlineLevel="1" collapsed="1" x14ac:dyDescent="0.25">
      <c r="A1078" s="3" t="s">
        <v>359</v>
      </c>
      <c r="B1078" s="4" t="s">
        <v>403</v>
      </c>
      <c r="C1078" s="2"/>
      <c r="D1078" s="1">
        <f>SUBTOTAL(9,D1077:D1077)</f>
        <v>10134.530000000001</v>
      </c>
    </row>
    <row r="1079" spans="1:4" hidden="1" outlineLevel="2" x14ac:dyDescent="0.25">
      <c r="A1079" t="s">
        <v>122</v>
      </c>
      <c r="B1079" s="4" t="s">
        <v>403</v>
      </c>
      <c r="C1079">
        <v>2</v>
      </c>
      <c r="D1079" s="1">
        <v>355.38</v>
      </c>
    </row>
    <row r="1080" spans="1:4" hidden="1" outlineLevel="2" x14ac:dyDescent="0.25">
      <c r="A1080" t="s">
        <v>122</v>
      </c>
      <c r="B1080" s="4" t="s">
        <v>403</v>
      </c>
      <c r="C1080">
        <v>1</v>
      </c>
      <c r="D1080" s="1">
        <v>478.09</v>
      </c>
    </row>
    <row r="1081" spans="1:4" hidden="1" outlineLevel="2" x14ac:dyDescent="0.25">
      <c r="A1081" t="s">
        <v>122</v>
      </c>
      <c r="B1081" s="4" t="s">
        <v>403</v>
      </c>
      <c r="C1081">
        <v>1</v>
      </c>
      <c r="D1081" s="1">
        <v>181.63</v>
      </c>
    </row>
    <row r="1082" spans="1:4" outlineLevel="1" collapsed="1" x14ac:dyDescent="0.25">
      <c r="A1082" s="3" t="s">
        <v>360</v>
      </c>
      <c r="B1082" s="4" t="s">
        <v>403</v>
      </c>
      <c r="D1082" s="1">
        <f>SUBTOTAL(9,D1079:D1081)</f>
        <v>1015.1</v>
      </c>
    </row>
    <row r="1083" spans="1:4" hidden="1" outlineLevel="2" x14ac:dyDescent="0.25">
      <c r="A1083" t="s">
        <v>64</v>
      </c>
      <c r="B1083" s="4" t="s">
        <v>403</v>
      </c>
      <c r="C1083">
        <v>5</v>
      </c>
      <c r="D1083" s="1">
        <v>1273.05</v>
      </c>
    </row>
    <row r="1084" spans="1:4" hidden="1" outlineLevel="2" x14ac:dyDescent="0.25">
      <c r="A1084" t="s">
        <v>64</v>
      </c>
      <c r="B1084" s="4" t="s">
        <v>403</v>
      </c>
      <c r="C1084">
        <v>7</v>
      </c>
      <c r="D1084" s="1">
        <v>1341.25</v>
      </c>
    </row>
    <row r="1085" spans="1:4" hidden="1" outlineLevel="2" x14ac:dyDescent="0.25">
      <c r="A1085" t="s">
        <v>64</v>
      </c>
      <c r="B1085" s="4" t="s">
        <v>403</v>
      </c>
      <c r="C1085">
        <v>1</v>
      </c>
      <c r="D1085" s="1">
        <v>262.17</v>
      </c>
    </row>
    <row r="1086" spans="1:4" hidden="1" outlineLevel="2" x14ac:dyDescent="0.25">
      <c r="A1086" t="s">
        <v>64</v>
      </c>
      <c r="B1086" s="4" t="s">
        <v>403</v>
      </c>
      <c r="C1086">
        <v>12</v>
      </c>
      <c r="D1086" s="1">
        <v>2444.65</v>
      </c>
    </row>
    <row r="1087" spans="1:4" hidden="1" outlineLevel="2" x14ac:dyDescent="0.25">
      <c r="A1087" t="s">
        <v>64</v>
      </c>
      <c r="B1087" s="4" t="s">
        <v>403</v>
      </c>
      <c r="C1087">
        <v>16</v>
      </c>
      <c r="D1087" s="1">
        <v>3259.53</v>
      </c>
    </row>
    <row r="1088" spans="1:4" outlineLevel="1" collapsed="1" x14ac:dyDescent="0.25">
      <c r="A1088" s="3" t="s">
        <v>361</v>
      </c>
      <c r="B1088" s="4" t="s">
        <v>403</v>
      </c>
      <c r="D1088" s="1">
        <f>SUBTOTAL(9,D1083:D1087)</f>
        <v>8580.6500000000015</v>
      </c>
    </row>
    <row r="1089" spans="1:4" hidden="1" outlineLevel="2" x14ac:dyDescent="0.25">
      <c r="A1089" t="s">
        <v>14</v>
      </c>
      <c r="B1089" s="4" t="s">
        <v>403</v>
      </c>
      <c r="C1089">
        <v>17</v>
      </c>
      <c r="D1089" s="1">
        <v>4640.93</v>
      </c>
    </row>
    <row r="1090" spans="1:4" hidden="1" outlineLevel="2" x14ac:dyDescent="0.25">
      <c r="A1090" t="s">
        <v>14</v>
      </c>
      <c r="B1090" s="4" t="s">
        <v>403</v>
      </c>
      <c r="C1090">
        <v>22</v>
      </c>
      <c r="D1090" s="1">
        <v>13172.94</v>
      </c>
    </row>
    <row r="1091" spans="1:4" hidden="1" outlineLevel="2" x14ac:dyDescent="0.25">
      <c r="A1091" t="s">
        <v>14</v>
      </c>
      <c r="B1091" s="4" t="s">
        <v>403</v>
      </c>
      <c r="C1091">
        <v>51</v>
      </c>
      <c r="D1091" s="1">
        <v>13281.72</v>
      </c>
    </row>
    <row r="1092" spans="1:4" hidden="1" outlineLevel="2" x14ac:dyDescent="0.25">
      <c r="A1092" t="s">
        <v>14</v>
      </c>
      <c r="B1092" s="4" t="s">
        <v>403</v>
      </c>
      <c r="C1092">
        <v>9</v>
      </c>
      <c r="D1092" s="1">
        <v>2456.96</v>
      </c>
    </row>
    <row r="1093" spans="1:4" outlineLevel="1" collapsed="1" x14ac:dyDescent="0.25">
      <c r="A1093" s="3" t="s">
        <v>362</v>
      </c>
      <c r="B1093" s="4" t="s">
        <v>403</v>
      </c>
      <c r="D1093" s="1">
        <f>SUBTOTAL(9,D1089:D1092)</f>
        <v>33552.550000000003</v>
      </c>
    </row>
    <row r="1094" spans="1:4" hidden="1" outlineLevel="2" x14ac:dyDescent="0.25">
      <c r="A1094" t="s">
        <v>13</v>
      </c>
      <c r="B1094" s="4" t="s">
        <v>403</v>
      </c>
      <c r="C1094">
        <v>2</v>
      </c>
      <c r="D1094" s="1">
        <v>819.04</v>
      </c>
    </row>
    <row r="1095" spans="1:4" hidden="1" outlineLevel="2" x14ac:dyDescent="0.25">
      <c r="A1095" t="s">
        <v>13</v>
      </c>
      <c r="B1095" s="4" t="s">
        <v>403</v>
      </c>
      <c r="C1095">
        <v>1</v>
      </c>
      <c r="D1095" s="1">
        <v>409.52</v>
      </c>
    </row>
    <row r="1096" spans="1:4" hidden="1" outlineLevel="2" x14ac:dyDescent="0.25">
      <c r="A1096" t="s">
        <v>13</v>
      </c>
      <c r="B1096" s="4" t="s">
        <v>403</v>
      </c>
      <c r="C1096">
        <v>47</v>
      </c>
      <c r="D1096" s="1">
        <v>18482.55</v>
      </c>
    </row>
    <row r="1097" spans="1:4" hidden="1" outlineLevel="2" x14ac:dyDescent="0.25">
      <c r="A1097" t="s">
        <v>13</v>
      </c>
      <c r="B1097" s="4" t="s">
        <v>403</v>
      </c>
      <c r="C1097">
        <v>35</v>
      </c>
      <c r="D1097" s="1">
        <v>27175.22</v>
      </c>
    </row>
    <row r="1098" spans="1:4" outlineLevel="1" collapsed="1" x14ac:dyDescent="0.25">
      <c r="A1098" s="3" t="s">
        <v>363</v>
      </c>
      <c r="B1098" s="4" t="s">
        <v>403</v>
      </c>
      <c r="D1098" s="1">
        <f>SUBTOTAL(9,D1094:D1097)</f>
        <v>46886.33</v>
      </c>
    </row>
    <row r="1099" spans="1:4" hidden="1" outlineLevel="2" x14ac:dyDescent="0.25">
      <c r="A1099" t="s">
        <v>62</v>
      </c>
      <c r="B1099" s="4" t="s">
        <v>403</v>
      </c>
      <c r="C1099">
        <v>15</v>
      </c>
      <c r="D1099" s="1">
        <v>8058.67</v>
      </c>
    </row>
    <row r="1100" spans="1:4" hidden="1" outlineLevel="2" x14ac:dyDescent="0.25">
      <c r="A1100" t="s">
        <v>62</v>
      </c>
      <c r="B1100" s="4" t="s">
        <v>403</v>
      </c>
      <c r="C1100">
        <v>1</v>
      </c>
      <c r="D1100" s="1">
        <v>592.44000000000005</v>
      </c>
    </row>
    <row r="1101" spans="1:4" outlineLevel="1" collapsed="1" x14ac:dyDescent="0.25">
      <c r="A1101" s="3" t="s">
        <v>364</v>
      </c>
      <c r="B1101" s="4" t="s">
        <v>403</v>
      </c>
      <c r="D1101" s="1">
        <f>SUBTOTAL(9,D1099:D1100)</f>
        <v>8651.11</v>
      </c>
    </row>
    <row r="1102" spans="1:4" hidden="1" outlineLevel="2" x14ac:dyDescent="0.25">
      <c r="A1102" t="s">
        <v>84</v>
      </c>
      <c r="B1102" s="4" t="s">
        <v>403</v>
      </c>
      <c r="C1102">
        <v>32</v>
      </c>
      <c r="D1102" s="1">
        <v>4020.99</v>
      </c>
    </row>
    <row r="1103" spans="1:4" hidden="1" outlineLevel="2" x14ac:dyDescent="0.25">
      <c r="A1103" t="s">
        <v>84</v>
      </c>
      <c r="B1103" s="4" t="s">
        <v>403</v>
      </c>
      <c r="C1103">
        <v>118</v>
      </c>
      <c r="D1103" s="1">
        <v>28293.66</v>
      </c>
    </row>
    <row r="1104" spans="1:4" hidden="1" outlineLevel="2" x14ac:dyDescent="0.25">
      <c r="A1104" t="s">
        <v>84</v>
      </c>
      <c r="B1104" s="4" t="s">
        <v>403</v>
      </c>
      <c r="C1104">
        <v>36</v>
      </c>
      <c r="D1104" s="1">
        <v>4523.62</v>
      </c>
    </row>
    <row r="1105" spans="1:4" hidden="1" outlineLevel="2" x14ac:dyDescent="0.25">
      <c r="A1105" t="s">
        <v>84</v>
      </c>
      <c r="B1105" s="4" t="s">
        <v>403</v>
      </c>
      <c r="C1105">
        <v>7</v>
      </c>
      <c r="D1105" s="1">
        <v>1072.5</v>
      </c>
    </row>
    <row r="1106" spans="1:4" hidden="1" outlineLevel="2" x14ac:dyDescent="0.25">
      <c r="A1106" t="s">
        <v>84</v>
      </c>
      <c r="B1106" s="4" t="s">
        <v>403</v>
      </c>
      <c r="C1106">
        <v>46</v>
      </c>
      <c r="D1106" s="1">
        <v>31968.45</v>
      </c>
    </row>
    <row r="1107" spans="1:4" outlineLevel="1" collapsed="1" x14ac:dyDescent="0.25">
      <c r="A1107" s="3" t="s">
        <v>365</v>
      </c>
      <c r="B1107" s="4" t="s">
        <v>403</v>
      </c>
      <c r="D1107" s="1">
        <f>SUBTOTAL(9,D1102:D1106)</f>
        <v>69879.22</v>
      </c>
    </row>
    <row r="1108" spans="1:4" hidden="1" outlineLevel="2" x14ac:dyDescent="0.25">
      <c r="A1108" t="s">
        <v>90</v>
      </c>
      <c r="B1108" s="4" t="s">
        <v>403</v>
      </c>
      <c r="C1108" s="2">
        <v>2009</v>
      </c>
      <c r="D1108" s="1">
        <v>13299.42</v>
      </c>
    </row>
    <row r="1109" spans="1:4" hidden="1" outlineLevel="2" x14ac:dyDescent="0.25">
      <c r="A1109" t="s">
        <v>90</v>
      </c>
      <c r="B1109" s="4" t="s">
        <v>403</v>
      </c>
      <c r="C1109" s="2">
        <v>6638</v>
      </c>
      <c r="D1109" s="1">
        <v>32984.65</v>
      </c>
    </row>
    <row r="1110" spans="1:4" hidden="1" outlineLevel="2" x14ac:dyDescent="0.25">
      <c r="A1110" t="s">
        <v>90</v>
      </c>
      <c r="B1110" s="4" t="s">
        <v>403</v>
      </c>
      <c r="C1110" s="2">
        <v>4048</v>
      </c>
      <c r="D1110" s="1">
        <v>20018.16</v>
      </c>
    </row>
    <row r="1111" spans="1:4" hidden="1" outlineLevel="2" x14ac:dyDescent="0.25">
      <c r="A1111" t="s">
        <v>90</v>
      </c>
      <c r="B1111" s="4" t="s">
        <v>403</v>
      </c>
      <c r="C1111" s="2">
        <v>12206</v>
      </c>
      <c r="D1111" s="1">
        <v>65254.99</v>
      </c>
    </row>
    <row r="1112" spans="1:4" outlineLevel="1" collapsed="1" x14ac:dyDescent="0.25">
      <c r="A1112" s="3" t="s">
        <v>366</v>
      </c>
      <c r="B1112" s="4" t="s">
        <v>403</v>
      </c>
      <c r="C1112" s="2"/>
      <c r="D1112" s="1">
        <f>SUBTOTAL(9,D1108:D1111)</f>
        <v>131557.22</v>
      </c>
    </row>
    <row r="1113" spans="1:4" hidden="1" outlineLevel="2" x14ac:dyDescent="0.25">
      <c r="A1113" t="s">
        <v>17</v>
      </c>
      <c r="B1113" s="4" t="s">
        <v>403</v>
      </c>
      <c r="C1113">
        <v>40</v>
      </c>
      <c r="D1113" s="1">
        <v>42042.09</v>
      </c>
    </row>
    <row r="1114" spans="1:4" hidden="1" outlineLevel="2" x14ac:dyDescent="0.25">
      <c r="A1114" t="s">
        <v>17</v>
      </c>
      <c r="B1114" s="4" t="s">
        <v>403</v>
      </c>
      <c r="C1114">
        <v>32</v>
      </c>
      <c r="D1114" s="1">
        <v>20080.509999999998</v>
      </c>
    </row>
    <row r="1115" spans="1:4" hidden="1" outlineLevel="2" x14ac:dyDescent="0.25">
      <c r="A1115" t="s">
        <v>17</v>
      </c>
      <c r="B1115" s="4" t="s">
        <v>403</v>
      </c>
      <c r="C1115">
        <v>10</v>
      </c>
      <c r="D1115" s="1">
        <v>4020.35</v>
      </c>
    </row>
    <row r="1116" spans="1:4" hidden="1" outlineLevel="2" x14ac:dyDescent="0.25">
      <c r="A1116" t="s">
        <v>17</v>
      </c>
      <c r="B1116" s="4" t="s">
        <v>403</v>
      </c>
      <c r="C1116">
        <v>16</v>
      </c>
      <c r="D1116" s="1">
        <v>5243.19</v>
      </c>
    </row>
    <row r="1117" spans="1:4" outlineLevel="1" collapsed="1" x14ac:dyDescent="0.25">
      <c r="A1117" s="3" t="s">
        <v>367</v>
      </c>
      <c r="B1117" s="4" t="s">
        <v>403</v>
      </c>
      <c r="D1117" s="1">
        <f>SUBTOTAL(9,D1113:D1116)</f>
        <v>71386.14</v>
      </c>
    </row>
    <row r="1118" spans="1:4" hidden="1" outlineLevel="2" x14ac:dyDescent="0.25">
      <c r="A1118" t="s">
        <v>104</v>
      </c>
      <c r="B1118" s="4" t="s">
        <v>403</v>
      </c>
      <c r="C1118">
        <v>3</v>
      </c>
      <c r="D1118" s="1">
        <v>2498.09</v>
      </c>
    </row>
    <row r="1119" spans="1:4" outlineLevel="1" collapsed="1" x14ac:dyDescent="0.25">
      <c r="A1119" s="3" t="s">
        <v>368</v>
      </c>
      <c r="B1119" s="4" t="s">
        <v>403</v>
      </c>
      <c r="D1119" s="1">
        <f>SUBTOTAL(9,D1118:D1118)</f>
        <v>2498.09</v>
      </c>
    </row>
    <row r="1120" spans="1:4" hidden="1" outlineLevel="2" x14ac:dyDescent="0.25">
      <c r="A1120" t="s">
        <v>148</v>
      </c>
      <c r="B1120" s="4" t="s">
        <v>403</v>
      </c>
      <c r="C1120">
        <v>1</v>
      </c>
      <c r="D1120" s="1">
        <v>1354.81</v>
      </c>
    </row>
    <row r="1121" spans="1:4" outlineLevel="1" collapsed="1" x14ac:dyDescent="0.25">
      <c r="A1121" s="3" t="s">
        <v>369</v>
      </c>
      <c r="B1121" s="4" t="s">
        <v>403</v>
      </c>
      <c r="D1121" s="1">
        <f>SUBTOTAL(9,D1120:D1120)</f>
        <v>1354.81</v>
      </c>
    </row>
    <row r="1122" spans="1:4" hidden="1" outlineLevel="2" x14ac:dyDescent="0.25">
      <c r="A1122" t="s">
        <v>178</v>
      </c>
      <c r="B1122" s="4" t="s">
        <v>403</v>
      </c>
      <c r="C1122">
        <v>6</v>
      </c>
      <c r="D1122" s="1">
        <v>73342.559999999998</v>
      </c>
    </row>
    <row r="1123" spans="1:4" outlineLevel="1" collapsed="1" x14ac:dyDescent="0.25">
      <c r="A1123" s="3" t="s">
        <v>370</v>
      </c>
      <c r="B1123" s="4" t="s">
        <v>403</v>
      </c>
      <c r="D1123" s="1">
        <f>SUBTOTAL(9,D1122:D1122)</f>
        <v>73342.559999999998</v>
      </c>
    </row>
    <row r="1124" spans="1:4" hidden="1" outlineLevel="2" x14ac:dyDescent="0.25">
      <c r="A1124" t="s">
        <v>91</v>
      </c>
      <c r="B1124" s="4" t="s">
        <v>403</v>
      </c>
      <c r="C1124">
        <v>65</v>
      </c>
      <c r="D1124" s="1">
        <v>41616.629999999997</v>
      </c>
    </row>
    <row r="1125" spans="1:4" hidden="1" outlineLevel="2" x14ac:dyDescent="0.25">
      <c r="A1125" t="s">
        <v>91</v>
      </c>
      <c r="B1125" s="4" t="s">
        <v>403</v>
      </c>
      <c r="C1125">
        <v>12</v>
      </c>
      <c r="D1125" s="1">
        <v>1750.11</v>
      </c>
    </row>
    <row r="1126" spans="1:4" hidden="1" outlineLevel="2" x14ac:dyDescent="0.25">
      <c r="A1126" t="s">
        <v>91</v>
      </c>
      <c r="B1126" s="4" t="s">
        <v>403</v>
      </c>
      <c r="C1126">
        <v>79</v>
      </c>
      <c r="D1126" s="1">
        <v>24143.13</v>
      </c>
    </row>
    <row r="1127" spans="1:4" hidden="1" outlineLevel="2" x14ac:dyDescent="0.25">
      <c r="A1127" t="s">
        <v>91</v>
      </c>
      <c r="B1127" s="4" t="s">
        <v>403</v>
      </c>
      <c r="C1127">
        <v>28</v>
      </c>
      <c r="D1127" s="1">
        <v>4083.6</v>
      </c>
    </row>
    <row r="1128" spans="1:4" outlineLevel="1" collapsed="1" x14ac:dyDescent="0.25">
      <c r="A1128" s="3" t="s">
        <v>371</v>
      </c>
      <c r="B1128" s="4" t="s">
        <v>403</v>
      </c>
      <c r="D1128" s="1">
        <f>SUBTOTAL(9,D1124:D1127)</f>
        <v>71593.47</v>
      </c>
    </row>
    <row r="1129" spans="1:4" hidden="1" outlineLevel="2" x14ac:dyDescent="0.25">
      <c r="A1129" t="s">
        <v>18</v>
      </c>
      <c r="B1129" s="4" t="s">
        <v>403</v>
      </c>
      <c r="C1129">
        <v>62</v>
      </c>
      <c r="D1129" s="1">
        <v>20741.740000000002</v>
      </c>
    </row>
    <row r="1130" spans="1:4" hidden="1" outlineLevel="2" x14ac:dyDescent="0.25">
      <c r="A1130" t="s">
        <v>18</v>
      </c>
      <c r="B1130" s="4" t="s">
        <v>403</v>
      </c>
      <c r="C1130">
        <v>59</v>
      </c>
      <c r="D1130" s="1">
        <v>18957.900000000001</v>
      </c>
    </row>
    <row r="1131" spans="1:4" hidden="1" outlineLevel="2" x14ac:dyDescent="0.25">
      <c r="A1131" t="s">
        <v>18</v>
      </c>
      <c r="B1131" s="4" t="s">
        <v>403</v>
      </c>
      <c r="C1131">
        <v>29</v>
      </c>
      <c r="D1131" s="1">
        <v>3924.2</v>
      </c>
    </row>
    <row r="1132" spans="1:4" hidden="1" outlineLevel="2" x14ac:dyDescent="0.25">
      <c r="A1132" t="s">
        <v>18</v>
      </c>
      <c r="B1132" s="4" t="s">
        <v>403</v>
      </c>
      <c r="C1132">
        <v>13</v>
      </c>
      <c r="D1132" s="1">
        <v>1759.13</v>
      </c>
    </row>
    <row r="1133" spans="1:4" outlineLevel="1" collapsed="1" x14ac:dyDescent="0.25">
      <c r="A1133" s="3" t="s">
        <v>372</v>
      </c>
      <c r="B1133" s="4" t="s">
        <v>403</v>
      </c>
      <c r="D1133" s="1">
        <f>SUBTOTAL(9,D1129:D1132)</f>
        <v>45382.969999999994</v>
      </c>
    </row>
    <row r="1134" spans="1:4" hidden="1" outlineLevel="2" x14ac:dyDescent="0.25">
      <c r="A1134" t="s">
        <v>3</v>
      </c>
      <c r="B1134" s="4" t="s">
        <v>403</v>
      </c>
      <c r="C1134">
        <v>3</v>
      </c>
      <c r="D1134" s="1">
        <v>3110.66</v>
      </c>
    </row>
    <row r="1135" spans="1:4" hidden="1" outlineLevel="2" x14ac:dyDescent="0.25">
      <c r="A1135" t="s">
        <v>3</v>
      </c>
      <c r="B1135" s="4" t="s">
        <v>403</v>
      </c>
      <c r="C1135">
        <v>3</v>
      </c>
      <c r="D1135" s="1">
        <v>3110.66</v>
      </c>
    </row>
    <row r="1136" spans="1:4" hidden="1" outlineLevel="2" x14ac:dyDescent="0.25">
      <c r="A1136" t="s">
        <v>3</v>
      </c>
      <c r="B1136" s="4" t="s">
        <v>403</v>
      </c>
      <c r="C1136">
        <v>1</v>
      </c>
      <c r="D1136" s="1">
        <v>943.84</v>
      </c>
    </row>
    <row r="1137" spans="1:4" outlineLevel="1" collapsed="1" x14ac:dyDescent="0.25">
      <c r="A1137" s="3" t="s">
        <v>373</v>
      </c>
      <c r="B1137" s="4" t="s">
        <v>403</v>
      </c>
      <c r="D1137" s="1">
        <f>SUBTOTAL(9,D1134:D1136)</f>
        <v>7165.16</v>
      </c>
    </row>
    <row r="1138" spans="1:4" hidden="1" outlineLevel="2" x14ac:dyDescent="0.25">
      <c r="A1138" t="s">
        <v>149</v>
      </c>
      <c r="B1138" s="4" t="s">
        <v>403</v>
      </c>
      <c r="C1138">
        <v>3</v>
      </c>
      <c r="D1138" s="1">
        <v>23799.42</v>
      </c>
    </row>
    <row r="1139" spans="1:4" hidden="1" outlineLevel="2" x14ac:dyDescent="0.25">
      <c r="A1139" t="s">
        <v>149</v>
      </c>
      <c r="B1139" s="4" t="s">
        <v>403</v>
      </c>
      <c r="C1139">
        <v>1</v>
      </c>
      <c r="D1139" s="1">
        <v>7933.14</v>
      </c>
    </row>
    <row r="1140" spans="1:4" outlineLevel="1" collapsed="1" x14ac:dyDescent="0.25">
      <c r="A1140" s="3" t="s">
        <v>374</v>
      </c>
      <c r="B1140" s="4" t="s">
        <v>403</v>
      </c>
      <c r="D1140" s="1">
        <f>SUBTOTAL(9,D1138:D1139)</f>
        <v>31732.559999999998</v>
      </c>
    </row>
    <row r="1141" spans="1:4" hidden="1" outlineLevel="2" x14ac:dyDescent="0.25">
      <c r="A1141" t="s">
        <v>195</v>
      </c>
      <c r="B1141" s="4" t="s">
        <v>403</v>
      </c>
      <c r="C1141">
        <v>3</v>
      </c>
      <c r="D1141" s="1">
        <v>3617.14</v>
      </c>
    </row>
    <row r="1142" spans="1:4" outlineLevel="1" collapsed="1" x14ac:dyDescent="0.25">
      <c r="A1142" s="3" t="s">
        <v>375</v>
      </c>
      <c r="B1142" s="4" t="s">
        <v>403</v>
      </c>
      <c r="D1142" s="1">
        <f>SUBTOTAL(9,D1141:D1141)</f>
        <v>3617.14</v>
      </c>
    </row>
    <row r="1143" spans="1:4" hidden="1" outlineLevel="2" x14ac:dyDescent="0.25">
      <c r="A1143" t="s">
        <v>177</v>
      </c>
      <c r="B1143" s="4" t="s">
        <v>403</v>
      </c>
      <c r="C1143">
        <v>7</v>
      </c>
      <c r="D1143" s="1">
        <v>5737.3</v>
      </c>
    </row>
    <row r="1144" spans="1:4" outlineLevel="1" collapsed="1" x14ac:dyDescent="0.25">
      <c r="A1144" s="3" t="s">
        <v>376</v>
      </c>
      <c r="B1144" s="4" t="s">
        <v>403</v>
      </c>
      <c r="D1144" s="1">
        <f>SUBTOTAL(9,D1143:D1143)</f>
        <v>5737.3</v>
      </c>
    </row>
    <row r="1145" spans="1:4" hidden="1" outlineLevel="2" x14ac:dyDescent="0.25">
      <c r="A1145" t="s">
        <v>103</v>
      </c>
      <c r="B1145" s="4" t="s">
        <v>403</v>
      </c>
      <c r="C1145">
        <v>11</v>
      </c>
      <c r="D1145" s="1">
        <v>3579.27</v>
      </c>
    </row>
    <row r="1146" spans="1:4" outlineLevel="1" collapsed="1" x14ac:dyDescent="0.25">
      <c r="A1146" s="3" t="s">
        <v>377</v>
      </c>
      <c r="B1146" s="4" t="s">
        <v>403</v>
      </c>
      <c r="D1146" s="1">
        <f>SUBTOTAL(9,D1145:D1145)</f>
        <v>3579.27</v>
      </c>
    </row>
    <row r="1147" spans="1:4" hidden="1" outlineLevel="2" x14ac:dyDescent="0.25">
      <c r="A1147" t="s">
        <v>130</v>
      </c>
      <c r="B1147" s="4" t="s">
        <v>403</v>
      </c>
      <c r="C1147">
        <v>3</v>
      </c>
      <c r="D1147" s="1">
        <v>22781.47</v>
      </c>
    </row>
    <row r="1148" spans="1:4" hidden="1" outlineLevel="2" x14ac:dyDescent="0.25">
      <c r="A1148" t="s">
        <v>130</v>
      </c>
      <c r="B1148" s="4" t="s">
        <v>403</v>
      </c>
      <c r="C1148">
        <v>1</v>
      </c>
      <c r="D1148" s="1">
        <v>7370.03</v>
      </c>
    </row>
    <row r="1149" spans="1:4" outlineLevel="1" collapsed="1" x14ac:dyDescent="0.25">
      <c r="A1149" s="3" t="s">
        <v>378</v>
      </c>
      <c r="B1149" s="4" t="s">
        <v>403</v>
      </c>
      <c r="D1149" s="1">
        <f>SUBTOTAL(9,D1147:D1148)</f>
        <v>30151.5</v>
      </c>
    </row>
    <row r="1150" spans="1:4" hidden="1" outlineLevel="2" x14ac:dyDescent="0.25">
      <c r="A1150" t="s">
        <v>137</v>
      </c>
      <c r="B1150" s="4" t="s">
        <v>403</v>
      </c>
      <c r="C1150">
        <v>3</v>
      </c>
      <c r="D1150" s="1">
        <v>1717.23</v>
      </c>
    </row>
    <row r="1151" spans="1:4" hidden="1" outlineLevel="2" x14ac:dyDescent="0.25">
      <c r="A1151" t="s">
        <v>137</v>
      </c>
      <c r="B1151" s="4" t="s">
        <v>403</v>
      </c>
      <c r="C1151">
        <v>6</v>
      </c>
      <c r="D1151" s="1">
        <v>5437.08</v>
      </c>
    </row>
    <row r="1152" spans="1:4" hidden="1" outlineLevel="2" x14ac:dyDescent="0.25">
      <c r="A1152" t="s">
        <v>137</v>
      </c>
      <c r="B1152" s="4" t="s">
        <v>403</v>
      </c>
      <c r="C1152">
        <v>11</v>
      </c>
      <c r="D1152" s="1">
        <v>32075.16</v>
      </c>
    </row>
    <row r="1153" spans="1:4" hidden="1" outlineLevel="2" x14ac:dyDescent="0.25">
      <c r="A1153" t="s">
        <v>137</v>
      </c>
      <c r="B1153" s="4" t="s">
        <v>403</v>
      </c>
      <c r="C1153">
        <v>3</v>
      </c>
      <c r="D1153" s="1">
        <v>1717.23</v>
      </c>
    </row>
    <row r="1154" spans="1:4" outlineLevel="1" collapsed="1" x14ac:dyDescent="0.25">
      <c r="A1154" s="3" t="s">
        <v>379</v>
      </c>
      <c r="B1154" s="4" t="s">
        <v>403</v>
      </c>
      <c r="D1154" s="1">
        <f>SUBTOTAL(9,D1150:D1153)</f>
        <v>40946.700000000004</v>
      </c>
    </row>
    <row r="1155" spans="1:4" hidden="1" outlineLevel="2" x14ac:dyDescent="0.25">
      <c r="A1155" t="s">
        <v>129</v>
      </c>
      <c r="B1155" s="4" t="s">
        <v>403</v>
      </c>
      <c r="C1155">
        <v>120</v>
      </c>
      <c r="D1155" s="1">
        <v>600.66</v>
      </c>
    </row>
    <row r="1156" spans="1:4" hidden="1" outlineLevel="2" x14ac:dyDescent="0.25">
      <c r="A1156" t="s">
        <v>129</v>
      </c>
      <c r="B1156" s="4" t="s">
        <v>403</v>
      </c>
      <c r="C1156">
        <v>1</v>
      </c>
      <c r="D1156" s="1">
        <v>63</v>
      </c>
    </row>
    <row r="1157" spans="1:4" outlineLevel="1" collapsed="1" x14ac:dyDescent="0.25">
      <c r="A1157" s="3" t="s">
        <v>380</v>
      </c>
      <c r="B1157" s="4" t="s">
        <v>403</v>
      </c>
      <c r="D1157" s="1">
        <f>SUBTOTAL(9,D1155:D1156)</f>
        <v>663.66</v>
      </c>
    </row>
    <row r="1158" spans="1:4" hidden="1" outlineLevel="2" x14ac:dyDescent="0.25">
      <c r="A1158" t="s">
        <v>15</v>
      </c>
      <c r="B1158" s="4" t="s">
        <v>403</v>
      </c>
      <c r="C1158">
        <v>181</v>
      </c>
      <c r="D1158" s="1">
        <v>553.4</v>
      </c>
    </row>
    <row r="1159" spans="1:4" hidden="1" outlineLevel="2" x14ac:dyDescent="0.25">
      <c r="A1159" t="s">
        <v>15</v>
      </c>
      <c r="B1159" s="4" t="s">
        <v>403</v>
      </c>
      <c r="C1159" s="2">
        <v>5910</v>
      </c>
      <c r="D1159" s="1">
        <v>45991.99</v>
      </c>
    </row>
    <row r="1160" spans="1:4" hidden="1" outlineLevel="2" x14ac:dyDescent="0.25">
      <c r="A1160" t="s">
        <v>15</v>
      </c>
      <c r="B1160" s="4" t="s">
        <v>403</v>
      </c>
      <c r="C1160" s="2">
        <v>1464</v>
      </c>
      <c r="D1160" s="1">
        <v>11597.98</v>
      </c>
    </row>
    <row r="1161" spans="1:4" outlineLevel="1" collapsed="1" x14ac:dyDescent="0.25">
      <c r="A1161" s="3" t="s">
        <v>381</v>
      </c>
      <c r="B1161" s="4" t="s">
        <v>403</v>
      </c>
      <c r="C1161" s="2"/>
      <c r="D1161" s="1">
        <f>SUBTOTAL(9,D1158:D1160)</f>
        <v>58143.369999999995</v>
      </c>
    </row>
    <row r="1162" spans="1:4" hidden="1" outlineLevel="2" x14ac:dyDescent="0.25">
      <c r="A1162" t="s">
        <v>142</v>
      </c>
      <c r="B1162" s="4" t="s">
        <v>403</v>
      </c>
      <c r="C1162">
        <v>2</v>
      </c>
      <c r="D1162" s="1">
        <v>163.59</v>
      </c>
    </row>
    <row r="1163" spans="1:4" hidden="1" outlineLevel="2" x14ac:dyDescent="0.25">
      <c r="A1163" t="s">
        <v>142</v>
      </c>
      <c r="B1163" s="4" t="s">
        <v>403</v>
      </c>
      <c r="C1163">
        <v>8</v>
      </c>
      <c r="D1163" s="1">
        <v>1713.8</v>
      </c>
    </row>
    <row r="1164" spans="1:4" hidden="1" outlineLevel="2" x14ac:dyDescent="0.25">
      <c r="A1164" t="s">
        <v>142</v>
      </c>
      <c r="B1164" s="4" t="s">
        <v>403</v>
      </c>
      <c r="C1164">
        <v>14</v>
      </c>
      <c r="D1164" s="1">
        <v>2698.51</v>
      </c>
    </row>
    <row r="1165" spans="1:4" outlineLevel="1" collapsed="1" x14ac:dyDescent="0.25">
      <c r="A1165" s="3" t="s">
        <v>382</v>
      </c>
      <c r="B1165" s="4" t="s">
        <v>403</v>
      </c>
      <c r="D1165" s="1">
        <f>SUBTOTAL(9,D1162:D1164)</f>
        <v>4575.8999999999996</v>
      </c>
    </row>
    <row r="1166" spans="1:4" hidden="1" outlineLevel="2" x14ac:dyDescent="0.25">
      <c r="A1166" t="s">
        <v>16</v>
      </c>
      <c r="B1166" s="4" t="s">
        <v>403</v>
      </c>
      <c r="C1166">
        <v>5</v>
      </c>
      <c r="D1166" s="1">
        <v>5236.6499999999996</v>
      </c>
    </row>
    <row r="1167" spans="1:4" hidden="1" outlineLevel="2" x14ac:dyDescent="0.25">
      <c r="A1167" t="s">
        <v>16</v>
      </c>
      <c r="B1167" s="4" t="s">
        <v>403</v>
      </c>
      <c r="C1167">
        <v>1</v>
      </c>
      <c r="D1167" s="1">
        <v>1424.66</v>
      </c>
    </row>
    <row r="1168" spans="1:4" hidden="1" outlineLevel="2" x14ac:dyDescent="0.25">
      <c r="A1168" t="s">
        <v>16</v>
      </c>
      <c r="B1168" s="4" t="s">
        <v>403</v>
      </c>
      <c r="C1168">
        <v>7</v>
      </c>
      <c r="D1168" s="1">
        <v>16079.73</v>
      </c>
    </row>
    <row r="1169" spans="1:4" hidden="1" outlineLevel="2" x14ac:dyDescent="0.25">
      <c r="A1169" t="s">
        <v>16</v>
      </c>
      <c r="B1169" s="4" t="s">
        <v>403</v>
      </c>
      <c r="C1169">
        <v>23</v>
      </c>
      <c r="D1169" s="1">
        <v>24416.3</v>
      </c>
    </row>
    <row r="1170" spans="1:4" outlineLevel="1" collapsed="1" x14ac:dyDescent="0.25">
      <c r="A1170" s="3" t="s">
        <v>383</v>
      </c>
      <c r="B1170" s="4" t="s">
        <v>403</v>
      </c>
      <c r="D1170" s="1">
        <f>SUBTOTAL(9,D1166:D1169)</f>
        <v>47157.34</v>
      </c>
    </row>
    <row r="1171" spans="1:4" hidden="1" outlineLevel="2" x14ac:dyDescent="0.25">
      <c r="A1171" t="s">
        <v>143</v>
      </c>
      <c r="B1171" s="4" t="s">
        <v>403</v>
      </c>
      <c r="C1171">
        <v>4</v>
      </c>
      <c r="D1171" s="1">
        <v>3169.92</v>
      </c>
    </row>
    <row r="1172" spans="1:4" hidden="1" outlineLevel="2" x14ac:dyDescent="0.25">
      <c r="A1172" t="s">
        <v>143</v>
      </c>
      <c r="B1172" s="4" t="s">
        <v>403</v>
      </c>
      <c r="C1172">
        <v>8</v>
      </c>
      <c r="D1172" s="1">
        <v>5634.7</v>
      </c>
    </row>
    <row r="1173" spans="1:4" outlineLevel="1" collapsed="1" x14ac:dyDescent="0.25">
      <c r="A1173" s="3" t="s">
        <v>384</v>
      </c>
      <c r="B1173" s="4" t="s">
        <v>403</v>
      </c>
      <c r="D1173" s="1">
        <f>SUBTOTAL(9,D1171:D1172)</f>
        <v>8804.619999999999</v>
      </c>
    </row>
    <row r="1174" spans="1:4" hidden="1" outlineLevel="2" x14ac:dyDescent="0.25">
      <c r="A1174" t="s">
        <v>180</v>
      </c>
      <c r="B1174" s="4" t="s">
        <v>403</v>
      </c>
      <c r="C1174">
        <v>1</v>
      </c>
      <c r="D1174" s="1">
        <v>135.49</v>
      </c>
    </row>
    <row r="1175" spans="1:4" outlineLevel="1" collapsed="1" x14ac:dyDescent="0.25">
      <c r="A1175" s="3" t="s">
        <v>385</v>
      </c>
      <c r="B1175" s="4" t="s">
        <v>403</v>
      </c>
      <c r="D1175" s="1">
        <f>SUBTOTAL(9,D1174:D1174)</f>
        <v>135.49</v>
      </c>
    </row>
    <row r="1176" spans="1:4" hidden="1" outlineLevel="2" x14ac:dyDescent="0.25">
      <c r="A1176" t="s">
        <v>181</v>
      </c>
      <c r="B1176" s="4" t="s">
        <v>403</v>
      </c>
      <c r="C1176">
        <v>1</v>
      </c>
      <c r="D1176" s="1">
        <v>15007.83</v>
      </c>
    </row>
    <row r="1177" spans="1:4" outlineLevel="1" collapsed="1" x14ac:dyDescent="0.25">
      <c r="A1177" s="3" t="s">
        <v>386</v>
      </c>
      <c r="B1177" s="4" t="s">
        <v>403</v>
      </c>
      <c r="D1177" s="1">
        <f>SUBTOTAL(9,D1176:D1176)</f>
        <v>15007.83</v>
      </c>
    </row>
    <row r="1178" spans="1:4" hidden="1" outlineLevel="2" x14ac:dyDescent="0.25">
      <c r="A1178" t="s">
        <v>179</v>
      </c>
      <c r="B1178" s="4" t="s">
        <v>403</v>
      </c>
      <c r="C1178">
        <v>3</v>
      </c>
      <c r="D1178" s="1">
        <v>102135.41</v>
      </c>
    </row>
    <row r="1179" spans="1:4" outlineLevel="1" collapsed="1" x14ac:dyDescent="0.25">
      <c r="A1179" s="3" t="s">
        <v>387</v>
      </c>
      <c r="B1179" s="4" t="s">
        <v>403</v>
      </c>
      <c r="D1179" s="1">
        <f>SUBTOTAL(9,D1178:D1178)</f>
        <v>102135.41</v>
      </c>
    </row>
    <row r="1180" spans="1:4" hidden="1" outlineLevel="2" x14ac:dyDescent="0.25">
      <c r="A1180" t="s">
        <v>193</v>
      </c>
      <c r="B1180" s="4" t="s">
        <v>4</v>
      </c>
      <c r="C1180">
        <v>0</v>
      </c>
      <c r="D1180" s="1">
        <v>0</v>
      </c>
    </row>
    <row r="1181" spans="1:4" outlineLevel="1" collapsed="1" x14ac:dyDescent="0.25">
      <c r="A1181" s="3" t="s">
        <v>388</v>
      </c>
      <c r="B1181" s="4" t="s">
        <v>393</v>
      </c>
      <c r="D1181" s="1">
        <f>SUBTOTAL(9,D1180:D1180)</f>
        <v>0</v>
      </c>
    </row>
    <row r="1182" spans="1:4" hidden="1" outlineLevel="2" x14ac:dyDescent="0.25">
      <c r="A1182" t="s">
        <v>107</v>
      </c>
      <c r="B1182" s="4" t="s">
        <v>4</v>
      </c>
      <c r="C1182">
        <v>1</v>
      </c>
      <c r="D1182" s="1">
        <v>4143.96</v>
      </c>
    </row>
    <row r="1183" spans="1:4" outlineLevel="1" collapsed="1" x14ac:dyDescent="0.25">
      <c r="A1183" s="3" t="s">
        <v>389</v>
      </c>
      <c r="B1183" s="4" t="s">
        <v>394</v>
      </c>
      <c r="D1183" s="1">
        <f>SUBTOTAL(9,D1182:D1182)</f>
        <v>4143.96</v>
      </c>
    </row>
    <row r="1184" spans="1:4" hidden="1" outlineLevel="2" x14ac:dyDescent="0.25">
      <c r="A1184" t="s">
        <v>110</v>
      </c>
      <c r="B1184" s="4" t="s">
        <v>4</v>
      </c>
      <c r="C1184">
        <v>5</v>
      </c>
      <c r="D1184" s="1">
        <v>0</v>
      </c>
    </row>
    <row r="1185" spans="1:4" hidden="1" outlineLevel="2" x14ac:dyDescent="0.25">
      <c r="A1185" t="s">
        <v>110</v>
      </c>
      <c r="B1185" s="4" t="s">
        <v>4</v>
      </c>
      <c r="C1185">
        <v>0</v>
      </c>
      <c r="D1185" s="1">
        <v>0</v>
      </c>
    </row>
    <row r="1186" spans="1:4" hidden="1" outlineLevel="2" x14ac:dyDescent="0.25">
      <c r="A1186" t="s">
        <v>110</v>
      </c>
      <c r="B1186" s="4" t="s">
        <v>4</v>
      </c>
      <c r="C1186">
        <v>0</v>
      </c>
      <c r="D1186" s="1">
        <v>0</v>
      </c>
    </row>
    <row r="1187" spans="1:4" hidden="1" outlineLevel="2" x14ac:dyDescent="0.25">
      <c r="A1187" t="s">
        <v>110</v>
      </c>
      <c r="B1187" s="4" t="s">
        <v>4</v>
      </c>
      <c r="C1187">
        <v>0</v>
      </c>
      <c r="D1187" s="1">
        <v>0</v>
      </c>
    </row>
    <row r="1188" spans="1:4" hidden="1" outlineLevel="2" x14ac:dyDescent="0.25">
      <c r="A1188" t="s">
        <v>110</v>
      </c>
      <c r="B1188" s="4" t="s">
        <v>4</v>
      </c>
      <c r="C1188">
        <v>0</v>
      </c>
      <c r="D1188" s="1">
        <v>0</v>
      </c>
    </row>
    <row r="1189" spans="1:4" outlineLevel="1" collapsed="1" x14ac:dyDescent="0.25">
      <c r="A1189" s="3" t="s">
        <v>390</v>
      </c>
      <c r="B1189" s="4" t="s">
        <v>403</v>
      </c>
      <c r="D1189" s="1">
        <f>SUBTOTAL(9,D1184:D1188)</f>
        <v>0</v>
      </c>
    </row>
    <row r="1190" spans="1:4" hidden="1" outlineLevel="2" x14ac:dyDescent="0.25">
      <c r="A1190" t="s">
        <v>53</v>
      </c>
      <c r="B1190" s="4" t="s">
        <v>4</v>
      </c>
      <c r="C1190">
        <v>0</v>
      </c>
      <c r="D1190" s="1">
        <v>0</v>
      </c>
    </row>
    <row r="1191" spans="1:4" hidden="1" outlineLevel="2" x14ac:dyDescent="0.25">
      <c r="A1191" t="s">
        <v>53</v>
      </c>
      <c r="B1191" s="4" t="s">
        <v>4</v>
      </c>
      <c r="C1191">
        <v>0</v>
      </c>
      <c r="D1191" s="1">
        <v>0</v>
      </c>
    </row>
    <row r="1192" spans="1:4" hidden="1" outlineLevel="2" x14ac:dyDescent="0.25">
      <c r="A1192" t="s">
        <v>53</v>
      </c>
      <c r="B1192" s="4" t="s">
        <v>4</v>
      </c>
      <c r="C1192">
        <v>0</v>
      </c>
      <c r="D1192" s="1">
        <v>0</v>
      </c>
    </row>
    <row r="1193" spans="1:4" hidden="1" outlineLevel="2" x14ac:dyDescent="0.25">
      <c r="A1193" t="s">
        <v>53</v>
      </c>
      <c r="B1193" s="4" t="s">
        <v>4</v>
      </c>
      <c r="C1193">
        <v>0</v>
      </c>
      <c r="D1193" s="1">
        <v>0</v>
      </c>
    </row>
    <row r="1194" spans="1:4" hidden="1" outlineLevel="2" x14ac:dyDescent="0.25">
      <c r="A1194" t="s">
        <v>53</v>
      </c>
      <c r="B1194" s="4" t="s">
        <v>4</v>
      </c>
      <c r="C1194">
        <v>2</v>
      </c>
      <c r="D1194" s="1">
        <v>458399.86</v>
      </c>
    </row>
    <row r="1195" spans="1:4" hidden="1" outlineLevel="2" x14ac:dyDescent="0.25">
      <c r="A1195" t="s">
        <v>53</v>
      </c>
      <c r="B1195" s="4" t="s">
        <v>4</v>
      </c>
      <c r="C1195">
        <v>0</v>
      </c>
      <c r="D1195" s="1">
        <v>0</v>
      </c>
    </row>
    <row r="1196" spans="1:4" hidden="1" outlineLevel="2" x14ac:dyDescent="0.25">
      <c r="A1196" t="s">
        <v>53</v>
      </c>
      <c r="B1196" s="4" t="s">
        <v>4</v>
      </c>
      <c r="C1196">
        <v>0</v>
      </c>
      <c r="D1196" s="1">
        <v>0</v>
      </c>
    </row>
    <row r="1197" spans="1:4" hidden="1" outlineLevel="2" x14ac:dyDescent="0.25">
      <c r="A1197" t="s">
        <v>53</v>
      </c>
      <c r="B1197" s="4" t="s">
        <v>4</v>
      </c>
      <c r="C1197">
        <v>0</v>
      </c>
      <c r="D1197" s="1">
        <v>0</v>
      </c>
    </row>
    <row r="1198" spans="1:4" hidden="1" outlineLevel="2" x14ac:dyDescent="0.25">
      <c r="A1198" t="s">
        <v>53</v>
      </c>
      <c r="B1198" s="4" t="s">
        <v>4</v>
      </c>
      <c r="C1198">
        <v>3</v>
      </c>
      <c r="D1198" s="1">
        <v>10175.77</v>
      </c>
    </row>
    <row r="1199" spans="1:4" hidden="1" outlineLevel="2" x14ac:dyDescent="0.25">
      <c r="A1199" t="s">
        <v>53</v>
      </c>
      <c r="B1199" s="4" t="s">
        <v>4</v>
      </c>
      <c r="C1199">
        <v>0</v>
      </c>
      <c r="D1199" s="1">
        <v>0</v>
      </c>
    </row>
    <row r="1200" spans="1:4" hidden="1" outlineLevel="2" x14ac:dyDescent="0.25">
      <c r="A1200" t="s">
        <v>53</v>
      </c>
      <c r="B1200" s="4" t="s">
        <v>4</v>
      </c>
      <c r="C1200">
        <v>0</v>
      </c>
      <c r="D1200" s="1">
        <v>0</v>
      </c>
    </row>
    <row r="1201" spans="1:4" hidden="1" outlineLevel="2" x14ac:dyDescent="0.25">
      <c r="A1201" t="s">
        <v>53</v>
      </c>
      <c r="B1201" s="4" t="s">
        <v>4</v>
      </c>
      <c r="C1201">
        <v>0</v>
      </c>
      <c r="D1201" s="1">
        <v>0</v>
      </c>
    </row>
    <row r="1202" spans="1:4" hidden="1" outlineLevel="2" x14ac:dyDescent="0.25">
      <c r="A1202" t="s">
        <v>53</v>
      </c>
      <c r="B1202" s="4" t="s">
        <v>4</v>
      </c>
      <c r="C1202">
        <v>0</v>
      </c>
      <c r="D1202" s="1">
        <v>0</v>
      </c>
    </row>
    <row r="1203" spans="1:4" hidden="1" outlineLevel="2" x14ac:dyDescent="0.25">
      <c r="A1203" t="s">
        <v>53</v>
      </c>
      <c r="B1203" s="4" t="s">
        <v>4</v>
      </c>
      <c r="C1203">
        <v>0</v>
      </c>
      <c r="D1203" s="1">
        <v>0</v>
      </c>
    </row>
    <row r="1204" spans="1:4" hidden="1" outlineLevel="2" x14ac:dyDescent="0.25">
      <c r="A1204" t="s">
        <v>53</v>
      </c>
      <c r="B1204" s="4" t="s">
        <v>4</v>
      </c>
      <c r="C1204">
        <v>0</v>
      </c>
      <c r="D1204" s="1">
        <v>0</v>
      </c>
    </row>
    <row r="1205" spans="1:4" hidden="1" outlineLevel="2" x14ac:dyDescent="0.25">
      <c r="A1205" t="s">
        <v>53</v>
      </c>
      <c r="B1205" s="4" t="s">
        <v>4</v>
      </c>
      <c r="C1205">
        <v>0</v>
      </c>
      <c r="D1205" s="1">
        <v>0</v>
      </c>
    </row>
    <row r="1206" spans="1:4" hidden="1" outlineLevel="2" x14ac:dyDescent="0.25">
      <c r="A1206" t="s">
        <v>53</v>
      </c>
      <c r="B1206" s="4" t="s">
        <v>4</v>
      </c>
      <c r="C1206">
        <v>0</v>
      </c>
      <c r="D1206" s="1">
        <v>0</v>
      </c>
    </row>
    <row r="1207" spans="1:4" hidden="1" outlineLevel="2" x14ac:dyDescent="0.25">
      <c r="A1207" t="s">
        <v>53</v>
      </c>
      <c r="B1207" s="4" t="s">
        <v>4</v>
      </c>
      <c r="C1207">
        <v>0</v>
      </c>
      <c r="D1207" s="1">
        <v>0</v>
      </c>
    </row>
    <row r="1208" spans="1:4" hidden="1" outlineLevel="2" x14ac:dyDescent="0.25">
      <c r="A1208" t="s">
        <v>53</v>
      </c>
      <c r="B1208" s="4" t="s">
        <v>4</v>
      </c>
      <c r="C1208">
        <v>0</v>
      </c>
      <c r="D1208" s="1">
        <v>0</v>
      </c>
    </row>
    <row r="1209" spans="1:4" hidden="1" outlineLevel="2" x14ac:dyDescent="0.25">
      <c r="A1209" t="s">
        <v>53</v>
      </c>
      <c r="B1209" s="4" t="s">
        <v>4</v>
      </c>
      <c r="C1209">
        <v>0</v>
      </c>
      <c r="D1209" s="1">
        <v>0</v>
      </c>
    </row>
    <row r="1210" spans="1:4" hidden="1" outlineLevel="2" x14ac:dyDescent="0.25">
      <c r="A1210" t="s">
        <v>53</v>
      </c>
      <c r="B1210" s="4" t="s">
        <v>4</v>
      </c>
      <c r="C1210">
        <v>0</v>
      </c>
      <c r="D1210" s="1">
        <v>0</v>
      </c>
    </row>
    <row r="1211" spans="1:4" hidden="1" outlineLevel="2" x14ac:dyDescent="0.25">
      <c r="A1211" t="s">
        <v>53</v>
      </c>
      <c r="B1211" s="4" t="s">
        <v>4</v>
      </c>
      <c r="C1211">
        <v>0</v>
      </c>
      <c r="D1211" s="1">
        <v>0</v>
      </c>
    </row>
    <row r="1212" spans="1:4" hidden="1" outlineLevel="2" x14ac:dyDescent="0.25">
      <c r="A1212" t="s">
        <v>53</v>
      </c>
      <c r="B1212" s="4" t="s">
        <v>4</v>
      </c>
      <c r="C1212">
        <v>1</v>
      </c>
      <c r="D1212" s="1">
        <v>16716.060000000001</v>
      </c>
    </row>
    <row r="1213" spans="1:4" hidden="1" outlineLevel="2" x14ac:dyDescent="0.25">
      <c r="A1213" t="s">
        <v>53</v>
      </c>
      <c r="B1213" s="4" t="s">
        <v>4</v>
      </c>
      <c r="C1213">
        <v>0</v>
      </c>
      <c r="D1213" s="1">
        <v>0</v>
      </c>
    </row>
    <row r="1214" spans="1:4" hidden="1" outlineLevel="2" x14ac:dyDescent="0.25">
      <c r="A1214" t="s">
        <v>53</v>
      </c>
      <c r="B1214" s="4" t="s">
        <v>4</v>
      </c>
      <c r="C1214">
        <v>2</v>
      </c>
      <c r="D1214" s="1">
        <v>401000.84</v>
      </c>
    </row>
    <row r="1215" spans="1:4" hidden="1" outlineLevel="2" x14ac:dyDescent="0.25">
      <c r="A1215" t="s">
        <v>53</v>
      </c>
      <c r="B1215" s="4" t="s">
        <v>4</v>
      </c>
      <c r="C1215">
        <v>0</v>
      </c>
      <c r="D1215" s="1">
        <v>0</v>
      </c>
    </row>
    <row r="1216" spans="1:4" hidden="1" outlineLevel="2" x14ac:dyDescent="0.25">
      <c r="A1216" t="s">
        <v>53</v>
      </c>
      <c r="B1216" s="4" t="s">
        <v>4</v>
      </c>
      <c r="C1216">
        <v>0</v>
      </c>
      <c r="D1216" s="1">
        <v>0</v>
      </c>
    </row>
    <row r="1217" spans="1:4" hidden="1" outlineLevel="2" x14ac:dyDescent="0.25">
      <c r="A1217" t="s">
        <v>53</v>
      </c>
      <c r="B1217" s="4" t="s">
        <v>4</v>
      </c>
      <c r="C1217">
        <v>0</v>
      </c>
      <c r="D1217" s="1">
        <v>0</v>
      </c>
    </row>
    <row r="1218" spans="1:4" hidden="1" outlineLevel="2" x14ac:dyDescent="0.25">
      <c r="A1218" t="s">
        <v>53</v>
      </c>
      <c r="B1218" s="4" t="s">
        <v>4</v>
      </c>
      <c r="C1218">
        <v>0</v>
      </c>
      <c r="D1218" s="1">
        <v>0</v>
      </c>
    </row>
    <row r="1219" spans="1:4" hidden="1" outlineLevel="2" x14ac:dyDescent="0.25">
      <c r="A1219" t="s">
        <v>53</v>
      </c>
      <c r="B1219" s="4" t="s">
        <v>4</v>
      </c>
      <c r="C1219">
        <v>0</v>
      </c>
      <c r="D1219" s="1">
        <v>0</v>
      </c>
    </row>
    <row r="1220" spans="1:4" hidden="1" outlineLevel="2" x14ac:dyDescent="0.25">
      <c r="A1220" t="s">
        <v>53</v>
      </c>
      <c r="B1220" s="4" t="s">
        <v>4</v>
      </c>
      <c r="C1220">
        <v>0</v>
      </c>
      <c r="D1220" s="1">
        <v>0</v>
      </c>
    </row>
    <row r="1221" spans="1:4" hidden="1" outlineLevel="2" x14ac:dyDescent="0.25">
      <c r="A1221" t="s">
        <v>53</v>
      </c>
      <c r="B1221" s="4" t="s">
        <v>4</v>
      </c>
      <c r="C1221">
        <v>0</v>
      </c>
      <c r="D1221" s="1">
        <v>0</v>
      </c>
    </row>
    <row r="1222" spans="1:4" hidden="1" outlineLevel="2" x14ac:dyDescent="0.25">
      <c r="A1222" t="s">
        <v>53</v>
      </c>
      <c r="B1222" s="4" t="s">
        <v>4</v>
      </c>
      <c r="C1222">
        <v>0</v>
      </c>
      <c r="D1222" s="1">
        <v>0</v>
      </c>
    </row>
    <row r="1223" spans="1:4" hidden="1" outlineLevel="2" x14ac:dyDescent="0.25">
      <c r="A1223" t="s">
        <v>53</v>
      </c>
      <c r="B1223" s="4" t="s">
        <v>4</v>
      </c>
      <c r="C1223">
        <v>0</v>
      </c>
      <c r="D1223" s="1">
        <v>0</v>
      </c>
    </row>
    <row r="1224" spans="1:4" hidden="1" outlineLevel="2" x14ac:dyDescent="0.25">
      <c r="A1224" t="s">
        <v>53</v>
      </c>
      <c r="B1224" s="4" t="s">
        <v>4</v>
      </c>
      <c r="C1224">
        <v>0</v>
      </c>
      <c r="D1224" s="1">
        <v>0</v>
      </c>
    </row>
    <row r="1225" spans="1:4" hidden="1" outlineLevel="2" x14ac:dyDescent="0.25">
      <c r="A1225" t="s">
        <v>53</v>
      </c>
      <c r="B1225" s="4" t="s">
        <v>4</v>
      </c>
      <c r="C1225">
        <v>2</v>
      </c>
      <c r="D1225" s="1">
        <v>15570.21</v>
      </c>
    </row>
    <row r="1226" spans="1:4" hidden="1" outlineLevel="2" x14ac:dyDescent="0.25">
      <c r="A1226" t="s">
        <v>53</v>
      </c>
      <c r="B1226" s="4" t="s">
        <v>4</v>
      </c>
      <c r="C1226">
        <v>0</v>
      </c>
      <c r="D1226" s="1">
        <v>0</v>
      </c>
    </row>
    <row r="1227" spans="1:4" hidden="1" outlineLevel="2" x14ac:dyDescent="0.25">
      <c r="A1227" t="s">
        <v>53</v>
      </c>
      <c r="B1227" s="4" t="s">
        <v>4</v>
      </c>
      <c r="C1227">
        <v>0</v>
      </c>
      <c r="D1227" s="1">
        <v>0</v>
      </c>
    </row>
    <row r="1228" spans="1:4" hidden="1" outlineLevel="2" x14ac:dyDescent="0.25">
      <c r="A1228" t="s">
        <v>53</v>
      </c>
      <c r="B1228" s="4" t="s">
        <v>4</v>
      </c>
      <c r="C1228">
        <v>0</v>
      </c>
      <c r="D1228" s="1">
        <v>0</v>
      </c>
    </row>
    <row r="1229" spans="1:4" outlineLevel="1" collapsed="1" x14ac:dyDescent="0.25">
      <c r="A1229" s="3" t="s">
        <v>391</v>
      </c>
      <c r="B1229" s="4" t="s">
        <v>403</v>
      </c>
      <c r="D1229" s="1">
        <f>SUBTOTAL(9,D1190:D1228)</f>
        <v>901862.74</v>
      </c>
    </row>
    <row r="1230" spans="1:4" outlineLevel="1" x14ac:dyDescent="0.25"/>
    <row r="1231" spans="1:4" outlineLevel="1" x14ac:dyDescent="0.25">
      <c r="C1231" s="2"/>
      <c r="D1231" s="1"/>
    </row>
    <row r="1232" spans="1:4" outlineLevel="1" x14ac:dyDescent="0.25">
      <c r="A1232" s="3" t="s">
        <v>392</v>
      </c>
      <c r="C1232" s="2"/>
      <c r="D1232" s="1">
        <f>SUBTOTAL(9,D2:D1231)</f>
        <v>80756617.61999999</v>
      </c>
    </row>
  </sheetData>
  <autoFilter ref="A1:D1231"/>
  <sortState ref="A2:F1033">
    <sortCondition ref="A2:A103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04F64B37-4FA6-463B-A4E5-077B93ABB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b225c-bba3-4d8f-86c2-6a6ee720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FAB90D-4BEF-4E32-9AC7-6034EF505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A28F2-4918-4BA2-ADC9-3C9F554654A9}">
  <ds:schemaRefs>
    <ds:schemaRef ds:uri="http://purl.org/dc/elements/1.1/"/>
    <ds:schemaRef ds:uri="http://schemas.microsoft.com/office/2006/documentManagement/types"/>
    <ds:schemaRef ds:uri="http://www.w3.org/XML/1998/namespace"/>
    <ds:schemaRef ds:uri="3b2b225c-bba3-4d8f-86c2-6a6ee720f379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ROG 569</vt:lpstr>
      <vt:lpstr>Account 390 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April</dc:creator>
  <cp:lastModifiedBy>Grady, Jacqueline M.</cp:lastModifiedBy>
  <cp:lastPrinted>2017-02-25T19:01:10Z</cp:lastPrinted>
  <dcterms:created xsi:type="dcterms:W3CDTF">2017-02-19T18:25:59Z</dcterms:created>
  <dcterms:modified xsi:type="dcterms:W3CDTF">2017-02-25T22:10:26Z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1703390834</vt:i4>
  </property>
  <property fmtid="{D5CDD505-2E9C-101B-9397-08002B2CF9AE}" pid="4" name="_NewReviewCycle">
    <vt:lpwstr/>
  </property>
  <property fmtid="{D5CDD505-2E9C-101B-9397-08002B2CF9AE}" pid="5" name="_EmailSubject">
    <vt:lpwstr>Jackie:  Staff 15th  ROG 569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  <property fmtid="{D5CDD505-2E9C-101B-9397-08002B2CF9AE}" pid="8" name="_ReviewingToolsShownOnce">
    <vt:lpwstr/>
  </property>
</Properties>
</file>