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userNames.xml" ContentType="application/vnd.openxmlformats-officedocument.spreadsheetml.userNames+xml"/>
  <Override PartName="/xl/revisions/revisionLog45.xml" ContentType="application/vnd.openxmlformats-officedocument.spreadsheetml.revisionLog+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20" yWindow="2685" windowWidth="10605" windowHeight="3360" tabRatio="841"/>
  </bookViews>
  <sheets>
    <sheet name="2016 Plant Baseline Budget" sheetId="1" r:id="rId1"/>
    <sheet name="Budget Guidelines" sheetId="2" r:id="rId2"/>
  </sheets>
  <definedNames>
    <definedName name="_xlnm.Print_Area" localSheetId="1">'Budget Guidelines'!$A$1:$B$20</definedName>
    <definedName name="_xlnm.Print_Titles" localSheetId="0">'2016 Plant Baseline Budget'!$1:$5</definedName>
    <definedName name="Z_03298661_F443_4866_9346_CE2C208C62FA_.wvu.Cols" localSheetId="0" hidden="1">'2016 Plant Baseline Budget'!$N:$X</definedName>
    <definedName name="Z_03298661_F443_4866_9346_CE2C208C62FA_.wvu.PrintArea" localSheetId="1" hidden="1">'Budget Guidelines'!$A$1:$B$20</definedName>
    <definedName name="Z_03298661_F443_4866_9346_CE2C208C62FA_.wvu.PrintTitles" localSheetId="0" hidden="1">'2016 Plant Baseline Budget'!$1:$5</definedName>
    <definedName name="Z_057F4CB4_1B81_4BA5_8E09_1607399CD4C7_.wvu.Cols" localSheetId="0" hidden="1">'2016 Plant Baseline Budget'!$N:$X</definedName>
    <definedName name="Z_057F4CB4_1B81_4BA5_8E09_1607399CD4C7_.wvu.PrintArea" localSheetId="1" hidden="1">'Budget Guidelines'!$A$1:$B$20</definedName>
    <definedName name="Z_057F4CB4_1B81_4BA5_8E09_1607399CD4C7_.wvu.PrintTitles" localSheetId="0" hidden="1">'2016 Plant Baseline Budget'!$1:$5</definedName>
    <definedName name="Z_0D4A33F7_BB14_44D7_B9B7_AC836899DDA9_.wvu.Cols" localSheetId="0" hidden="1">'2016 Plant Baseline Budget'!$N:$X</definedName>
    <definedName name="Z_0D4A33F7_BB14_44D7_B9B7_AC836899DDA9_.wvu.PrintArea" localSheetId="1" hidden="1">'Budget Guidelines'!$A$1:$B$20</definedName>
    <definedName name="Z_0D4A33F7_BB14_44D7_B9B7_AC836899DDA9_.wvu.PrintTitles" localSheetId="0" hidden="1">'2016 Plant Baseline Budget'!$1:$5</definedName>
    <definedName name="Z_12493584_0F95_40AB_BAE1_E143FFDA77CD_.wvu.Cols" localSheetId="0" hidden="1">'2016 Plant Baseline Budget'!$N:$X</definedName>
    <definedName name="Z_12493584_0F95_40AB_BAE1_E143FFDA77CD_.wvu.PrintArea" localSheetId="1" hidden="1">'Budget Guidelines'!$A$1:$B$20</definedName>
    <definedName name="Z_12493584_0F95_40AB_BAE1_E143FFDA77CD_.wvu.PrintTitles" localSheetId="0" hidden="1">'2016 Plant Baseline Budget'!$1:$5</definedName>
    <definedName name="Z_34AC7626_A8A3_4B9F_B86E_4064CC37B1FE_.wvu.Cols" localSheetId="0" hidden="1">'2016 Plant Baseline Budget'!$N:$X</definedName>
    <definedName name="Z_34AC7626_A8A3_4B9F_B86E_4064CC37B1FE_.wvu.PrintArea" localSheetId="1" hidden="1">'Budget Guidelines'!$A$1:$B$20</definedName>
    <definedName name="Z_34AC7626_A8A3_4B9F_B86E_4064CC37B1FE_.wvu.PrintTitles" localSheetId="0" hidden="1">'2016 Plant Baseline Budget'!$1:$5</definedName>
    <definedName name="Z_73123941_00FB_4AD3_976F_D89DBE3C6E98_.wvu.Cols" localSheetId="0" hidden="1">'2016 Plant Baseline Budget'!$N:$X</definedName>
    <definedName name="Z_73123941_00FB_4AD3_976F_D89DBE3C6E98_.wvu.PrintArea" localSheetId="1" hidden="1">'Budget Guidelines'!$A$1:$B$20</definedName>
    <definedName name="Z_73123941_00FB_4AD3_976F_D89DBE3C6E98_.wvu.PrintTitles" localSheetId="0" hidden="1">'2016 Plant Baseline Budget'!$1:$5</definedName>
    <definedName name="Z_94D83A80_E7C2_421A_9307_FF92ACEEE8B9_.wvu.Cols" localSheetId="0" hidden="1">'2016 Plant Baseline Budget'!$N:$X</definedName>
    <definedName name="Z_94D83A80_E7C2_421A_9307_FF92ACEEE8B9_.wvu.PrintArea" localSheetId="1" hidden="1">'Budget Guidelines'!$A$1:$B$20</definedName>
    <definedName name="Z_94D83A80_E7C2_421A_9307_FF92ACEEE8B9_.wvu.PrintTitles" localSheetId="0" hidden="1">'2016 Plant Baseline Budget'!$1:$5</definedName>
    <definedName name="Z_9FF7BAF2_B2BE_4347_B2AE_EFA05F0C4C58_.wvu.Cols" localSheetId="0" hidden="1">'2016 Plant Baseline Budget'!$N:$X</definedName>
    <definedName name="Z_9FF7BAF2_B2BE_4347_B2AE_EFA05F0C4C58_.wvu.PrintArea" localSheetId="1" hidden="1">'Budget Guidelines'!$A$1:$B$20</definedName>
    <definedName name="Z_9FF7BAF2_B2BE_4347_B2AE_EFA05F0C4C58_.wvu.PrintTitles" localSheetId="0" hidden="1">'2016 Plant Baseline Budget'!$1:$5</definedName>
    <definedName name="Z_B8A1FE72_9F01_4A5C_83B6_7033488A9464_.wvu.Cols" localSheetId="0" hidden="1">'2016 Plant Baseline Budget'!$N:$X</definedName>
    <definedName name="Z_B8A1FE72_9F01_4A5C_83B6_7033488A9464_.wvu.PrintArea" localSheetId="1" hidden="1">'Budget Guidelines'!$A$1:$B$20</definedName>
    <definedName name="Z_B8A1FE72_9F01_4A5C_83B6_7033488A9464_.wvu.PrintTitles" localSheetId="0" hidden="1">'2016 Plant Baseline Budget'!$1:$5</definedName>
    <definedName name="Z_E84023C1_2CAC_4F3F_B84B_E03D7D34DFDC_.wvu.Cols" localSheetId="0" hidden="1">'2016 Plant Baseline Budget'!$N:$X</definedName>
    <definedName name="Z_E84023C1_2CAC_4F3F_B84B_E03D7D34DFDC_.wvu.PrintArea" localSheetId="1" hidden="1">'Budget Guidelines'!$A$1:$B$20</definedName>
    <definedName name="Z_E84023C1_2CAC_4F3F_B84B_E03D7D34DFDC_.wvu.PrintTitles" localSheetId="0" hidden="1">'2016 Plant Baseline Budget'!$1:$5</definedName>
    <definedName name="Z_EBD0799E_7BC4_4905_9AFA_AB299E7D8E5B_.wvu.Cols" localSheetId="0" hidden="1">'2016 Plant Baseline Budget'!$N:$X</definedName>
    <definedName name="Z_EBD0799E_7BC4_4905_9AFA_AB299E7D8E5B_.wvu.PrintArea" localSheetId="1" hidden="1">'Budget Guidelines'!$A$1:$B$20</definedName>
    <definedName name="Z_EBD0799E_7BC4_4905_9AFA_AB299E7D8E5B_.wvu.PrintTitles" localSheetId="0" hidden="1">'2016 Plant Baseline Budget'!$1:$5</definedName>
    <definedName name="Z_ED40D96D_FE69_4C71_B631_806B2F7A8C86_.wvu.Cols" localSheetId="0" hidden="1">'2016 Plant Baseline Budget'!$N:$X</definedName>
    <definedName name="Z_ED40D96D_FE69_4C71_B631_806B2F7A8C86_.wvu.PrintArea" localSheetId="1" hidden="1">'Budget Guidelines'!$A$1:$B$20</definedName>
    <definedName name="Z_ED40D96D_FE69_4C71_B631_806B2F7A8C86_.wvu.PrintTitles" localSheetId="0" hidden="1">'2016 Plant Baseline Budget'!$1:$5</definedName>
    <definedName name="Z_F73BF702_FD44_4CD4_AE11_6564D50D06E8_.wvu.Cols" localSheetId="0" hidden="1">'2016 Plant Baseline Budget'!$N:$X</definedName>
    <definedName name="Z_F73BF702_FD44_4CD4_AE11_6564D50D06E8_.wvu.PrintArea" localSheetId="1" hidden="1">'Budget Guidelines'!$A$1:$B$20</definedName>
    <definedName name="Z_F73BF702_FD44_4CD4_AE11_6564D50D06E8_.wvu.PrintTitles" localSheetId="0" hidden="1">'2016 Plant Baseline Budget'!$1:$5</definedName>
  </definedNames>
  <calcPr calcId="145621"/>
  <customWorkbookViews>
    <customWorkbookView name="Mathews, Rhonda D. (FPC - Plant Crist) - Personal View" guid="{12493584-0F95-40AB-BAE1-E143FFDA77CD}" mergeInterval="0" personalView="1" maximized="1" windowWidth="1920" windowHeight="974" tabRatio="841" activeSheetId="1"/>
    <customWorkbookView name="batxp01 - Personal View" guid="{EBD0799E-7BC4-4905-9AFA-AB299E7D8E5B}" mergeInterval="0" personalView="1" maximized="1" windowWidth="1664" windowHeight="804" tabRatio="841" activeSheetId="1"/>
    <customWorkbookView name="Posey, Cleavy E., Jr. - Personal View" guid="{03298661-F443-4866-9346-CE2C208C62FA}" mergeInterval="0" personalView="1" maximized="1" windowWidth="1920" windowHeight="855" tabRatio="841" activeSheetId="1"/>
    <customWorkbookView name="Washington, Gregory O. - Personal View" guid="{73123941-00FB-4AD3-976F-D89DBE3C6E98}" mergeInterval="0" personalView="1" maximized="1" windowWidth="1916" windowHeight="855" tabRatio="841" activeSheetId="1"/>
    <customWorkbookView name="Goolsby, Donald A. - Personal View" guid="{9FF7BAF2-B2BE-4347-B2AE-EFA05F0C4C58}" mergeInterval="0" personalView="1" maximized="1" windowWidth="1920" windowHeight="894" tabRatio="841" activeSheetId="1"/>
    <customWorkbookView name="Tompkins, Arthur R. - Personal View" guid="{B8A1FE72-9F01-4A5C-83B6-7033488A9464}" mergeInterval="0" personalView="1" maximized="1" windowWidth="1920" windowHeight="807" tabRatio="841" activeSheetId="1"/>
    <customWorkbookView name="JMDOMINE - Personal View" guid="{F73BF702-FD44-4CD4-AE11-6564D50D06E8}" mergeInterval="0" personalView="1" maximized="1" windowWidth="1916" windowHeight="835" tabRatio="841" activeSheetId="1"/>
    <customWorkbookView name="Burton, Thomas A. - Personal View" guid="{057F4CB4-1B81-4BA5-8E09-1607399CD4C7}" mergeInterval="0" personalView="1" maximized="1" windowWidth="1920" windowHeight="994" tabRatio="841" activeSheetId="1"/>
    <customWorkbookView name="Moten, Dion B. - Personal View" guid="{E84023C1-2CAC-4F3F-B84B-E03D7D34DFDC}" mergeInterval="0" personalView="1" maximized="1" windowWidth="1655" windowHeight="755" tabRatio="841" activeSheetId="1"/>
    <customWorkbookView name="craturne - Personal View" guid="{94D83A80-E7C2-421A-9307-FF92ACEEE8B9}" mergeInterval="0" personalView="1" maximized="1" windowWidth="1920" windowHeight="894" tabRatio="841" activeSheetId="1"/>
    <customWorkbookView name="Overson, Dixon D. - Personal View" guid="{0D4A33F7-BB14-44D7-B9B7-AC836899DDA9}" mergeInterval="0" personalView="1" maximized="1" windowWidth="1920" windowHeight="807" tabRatio="841" activeSheetId="1"/>
    <customWorkbookView name="Doherty, William Blake - Personal View" guid="{ED40D96D-FE69-4C71-B631-806B2F7A8C86}" mergeInterval="0" personalView="1" maximized="1" windowWidth="1916" windowHeight="1014" tabRatio="841" activeSheetId="1"/>
    <customWorkbookView name="Gilbert, Lisa D. (Gulf) - Personal View" guid="{34AC7626-A8A3-4B9F-B86E-4064CC37B1FE}" mergeInterval="0" personalView="1" maximized="1" windowWidth="1432" windowHeight="566" tabRatio="841" activeSheetId="1"/>
  </customWorkbookViews>
</workbook>
</file>

<file path=xl/calcChain.xml><?xml version="1.0" encoding="utf-8"?>
<calcChain xmlns="http://schemas.openxmlformats.org/spreadsheetml/2006/main">
  <c r="E62" i="1" l="1"/>
  <c r="E24" i="1" l="1"/>
  <c r="J24" i="1" l="1"/>
  <c r="H24" i="1"/>
  <c r="F24" i="1"/>
  <c r="D24" i="1"/>
  <c r="L123" i="1" l="1"/>
  <c r="K123" i="1"/>
  <c r="J123" i="1"/>
  <c r="I123" i="1"/>
  <c r="H123" i="1"/>
  <c r="G123" i="1"/>
  <c r="F123" i="1"/>
  <c r="E123" i="1"/>
  <c r="D123" i="1"/>
  <c r="L108" i="1"/>
  <c r="K108" i="1"/>
  <c r="J108" i="1"/>
  <c r="I108" i="1"/>
  <c r="H108" i="1"/>
  <c r="G108" i="1"/>
  <c r="F108" i="1"/>
  <c r="E108" i="1"/>
  <c r="D108" i="1"/>
  <c r="L151" i="1" l="1"/>
  <c r="K151" i="1"/>
  <c r="J151" i="1"/>
  <c r="I151" i="1"/>
  <c r="H151" i="1"/>
  <c r="G151" i="1"/>
  <c r="F151" i="1"/>
  <c r="E151" i="1"/>
  <c r="D151" i="1"/>
  <c r="L114" i="1" l="1"/>
  <c r="K114" i="1"/>
  <c r="J114" i="1"/>
  <c r="I114" i="1"/>
  <c r="H114" i="1"/>
  <c r="G114" i="1"/>
  <c r="F114" i="1"/>
  <c r="E114" i="1"/>
  <c r="D114" i="1"/>
  <c r="L166" i="1"/>
  <c r="K166" i="1"/>
  <c r="J166" i="1"/>
  <c r="I166" i="1"/>
  <c r="H166" i="1"/>
  <c r="G166" i="1"/>
  <c r="F166" i="1"/>
  <c r="E166" i="1"/>
  <c r="D166" i="1"/>
  <c r="L62" i="1"/>
  <c r="L75" i="1"/>
  <c r="L84" i="1"/>
  <c r="L91" i="1"/>
  <c r="L103" i="1"/>
  <c r="L129" i="1"/>
  <c r="L132" i="1"/>
  <c r="L140" i="1"/>
  <c r="L145" i="1"/>
  <c r="L160" i="1"/>
  <c r="L163" i="1"/>
  <c r="K62" i="1"/>
  <c r="K75" i="1"/>
  <c r="K84" i="1"/>
  <c r="K91" i="1"/>
  <c r="K103" i="1"/>
  <c r="K129" i="1"/>
  <c r="K132" i="1"/>
  <c r="K140" i="1"/>
  <c r="K145" i="1"/>
  <c r="K160" i="1"/>
  <c r="K163" i="1"/>
  <c r="J62" i="1"/>
  <c r="J75" i="1"/>
  <c r="J84" i="1"/>
  <c r="J91" i="1"/>
  <c r="J103" i="1"/>
  <c r="J129" i="1"/>
  <c r="J132" i="1"/>
  <c r="J140" i="1"/>
  <c r="J145" i="1"/>
  <c r="J160" i="1"/>
  <c r="J163" i="1"/>
  <c r="I62" i="1"/>
  <c r="I75" i="1"/>
  <c r="I84" i="1"/>
  <c r="I91" i="1"/>
  <c r="I103" i="1"/>
  <c r="I129" i="1"/>
  <c r="I132" i="1"/>
  <c r="I140" i="1"/>
  <c r="I145" i="1"/>
  <c r="I160" i="1"/>
  <c r="I163" i="1"/>
  <c r="H62" i="1"/>
  <c r="H75" i="1"/>
  <c r="H84" i="1"/>
  <c r="H91" i="1"/>
  <c r="H103" i="1"/>
  <c r="H129" i="1"/>
  <c r="H132" i="1"/>
  <c r="H140" i="1"/>
  <c r="H145" i="1"/>
  <c r="H160" i="1"/>
  <c r="H163" i="1"/>
  <c r="G62" i="1"/>
  <c r="G75" i="1"/>
  <c r="G84" i="1"/>
  <c r="G91" i="1"/>
  <c r="G103" i="1"/>
  <c r="G129" i="1"/>
  <c r="G132" i="1"/>
  <c r="G140" i="1"/>
  <c r="G145" i="1"/>
  <c r="G160" i="1"/>
  <c r="G163" i="1"/>
  <c r="F62" i="1"/>
  <c r="F75" i="1"/>
  <c r="F84" i="1"/>
  <c r="F91" i="1"/>
  <c r="F103" i="1"/>
  <c r="F129" i="1"/>
  <c r="F132" i="1"/>
  <c r="F140" i="1"/>
  <c r="F145" i="1"/>
  <c r="F160" i="1"/>
  <c r="F163" i="1"/>
  <c r="E75" i="1"/>
  <c r="E84" i="1"/>
  <c r="E91" i="1"/>
  <c r="E103" i="1"/>
  <c r="E129" i="1"/>
  <c r="E132" i="1"/>
  <c r="E140" i="1"/>
  <c r="E145" i="1"/>
  <c r="E160" i="1"/>
  <c r="E163" i="1"/>
  <c r="D62" i="1"/>
  <c r="D75" i="1"/>
  <c r="D84" i="1"/>
  <c r="D91" i="1"/>
  <c r="D103" i="1"/>
  <c r="D129" i="1"/>
  <c r="D132" i="1"/>
  <c r="D140" i="1"/>
  <c r="D145" i="1"/>
  <c r="D160" i="1"/>
  <c r="D163" i="1"/>
  <c r="O7" i="1"/>
  <c r="O13" i="1"/>
  <c r="O28" i="1"/>
  <c r="O32" i="1"/>
  <c r="O48" i="1"/>
  <c r="O50" i="1"/>
  <c r="O52" i="1"/>
  <c r="O54" i="1"/>
  <c r="O55" i="1"/>
  <c r="O63" i="1"/>
  <c r="O70" i="1"/>
  <c r="O73" i="1"/>
  <c r="O76" i="1"/>
  <c r="O78" i="1"/>
  <c r="O79" i="1"/>
  <c r="O82" i="1"/>
  <c r="O85" i="1"/>
  <c r="O86" i="1"/>
  <c r="O92" i="1"/>
  <c r="O93" i="1"/>
  <c r="O94" i="1"/>
  <c r="O96" i="1"/>
  <c r="O98" i="1"/>
  <c r="O101" i="1"/>
  <c r="O104" i="1"/>
  <c r="O106" i="1"/>
  <c r="O111" i="1"/>
  <c r="O118" i="1"/>
  <c r="O121" i="1"/>
  <c r="O125" i="1"/>
  <c r="O130" i="1"/>
  <c r="O133" i="1"/>
  <c r="O134" i="1"/>
  <c r="O135" i="1"/>
  <c r="O138" i="1"/>
  <c r="O141" i="1"/>
  <c r="O143" i="1"/>
  <c r="O147" i="1"/>
  <c r="O152" i="1"/>
  <c r="O153" i="1"/>
  <c r="O154" i="1"/>
  <c r="O155" i="1"/>
  <c r="O156" i="1"/>
  <c r="O157" i="1"/>
  <c r="O161" i="1"/>
  <c r="O164" i="1"/>
  <c r="O167" i="1"/>
  <c r="O166" i="1" s="1"/>
  <c r="N166" i="1"/>
  <c r="N163" i="1"/>
  <c r="N160" i="1"/>
  <c r="N151" i="1"/>
  <c r="N145" i="1"/>
  <c r="N140" i="1"/>
  <c r="N132" i="1"/>
  <c r="N129" i="1"/>
  <c r="N123" i="1"/>
  <c r="N114" i="1"/>
  <c r="N108" i="1"/>
  <c r="N103" i="1"/>
  <c r="N91" i="1"/>
  <c r="N84" i="1"/>
  <c r="N75" i="1"/>
  <c r="N62" i="1"/>
  <c r="O88" i="1"/>
  <c r="O44" i="1"/>
  <c r="O46" i="1"/>
  <c r="O9" i="1"/>
  <c r="O11" i="1"/>
  <c r="O26" i="1"/>
  <c r="A2" i="1"/>
  <c r="O109" i="1" l="1"/>
  <c r="O108" i="1" s="1"/>
  <c r="O42" i="1"/>
  <c r="O124" i="1"/>
  <c r="O123" i="1" s="1"/>
  <c r="O140" i="1"/>
  <c r="O129" i="1"/>
  <c r="O132" i="1"/>
  <c r="O84" i="1"/>
  <c r="O163" i="1"/>
  <c r="O160" i="1"/>
  <c r="O114" i="1"/>
  <c r="O145" i="1"/>
  <c r="O103" i="1"/>
  <c r="O151" i="1"/>
  <c r="O75" i="1"/>
  <c r="O62" i="1"/>
  <c r="O91" i="1"/>
</calcChain>
</file>

<file path=xl/sharedStrings.xml><?xml version="1.0" encoding="utf-8"?>
<sst xmlns="http://schemas.openxmlformats.org/spreadsheetml/2006/main" count="424" uniqueCount="250">
  <si>
    <t xml:space="preserve"> </t>
  </si>
  <si>
    <t>Description</t>
  </si>
  <si>
    <t>System</t>
  </si>
  <si>
    <t>Responsible</t>
  </si>
  <si>
    <t>Baseline</t>
  </si>
  <si>
    <t>Bulk Chemicals</t>
  </si>
  <si>
    <t>Security</t>
  </si>
  <si>
    <t>Training</t>
  </si>
  <si>
    <t>Contracts</t>
  </si>
  <si>
    <t>Maintenance - Non-Outage</t>
  </si>
  <si>
    <t>A</t>
  </si>
  <si>
    <t>B</t>
  </si>
  <si>
    <t>C</t>
  </si>
  <si>
    <t>D</t>
  </si>
  <si>
    <t>E</t>
  </si>
  <si>
    <t>F</t>
  </si>
  <si>
    <t>H</t>
  </si>
  <si>
    <t>System J</t>
  </si>
  <si>
    <t>J</t>
  </si>
  <si>
    <t>System K</t>
  </si>
  <si>
    <t>Station Service System Maintenance</t>
  </si>
  <si>
    <t>K</t>
  </si>
  <si>
    <t>System L</t>
  </si>
  <si>
    <t>L</t>
  </si>
  <si>
    <t>System M</t>
  </si>
  <si>
    <t>M</t>
  </si>
  <si>
    <t>System N</t>
  </si>
  <si>
    <t>N</t>
  </si>
  <si>
    <t>System P</t>
  </si>
  <si>
    <t>P</t>
  </si>
  <si>
    <t>System R</t>
  </si>
  <si>
    <t>Fire Protection Maintenance</t>
  </si>
  <si>
    <t>R</t>
  </si>
  <si>
    <t>System S</t>
  </si>
  <si>
    <t>Air System Maintenance</t>
  </si>
  <si>
    <t>S</t>
  </si>
  <si>
    <t>System Z</t>
  </si>
  <si>
    <t>Z</t>
  </si>
  <si>
    <t>Variance</t>
  </si>
  <si>
    <t>from 2004</t>
  </si>
  <si>
    <t>Comments</t>
  </si>
  <si>
    <t>$100K in Holdbacks in the Fall</t>
  </si>
  <si>
    <t>$300K budgeted in U4 Outage for pulverizer rebuild.  2 in 2004.</t>
  </si>
  <si>
    <t>$36K in plant reductions for conveying motor couplings; U1,2 &amp;3.</t>
  </si>
  <si>
    <t>Fire protection line broke under Svc Bldg-Rerouted in 2004</t>
  </si>
  <si>
    <t>2004</t>
  </si>
  <si>
    <t>ACTUALS</t>
  </si>
  <si>
    <t>O'Mary</t>
  </si>
  <si>
    <t>Safety</t>
  </si>
  <si>
    <t>J. Dominey</t>
  </si>
  <si>
    <t>System A - Ash Handling System</t>
  </si>
  <si>
    <t>System B - Air &amp; Gas Flow System</t>
  </si>
  <si>
    <t>FBA - Forced Draft</t>
  </si>
  <si>
    <t>FBB - Induced Draft</t>
  </si>
  <si>
    <t>FBC - Air Preheater</t>
  </si>
  <si>
    <t>FBG - Primary Air</t>
  </si>
  <si>
    <t>FAD-Ash Pond Settling Basins Solids Rem.</t>
  </si>
  <si>
    <t>FAD - NPDES</t>
  </si>
  <si>
    <t>FAF - Precipitator</t>
  </si>
  <si>
    <t>FAB - Bottom Ash Hopper</t>
  </si>
  <si>
    <t>System C - Fuel Burning System</t>
  </si>
  <si>
    <t>FCA-Fuel Burning System Maint.</t>
  </si>
  <si>
    <t>FCB-Coal Burners</t>
  </si>
  <si>
    <t>FCD-Pulverizers</t>
  </si>
  <si>
    <t>FCE - Feeder / Scales</t>
  </si>
  <si>
    <t>FDA -Dust Suppression</t>
  </si>
  <si>
    <t>FDL-Rolling Stock Maintenance</t>
  </si>
  <si>
    <t>FDH -Sampling &amp; Weighing</t>
  </si>
  <si>
    <t>System D - Fuel Supply</t>
  </si>
  <si>
    <t xml:space="preserve">System E </t>
  </si>
  <si>
    <t xml:space="preserve">System F </t>
  </si>
  <si>
    <t>System H - General Service Water</t>
  </si>
  <si>
    <t xml:space="preserve">FHE-Service Water </t>
  </si>
  <si>
    <t>FHD - Circulators</t>
  </si>
  <si>
    <t xml:space="preserve">FHC - Chlorination </t>
  </si>
  <si>
    <t>FHK - Cooling Towers</t>
  </si>
  <si>
    <t>FJA-Sootblower Maintenance</t>
  </si>
  <si>
    <t>FJC-Boiler Valves &amp; Piping</t>
  </si>
  <si>
    <t>FJD-Boiler Tubing</t>
  </si>
  <si>
    <t>FJE-Boiler Structure &amp; Insulation</t>
  </si>
  <si>
    <t>FMC-Feedwater Chemical Injection</t>
  </si>
  <si>
    <t>FNE - Demineralizer</t>
  </si>
  <si>
    <t>FNF - Waste Water</t>
  </si>
  <si>
    <t>FNC - Potable Water</t>
  </si>
  <si>
    <t>FNF - ECUA - Sewage</t>
  </si>
  <si>
    <t>FPA-Building Maintenance</t>
  </si>
  <si>
    <t>FPB-Road &amp; Grounds Maintenance</t>
  </si>
  <si>
    <t>FPC - Support</t>
  </si>
  <si>
    <t>FPD - Plant Rolling Stock</t>
  </si>
  <si>
    <t>FPE - Tools</t>
  </si>
  <si>
    <t>FPF - Consumables</t>
  </si>
  <si>
    <t>CEMS - Non-ECRC (Spectrum)</t>
  </si>
  <si>
    <t>Analyical Testing - Daily as Burned Coal</t>
  </si>
  <si>
    <t>HVAC - (Engineering Cooling)</t>
  </si>
  <si>
    <t>Elevators (Thyssen)</t>
  </si>
  <si>
    <t>Office Supplies - F23</t>
  </si>
  <si>
    <t>Dominey</t>
  </si>
  <si>
    <t>Asbestos - F4CASB</t>
  </si>
  <si>
    <t>J. Clark</t>
  </si>
  <si>
    <t>Budget</t>
  </si>
  <si>
    <t>D. Goolsby</t>
  </si>
  <si>
    <t>FAA - Ash Sluice</t>
  </si>
  <si>
    <t>FAC - Fly Ash</t>
  </si>
  <si>
    <t>FAE - Ash Disposal</t>
  </si>
  <si>
    <t>R. Overson</t>
  </si>
  <si>
    <t>G. Golson</t>
  </si>
  <si>
    <t>FCC-Gas Burning</t>
  </si>
  <si>
    <t>FBE - Support Fans</t>
  </si>
  <si>
    <t>FBF - Stack</t>
  </si>
  <si>
    <t>FDB -Fuel Oil Supply</t>
  </si>
  <si>
    <t>FDC-Coal Supply</t>
  </si>
  <si>
    <t>FDF - Conveying</t>
  </si>
  <si>
    <t>FDG-Crushing</t>
  </si>
  <si>
    <t>FDK-Bunker/Silo</t>
  </si>
  <si>
    <t>FEA - Generator</t>
  </si>
  <si>
    <t>FEB - Exciter</t>
  </si>
  <si>
    <t>FEF - Gas</t>
  </si>
  <si>
    <t>D.Goolsby</t>
  </si>
  <si>
    <t>FFA - High Pressure</t>
  </si>
  <si>
    <t>FFC - Low Pressure</t>
  </si>
  <si>
    <t>FFD - Turbine Hydraulic Controls</t>
  </si>
  <si>
    <t>FHB - Water Intake</t>
  </si>
  <si>
    <t>FHG - Wells</t>
  </si>
  <si>
    <t>FHH - Condenser Cleaning</t>
  </si>
  <si>
    <t>FLA-Condenser/Hotwell</t>
  </si>
  <si>
    <t xml:space="preserve">FLB - Condensate Pump </t>
  </si>
  <si>
    <t>FLD - Polisher Unit</t>
  </si>
  <si>
    <t>FLH - Chemical Injection</t>
  </si>
  <si>
    <t>FLG - Gland Steam Exhaustor</t>
  </si>
  <si>
    <t>FMA - Boiler Feed Pump</t>
  </si>
  <si>
    <t>FMB-High Pressure FW Heater</t>
  </si>
  <si>
    <t>FZA - Plant Data Acquisition</t>
  </si>
  <si>
    <t>FZB - Plant Process Control</t>
  </si>
  <si>
    <t>T.Burton</t>
  </si>
  <si>
    <t xml:space="preserve">FLC -Low Pressure FW Heater </t>
  </si>
  <si>
    <t>C.Posey</t>
  </si>
  <si>
    <t>Tompkins</t>
  </si>
  <si>
    <t>A. Crowley</t>
  </si>
  <si>
    <t>Plant Clean-Up (Flour)</t>
  </si>
  <si>
    <t>C.Fiveash</t>
  </si>
  <si>
    <t>C.Turner</t>
  </si>
  <si>
    <t>N. Olivo-Velez</t>
  </si>
  <si>
    <t>FFF- Turbine Lube</t>
  </si>
  <si>
    <t>Overheads - On-Sight - FPE</t>
  </si>
  <si>
    <t>Overheads - Regional &amp; Contract</t>
  </si>
  <si>
    <t>F3R</t>
  </si>
  <si>
    <t>FAE-Ash Landfill Storm Water Sys Maint</t>
  </si>
  <si>
    <t>FAE-Ash Landfill SW Pond Solid Rem</t>
  </si>
  <si>
    <t>C. Lynch</t>
  </si>
  <si>
    <t>FDD-Gas Supply</t>
  </si>
  <si>
    <t>M &amp;T &amp; Other - F1M-F31-F83-85</t>
  </si>
  <si>
    <t>Service Bldg Clean-Up - Jani-King</t>
  </si>
  <si>
    <t>FAE</t>
  </si>
  <si>
    <t>F52</t>
  </si>
  <si>
    <t>Cristo Santo (B-F51) &amp; Land Lease</t>
  </si>
  <si>
    <t>Diesel for Tractors - F51</t>
  </si>
  <si>
    <t>Ash Handling - Saiia</t>
  </si>
  <si>
    <t>Non ECRC Stormwater Maint</t>
  </si>
  <si>
    <t>F4CSSW</t>
  </si>
  <si>
    <t>F4D002</t>
  </si>
  <si>
    <t xml:space="preserve">Environmental Exp                         </t>
  </si>
  <si>
    <t>Plant Crist - Master Baseline Budget</t>
  </si>
  <si>
    <t>Forecast</t>
  </si>
  <si>
    <t>Lisa</t>
  </si>
  <si>
    <t>Comments &amp; Justfication</t>
  </si>
  <si>
    <t>F24</t>
  </si>
  <si>
    <t>:Lawncare</t>
  </si>
  <si>
    <t>F61E</t>
  </si>
  <si>
    <t>F61I</t>
  </si>
  <si>
    <t>F62E</t>
  </si>
  <si>
    <t>F62I</t>
  </si>
  <si>
    <t>F63E</t>
  </si>
  <si>
    <t>F63I</t>
  </si>
  <si>
    <t>F64</t>
  </si>
  <si>
    <t>F65</t>
  </si>
  <si>
    <t>F66</t>
  </si>
  <si>
    <t>F67</t>
  </si>
  <si>
    <t>506-00003</t>
  </si>
  <si>
    <t>506-00000</t>
  </si>
  <si>
    <t>Jan</t>
  </si>
  <si>
    <t>Feb</t>
  </si>
  <si>
    <t>Mar</t>
  </si>
  <si>
    <t>Apr</t>
  </si>
  <si>
    <t>May</t>
  </si>
  <si>
    <t>June</t>
  </si>
  <si>
    <t xml:space="preserve">July </t>
  </si>
  <si>
    <t>Aug</t>
  </si>
  <si>
    <t>Sept</t>
  </si>
  <si>
    <t xml:space="preserve">Oct </t>
  </si>
  <si>
    <t>Nov</t>
  </si>
  <si>
    <t>Dec</t>
  </si>
  <si>
    <t>BL-Spread</t>
  </si>
  <si>
    <t>INPUT</t>
  </si>
  <si>
    <t xml:space="preserve">Need Spread </t>
  </si>
  <si>
    <t>C.Lynch</t>
  </si>
  <si>
    <t>G.Washington</t>
  </si>
  <si>
    <t>R.Mathews</t>
  </si>
  <si>
    <t>K. Wells</t>
  </si>
  <si>
    <t>B.Doherty</t>
  </si>
  <si>
    <t>2016 Baseline Budget</t>
  </si>
  <si>
    <t>Plant Crist</t>
  </si>
  <si>
    <t>Guidelines</t>
  </si>
  <si>
    <t>2016 is Required Budget Input.</t>
  </si>
  <si>
    <t>You have the Option to Escalate 2017-2020 or Provide New Budget Numbers for those years.  Please leave blank if you want to escalate.</t>
  </si>
  <si>
    <t>All Budget Dollars will be Spread by Baseline Spread unless you provide your own Spread</t>
  </si>
  <si>
    <t>All Budget Dollars will be Allocated to Cost Types.</t>
  </si>
  <si>
    <t>Please Explain in Comments Column why your 2016 Budget Increased over 2016 Forecast</t>
  </si>
  <si>
    <t>Please be Prepared to Explain what you are Spending and Why.</t>
  </si>
  <si>
    <t>REQUIRED</t>
  </si>
  <si>
    <t>File on S Drive-Workgroups-FPC Power Generation-Crist Plant-Systemowner-2016 Master Baaseline Budget Workpapers</t>
  </si>
  <si>
    <t>Budget is Due by the Close of Business on Friday, July 17th.</t>
  </si>
  <si>
    <t>h2 system upgrades</t>
  </si>
  <si>
    <t xml:space="preserve">exciter maintence  </t>
  </si>
  <si>
    <t xml:space="preserve">generator reliabilty </t>
  </si>
  <si>
    <t>Turbine oil fliters and preventable maintenance</t>
  </si>
  <si>
    <t xml:space="preserve">EH system improvements </t>
  </si>
  <si>
    <t>Turbine reliabilty and equipment upgrades</t>
  </si>
  <si>
    <t xml:space="preserve">Turbine reliabilty and equipment upgrades  </t>
  </si>
  <si>
    <t>increase is due to contract labor for clean up and dredging</t>
  </si>
  <si>
    <t>rebuilding sampler</t>
  </si>
  <si>
    <t>Duct and Expansion Joints</t>
  </si>
  <si>
    <t>R. Tompkins</t>
  </si>
  <si>
    <t>R.Tompkins</t>
  </si>
  <si>
    <t>Repair to stack lights</t>
  </si>
  <si>
    <t>Repair cracks in the duct</t>
  </si>
  <si>
    <t>Repiar to baskets and Sootblowers</t>
  </si>
  <si>
    <t>Reliabilty of the blowers and replacement</t>
  </si>
  <si>
    <t>Testingof Boiler Safety Valves and repair</t>
  </si>
  <si>
    <t>Piping insulation repair</t>
  </si>
  <si>
    <t>Compliance focus continues to increase on stormwater issues</t>
  </si>
  <si>
    <t>Increase digging solids from 2/yr to 4/yr - keep solids carryover into IWTP is critical to compliance going forward</t>
  </si>
  <si>
    <t>Compliance focus continues to increase on stormwater issues, particularly related to the ash landfill area</t>
  </si>
  <si>
    <t>ECUA bill for Potable Water doubled in 2015 from prior years, due to them replacing old flowmeter with new more accurate flowmeter</t>
  </si>
  <si>
    <t>ECUA bill for Sewage Services increased in 2015, along with Potable Water usage (sewage costs is based on potable water usage</t>
  </si>
  <si>
    <t xml:space="preserve">Repairs to foundations/bearings </t>
  </si>
  <si>
    <t>Increased inspection/replacement of at risk ash touched piping</t>
  </si>
  <si>
    <t>Structural repairs/paint to Silo/Hydrobin</t>
  </si>
  <si>
    <t>Addition of monthly EDS server support charges</t>
  </si>
  <si>
    <t>purchase machinist tool box with all machining accessories for all to use in shop for doing machine work on the Lathe, Bridge Port &amp; Radial Drill</t>
  </si>
  <si>
    <t>continual cracking on condenser shells</t>
  </si>
  <si>
    <t>Repair of 7A condensate pump</t>
  </si>
  <si>
    <t>Rebuild 3B circulator</t>
  </si>
  <si>
    <t>Repair and paint clear water tank</t>
  </si>
  <si>
    <t>Major repairs to 4/5 cooling tower</t>
  </si>
  <si>
    <t>Heat Trace Project</t>
  </si>
  <si>
    <t>Based on Thermon heat trace estimate.</t>
  </si>
  <si>
    <t>In addition to normal escalation, half of the money normally spent on an outage will be included to compensate for tonnage based maintenance.   This is only for units without an outage in that year.</t>
  </si>
  <si>
    <t>U7 Outage bottom ash replacement - expendalbe usage increase</t>
  </si>
  <si>
    <t>See excel sheet sent to Lisa Gilbert.</t>
  </si>
  <si>
    <t>Increased due to new offices in in EMS room/Maint T/L offices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</si>
</sst>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1" x14ac:knownFonts="1">
    <font>
      <sz val="10"/>
      <name val="Arial"/>
    </font>
    <font>
      <sz val="10"/>
      <name val="Arial"/>
      <family val="2"/>
    </font>
    <font>
      <sz val="8"/>
      <name val="Arial"/>
      <family val="2"/>
    </font>
    <font>
      <sz val="12"/>
      <name val="Arial"/>
      <family val="2"/>
    </font>
    <font>
      <b/>
      <u/>
      <sz val="12"/>
      <name val="Arial"/>
      <family val="2"/>
    </font>
    <font>
      <b/>
      <sz val="12"/>
      <name val="Arial"/>
      <family val="2"/>
    </font>
    <font>
      <i/>
      <sz val="12"/>
      <name val="Arial"/>
      <family val="2"/>
    </font>
    <font>
      <b/>
      <sz val="9"/>
      <color rgb="FFFF0000"/>
      <name val="Arial"/>
      <family val="2"/>
    </font>
    <font>
      <sz val="11"/>
      <name val="Arial"/>
      <family val="2"/>
    </font>
    <font>
      <b/>
      <sz val="12"/>
      <color theme="0"/>
      <name val="Arial"/>
      <family val="2"/>
    </font>
    <font>
      <b/>
      <u/>
      <sz val="12"/>
      <color theme="0"/>
      <name val="Arial"/>
      <family val="2"/>
    </font>
    <font>
      <b/>
      <sz val="12"/>
      <color theme="1"/>
      <name val="Arial"/>
      <family val="2"/>
    </font>
    <font>
      <b/>
      <u/>
      <sz val="12"/>
      <color theme="1"/>
      <name val="Arial"/>
      <family val="2"/>
    </font>
    <font>
      <b/>
      <sz val="14"/>
      <color rgb="FFFF0000"/>
      <name val="Arial"/>
      <family val="2"/>
    </font>
    <font>
      <b/>
      <sz val="14"/>
      <name val="Arial"/>
      <family val="2"/>
    </font>
    <font>
      <b/>
      <sz val="12"/>
      <color rgb="FFFF0000"/>
      <name val="Arial"/>
      <family val="2"/>
    </font>
    <font>
      <b/>
      <sz val="10"/>
      <name val="Arial"/>
      <family val="2"/>
    </font>
    <font>
      <b/>
      <sz val="10"/>
      <color rgb="FFFF0000"/>
      <name val="Arial"/>
      <family val="2"/>
    </font>
    <font>
      <sz val="12"/>
      <color rgb="FFFF0000"/>
      <name val="Arial"/>
      <family val="2"/>
    </font>
    <font>
      <sz val="12"/>
      <name val="Arial"/>
    </font>
    <font>
      <b/>
      <sz val="12"/>
      <color rgb="FFFF0000"/>
      <name val="Arial"/>
    </font>
  </fonts>
  <fills count="12">
    <fill>
      <patternFill patternType="none"/>
    </fill>
    <fill>
      <patternFill patternType="gray125"/>
    </fill>
    <fill>
      <patternFill patternType="solid">
        <fgColor indexed="44"/>
        <bgColor indexed="64"/>
      </patternFill>
    </fill>
    <fill>
      <patternFill patternType="solid">
        <fgColor rgb="FFFFFF9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99FFCC"/>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10">
    <xf numFmtId="0" fontId="0" fillId="0" borderId="0" xfId="0"/>
    <xf numFmtId="164" fontId="3" fillId="0" borderId="0" xfId="1" applyNumberFormat="1" applyFont="1" applyFill="1" applyAlignment="1"/>
    <xf numFmtId="164" fontId="4" fillId="0" borderId="0" xfId="1" applyNumberFormat="1" applyFont="1" applyFill="1"/>
    <xf numFmtId="164" fontId="5" fillId="0" borderId="0" xfId="1" applyNumberFormat="1" applyFont="1" applyFill="1"/>
    <xf numFmtId="164" fontId="5" fillId="0" borderId="0" xfId="1" applyNumberFormat="1" applyFont="1" applyFill="1" applyAlignment="1">
      <alignment horizontal="right"/>
    </xf>
    <xf numFmtId="164" fontId="4" fillId="0" borderId="0" xfId="1" applyNumberFormat="1" applyFont="1" applyFill="1" applyAlignment="1">
      <alignment horizontal="right"/>
    </xf>
    <xf numFmtId="164" fontId="3" fillId="0" borderId="0" xfId="1" applyNumberFormat="1" applyFont="1" applyFill="1"/>
    <xf numFmtId="164" fontId="5" fillId="0" borderId="0" xfId="1" applyNumberFormat="1" applyFont="1" applyFill="1" applyAlignment="1"/>
    <xf numFmtId="0" fontId="3" fillId="0" borderId="0" xfId="0" applyFont="1" applyFill="1" applyAlignment="1"/>
    <xf numFmtId="0" fontId="4" fillId="0" borderId="0" xfId="0" applyFont="1" applyFill="1"/>
    <xf numFmtId="0" fontId="5" fillId="0" borderId="0" xfId="0" applyFont="1" applyFill="1"/>
    <xf numFmtId="0" fontId="4" fillId="0" borderId="0" xfId="0" applyFont="1" applyFill="1" applyAlignment="1">
      <alignment horizontal="center"/>
    </xf>
    <xf numFmtId="0" fontId="4" fillId="0" borderId="0" xfId="0" applyFont="1" applyFill="1" applyAlignment="1">
      <alignment horizontal="left"/>
    </xf>
    <xf numFmtId="0" fontId="3" fillId="0" borderId="0" xfId="0" applyFont="1" applyFill="1" applyAlignment="1">
      <alignment horizontal="left"/>
    </xf>
    <xf numFmtId="0" fontId="3" fillId="0" borderId="0" xfId="0" applyFont="1" applyFill="1"/>
    <xf numFmtId="164" fontId="3" fillId="0" borderId="0" xfId="1" applyNumberFormat="1" applyFont="1" applyFill="1" applyAlignment="1">
      <alignment horizontal="right"/>
    </xf>
    <xf numFmtId="0" fontId="5" fillId="0" borderId="0" xfId="0" applyFont="1" applyFill="1" applyAlignment="1"/>
    <xf numFmtId="0" fontId="5" fillId="2" borderId="0" xfId="0" applyFont="1" applyFill="1"/>
    <xf numFmtId="164" fontId="3" fillId="2" borderId="0" xfId="1" applyNumberFormat="1" applyFont="1" applyFill="1"/>
    <xf numFmtId="0" fontId="3" fillId="2" borderId="0" xfId="0" applyFont="1" applyFill="1"/>
    <xf numFmtId="0" fontId="5" fillId="0" borderId="0" xfId="0" applyFont="1" applyFill="1" applyAlignment="1">
      <alignment horizontal="right"/>
    </xf>
    <xf numFmtId="22" fontId="5" fillId="0" borderId="0" xfId="0" applyNumberFormat="1" applyFont="1" applyFill="1" applyAlignment="1">
      <alignment horizontal="left"/>
    </xf>
    <xf numFmtId="0" fontId="4" fillId="0" borderId="0" xfId="0" applyFont="1" applyFill="1" applyAlignment="1">
      <alignment horizontal="right"/>
    </xf>
    <xf numFmtId="0" fontId="5" fillId="0" borderId="0" xfId="0" applyFont="1" applyFill="1" applyAlignment="1">
      <alignment horizontal="left"/>
    </xf>
    <xf numFmtId="41" fontId="3" fillId="0" borderId="0" xfId="1" applyNumberFormat="1" applyFont="1" applyFill="1" applyAlignment="1">
      <alignment horizontal="right"/>
    </xf>
    <xf numFmtId="164" fontId="3" fillId="0" borderId="0" xfId="0" applyNumberFormat="1" applyFont="1" applyFill="1" applyAlignment="1">
      <alignment horizontal="right"/>
    </xf>
    <xf numFmtId="0" fontId="3" fillId="0" borderId="0" xfId="0" applyFont="1" applyFill="1" applyAlignment="1">
      <alignment horizontal="right"/>
    </xf>
    <xf numFmtId="164" fontId="6" fillId="0" borderId="0" xfId="1" applyNumberFormat="1" applyFont="1" applyFill="1" applyAlignment="1">
      <alignment horizontal="right"/>
    </xf>
    <xf numFmtId="164" fontId="5" fillId="2" borderId="0" xfId="1" applyNumberFormat="1" applyFont="1" applyFill="1"/>
    <xf numFmtId="0" fontId="5" fillId="0" borderId="0" xfId="0" applyFont="1" applyFill="1" applyBorder="1"/>
    <xf numFmtId="164" fontId="5" fillId="0" borderId="0" xfId="0" applyNumberFormat="1" applyFont="1" applyFill="1" applyBorder="1"/>
    <xf numFmtId="164" fontId="6" fillId="0" borderId="0" xfId="0" applyNumberFormat="1" applyFont="1" applyFill="1" applyAlignment="1">
      <alignment horizontal="right"/>
    </xf>
    <xf numFmtId="41" fontId="6" fillId="0" borderId="0" xfId="1" applyNumberFormat="1" applyFont="1" applyFill="1" applyAlignment="1">
      <alignment horizontal="right"/>
    </xf>
    <xf numFmtId="164" fontId="7" fillId="0" borderId="0" xfId="1" applyNumberFormat="1" applyFont="1" applyFill="1" applyAlignment="1"/>
    <xf numFmtId="164" fontId="3" fillId="0" borderId="0" xfId="0" applyNumberFormat="1" applyFont="1" applyFill="1"/>
    <xf numFmtId="0" fontId="8" fillId="0" borderId="0" xfId="0" applyFont="1" applyFill="1"/>
    <xf numFmtId="164" fontId="3" fillId="0" borderId="0" xfId="1" applyNumberFormat="1" applyFont="1" applyFill="1" applyAlignment="1">
      <alignment horizontal="left"/>
    </xf>
    <xf numFmtId="1" fontId="5" fillId="0" borderId="0" xfId="0" applyNumberFormat="1" applyFont="1" applyFill="1" applyAlignment="1">
      <alignment horizontal="center"/>
    </xf>
    <xf numFmtId="1" fontId="5" fillId="0" borderId="0" xfId="1" applyNumberFormat="1" applyFont="1" applyFill="1" applyAlignment="1">
      <alignment horizontal="center"/>
    </xf>
    <xf numFmtId="1" fontId="5" fillId="0" borderId="0" xfId="1" quotePrefix="1" applyNumberFormat="1" applyFont="1" applyFill="1" applyAlignment="1">
      <alignment horizontal="center"/>
    </xf>
    <xf numFmtId="1" fontId="5" fillId="0" borderId="0" xfId="0" quotePrefix="1" applyNumberFormat="1" applyFont="1" applyFill="1" applyAlignment="1">
      <alignment horizontal="center"/>
    </xf>
    <xf numFmtId="164" fontId="4" fillId="0" borderId="0" xfId="1" applyNumberFormat="1" applyFont="1" applyFill="1" applyAlignment="1">
      <alignment horizontal="center"/>
    </xf>
    <xf numFmtId="1" fontId="9" fillId="5" borderId="0" xfId="1" applyNumberFormat="1" applyFont="1" applyFill="1" applyAlignment="1">
      <alignment horizontal="center"/>
    </xf>
    <xf numFmtId="164" fontId="10" fillId="5" borderId="0" xfId="1" applyNumberFormat="1" applyFont="1" applyFill="1" applyAlignment="1">
      <alignment horizontal="center"/>
    </xf>
    <xf numFmtId="0" fontId="3" fillId="0" borderId="0" xfId="0" applyFont="1" applyFill="1" applyBorder="1"/>
    <xf numFmtId="0" fontId="5" fillId="3" borderId="0" xfId="0" applyFont="1" applyFill="1"/>
    <xf numFmtId="164" fontId="4" fillId="0" borderId="0" xfId="1" applyNumberFormat="1" applyFont="1" applyFill="1" applyProtection="1">
      <protection locked="0"/>
    </xf>
    <xf numFmtId="164" fontId="5" fillId="0" borderId="0" xfId="1" applyNumberFormat="1" applyFont="1" applyFill="1" applyProtection="1">
      <protection locked="0"/>
    </xf>
    <xf numFmtId="1" fontId="11" fillId="4" borderId="0" xfId="1" applyNumberFormat="1" applyFont="1" applyFill="1" applyAlignment="1" applyProtection="1">
      <alignment horizontal="center"/>
      <protection locked="0"/>
    </xf>
    <xf numFmtId="164" fontId="12" fillId="4" borderId="0" xfId="1" applyNumberFormat="1" applyFont="1" applyFill="1" applyAlignment="1" applyProtection="1">
      <alignment horizontal="center"/>
      <protection locked="0"/>
    </xf>
    <xf numFmtId="164" fontId="5" fillId="0" borderId="0" xfId="1" applyNumberFormat="1" applyFont="1" applyFill="1" applyAlignment="1" applyProtection="1">
      <protection locked="0"/>
    </xf>
    <xf numFmtId="164" fontId="5" fillId="2" borderId="0" xfId="1" applyNumberFormat="1" applyFont="1" applyFill="1" applyProtection="1">
      <protection locked="0"/>
    </xf>
    <xf numFmtId="164" fontId="5" fillId="0" borderId="0" xfId="0" applyNumberFormat="1" applyFont="1" applyFill="1" applyBorder="1" applyProtection="1">
      <protection locked="0"/>
    </xf>
    <xf numFmtId="164" fontId="4" fillId="0" borderId="0" xfId="1" applyNumberFormat="1" applyFont="1" applyFill="1" applyProtection="1"/>
    <xf numFmtId="164" fontId="5" fillId="0" borderId="0" xfId="1" applyNumberFormat="1" applyFont="1" applyFill="1" applyProtection="1"/>
    <xf numFmtId="1" fontId="9" fillId="5" borderId="0" xfId="1" applyNumberFormat="1" applyFont="1" applyFill="1" applyAlignment="1" applyProtection="1">
      <alignment horizontal="center"/>
    </xf>
    <xf numFmtId="164" fontId="10" fillId="5" borderId="0" xfId="1" applyNumberFormat="1" applyFont="1" applyFill="1" applyAlignment="1" applyProtection="1">
      <alignment horizontal="center"/>
    </xf>
    <xf numFmtId="164" fontId="3" fillId="0" borderId="0" xfId="1" applyNumberFormat="1" applyFont="1" applyFill="1" applyAlignment="1" applyProtection="1"/>
    <xf numFmtId="164" fontId="5" fillId="0" borderId="0" xfId="1" applyNumberFormat="1" applyFont="1" applyFill="1" applyAlignment="1" applyProtection="1"/>
    <xf numFmtId="164" fontId="3" fillId="0" borderId="0" xfId="1" applyNumberFormat="1" applyFont="1" applyFill="1" applyProtection="1"/>
    <xf numFmtId="164" fontId="5" fillId="2" borderId="0" xfId="1" applyNumberFormat="1" applyFont="1" applyFill="1" applyProtection="1"/>
    <xf numFmtId="164" fontId="5" fillId="0" borderId="0" xfId="0" applyNumberFormat="1" applyFont="1" applyFill="1" applyBorder="1" applyProtection="1"/>
    <xf numFmtId="0" fontId="4" fillId="0" borderId="0" xfId="0" applyFont="1" applyFill="1" applyProtection="1">
      <protection locked="0"/>
    </xf>
    <xf numFmtId="0" fontId="5" fillId="0" borderId="0" xfId="0" applyFont="1" applyFill="1" applyProtection="1">
      <protection locked="0"/>
    </xf>
    <xf numFmtId="0" fontId="4" fillId="0" borderId="0" xfId="0" applyFont="1" applyFill="1" applyAlignment="1" applyProtection="1">
      <alignment horizontal="center"/>
      <protection locked="0"/>
    </xf>
    <xf numFmtId="0" fontId="3" fillId="0" borderId="0" xfId="0" applyFont="1" applyFill="1" applyAlignment="1" applyProtection="1">
      <protection locked="0"/>
    </xf>
    <xf numFmtId="0" fontId="5" fillId="0" borderId="0" xfId="0" applyFont="1" applyFill="1" applyAlignment="1" applyProtection="1">
      <protection locked="0"/>
    </xf>
    <xf numFmtId="0" fontId="3" fillId="0" borderId="0" xfId="0" applyFont="1" applyFill="1" applyProtection="1">
      <protection locked="0"/>
    </xf>
    <xf numFmtId="164" fontId="3" fillId="0" borderId="0" xfId="0" applyNumberFormat="1" applyFont="1" applyFill="1" applyProtection="1">
      <protection locked="0"/>
    </xf>
    <xf numFmtId="164" fontId="5" fillId="0" borderId="0" xfId="0" applyNumberFormat="1" applyFont="1" applyFill="1" applyProtection="1">
      <protection locked="0"/>
    </xf>
    <xf numFmtId="0" fontId="5" fillId="0" borderId="0" xfId="0" applyFont="1" applyFill="1" applyAlignment="1" applyProtection="1">
      <alignment horizontal="center"/>
      <protection locked="0"/>
    </xf>
    <xf numFmtId="1" fontId="5" fillId="0" borderId="0" xfId="0" applyNumberFormat="1" applyFont="1" applyFill="1" applyAlignment="1" applyProtection="1">
      <alignment horizontal="center"/>
      <protection locked="0"/>
    </xf>
    <xf numFmtId="0" fontId="3" fillId="4" borderId="0" xfId="0" applyFont="1" applyFill="1"/>
    <xf numFmtId="164" fontId="4" fillId="0" borderId="0" xfId="1" applyNumberFormat="1" applyFont="1" applyFill="1" applyAlignment="1" applyProtection="1">
      <alignment horizontal="center"/>
      <protection locked="0"/>
    </xf>
    <xf numFmtId="164" fontId="5" fillId="0" borderId="0" xfId="1" applyNumberFormat="1" applyFont="1" applyFill="1" applyAlignment="1" applyProtection="1">
      <alignment horizontal="center"/>
      <protection locked="0"/>
    </xf>
    <xf numFmtId="164" fontId="5" fillId="2" borderId="0" xfId="1" applyNumberFormat="1" applyFont="1" applyFill="1" applyAlignment="1" applyProtection="1">
      <alignment horizontal="center"/>
      <protection locked="0"/>
    </xf>
    <xf numFmtId="164" fontId="5" fillId="0" borderId="0" xfId="0" applyNumberFormat="1" applyFont="1" applyFill="1" applyBorder="1" applyAlignment="1" applyProtection="1">
      <alignment horizontal="center"/>
      <protection locked="0"/>
    </xf>
    <xf numFmtId="1" fontId="11" fillId="7" borderId="0" xfId="1" applyNumberFormat="1" applyFont="1" applyFill="1" applyAlignment="1" applyProtection="1">
      <alignment horizontal="center"/>
      <protection locked="0"/>
    </xf>
    <xf numFmtId="164" fontId="12" fillId="7" borderId="0" xfId="1" applyNumberFormat="1" applyFont="1" applyFill="1" applyAlignment="1" applyProtection="1">
      <alignment horizontal="center"/>
      <protection locked="0"/>
    </xf>
    <xf numFmtId="164" fontId="14" fillId="0" borderId="0" xfId="1" applyNumberFormat="1" applyFont="1" applyFill="1"/>
    <xf numFmtId="164" fontId="14" fillId="0" borderId="0" xfId="1" applyNumberFormat="1" applyFont="1" applyFill="1" applyProtection="1"/>
    <xf numFmtId="164" fontId="13" fillId="8" borderId="0" xfId="1" applyNumberFormat="1" applyFont="1" applyFill="1" applyAlignment="1" applyProtection="1">
      <alignment horizontal="center"/>
      <protection locked="0"/>
    </xf>
    <xf numFmtId="0" fontId="5" fillId="4" borderId="0" xfId="0" applyFont="1" applyFill="1" applyAlignment="1"/>
    <xf numFmtId="164" fontId="5" fillId="8" borderId="0" xfId="1" applyNumberFormat="1" applyFont="1" applyFill="1" applyAlignment="1"/>
    <xf numFmtId="0" fontId="5" fillId="6" borderId="0" xfId="0" applyFont="1" applyFill="1"/>
    <xf numFmtId="0" fontId="5" fillId="9" borderId="0" xfId="0" applyFont="1" applyFill="1"/>
    <xf numFmtId="0" fontId="15" fillId="0" borderId="0" xfId="0" applyFont="1" applyFill="1"/>
    <xf numFmtId="0" fontId="16" fillId="0" borderId="0" xfId="0" applyFont="1"/>
    <xf numFmtId="0" fontId="0" fillId="0" borderId="0" xfId="0" applyAlignment="1">
      <alignment horizontal="center"/>
    </xf>
    <xf numFmtId="0" fontId="16" fillId="0" borderId="0" xfId="0" applyFont="1" applyAlignment="1">
      <alignment horizontal="center"/>
    </xf>
    <xf numFmtId="164" fontId="15" fillId="0" borderId="0" xfId="1" applyNumberFormat="1" applyFont="1" applyFill="1" applyAlignment="1" applyProtection="1">
      <protection locked="0"/>
    </xf>
    <xf numFmtId="164" fontId="15" fillId="0" borderId="0" xfId="1" applyNumberFormat="1" applyFont="1" applyFill="1" applyProtection="1">
      <protection locked="0"/>
    </xf>
    <xf numFmtId="0" fontId="17" fillId="4" borderId="0" xfId="0" applyFont="1" applyFill="1"/>
    <xf numFmtId="0" fontId="17" fillId="10" borderId="0" xfId="0" applyFont="1" applyFill="1"/>
    <xf numFmtId="164" fontId="3" fillId="0" borderId="1" xfId="1" applyNumberFormat="1" applyFont="1" applyFill="1" applyBorder="1" applyAlignment="1"/>
    <xf numFmtId="164" fontId="3" fillId="0" borderId="1" xfId="1" applyNumberFormat="1" applyFont="1" applyFill="1" applyBorder="1" applyAlignment="1" applyProtection="1"/>
    <xf numFmtId="164" fontId="18" fillId="0" borderId="0" xfId="1" applyNumberFormat="1" applyFont="1" applyFill="1"/>
    <xf numFmtId="0" fontId="5" fillId="4" borderId="0" xfId="0" applyFont="1" applyFill="1"/>
    <xf numFmtId="164" fontId="15" fillId="0" borderId="0" xfId="1" applyNumberFormat="1" applyFont="1" applyFill="1" applyAlignment="1" applyProtection="1">
      <alignment horizontal="center"/>
      <protection locked="0"/>
    </xf>
    <xf numFmtId="0" fontId="19" fillId="0" borderId="0" xfId="0" applyNumberFormat="1" applyFont="1" applyFill="1" applyBorder="1" applyAlignment="1" applyProtection="1">
      <protection locked="0"/>
    </xf>
    <xf numFmtId="164" fontId="20" fillId="0" borderId="0" xfId="1" applyNumberFormat="1" applyFont="1" applyFill="1" applyProtection="1">
      <protection locked="0"/>
    </xf>
    <xf numFmtId="164" fontId="20" fillId="0" borderId="0" xfId="1" applyNumberFormat="1" applyFont="1" applyFill="1" applyAlignment="1" applyProtection="1">
      <alignment horizontal="center"/>
      <protection locked="0"/>
    </xf>
    <xf numFmtId="164" fontId="15" fillId="4" borderId="0" xfId="1" applyNumberFormat="1" applyFont="1" applyFill="1" applyProtection="1">
      <protection locked="0"/>
    </xf>
    <xf numFmtId="164" fontId="15" fillId="4" borderId="0" xfId="1" applyNumberFormat="1" applyFont="1" applyFill="1" applyAlignment="1" applyProtection="1">
      <protection locked="0"/>
    </xf>
    <xf numFmtId="164" fontId="15" fillId="4" borderId="1" xfId="1" applyNumberFormat="1" applyFont="1" applyFill="1" applyBorder="1" applyAlignment="1" applyProtection="1">
      <protection locked="0"/>
    </xf>
    <xf numFmtId="164" fontId="18" fillId="4" borderId="0" xfId="1" applyNumberFormat="1" applyFont="1" applyFill="1"/>
    <xf numFmtId="164" fontId="15" fillId="4" borderId="0" xfId="1" applyNumberFormat="1" applyFont="1" applyFill="1"/>
    <xf numFmtId="164" fontId="15" fillId="11" borderId="0" xfId="1" applyNumberFormat="1" applyFont="1" applyFill="1" applyProtection="1">
      <protection locked="0"/>
    </xf>
    <xf numFmtId="164" fontId="20" fillId="4" borderId="0" xfId="0" applyNumberFormat="1" applyFont="1" applyFill="1" applyProtection="1">
      <protection locked="0"/>
    </xf>
    <xf numFmtId="164" fontId="20" fillId="4" borderId="0" xfId="1" applyNumberFormat="1" applyFont="1" applyFill="1" applyProtection="1">
      <protection locked="0"/>
    </xf>
  </cellXfs>
  <cellStyles count="2">
    <cellStyle name="Comma" xfId="1" builtinId="3"/>
    <cellStyle name="Normal" xfId="0" builtinId="0"/>
  </cellStyles>
  <dxfs count="0"/>
  <tableStyles count="0" defaultTableStyle="TableStyleMedium9" defaultPivotStyle="PivotStyleLight16"/>
  <colors>
    <mruColors>
      <color rgb="FF99FFCC"/>
      <color rgb="FFFFCCFF"/>
      <color rgb="FFFFFF99"/>
      <color rgb="FFCCFFCC"/>
      <color rgb="FFCCFF33"/>
      <color rgb="FFCCECFF"/>
      <color rgb="FFFFCCCC"/>
      <color rgb="FF9DEB71"/>
      <color rgb="FFFF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45" Type="http://schemas.openxmlformats.org/officeDocument/2006/relationships/revisionLog" Target="revisionLog4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39E8960-C320-41A4-863D-5B1083DF7314}" diskRevisions="1" revisionId="399" version="45">
  <header guid="{039E8960-C320-41A4-863D-5B1083DF7314}" dateTime="2015-07-21T13:36:23" maxSheetId="3" userName="Gilbert, Lisa D. (Gulf)" r:id="rId45">
    <sheetIdMap count="2">
      <sheetId val="1"/>
      <sheetId val="2"/>
    </sheetIdMap>
  </header>
</header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0">
    <dxf>
      <fill>
        <patternFill patternType="solid">
          <bgColor rgb="FFFFFF00"/>
        </patternFill>
      </fill>
    </dxf>
  </rfmt>
  <rcv guid="{34AC7626-A8A3-4B9F-B86E-4064CC37B1FE}" action="delete"/>
  <rdn rId="0" localSheetId="1" customView="1" name="Z_34AC7626_A8A3_4B9F_B86E_4064CC37B1FE_.wvu.PrintTitles" hidden="1" oldHidden="1">
    <formula>'2016 Plant Baseline Budget'!$1:$5</formula>
    <oldFormula>'2016 Plant Baseline Budget'!$1:$5</oldFormula>
  </rdn>
  <rdn rId="0" localSheetId="1" customView="1" name="Z_34AC7626_A8A3_4B9F_B86E_4064CC37B1FE_.wvu.Cols" hidden="1" oldHidden="1">
    <formula>'2016 Plant Baseline Budget'!$N:$X</formula>
    <oldFormula>'2016 Plant Baseline Budget'!$N:$X</oldFormula>
  </rdn>
  <rdn rId="0" localSheetId="2" customView="1" name="Z_34AC7626_A8A3_4B9F_B86E_4064CC37B1FE_.wvu.PrintArea" hidden="1" oldHidden="1">
    <formula>'Budget Guidelines'!$A$1:$B$20</formula>
    <oldFormula>'Budget Guidelines'!$A$1:$B$20</oldFormula>
  </rdn>
  <rcv guid="{34AC7626-A8A3-4B9F-B86E-4064CC37B1F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9"/>
    <pageSetUpPr fitToPage="1"/>
  </sheetPr>
  <dimension ref="A1:AN195"/>
  <sheetViews>
    <sheetView tabSelected="1" zoomScale="75" workbookViewId="0">
      <pane ySplit="5" topLeftCell="A39" activePane="bottomLeft" state="frozen"/>
      <selection pane="bottomLeft" activeCell="E50" sqref="E50"/>
    </sheetView>
  </sheetViews>
  <sheetFormatPr defaultColWidth="9.140625" defaultRowHeight="15.75" x14ac:dyDescent="0.25"/>
  <cols>
    <col min="1" max="1" width="46.85546875" style="14" customWidth="1"/>
    <col min="2" max="2" width="17.7109375" style="6" customWidth="1"/>
    <col min="3" max="3" width="18.7109375" style="10" bestFit="1" customWidth="1"/>
    <col min="4" max="4" width="17.85546875" style="6" bestFit="1" customWidth="1"/>
    <col min="5" max="5" width="17.85546875" style="47" bestFit="1" customWidth="1"/>
    <col min="6" max="6" width="18.42578125" style="6" bestFit="1" customWidth="1"/>
    <col min="7" max="7" width="18.7109375" style="74" bestFit="1" customWidth="1"/>
    <col min="8" max="8" width="18.42578125" style="6" bestFit="1" customWidth="1"/>
    <col min="9" max="9" width="18.7109375" style="74" bestFit="1" customWidth="1"/>
    <col min="10" max="10" width="18.42578125" style="59" bestFit="1" customWidth="1"/>
    <col min="11" max="11" width="18.140625" style="74" bestFit="1" customWidth="1"/>
    <col min="12" max="12" width="18.7109375" style="47" bestFit="1" customWidth="1"/>
    <col min="13" max="13" width="2.7109375" style="14" bestFit="1" customWidth="1"/>
    <col min="14" max="14" width="20.140625" style="15" hidden="1" customWidth="1"/>
    <col min="15" max="15" width="19.28515625" style="26" hidden="1" customWidth="1"/>
    <col min="16" max="16" width="2.7109375" style="26" hidden="1" customWidth="1"/>
    <col min="17" max="17" width="71.85546875" style="13" hidden="1" customWidth="1"/>
    <col min="18" max="24" width="9.140625" style="14" hidden="1" customWidth="1"/>
    <col min="25" max="25" width="62.5703125" style="67" customWidth="1"/>
    <col min="26" max="26" width="5.5703125" style="14" customWidth="1"/>
    <col min="27" max="27" width="14.28515625" style="67" customWidth="1"/>
    <col min="28" max="38" width="9.140625" style="67"/>
    <col min="39" max="16384" width="9.140625" style="14"/>
  </cols>
  <sheetData>
    <row r="1" spans="1:38" s="9" customFormat="1" ht="20.100000000000001" customHeight="1" x14ac:dyDescent="0.25">
      <c r="A1" s="9" t="s">
        <v>161</v>
      </c>
      <c r="B1" s="2"/>
      <c r="D1" s="2"/>
      <c r="E1" s="46"/>
      <c r="F1" s="2"/>
      <c r="G1" s="73"/>
      <c r="H1" s="2"/>
      <c r="I1" s="73"/>
      <c r="J1" s="53"/>
      <c r="K1" s="73"/>
      <c r="L1" s="46"/>
      <c r="N1" s="5"/>
      <c r="O1" s="22"/>
      <c r="P1" s="22"/>
      <c r="Q1" s="12"/>
      <c r="Y1" s="62"/>
      <c r="AA1" s="62"/>
      <c r="AB1" s="62"/>
      <c r="AC1" s="62"/>
      <c r="AD1" s="62"/>
      <c r="AE1" s="62"/>
      <c r="AF1" s="62"/>
      <c r="AG1" s="62"/>
      <c r="AH1" s="62"/>
      <c r="AI1" s="62"/>
      <c r="AJ1" s="62"/>
      <c r="AK1" s="62"/>
      <c r="AL1" s="62"/>
    </row>
    <row r="2" spans="1:38" s="10" customFormat="1" ht="20.100000000000001" customHeight="1" x14ac:dyDescent="0.25">
      <c r="A2" s="21">
        <f ca="1">NOW()</f>
        <v>42705.292089930554</v>
      </c>
      <c r="B2" s="3"/>
      <c r="D2" s="3"/>
      <c r="E2" s="81" t="s">
        <v>208</v>
      </c>
      <c r="F2" s="3"/>
      <c r="G2" s="74"/>
      <c r="H2" s="3"/>
      <c r="I2" s="74"/>
      <c r="J2" s="54"/>
      <c r="K2" s="74"/>
      <c r="L2" s="47"/>
      <c r="N2" s="4"/>
      <c r="O2" s="20"/>
      <c r="P2" s="20"/>
      <c r="Q2" s="23"/>
      <c r="Y2" s="63"/>
      <c r="AA2" s="63"/>
      <c r="AB2" s="63"/>
      <c r="AC2" s="63"/>
      <c r="AD2" s="63"/>
      <c r="AE2" s="63"/>
      <c r="AF2" s="63"/>
      <c r="AG2" s="63"/>
      <c r="AH2" s="63"/>
      <c r="AI2" s="63"/>
      <c r="AJ2" s="63"/>
      <c r="AK2" s="63"/>
      <c r="AL2" s="63"/>
    </row>
    <row r="3" spans="1:38" s="10" customFormat="1" ht="20.100000000000001" customHeight="1" x14ac:dyDescent="0.25">
      <c r="B3" s="3"/>
      <c r="D3" s="3"/>
      <c r="E3" s="81" t="s">
        <v>192</v>
      </c>
      <c r="F3" s="79"/>
      <c r="G3" s="81" t="s">
        <v>192</v>
      </c>
      <c r="H3" s="79"/>
      <c r="I3" s="81" t="s">
        <v>192</v>
      </c>
      <c r="J3" s="80"/>
      <c r="K3" s="81" t="s">
        <v>192</v>
      </c>
      <c r="L3" s="81" t="s">
        <v>192</v>
      </c>
      <c r="N3" s="4"/>
      <c r="O3" s="20"/>
      <c r="P3" s="20"/>
      <c r="Q3" s="23"/>
      <c r="Y3" s="63"/>
      <c r="AA3" s="70">
        <v>2016</v>
      </c>
      <c r="AB3" s="63"/>
      <c r="AC3" s="63"/>
      <c r="AD3" s="63"/>
      <c r="AE3" s="63"/>
      <c r="AF3" s="63"/>
      <c r="AG3" s="63"/>
      <c r="AH3" s="63"/>
      <c r="AI3" s="63"/>
      <c r="AJ3" s="63"/>
      <c r="AK3" s="63"/>
      <c r="AL3" s="63"/>
    </row>
    <row r="4" spans="1:38" s="37" customFormat="1" ht="20.100000000000001" customHeight="1" x14ac:dyDescent="0.25">
      <c r="A4" s="37" t="s">
        <v>0</v>
      </c>
      <c r="B4" s="38"/>
      <c r="D4" s="42">
        <v>2016</v>
      </c>
      <c r="E4" s="48">
        <v>2016</v>
      </c>
      <c r="F4" s="42">
        <v>2017</v>
      </c>
      <c r="G4" s="48">
        <v>2017</v>
      </c>
      <c r="H4" s="42">
        <v>2018</v>
      </c>
      <c r="I4" s="48">
        <v>2018</v>
      </c>
      <c r="J4" s="55">
        <v>2019</v>
      </c>
      <c r="K4" s="48">
        <v>2019</v>
      </c>
      <c r="L4" s="77">
        <v>2020</v>
      </c>
      <c r="N4" s="39" t="s">
        <v>45</v>
      </c>
      <c r="O4" s="37" t="s">
        <v>38</v>
      </c>
      <c r="P4" s="40"/>
      <c r="Y4" s="64" t="s">
        <v>164</v>
      </c>
      <c r="AA4" s="71" t="s">
        <v>191</v>
      </c>
      <c r="AB4" s="71"/>
      <c r="AC4" s="71"/>
      <c r="AD4" s="71"/>
      <c r="AE4" s="71"/>
      <c r="AF4" s="71"/>
      <c r="AG4" s="71"/>
      <c r="AH4" s="71"/>
      <c r="AI4" s="71"/>
      <c r="AJ4" s="71"/>
      <c r="AK4" s="71"/>
      <c r="AL4" s="71"/>
    </row>
    <row r="5" spans="1:38" s="11" customFormat="1" ht="20.100000000000001" customHeight="1" x14ac:dyDescent="0.25">
      <c r="A5" s="11" t="s">
        <v>1</v>
      </c>
      <c r="B5" s="41" t="s">
        <v>2</v>
      </c>
      <c r="C5" s="11" t="s">
        <v>3</v>
      </c>
      <c r="D5" s="43" t="s">
        <v>162</v>
      </c>
      <c r="E5" s="49" t="s">
        <v>99</v>
      </c>
      <c r="F5" s="43" t="s">
        <v>162</v>
      </c>
      <c r="G5" s="49" t="s">
        <v>99</v>
      </c>
      <c r="H5" s="43" t="s">
        <v>162</v>
      </c>
      <c r="I5" s="49" t="s">
        <v>99</v>
      </c>
      <c r="J5" s="56" t="s">
        <v>162</v>
      </c>
      <c r="K5" s="49" t="s">
        <v>99</v>
      </c>
      <c r="L5" s="78" t="s">
        <v>99</v>
      </c>
      <c r="N5" s="41" t="s">
        <v>46</v>
      </c>
      <c r="O5" s="11" t="s">
        <v>39</v>
      </c>
      <c r="Q5" s="11" t="s">
        <v>40</v>
      </c>
      <c r="Y5" s="64"/>
      <c r="AA5" s="64" t="s">
        <v>179</v>
      </c>
      <c r="AB5" s="64" t="s">
        <v>180</v>
      </c>
      <c r="AC5" s="64" t="s">
        <v>181</v>
      </c>
      <c r="AD5" s="64" t="s">
        <v>182</v>
      </c>
      <c r="AE5" s="64" t="s">
        <v>183</v>
      </c>
      <c r="AF5" s="64" t="s">
        <v>184</v>
      </c>
      <c r="AG5" s="64" t="s">
        <v>185</v>
      </c>
      <c r="AH5" s="64" t="s">
        <v>186</v>
      </c>
      <c r="AI5" s="64" t="s">
        <v>187</v>
      </c>
      <c r="AJ5" s="64" t="s">
        <v>188</v>
      </c>
      <c r="AK5" s="64" t="s">
        <v>189</v>
      </c>
      <c r="AL5" s="64" t="s">
        <v>190</v>
      </c>
    </row>
    <row r="6" spans="1:38" s="9" customFormat="1" ht="20.100000000000001" customHeight="1" x14ac:dyDescent="0.25">
      <c r="A6" s="12" t="s">
        <v>4</v>
      </c>
      <c r="B6" s="2"/>
      <c r="D6" s="2"/>
      <c r="E6" s="46"/>
      <c r="F6" s="2"/>
      <c r="G6" s="73"/>
      <c r="H6" s="2"/>
      <c r="I6" s="73"/>
      <c r="J6" s="53"/>
      <c r="K6" s="73"/>
      <c r="L6" s="46"/>
      <c r="N6" s="5"/>
      <c r="O6" s="22"/>
      <c r="P6" s="22"/>
      <c r="Q6" s="12"/>
      <c r="Y6" s="62"/>
      <c r="AA6" s="70">
        <v>7</v>
      </c>
      <c r="AB6" s="70">
        <v>7</v>
      </c>
      <c r="AC6" s="70">
        <v>8</v>
      </c>
      <c r="AD6" s="70">
        <v>9</v>
      </c>
      <c r="AE6" s="70">
        <v>8</v>
      </c>
      <c r="AF6" s="70">
        <v>10</v>
      </c>
      <c r="AG6" s="70">
        <v>8</v>
      </c>
      <c r="AH6" s="70">
        <v>8</v>
      </c>
      <c r="AI6" s="70">
        <v>10</v>
      </c>
      <c r="AJ6" s="70">
        <v>8</v>
      </c>
      <c r="AK6" s="70">
        <v>7</v>
      </c>
      <c r="AL6" s="70">
        <v>10</v>
      </c>
    </row>
    <row r="7" spans="1:38" s="8" customFormat="1" ht="20.100000000000001" customHeight="1" x14ac:dyDescent="0.25">
      <c r="A7" s="8" t="s">
        <v>150</v>
      </c>
      <c r="B7" s="1"/>
      <c r="C7" s="16" t="s">
        <v>163</v>
      </c>
      <c r="D7" s="1">
        <v>198825</v>
      </c>
      <c r="E7" s="103">
        <v>198825</v>
      </c>
      <c r="F7" s="1">
        <v>204788</v>
      </c>
      <c r="G7" s="74"/>
      <c r="H7" s="1">
        <v>210521</v>
      </c>
      <c r="I7" s="74"/>
      <c r="J7" s="57">
        <v>216213</v>
      </c>
      <c r="K7" s="74"/>
      <c r="L7" s="50"/>
      <c r="N7" s="27">
        <v>2077341</v>
      </c>
      <c r="O7" s="25" t="e">
        <f>SUM(#REF!-N7)</f>
        <v>#REF!</v>
      </c>
      <c r="P7" s="26"/>
      <c r="Q7" s="13"/>
      <c r="Y7" s="65"/>
      <c r="AA7" s="65"/>
      <c r="AB7" s="65"/>
      <c r="AC7" s="65"/>
      <c r="AD7" s="65"/>
      <c r="AE7" s="65"/>
      <c r="AF7" s="65"/>
      <c r="AG7" s="65"/>
      <c r="AH7" s="65"/>
      <c r="AI7" s="65"/>
      <c r="AJ7" s="65"/>
      <c r="AK7" s="65"/>
      <c r="AL7" s="65"/>
    </row>
    <row r="8" spans="1:38" s="8" customFormat="1" ht="20.100000000000001" customHeight="1" x14ac:dyDescent="0.25">
      <c r="B8" s="1"/>
      <c r="C8" s="16"/>
      <c r="D8" s="1"/>
      <c r="E8" s="90"/>
      <c r="F8" s="1"/>
      <c r="G8" s="74"/>
      <c r="H8" s="1"/>
      <c r="I8" s="74"/>
      <c r="J8" s="57"/>
      <c r="K8" s="74"/>
      <c r="L8" s="50"/>
      <c r="N8" s="27"/>
      <c r="O8" s="25"/>
      <c r="P8" s="26"/>
      <c r="Q8" s="13"/>
      <c r="Y8" s="65"/>
      <c r="AA8" s="65"/>
      <c r="AB8" s="65"/>
      <c r="AC8" s="65"/>
      <c r="AD8" s="65"/>
      <c r="AE8" s="65"/>
      <c r="AF8" s="65"/>
      <c r="AG8" s="65"/>
      <c r="AH8" s="65"/>
      <c r="AI8" s="65"/>
      <c r="AJ8" s="65"/>
      <c r="AK8" s="65"/>
      <c r="AL8" s="65"/>
    </row>
    <row r="9" spans="1:38" s="8" customFormat="1" ht="20.100000000000001" customHeight="1" x14ac:dyDescent="0.25">
      <c r="A9" s="8" t="s">
        <v>95</v>
      </c>
      <c r="B9" s="1"/>
      <c r="C9" s="16" t="s">
        <v>163</v>
      </c>
      <c r="D9" s="1">
        <v>87720</v>
      </c>
      <c r="E9" s="103">
        <v>87720</v>
      </c>
      <c r="F9" s="1">
        <v>90352</v>
      </c>
      <c r="G9" s="74"/>
      <c r="H9" s="1">
        <v>92881</v>
      </c>
      <c r="I9" s="74"/>
      <c r="J9" s="57">
        <v>95389</v>
      </c>
      <c r="K9" s="74"/>
      <c r="L9" s="50"/>
      <c r="N9" s="27">
        <v>20619162</v>
      </c>
      <c r="O9" s="25" t="e">
        <f>SUM(#REF!-N9)</f>
        <v>#REF!</v>
      </c>
      <c r="P9" s="26"/>
      <c r="Q9" s="13" t="s">
        <v>0</v>
      </c>
      <c r="Y9" s="65"/>
      <c r="AA9" s="65"/>
      <c r="AB9" s="65"/>
      <c r="AC9" s="65"/>
      <c r="AD9" s="65"/>
      <c r="AE9" s="65"/>
      <c r="AF9" s="65"/>
      <c r="AG9" s="65"/>
      <c r="AH9" s="65"/>
      <c r="AI9" s="65"/>
      <c r="AJ9" s="65"/>
      <c r="AK9" s="65"/>
      <c r="AL9" s="65"/>
    </row>
    <row r="10" spans="1:38" s="8" customFormat="1" ht="20.100000000000001" customHeight="1" x14ac:dyDescent="0.25">
      <c r="B10" s="1"/>
      <c r="C10" s="16"/>
      <c r="D10" s="1"/>
      <c r="E10" s="90"/>
      <c r="F10" s="1"/>
      <c r="G10" s="74"/>
      <c r="H10" s="1"/>
      <c r="I10" s="74"/>
      <c r="J10" s="57"/>
      <c r="K10" s="74"/>
      <c r="L10" s="50"/>
      <c r="N10" s="27"/>
      <c r="O10" s="25"/>
      <c r="P10" s="26"/>
      <c r="Q10" s="13"/>
      <c r="Y10" s="65"/>
      <c r="AA10" s="65"/>
      <c r="AB10" s="65"/>
      <c r="AC10" s="65"/>
      <c r="AD10" s="65"/>
      <c r="AE10" s="65"/>
      <c r="AF10" s="65"/>
      <c r="AG10" s="65"/>
      <c r="AH10" s="65"/>
      <c r="AI10" s="65"/>
      <c r="AJ10" s="65"/>
      <c r="AK10" s="65"/>
      <c r="AL10" s="65"/>
    </row>
    <row r="11" spans="1:38" s="8" customFormat="1" ht="20.100000000000001" customHeight="1" x14ac:dyDescent="0.25">
      <c r="A11" s="8" t="s">
        <v>6</v>
      </c>
      <c r="B11" s="1" t="s">
        <v>165</v>
      </c>
      <c r="C11" s="82"/>
      <c r="D11" s="1">
        <v>464400</v>
      </c>
      <c r="E11" s="103">
        <v>479868</v>
      </c>
      <c r="F11" s="1">
        <v>478332</v>
      </c>
      <c r="G11" s="98">
        <v>489465</v>
      </c>
      <c r="H11" s="1">
        <v>491725</v>
      </c>
      <c r="I11" s="98">
        <v>504149</v>
      </c>
      <c r="J11" s="57">
        <v>505002</v>
      </c>
      <c r="K11" s="98">
        <v>519273</v>
      </c>
      <c r="L11" s="90">
        <v>534852</v>
      </c>
      <c r="N11" s="27">
        <v>31203</v>
      </c>
      <c r="O11" s="25" t="e">
        <f>SUM(#REF!-N11)</f>
        <v>#REF!</v>
      </c>
      <c r="P11" s="26"/>
      <c r="Q11" s="13"/>
      <c r="Y11" s="65"/>
      <c r="AA11" s="65"/>
      <c r="AB11" s="65"/>
      <c r="AC11" s="65"/>
      <c r="AD11" s="65"/>
      <c r="AE11" s="65"/>
      <c r="AF11" s="65"/>
      <c r="AG11" s="65"/>
      <c r="AH11" s="65"/>
      <c r="AI11" s="65"/>
      <c r="AJ11" s="65"/>
      <c r="AK11" s="65"/>
      <c r="AL11" s="65"/>
    </row>
    <row r="12" spans="1:38" s="8" customFormat="1" ht="20.100000000000001" customHeight="1" x14ac:dyDescent="0.25">
      <c r="B12" s="1"/>
      <c r="C12" s="16"/>
      <c r="D12" s="1"/>
      <c r="E12" s="90"/>
      <c r="F12" s="1"/>
      <c r="G12" s="74"/>
      <c r="H12" s="1"/>
      <c r="I12" s="74"/>
      <c r="J12" s="57"/>
      <c r="K12" s="74"/>
      <c r="L12" s="50"/>
      <c r="N12" s="27"/>
      <c r="O12" s="25"/>
      <c r="P12" s="26"/>
      <c r="Q12" s="13"/>
      <c r="Y12" s="65"/>
      <c r="AA12" s="65"/>
      <c r="AB12" s="65"/>
      <c r="AC12" s="65"/>
      <c r="AD12" s="65"/>
      <c r="AE12" s="65"/>
      <c r="AF12" s="65"/>
      <c r="AG12" s="65"/>
      <c r="AH12" s="65"/>
      <c r="AI12" s="65"/>
      <c r="AJ12" s="65"/>
      <c r="AK12" s="65"/>
      <c r="AL12" s="65"/>
    </row>
    <row r="13" spans="1:38" s="8" customFormat="1" ht="20.100000000000001" customHeight="1" x14ac:dyDescent="0.25">
      <c r="A13" s="8" t="s">
        <v>7</v>
      </c>
      <c r="B13" s="1"/>
      <c r="C13" s="82"/>
      <c r="D13" s="1"/>
      <c r="E13" s="90"/>
      <c r="F13" s="1"/>
      <c r="G13" s="74"/>
      <c r="H13" s="1"/>
      <c r="I13" s="74"/>
      <c r="J13" s="57"/>
      <c r="K13" s="74"/>
      <c r="L13" s="50"/>
      <c r="N13" s="27">
        <v>950208</v>
      </c>
      <c r="O13" s="25" t="e">
        <f>SUM(#REF!-N13)</f>
        <v>#REF!</v>
      </c>
      <c r="P13" s="26"/>
      <c r="Q13" s="13"/>
      <c r="Y13" s="65"/>
      <c r="AA13" s="65"/>
      <c r="AB13" s="65"/>
      <c r="AC13" s="65"/>
      <c r="AD13" s="65"/>
      <c r="AE13" s="65"/>
      <c r="AF13" s="65"/>
      <c r="AG13" s="65"/>
      <c r="AH13" s="65"/>
      <c r="AI13" s="65"/>
      <c r="AJ13" s="65"/>
      <c r="AK13" s="65"/>
      <c r="AL13" s="65"/>
    </row>
    <row r="14" spans="1:38" s="8" customFormat="1" ht="20.100000000000001" customHeight="1" x14ac:dyDescent="0.25">
      <c r="B14" s="1"/>
      <c r="C14" s="16" t="s">
        <v>167</v>
      </c>
      <c r="D14" s="1">
        <v>10320</v>
      </c>
      <c r="E14" s="103">
        <v>2000</v>
      </c>
      <c r="F14" s="1">
        <v>10630</v>
      </c>
      <c r="G14" s="74"/>
      <c r="H14" s="1">
        <v>10927</v>
      </c>
      <c r="I14" s="74"/>
      <c r="J14" s="57">
        <v>11222</v>
      </c>
      <c r="K14" s="74"/>
      <c r="L14" s="50"/>
      <c r="N14" s="27"/>
      <c r="O14" s="25"/>
      <c r="P14" s="26"/>
      <c r="Q14" s="13"/>
      <c r="Y14" s="65"/>
      <c r="AA14" s="65"/>
      <c r="AB14" s="65"/>
      <c r="AC14" s="65"/>
      <c r="AD14" s="65"/>
      <c r="AE14" s="65"/>
      <c r="AF14" s="65"/>
      <c r="AG14" s="65"/>
      <c r="AH14" s="65"/>
      <c r="AI14" s="65"/>
      <c r="AJ14" s="65"/>
      <c r="AK14" s="65"/>
      <c r="AL14" s="65"/>
    </row>
    <row r="15" spans="1:38" s="8" customFormat="1" ht="20.100000000000001" customHeight="1" x14ac:dyDescent="0.25">
      <c r="B15" s="1"/>
      <c r="C15" s="16" t="s">
        <v>168</v>
      </c>
      <c r="D15" s="1">
        <v>10320</v>
      </c>
      <c r="E15" s="103">
        <v>15000</v>
      </c>
      <c r="F15" s="1">
        <v>10630</v>
      </c>
      <c r="G15" s="74"/>
      <c r="H15" s="1">
        <v>10927</v>
      </c>
      <c r="I15" s="74"/>
      <c r="J15" s="57">
        <v>11222</v>
      </c>
      <c r="K15" s="74"/>
      <c r="L15" s="50"/>
      <c r="N15" s="27"/>
      <c r="O15" s="25"/>
      <c r="P15" s="26"/>
      <c r="Q15" s="13"/>
      <c r="Y15" s="65"/>
      <c r="AA15" s="65"/>
      <c r="AB15" s="65"/>
      <c r="AC15" s="65"/>
      <c r="AD15" s="65"/>
      <c r="AE15" s="65"/>
      <c r="AF15" s="65"/>
      <c r="AG15" s="65"/>
      <c r="AH15" s="65"/>
      <c r="AI15" s="65"/>
      <c r="AJ15" s="65"/>
      <c r="AK15" s="65"/>
      <c r="AL15" s="65"/>
    </row>
    <row r="16" spans="1:38" s="8" customFormat="1" ht="20.100000000000001" customHeight="1" x14ac:dyDescent="0.25">
      <c r="B16" s="1"/>
      <c r="C16" s="16" t="s">
        <v>169</v>
      </c>
      <c r="D16" s="1">
        <v>15480</v>
      </c>
      <c r="E16" s="103">
        <v>2000</v>
      </c>
      <c r="F16" s="1">
        <v>15944</v>
      </c>
      <c r="G16" s="74"/>
      <c r="H16" s="1">
        <v>16391</v>
      </c>
      <c r="I16" s="74"/>
      <c r="J16" s="57">
        <v>16833</v>
      </c>
      <c r="K16" s="74"/>
      <c r="L16" s="50"/>
      <c r="N16" s="27"/>
      <c r="O16" s="25"/>
      <c r="P16" s="26"/>
      <c r="Q16" s="13"/>
      <c r="Y16" s="65"/>
      <c r="AA16" s="65"/>
      <c r="AB16" s="65"/>
      <c r="AC16" s="65"/>
      <c r="AD16" s="65"/>
      <c r="AE16" s="65"/>
      <c r="AF16" s="65"/>
      <c r="AG16" s="65"/>
      <c r="AH16" s="65"/>
      <c r="AI16" s="65"/>
      <c r="AJ16" s="65"/>
      <c r="AK16" s="65"/>
      <c r="AL16" s="65"/>
    </row>
    <row r="17" spans="1:38" s="8" customFormat="1" ht="20.100000000000001" customHeight="1" x14ac:dyDescent="0.25">
      <c r="B17" s="1"/>
      <c r="C17" s="16" t="s">
        <v>170</v>
      </c>
      <c r="D17" s="1">
        <v>15480</v>
      </c>
      <c r="E17" s="103">
        <v>15000</v>
      </c>
      <c r="F17" s="1">
        <v>15944</v>
      </c>
      <c r="G17" s="74"/>
      <c r="H17" s="1">
        <v>16391</v>
      </c>
      <c r="I17" s="74"/>
      <c r="J17" s="57">
        <v>16833</v>
      </c>
      <c r="K17" s="74"/>
      <c r="L17" s="50"/>
      <c r="N17" s="27"/>
      <c r="O17" s="25"/>
      <c r="P17" s="26"/>
      <c r="Q17" s="13"/>
      <c r="Y17" s="65"/>
      <c r="AA17" s="65"/>
      <c r="AB17" s="65"/>
      <c r="AC17" s="65"/>
      <c r="AD17" s="65"/>
      <c r="AE17" s="65"/>
      <c r="AF17" s="65"/>
      <c r="AG17" s="65"/>
      <c r="AH17" s="65"/>
      <c r="AI17" s="65"/>
      <c r="AJ17" s="65"/>
      <c r="AK17" s="65"/>
      <c r="AL17" s="65"/>
    </row>
    <row r="18" spans="1:38" s="8" customFormat="1" ht="20.100000000000001" customHeight="1" x14ac:dyDescent="0.25">
      <c r="B18" s="1"/>
      <c r="C18" s="16" t="s">
        <v>171</v>
      </c>
      <c r="D18" s="1">
        <v>103200</v>
      </c>
      <c r="E18" s="103">
        <v>110000</v>
      </c>
      <c r="F18" s="1">
        <v>106296</v>
      </c>
      <c r="G18" s="74"/>
      <c r="H18" s="1">
        <v>109272</v>
      </c>
      <c r="I18" s="74"/>
      <c r="J18" s="57">
        <v>112223</v>
      </c>
      <c r="K18" s="74"/>
      <c r="L18" s="50"/>
      <c r="N18" s="27"/>
      <c r="O18" s="25"/>
      <c r="P18" s="26"/>
      <c r="Q18" s="13"/>
      <c r="Y18" s="65"/>
      <c r="AA18" s="65"/>
      <c r="AB18" s="65"/>
      <c r="AC18" s="65"/>
      <c r="AD18" s="65"/>
      <c r="AE18" s="65"/>
      <c r="AF18" s="65"/>
      <c r="AG18" s="65"/>
      <c r="AH18" s="65"/>
      <c r="AI18" s="65"/>
      <c r="AJ18" s="65"/>
      <c r="AK18" s="65"/>
      <c r="AL18" s="65"/>
    </row>
    <row r="19" spans="1:38" s="8" customFormat="1" ht="20.100000000000001" customHeight="1" x14ac:dyDescent="0.25">
      <c r="B19" s="1"/>
      <c r="C19" s="16" t="s">
        <v>172</v>
      </c>
      <c r="D19" s="1">
        <v>20640</v>
      </c>
      <c r="E19" s="103">
        <v>25000</v>
      </c>
      <c r="F19" s="1">
        <v>21259</v>
      </c>
      <c r="G19" s="74"/>
      <c r="H19" s="1">
        <v>21854</v>
      </c>
      <c r="I19" s="74"/>
      <c r="J19" s="57">
        <v>22445</v>
      </c>
      <c r="K19" s="74"/>
      <c r="L19" s="50"/>
      <c r="N19" s="27"/>
      <c r="O19" s="25"/>
      <c r="P19" s="26"/>
      <c r="Q19" s="13"/>
      <c r="Y19" s="65"/>
      <c r="AA19" s="65"/>
      <c r="AB19" s="65"/>
      <c r="AC19" s="65"/>
      <c r="AD19" s="65"/>
      <c r="AE19" s="65"/>
      <c r="AF19" s="65"/>
      <c r="AG19" s="65"/>
      <c r="AH19" s="65"/>
      <c r="AI19" s="65"/>
      <c r="AJ19" s="65"/>
      <c r="AK19" s="65"/>
      <c r="AL19" s="65"/>
    </row>
    <row r="20" spans="1:38" s="8" customFormat="1" ht="20.100000000000001" customHeight="1" x14ac:dyDescent="0.25">
      <c r="B20" s="1"/>
      <c r="C20" s="16" t="s">
        <v>173</v>
      </c>
      <c r="D20" s="1">
        <v>30960</v>
      </c>
      <c r="E20" s="103">
        <v>50000</v>
      </c>
      <c r="F20" s="1">
        <v>31889</v>
      </c>
      <c r="G20" s="74"/>
      <c r="H20" s="1">
        <v>32782</v>
      </c>
      <c r="I20" s="74"/>
      <c r="J20" s="57">
        <v>33667</v>
      </c>
      <c r="K20" s="74"/>
      <c r="L20" s="50"/>
      <c r="N20" s="27"/>
      <c r="O20" s="25"/>
      <c r="P20" s="26"/>
      <c r="Q20" s="13"/>
      <c r="Y20" s="65"/>
      <c r="AA20" s="65"/>
      <c r="AB20" s="65"/>
      <c r="AC20" s="65"/>
      <c r="AD20" s="65"/>
      <c r="AE20" s="65"/>
      <c r="AF20" s="65"/>
      <c r="AG20" s="65"/>
      <c r="AH20" s="65"/>
      <c r="AI20" s="65"/>
      <c r="AJ20" s="65"/>
      <c r="AK20" s="65"/>
      <c r="AL20" s="65"/>
    </row>
    <row r="21" spans="1:38" s="8" customFormat="1" ht="20.100000000000001" customHeight="1" x14ac:dyDescent="0.25">
      <c r="B21" s="1"/>
      <c r="C21" s="16" t="s">
        <v>174</v>
      </c>
      <c r="D21" s="1">
        <v>5160</v>
      </c>
      <c r="E21" s="103">
        <v>1500</v>
      </c>
      <c r="F21" s="1">
        <v>5314</v>
      </c>
      <c r="G21" s="74"/>
      <c r="H21" s="1">
        <v>5464</v>
      </c>
      <c r="I21" s="74"/>
      <c r="J21" s="57">
        <v>5612</v>
      </c>
      <c r="K21" s="74"/>
      <c r="L21" s="50"/>
      <c r="N21" s="27"/>
      <c r="O21" s="25"/>
      <c r="P21" s="26"/>
      <c r="Q21" s="13"/>
      <c r="Y21" s="65"/>
      <c r="AA21" s="65"/>
      <c r="AB21" s="65"/>
      <c r="AC21" s="65"/>
      <c r="AD21" s="65"/>
      <c r="AE21" s="65"/>
      <c r="AF21" s="65"/>
      <c r="AG21" s="65"/>
      <c r="AH21" s="65"/>
      <c r="AI21" s="65"/>
      <c r="AJ21" s="65"/>
      <c r="AK21" s="65"/>
      <c r="AL21" s="65"/>
    </row>
    <row r="22" spans="1:38" s="8" customFormat="1" ht="20.100000000000001" customHeight="1" x14ac:dyDescent="0.25">
      <c r="B22" s="1"/>
      <c r="C22" s="16" t="s">
        <v>175</v>
      </c>
      <c r="D22" s="1">
        <v>5160</v>
      </c>
      <c r="E22" s="103">
        <v>2500</v>
      </c>
      <c r="F22" s="1">
        <v>5314</v>
      </c>
      <c r="G22" s="74"/>
      <c r="H22" s="1">
        <v>5464</v>
      </c>
      <c r="I22" s="74"/>
      <c r="J22" s="57">
        <v>5612</v>
      </c>
      <c r="K22" s="74"/>
      <c r="L22" s="50"/>
      <c r="N22" s="27"/>
      <c r="O22" s="25"/>
      <c r="P22" s="26"/>
      <c r="Q22" s="13"/>
      <c r="Y22" s="65"/>
      <c r="AA22" s="65"/>
      <c r="AB22" s="65"/>
      <c r="AC22" s="65"/>
      <c r="AD22" s="65"/>
      <c r="AE22" s="65"/>
      <c r="AF22" s="65"/>
      <c r="AG22" s="65"/>
      <c r="AH22" s="65"/>
      <c r="AI22" s="65"/>
      <c r="AJ22" s="65"/>
      <c r="AK22" s="65"/>
      <c r="AL22" s="65"/>
    </row>
    <row r="23" spans="1:38" s="8" customFormat="1" ht="20.100000000000001" customHeight="1" x14ac:dyDescent="0.25">
      <c r="B23" s="1"/>
      <c r="C23" s="16" t="s">
        <v>176</v>
      </c>
      <c r="D23" s="94">
        <v>15480</v>
      </c>
      <c r="E23" s="104">
        <v>10000</v>
      </c>
      <c r="F23" s="94">
        <v>15944</v>
      </c>
      <c r="G23" s="74"/>
      <c r="H23" s="94">
        <v>16391</v>
      </c>
      <c r="I23" s="74"/>
      <c r="J23" s="95">
        <v>16833</v>
      </c>
      <c r="K23" s="74"/>
      <c r="L23" s="50"/>
      <c r="N23" s="27"/>
      <c r="O23" s="25"/>
      <c r="P23" s="26"/>
      <c r="Q23" s="13"/>
      <c r="Y23" s="65"/>
      <c r="AA23" s="65"/>
      <c r="AB23" s="65"/>
      <c r="AC23" s="65"/>
      <c r="AD23" s="65"/>
      <c r="AE23" s="65"/>
      <c r="AF23" s="65"/>
      <c r="AG23" s="65"/>
      <c r="AH23" s="65"/>
      <c r="AI23" s="65"/>
      <c r="AJ23" s="65"/>
      <c r="AK23" s="65"/>
      <c r="AL23" s="65"/>
    </row>
    <row r="24" spans="1:38" s="8" customFormat="1" ht="20.100000000000001" customHeight="1" x14ac:dyDescent="0.25">
      <c r="B24" s="1"/>
      <c r="C24" s="16"/>
      <c r="D24" s="1">
        <f>SUM(D14:D23)</f>
        <v>232200</v>
      </c>
      <c r="E24" s="90">
        <f>SUM(E14:E23)</f>
        <v>233000</v>
      </c>
      <c r="F24" s="1">
        <f>SUM(F14:F23)</f>
        <v>239164</v>
      </c>
      <c r="G24" s="74"/>
      <c r="H24" s="1">
        <f>SUM(H14:H23)</f>
        <v>245863</v>
      </c>
      <c r="I24" s="74"/>
      <c r="J24" s="1">
        <f>SUM(J14:J23)</f>
        <v>252502</v>
      </c>
      <c r="K24" s="74"/>
      <c r="L24" s="50"/>
      <c r="N24" s="27"/>
      <c r="O24" s="25"/>
      <c r="P24" s="26"/>
      <c r="Q24" s="13"/>
      <c r="Y24" s="65"/>
      <c r="AA24" s="65"/>
      <c r="AB24" s="65"/>
      <c r="AC24" s="65"/>
      <c r="AD24" s="65"/>
      <c r="AE24" s="65"/>
      <c r="AF24" s="65"/>
      <c r="AG24" s="65"/>
      <c r="AH24" s="65"/>
      <c r="AI24" s="65"/>
      <c r="AJ24" s="65"/>
      <c r="AK24" s="65"/>
      <c r="AL24" s="65"/>
    </row>
    <row r="25" spans="1:38" s="8" customFormat="1" ht="20.100000000000001" customHeight="1" x14ac:dyDescent="0.25">
      <c r="B25" s="1"/>
      <c r="C25" s="16"/>
      <c r="D25" s="1"/>
      <c r="E25" s="90"/>
      <c r="F25" s="1"/>
      <c r="G25" s="74"/>
      <c r="H25" s="1"/>
      <c r="I25" s="74"/>
      <c r="J25" s="57"/>
      <c r="K25" s="74"/>
      <c r="L25" s="50"/>
      <c r="N25" s="27"/>
      <c r="O25" s="25"/>
      <c r="P25" s="26"/>
      <c r="Q25" s="13"/>
      <c r="Y25" s="65"/>
      <c r="AA25" s="65"/>
      <c r="AB25" s="65"/>
      <c r="AC25" s="65"/>
      <c r="AD25" s="65"/>
      <c r="AE25" s="65"/>
      <c r="AF25" s="65"/>
      <c r="AG25" s="65"/>
      <c r="AH25" s="65"/>
      <c r="AI25" s="65"/>
      <c r="AJ25" s="65"/>
      <c r="AK25" s="65"/>
      <c r="AL25" s="65"/>
    </row>
    <row r="26" spans="1:38" s="8" customFormat="1" ht="20.100000000000001" customHeight="1" x14ac:dyDescent="0.25">
      <c r="A26" s="8" t="s">
        <v>48</v>
      </c>
      <c r="B26" s="1"/>
      <c r="C26" s="16" t="s">
        <v>98</v>
      </c>
      <c r="D26" s="1">
        <v>127556</v>
      </c>
      <c r="E26" s="103">
        <v>128000</v>
      </c>
      <c r="F26" s="1">
        <v>131382</v>
      </c>
      <c r="G26" s="74"/>
      <c r="H26" s="1">
        <v>135060</v>
      </c>
      <c r="I26" s="74"/>
      <c r="J26" s="57">
        <v>138708</v>
      </c>
      <c r="K26" s="74"/>
      <c r="L26" s="50"/>
      <c r="N26" s="27">
        <v>1702122</v>
      </c>
      <c r="O26" s="25" t="e">
        <f>SUM(#REF!-N26)</f>
        <v>#REF!</v>
      </c>
      <c r="P26" s="26"/>
      <c r="Q26" s="13"/>
      <c r="Y26" s="65"/>
      <c r="AA26" s="65"/>
      <c r="AB26" s="65"/>
      <c r="AC26" s="65"/>
      <c r="AD26" s="65"/>
      <c r="AE26" s="65"/>
      <c r="AF26" s="65"/>
      <c r="AG26" s="65"/>
      <c r="AH26" s="65"/>
      <c r="AI26" s="65"/>
      <c r="AJ26" s="65"/>
      <c r="AK26" s="65"/>
      <c r="AL26" s="65"/>
    </row>
    <row r="27" spans="1:38" s="8" customFormat="1" ht="20.100000000000001" customHeight="1" x14ac:dyDescent="0.25">
      <c r="B27" s="1"/>
      <c r="C27" s="16"/>
      <c r="D27" s="1"/>
      <c r="E27" s="90"/>
      <c r="F27" s="1"/>
      <c r="G27" s="74"/>
      <c r="H27" s="1"/>
      <c r="I27" s="74"/>
      <c r="J27" s="57"/>
      <c r="K27" s="74"/>
      <c r="L27" s="50"/>
      <c r="N27" s="27"/>
      <c r="O27" s="25"/>
      <c r="P27" s="26"/>
      <c r="Q27" s="13"/>
      <c r="Y27" s="65"/>
      <c r="AA27" s="65"/>
      <c r="AB27" s="65"/>
      <c r="AC27" s="65"/>
      <c r="AD27" s="65"/>
      <c r="AE27" s="65"/>
      <c r="AF27" s="65"/>
      <c r="AG27" s="65"/>
      <c r="AH27" s="65"/>
      <c r="AI27" s="65"/>
      <c r="AJ27" s="65"/>
      <c r="AK27" s="65"/>
      <c r="AL27" s="65"/>
    </row>
    <row r="28" spans="1:38" s="8" customFormat="1" ht="20.100000000000001" customHeight="1" x14ac:dyDescent="0.25">
      <c r="A28" s="8" t="s">
        <v>97</v>
      </c>
      <c r="B28" s="1"/>
      <c r="C28" s="16" t="s">
        <v>96</v>
      </c>
      <c r="D28" s="1">
        <v>12743</v>
      </c>
      <c r="E28" s="103">
        <v>12743</v>
      </c>
      <c r="F28" s="1">
        <v>13125</v>
      </c>
      <c r="G28" s="74"/>
      <c r="H28" s="1">
        <v>13493</v>
      </c>
      <c r="I28" s="74"/>
      <c r="J28" s="57">
        <v>13857</v>
      </c>
      <c r="K28" s="74"/>
      <c r="L28" s="50"/>
      <c r="N28" s="27">
        <v>425306</v>
      </c>
      <c r="O28" s="25" t="e">
        <f>SUM(#REF!-N28)</f>
        <v>#REF!</v>
      </c>
      <c r="P28" s="26"/>
      <c r="Q28" s="13"/>
      <c r="Y28" s="65"/>
      <c r="AA28" s="65"/>
      <c r="AB28" s="65"/>
      <c r="AC28" s="65"/>
      <c r="AD28" s="65"/>
      <c r="AE28" s="65"/>
      <c r="AF28" s="65"/>
      <c r="AG28" s="65"/>
      <c r="AH28" s="65"/>
      <c r="AI28" s="65"/>
      <c r="AJ28" s="65"/>
      <c r="AK28" s="65"/>
      <c r="AL28" s="65"/>
    </row>
    <row r="29" spans="1:38" s="8" customFormat="1" ht="20.100000000000001" customHeight="1" x14ac:dyDescent="0.25">
      <c r="B29" s="1"/>
      <c r="C29" s="16"/>
      <c r="D29" s="1"/>
      <c r="E29" s="90"/>
      <c r="F29" s="1"/>
      <c r="G29" s="74"/>
      <c r="H29" s="1"/>
      <c r="I29" s="74"/>
      <c r="J29" s="57"/>
      <c r="K29" s="74"/>
      <c r="L29" s="50"/>
      <c r="N29" s="27"/>
      <c r="O29" s="25"/>
      <c r="P29" s="26"/>
      <c r="Q29" s="13"/>
      <c r="Y29" s="65"/>
      <c r="AA29" s="65"/>
      <c r="AB29" s="65"/>
      <c r="AC29" s="65"/>
      <c r="AD29" s="65"/>
      <c r="AE29" s="65"/>
      <c r="AF29" s="65"/>
      <c r="AG29" s="65"/>
      <c r="AH29" s="65"/>
      <c r="AI29" s="65"/>
      <c r="AJ29" s="65"/>
      <c r="AK29" s="65"/>
      <c r="AL29" s="65"/>
    </row>
    <row r="30" spans="1:38" s="8" customFormat="1" ht="20.100000000000001" customHeight="1" x14ac:dyDescent="0.25">
      <c r="A30" s="8" t="s">
        <v>157</v>
      </c>
      <c r="B30" s="1" t="s">
        <v>158</v>
      </c>
      <c r="C30" s="16" t="s">
        <v>96</v>
      </c>
      <c r="D30" s="1">
        <v>210262</v>
      </c>
      <c r="E30" s="103">
        <v>300000</v>
      </c>
      <c r="F30" s="1">
        <v>216570</v>
      </c>
      <c r="G30" s="74"/>
      <c r="H30" s="1">
        <v>222634</v>
      </c>
      <c r="I30" s="74"/>
      <c r="J30" s="57">
        <v>228645</v>
      </c>
      <c r="K30" s="74"/>
      <c r="L30" s="50"/>
      <c r="N30" s="27"/>
      <c r="O30" s="25"/>
      <c r="P30" s="26"/>
      <c r="Q30" s="13"/>
      <c r="Y30" s="65" t="s">
        <v>229</v>
      </c>
      <c r="AA30" s="65"/>
      <c r="AB30" s="65"/>
      <c r="AC30" s="65"/>
      <c r="AD30" s="65"/>
      <c r="AE30" s="65"/>
      <c r="AF30" s="65"/>
      <c r="AG30" s="65"/>
      <c r="AH30" s="65"/>
      <c r="AI30" s="65"/>
      <c r="AJ30" s="65"/>
      <c r="AK30" s="65"/>
      <c r="AL30" s="65"/>
    </row>
    <row r="31" spans="1:38" s="8" customFormat="1" ht="20.100000000000001" customHeight="1" x14ac:dyDescent="0.25">
      <c r="B31" s="1"/>
      <c r="C31" s="16"/>
      <c r="D31" s="1"/>
      <c r="E31" s="90"/>
      <c r="F31" s="1"/>
      <c r="G31" s="74"/>
      <c r="H31" s="1"/>
      <c r="I31" s="74"/>
      <c r="J31" s="57"/>
      <c r="K31" s="74"/>
      <c r="L31" s="50"/>
      <c r="N31" s="27"/>
      <c r="O31" s="25"/>
      <c r="P31" s="26"/>
      <c r="Q31" s="13"/>
      <c r="Y31" s="65"/>
      <c r="AA31" s="65"/>
      <c r="AB31" s="65"/>
      <c r="AC31" s="65"/>
      <c r="AD31" s="65"/>
      <c r="AE31" s="65"/>
      <c r="AF31" s="65"/>
      <c r="AG31" s="65"/>
      <c r="AH31" s="65"/>
      <c r="AI31" s="65"/>
      <c r="AJ31" s="65"/>
      <c r="AK31" s="65"/>
      <c r="AL31" s="65"/>
    </row>
    <row r="32" spans="1:38" s="8" customFormat="1" ht="20.100000000000001" customHeight="1" x14ac:dyDescent="0.25">
      <c r="A32" s="8" t="s">
        <v>160</v>
      </c>
      <c r="B32" s="36" t="s">
        <v>159</v>
      </c>
      <c r="C32" s="16" t="s">
        <v>96</v>
      </c>
      <c r="D32" s="1">
        <v>220881</v>
      </c>
      <c r="E32" s="103">
        <v>220881</v>
      </c>
      <c r="F32" s="1">
        <v>227507</v>
      </c>
      <c r="G32" s="74"/>
      <c r="H32" s="1">
        <v>233878</v>
      </c>
      <c r="I32" s="74"/>
      <c r="J32" s="57">
        <v>240192</v>
      </c>
      <c r="K32" s="74"/>
      <c r="L32" s="50"/>
      <c r="N32" s="27">
        <v>425196</v>
      </c>
      <c r="O32" s="25" t="e">
        <f>SUM(#REF!-N32)</f>
        <v>#REF!</v>
      </c>
      <c r="P32" s="26"/>
      <c r="Q32" s="13" t="s">
        <v>41</v>
      </c>
      <c r="Y32" s="65"/>
      <c r="AA32" s="65"/>
      <c r="AB32" s="65"/>
      <c r="AC32" s="65"/>
      <c r="AD32" s="65"/>
      <c r="AE32" s="65"/>
      <c r="AF32" s="65"/>
      <c r="AG32" s="65"/>
      <c r="AH32" s="65"/>
      <c r="AI32" s="65"/>
      <c r="AJ32" s="65"/>
      <c r="AK32" s="65"/>
      <c r="AL32" s="65"/>
    </row>
    <row r="33" spans="1:38" s="16" customFormat="1" ht="20.100000000000001" customHeight="1" x14ac:dyDescent="0.25">
      <c r="B33" s="83" t="s">
        <v>177</v>
      </c>
      <c r="D33" s="1">
        <v>15480</v>
      </c>
      <c r="E33" s="90">
        <v>0</v>
      </c>
      <c r="F33" s="1">
        <v>15944</v>
      </c>
      <c r="G33" s="74"/>
      <c r="H33" s="1">
        <v>16391</v>
      </c>
      <c r="I33" s="74"/>
      <c r="J33" s="57">
        <v>16833</v>
      </c>
      <c r="K33" s="74"/>
      <c r="L33" s="50"/>
      <c r="N33" s="4"/>
      <c r="O33" s="20"/>
      <c r="P33" s="20"/>
      <c r="Q33" s="23"/>
      <c r="Y33" s="66"/>
      <c r="AA33" s="66"/>
      <c r="AB33" s="66"/>
      <c r="AC33" s="66"/>
      <c r="AD33" s="66"/>
      <c r="AE33" s="66"/>
      <c r="AF33" s="66"/>
      <c r="AG33" s="66"/>
      <c r="AH33" s="66"/>
      <c r="AI33" s="66"/>
      <c r="AJ33" s="66"/>
      <c r="AK33" s="66"/>
      <c r="AL33" s="66"/>
    </row>
    <row r="34" spans="1:38" s="16" customFormat="1" ht="20.100000000000001" customHeight="1" x14ac:dyDescent="0.25">
      <c r="B34" s="83" t="s">
        <v>178</v>
      </c>
      <c r="D34" s="1">
        <v>39500</v>
      </c>
      <c r="E34" s="90"/>
      <c r="F34" s="1">
        <v>39500</v>
      </c>
      <c r="G34" s="74"/>
      <c r="H34" s="1">
        <v>39500</v>
      </c>
      <c r="I34" s="74"/>
      <c r="J34" s="57">
        <v>39500</v>
      </c>
      <c r="K34" s="74"/>
      <c r="L34" s="50"/>
      <c r="N34" s="7"/>
      <c r="O34" s="7"/>
      <c r="P34" s="20"/>
      <c r="Q34" s="23"/>
      <c r="Y34" s="66"/>
      <c r="AA34" s="66"/>
      <c r="AB34" s="66"/>
      <c r="AC34" s="66"/>
      <c r="AD34" s="66"/>
      <c r="AE34" s="66"/>
      <c r="AF34" s="66"/>
      <c r="AG34" s="66"/>
      <c r="AH34" s="66"/>
      <c r="AI34" s="66"/>
      <c r="AJ34" s="66"/>
      <c r="AK34" s="66"/>
      <c r="AL34" s="66"/>
    </row>
    <row r="35" spans="1:38" s="16" customFormat="1" ht="19.5" customHeight="1" x14ac:dyDescent="0.25">
      <c r="B35" s="7"/>
      <c r="D35" s="7"/>
      <c r="E35" s="90"/>
      <c r="F35" s="7"/>
      <c r="G35" s="74"/>
      <c r="H35" s="7"/>
      <c r="I35" s="74"/>
      <c r="J35" s="58"/>
      <c r="K35" s="74"/>
      <c r="L35" s="50"/>
      <c r="N35" s="7"/>
      <c r="O35" s="7"/>
      <c r="P35" s="20"/>
      <c r="Q35" s="23"/>
      <c r="Y35" s="66"/>
      <c r="AA35" s="66"/>
      <c r="AB35" s="66"/>
      <c r="AC35" s="66"/>
      <c r="AD35" s="66"/>
      <c r="AE35" s="66"/>
      <c r="AF35" s="66"/>
      <c r="AG35" s="66"/>
      <c r="AH35" s="66"/>
      <c r="AI35" s="66"/>
      <c r="AJ35" s="66"/>
      <c r="AK35" s="66"/>
      <c r="AL35" s="66"/>
    </row>
    <row r="36" spans="1:38" s="16" customFormat="1" ht="20.100000000000001" customHeight="1" x14ac:dyDescent="0.25">
      <c r="A36" s="8" t="s">
        <v>5</v>
      </c>
      <c r="B36" s="33"/>
      <c r="C36" s="16" t="s">
        <v>47</v>
      </c>
      <c r="D36" s="1">
        <v>306132</v>
      </c>
      <c r="E36" s="90">
        <v>236000</v>
      </c>
      <c r="F36" s="1">
        <v>315316</v>
      </c>
      <c r="G36" s="74"/>
      <c r="H36" s="1">
        <v>324145</v>
      </c>
      <c r="I36" s="74"/>
      <c r="J36" s="57">
        <v>332897</v>
      </c>
      <c r="K36" s="74"/>
      <c r="L36" s="50"/>
      <c r="N36" s="7"/>
      <c r="O36" s="7"/>
      <c r="P36" s="20"/>
      <c r="Q36" s="23"/>
      <c r="Y36" s="66"/>
      <c r="AA36" s="66"/>
      <c r="AB36" s="66"/>
      <c r="AC36" s="66"/>
      <c r="AD36" s="66"/>
      <c r="AE36" s="66"/>
      <c r="AF36" s="66"/>
      <c r="AG36" s="66"/>
      <c r="AH36" s="66"/>
      <c r="AI36" s="66"/>
      <c r="AJ36" s="66"/>
      <c r="AK36" s="66"/>
      <c r="AL36" s="66"/>
    </row>
    <row r="37" spans="1:38" s="8" customFormat="1" ht="20.100000000000001" customHeight="1" x14ac:dyDescent="0.25">
      <c r="B37" s="1"/>
      <c r="C37" s="16"/>
      <c r="D37" s="1"/>
      <c r="E37" s="90"/>
      <c r="F37" s="1"/>
      <c r="G37" s="74"/>
      <c r="H37" s="1"/>
      <c r="I37" s="74"/>
      <c r="J37" s="57"/>
      <c r="K37" s="74"/>
      <c r="L37" s="50"/>
      <c r="N37" s="15"/>
      <c r="O37" s="26"/>
      <c r="P37" s="26"/>
      <c r="Q37" s="13"/>
      <c r="Y37" s="65"/>
      <c r="AA37" s="65"/>
      <c r="AB37" s="65"/>
      <c r="AC37" s="65"/>
      <c r="AD37" s="65"/>
      <c r="AE37" s="65"/>
      <c r="AF37" s="65"/>
      <c r="AG37" s="65"/>
      <c r="AH37" s="65"/>
      <c r="AI37" s="65"/>
      <c r="AJ37" s="65"/>
      <c r="AK37" s="65"/>
      <c r="AL37" s="65"/>
    </row>
    <row r="38" spans="1:38" ht="20.100000000000001" customHeight="1" x14ac:dyDescent="0.25">
      <c r="A38" s="9" t="s">
        <v>8</v>
      </c>
      <c r="E38" s="91"/>
    </row>
    <row r="39" spans="1:38" ht="20.100000000000001" customHeight="1" x14ac:dyDescent="0.25">
      <c r="A39" s="14" t="s">
        <v>143</v>
      </c>
      <c r="B39" s="6" t="s">
        <v>29</v>
      </c>
      <c r="C39" s="97" t="s">
        <v>148</v>
      </c>
      <c r="D39" s="6">
        <v>842112</v>
      </c>
      <c r="E39" s="102">
        <v>842112</v>
      </c>
      <c r="F39" s="6">
        <v>867375</v>
      </c>
      <c r="H39" s="6">
        <v>891662</v>
      </c>
      <c r="J39" s="59">
        <v>915737</v>
      </c>
    </row>
    <row r="40" spans="1:38" ht="20.100000000000001" customHeight="1" x14ac:dyDescent="0.25">
      <c r="A40" s="14" t="s">
        <v>144</v>
      </c>
      <c r="B40" s="6" t="s">
        <v>145</v>
      </c>
      <c r="C40" s="97" t="s">
        <v>148</v>
      </c>
      <c r="D40" s="6">
        <v>390096</v>
      </c>
      <c r="E40" s="102">
        <v>390096</v>
      </c>
      <c r="F40" s="6">
        <v>401799</v>
      </c>
      <c r="H40" s="6">
        <v>413049</v>
      </c>
      <c r="J40" s="59">
        <v>424202</v>
      </c>
    </row>
    <row r="41" spans="1:38" ht="20.100000000000001" customHeight="1" x14ac:dyDescent="0.25">
      <c r="E41" s="91"/>
    </row>
    <row r="42" spans="1:38" ht="19.5" customHeight="1" x14ac:dyDescent="0.25">
      <c r="A42" s="14" t="s">
        <v>156</v>
      </c>
      <c r="B42" s="6" t="s">
        <v>152</v>
      </c>
      <c r="C42" s="45" t="s">
        <v>49</v>
      </c>
      <c r="D42" s="6">
        <v>557280</v>
      </c>
      <c r="E42" s="102">
        <v>557280</v>
      </c>
      <c r="F42" s="6">
        <v>573998</v>
      </c>
      <c r="H42" s="6">
        <v>590070</v>
      </c>
      <c r="J42" s="59">
        <v>606002</v>
      </c>
      <c r="N42" s="15">
        <v>595856</v>
      </c>
      <c r="O42" s="25" t="e">
        <f>SUM(#REF!-N42)</f>
        <v>#REF!</v>
      </c>
    </row>
    <row r="43" spans="1:38" ht="19.5" customHeight="1" x14ac:dyDescent="0.25">
      <c r="E43" s="91"/>
      <c r="O43" s="25"/>
    </row>
    <row r="44" spans="1:38" ht="20.100000000000001" customHeight="1" x14ac:dyDescent="0.25">
      <c r="A44" s="14" t="s">
        <v>154</v>
      </c>
      <c r="B44" s="6" t="s">
        <v>152</v>
      </c>
      <c r="C44" s="16" t="s">
        <v>137</v>
      </c>
      <c r="D44" s="6">
        <v>37152</v>
      </c>
      <c r="E44" s="106">
        <v>37152</v>
      </c>
      <c r="F44" s="6">
        <v>38267</v>
      </c>
      <c r="H44" s="6">
        <v>39338</v>
      </c>
      <c r="J44" s="59">
        <v>40400</v>
      </c>
      <c r="N44" s="15">
        <v>77578</v>
      </c>
      <c r="O44" s="25" t="e">
        <f>SUM(#REF!-N44)</f>
        <v>#REF!</v>
      </c>
    </row>
    <row r="45" spans="1:38" ht="20.100000000000001" customHeight="1" x14ac:dyDescent="0.25">
      <c r="C45" s="16"/>
      <c r="E45" s="91"/>
      <c r="O45" s="25"/>
    </row>
    <row r="46" spans="1:38" ht="20.100000000000001" customHeight="1" x14ac:dyDescent="0.25">
      <c r="A46" s="14" t="s">
        <v>91</v>
      </c>
      <c r="C46" s="45" t="s">
        <v>49</v>
      </c>
      <c r="D46" s="6">
        <v>143997</v>
      </c>
      <c r="E46" s="91">
        <v>143997</v>
      </c>
      <c r="F46" s="6">
        <v>148317</v>
      </c>
      <c r="H46" s="6">
        <v>152470</v>
      </c>
      <c r="J46" s="59">
        <v>156586</v>
      </c>
      <c r="N46" s="27">
        <v>82867</v>
      </c>
      <c r="O46" s="25" t="e">
        <f>SUM(#REF!-N46)</f>
        <v>#REF!</v>
      </c>
    </row>
    <row r="47" spans="1:38" ht="20.100000000000001" customHeight="1" x14ac:dyDescent="0.25">
      <c r="E47" s="91"/>
      <c r="N47" s="27"/>
      <c r="O47" s="25"/>
    </row>
    <row r="48" spans="1:38" ht="20.100000000000001" customHeight="1" x14ac:dyDescent="0.25">
      <c r="A48" s="14" t="s">
        <v>92</v>
      </c>
      <c r="B48" s="6" t="s">
        <v>153</v>
      </c>
      <c r="C48" s="16" t="s">
        <v>137</v>
      </c>
      <c r="D48" s="6">
        <v>53148</v>
      </c>
      <c r="E48" s="105">
        <v>53148</v>
      </c>
      <c r="F48" s="6">
        <v>54742</v>
      </c>
      <c r="H48" s="6">
        <v>56275</v>
      </c>
      <c r="J48" s="59">
        <v>57795</v>
      </c>
      <c r="N48" s="15">
        <v>157320</v>
      </c>
      <c r="O48" s="25" t="e">
        <f>SUM(#REF!-N48)</f>
        <v>#REF!</v>
      </c>
    </row>
    <row r="49" spans="1:38" ht="20.100000000000001" customHeight="1" x14ac:dyDescent="0.25">
      <c r="C49" s="16"/>
      <c r="E49" s="91"/>
      <c r="O49" s="25"/>
    </row>
    <row r="50" spans="1:38" ht="20.100000000000001" customHeight="1" x14ac:dyDescent="0.25">
      <c r="A50" s="14" t="s">
        <v>151</v>
      </c>
      <c r="B50" s="6" t="s">
        <v>29</v>
      </c>
      <c r="C50" s="85" t="s">
        <v>196</v>
      </c>
      <c r="D50" s="6">
        <v>134160</v>
      </c>
      <c r="E50" s="102">
        <v>146160</v>
      </c>
      <c r="F50" s="6">
        <v>138185</v>
      </c>
      <c r="H50" s="6">
        <v>142054</v>
      </c>
      <c r="J50" s="59">
        <v>145889</v>
      </c>
      <c r="N50" s="15">
        <v>97309</v>
      </c>
      <c r="O50" s="25" t="e">
        <f>SUM(#REF!-N50)</f>
        <v>#REF!</v>
      </c>
      <c r="Y50" s="67" t="s">
        <v>249</v>
      </c>
    </row>
    <row r="51" spans="1:38" ht="20.100000000000001" customHeight="1" x14ac:dyDescent="0.25">
      <c r="E51" s="91"/>
      <c r="O51" s="25"/>
    </row>
    <row r="52" spans="1:38" ht="20.100000000000001" customHeight="1" x14ac:dyDescent="0.25">
      <c r="A52" s="14" t="s">
        <v>138</v>
      </c>
      <c r="B52" s="6" t="s">
        <v>29</v>
      </c>
      <c r="C52" s="10" t="s">
        <v>148</v>
      </c>
      <c r="D52" s="6">
        <v>371520</v>
      </c>
      <c r="E52" s="102">
        <v>371520</v>
      </c>
      <c r="F52" s="6">
        <v>382666</v>
      </c>
      <c r="H52" s="6">
        <v>393380</v>
      </c>
      <c r="J52" s="59">
        <v>404002</v>
      </c>
      <c r="N52" s="15">
        <v>150825</v>
      </c>
      <c r="O52" s="25" t="e">
        <f>SUM(#REF!-N52)</f>
        <v>#REF!</v>
      </c>
    </row>
    <row r="53" spans="1:38" ht="20.100000000000001" customHeight="1" x14ac:dyDescent="0.25">
      <c r="E53" s="91"/>
      <c r="O53" s="25"/>
    </row>
    <row r="54" spans="1:38" ht="20.100000000000001" customHeight="1" x14ac:dyDescent="0.25">
      <c r="A54" s="14" t="s">
        <v>93</v>
      </c>
      <c r="B54" s="6" t="s">
        <v>29</v>
      </c>
      <c r="C54" s="84" t="s">
        <v>139</v>
      </c>
      <c r="D54" s="6">
        <v>309600</v>
      </c>
      <c r="E54" s="105">
        <v>309600</v>
      </c>
      <c r="F54" s="6">
        <v>318888</v>
      </c>
      <c r="H54" s="6">
        <v>327817</v>
      </c>
      <c r="J54" s="59">
        <v>336668</v>
      </c>
      <c r="N54" s="15">
        <v>118954</v>
      </c>
      <c r="O54" s="25" t="e">
        <f>SUM(#REF!-N54)</f>
        <v>#REF!</v>
      </c>
    </row>
    <row r="55" spans="1:38" ht="20.100000000000001" customHeight="1" x14ac:dyDescent="0.25">
      <c r="A55" s="14" t="s">
        <v>94</v>
      </c>
      <c r="B55" s="6" t="s">
        <v>29</v>
      </c>
      <c r="C55" s="84" t="s">
        <v>139</v>
      </c>
      <c r="D55" s="6">
        <v>103200</v>
      </c>
      <c r="E55" s="105">
        <v>103200</v>
      </c>
      <c r="F55" s="6">
        <v>106296</v>
      </c>
      <c r="H55" s="6">
        <v>109272</v>
      </c>
      <c r="J55" s="59">
        <v>112223</v>
      </c>
      <c r="N55" s="15">
        <v>207357</v>
      </c>
      <c r="O55" s="25" t="e">
        <f>SUM(#REF!-N55)</f>
        <v>#REF!</v>
      </c>
    </row>
    <row r="56" spans="1:38" ht="20.100000000000001" customHeight="1" x14ac:dyDescent="0.25">
      <c r="A56" s="14" t="s">
        <v>166</v>
      </c>
      <c r="B56" s="6" t="s">
        <v>29</v>
      </c>
      <c r="C56" s="84" t="s">
        <v>139</v>
      </c>
      <c r="D56" s="6">
        <v>144996</v>
      </c>
      <c r="E56" s="105">
        <v>144996</v>
      </c>
      <c r="F56" s="6">
        <v>149346</v>
      </c>
      <c r="H56" s="6">
        <v>153528</v>
      </c>
      <c r="J56" s="59">
        <v>157673</v>
      </c>
      <c r="O56" s="25"/>
    </row>
    <row r="57" spans="1:38" ht="20.100000000000001" customHeight="1" x14ac:dyDescent="0.25">
      <c r="O57" s="25"/>
    </row>
    <row r="58" spans="1:38" ht="20.100000000000001" customHeight="1" x14ac:dyDescent="0.25">
      <c r="O58" s="25"/>
    </row>
    <row r="59" spans="1:38" s="10" customFormat="1" ht="19.5" customHeight="1" x14ac:dyDescent="0.25">
      <c r="B59" s="3"/>
      <c r="D59" s="3"/>
      <c r="E59" s="47"/>
      <c r="F59" s="3"/>
      <c r="G59" s="74"/>
      <c r="H59" s="3"/>
      <c r="I59" s="74"/>
      <c r="J59" s="54"/>
      <c r="K59" s="74"/>
      <c r="L59" s="47"/>
      <c r="N59" s="3"/>
      <c r="O59" s="3"/>
      <c r="P59" s="20"/>
      <c r="Q59" s="23"/>
      <c r="Y59" s="63"/>
      <c r="AA59" s="63"/>
      <c r="AB59" s="63"/>
      <c r="AC59" s="63"/>
      <c r="AD59" s="63"/>
      <c r="AE59" s="63"/>
      <c r="AF59" s="63"/>
      <c r="AG59" s="63"/>
      <c r="AH59" s="63"/>
      <c r="AI59" s="63"/>
      <c r="AJ59" s="63"/>
      <c r="AK59" s="63"/>
      <c r="AL59" s="63"/>
    </row>
    <row r="60" spans="1:38" ht="20.100000000000001" customHeight="1" x14ac:dyDescent="0.25">
      <c r="A60" s="10"/>
    </row>
    <row r="61" spans="1:38" ht="20.100000000000001" customHeight="1" x14ac:dyDescent="0.25">
      <c r="A61" s="9" t="s">
        <v>9</v>
      </c>
    </row>
    <row r="62" spans="1:38" ht="20.100000000000001" customHeight="1" x14ac:dyDescent="0.25">
      <c r="A62" s="17" t="s">
        <v>50</v>
      </c>
      <c r="B62" s="18" t="s">
        <v>0</v>
      </c>
      <c r="C62" s="17" t="s">
        <v>0</v>
      </c>
      <c r="D62" s="28">
        <f t="shared" ref="D62:L62" si="0">SUM(D63:D73)</f>
        <v>1459446</v>
      </c>
      <c r="E62" s="51">
        <f>SUM(E63:E73)</f>
        <v>2147049</v>
      </c>
      <c r="F62" s="28">
        <f t="shared" si="0"/>
        <v>1503226</v>
      </c>
      <c r="G62" s="75">
        <f t="shared" si="0"/>
        <v>0</v>
      </c>
      <c r="H62" s="28">
        <f t="shared" si="0"/>
        <v>1545320</v>
      </c>
      <c r="I62" s="75">
        <f t="shared" si="0"/>
        <v>0</v>
      </c>
      <c r="J62" s="60">
        <f t="shared" si="0"/>
        <v>1587041</v>
      </c>
      <c r="K62" s="75">
        <f t="shared" si="0"/>
        <v>0</v>
      </c>
      <c r="L62" s="51">
        <f t="shared" si="0"/>
        <v>0</v>
      </c>
      <c r="M62" s="19"/>
      <c r="N62" s="28">
        <f>SUM(N63:N73)</f>
        <v>313511</v>
      </c>
      <c r="O62" s="28" t="e">
        <f>SUM(O63:O73)</f>
        <v>#REF!</v>
      </c>
    </row>
    <row r="63" spans="1:38" ht="20.100000000000001" customHeight="1" x14ac:dyDescent="0.25">
      <c r="A63" s="14" t="s">
        <v>101</v>
      </c>
      <c r="B63" s="6" t="s">
        <v>10</v>
      </c>
      <c r="C63" s="10" t="s">
        <v>135</v>
      </c>
      <c r="D63" s="6">
        <v>130579</v>
      </c>
      <c r="E63" s="102">
        <v>130579</v>
      </c>
      <c r="F63" s="6">
        <v>134496</v>
      </c>
      <c r="H63" s="6">
        <v>138263</v>
      </c>
      <c r="J63" s="59">
        <v>141996</v>
      </c>
      <c r="N63" s="27">
        <v>1286240</v>
      </c>
      <c r="O63" s="25" t="e">
        <f>SUM(#REF!-N63)</f>
        <v>#REF!</v>
      </c>
      <c r="Z63" s="34"/>
    </row>
    <row r="64" spans="1:38" ht="20.100000000000001" customHeight="1" x14ac:dyDescent="0.25">
      <c r="A64" s="14" t="s">
        <v>59</v>
      </c>
      <c r="B64" s="6" t="s">
        <v>10</v>
      </c>
      <c r="C64" s="10" t="s">
        <v>135</v>
      </c>
      <c r="D64" s="6">
        <v>163074</v>
      </c>
      <c r="E64" s="102">
        <v>275000</v>
      </c>
      <c r="F64" s="6">
        <v>167965</v>
      </c>
      <c r="H64" s="6">
        <v>172668</v>
      </c>
      <c r="J64" s="59">
        <v>177331</v>
      </c>
      <c r="N64" s="27"/>
      <c r="O64" s="25"/>
      <c r="Y64" s="67" t="s">
        <v>235</v>
      </c>
    </row>
    <row r="65" spans="1:36" ht="20.100000000000001" customHeight="1" x14ac:dyDescent="0.25">
      <c r="A65" s="14" t="s">
        <v>102</v>
      </c>
      <c r="B65" s="6" t="s">
        <v>10</v>
      </c>
      <c r="C65" s="10" t="s">
        <v>135</v>
      </c>
      <c r="D65" s="6">
        <v>177640</v>
      </c>
      <c r="E65" s="102">
        <v>177640</v>
      </c>
      <c r="F65" s="6">
        <v>182968</v>
      </c>
      <c r="H65" s="6">
        <v>188091</v>
      </c>
      <c r="J65" s="59">
        <v>193170</v>
      </c>
      <c r="N65" s="27"/>
      <c r="O65" s="25"/>
    </row>
    <row r="66" spans="1:36" ht="20.100000000000001" customHeight="1" x14ac:dyDescent="0.25">
      <c r="A66" s="14" t="s">
        <v>57</v>
      </c>
      <c r="B66" s="6" t="s">
        <v>10</v>
      </c>
      <c r="C66" s="45" t="s">
        <v>49</v>
      </c>
      <c r="D66" s="6">
        <v>69068</v>
      </c>
      <c r="E66" s="102">
        <v>69068</v>
      </c>
      <c r="F66" s="6">
        <v>71140</v>
      </c>
      <c r="H66" s="6">
        <v>73132</v>
      </c>
      <c r="J66" s="59">
        <v>75106</v>
      </c>
      <c r="N66" s="27"/>
      <c r="O66" s="25"/>
    </row>
    <row r="67" spans="1:36" ht="20.100000000000001" customHeight="1" x14ac:dyDescent="0.25">
      <c r="A67" s="14" t="s">
        <v>58</v>
      </c>
      <c r="B67" s="6" t="s">
        <v>10</v>
      </c>
      <c r="C67" s="10" t="s">
        <v>135</v>
      </c>
      <c r="D67" s="6">
        <v>88362</v>
      </c>
      <c r="E67" s="102">
        <v>88362</v>
      </c>
      <c r="F67" s="6">
        <v>91012</v>
      </c>
      <c r="H67" s="6">
        <v>93562</v>
      </c>
      <c r="J67" s="59">
        <v>96088</v>
      </c>
      <c r="N67" s="27"/>
      <c r="O67" s="25"/>
    </row>
    <row r="68" spans="1:36" ht="20.100000000000001" customHeight="1" x14ac:dyDescent="0.25">
      <c r="A68" s="14" t="s">
        <v>103</v>
      </c>
      <c r="B68" s="6" t="s">
        <v>10</v>
      </c>
      <c r="C68" s="10" t="s">
        <v>135</v>
      </c>
      <c r="D68" s="6">
        <v>211523</v>
      </c>
      <c r="E68" s="102">
        <v>400000</v>
      </c>
      <c r="F68" s="6">
        <v>217869</v>
      </c>
      <c r="H68" s="6">
        <v>223969</v>
      </c>
      <c r="J68" s="59">
        <v>230015</v>
      </c>
      <c r="N68" s="27"/>
      <c r="O68" s="25"/>
      <c r="Y68" s="67" t="s">
        <v>236</v>
      </c>
    </row>
    <row r="69" spans="1:36" ht="20.100000000000001" customHeight="1" x14ac:dyDescent="0.25">
      <c r="E69" s="91"/>
      <c r="N69" s="27"/>
      <c r="O69" s="25"/>
    </row>
    <row r="70" spans="1:36" ht="19.5" customHeight="1" x14ac:dyDescent="0.25">
      <c r="A70" s="72" t="s">
        <v>147</v>
      </c>
      <c r="B70" s="6" t="s">
        <v>10</v>
      </c>
      <c r="C70" s="45" t="s">
        <v>49</v>
      </c>
      <c r="D70" s="6">
        <v>206400</v>
      </c>
      <c r="E70" s="102">
        <v>206400</v>
      </c>
      <c r="F70" s="6">
        <v>212592</v>
      </c>
      <c r="H70" s="6">
        <v>218545</v>
      </c>
      <c r="J70" s="59">
        <v>224445</v>
      </c>
      <c r="N70" s="27">
        <v>-1450334</v>
      </c>
      <c r="O70" s="25" t="e">
        <f>SUM(#REF!-N70)</f>
        <v>#REF!</v>
      </c>
      <c r="Y70" s="67" t="s">
        <v>193</v>
      </c>
      <c r="AH70" s="67">
        <v>75000</v>
      </c>
      <c r="AI70" s="67">
        <v>75000</v>
      </c>
      <c r="AJ70" s="67">
        <v>56400</v>
      </c>
    </row>
    <row r="71" spans="1:36" ht="19.5" customHeight="1" x14ac:dyDescent="0.25">
      <c r="A71" s="14" t="s">
        <v>146</v>
      </c>
      <c r="B71" s="6" t="s">
        <v>10</v>
      </c>
      <c r="D71" s="6">
        <v>206400</v>
      </c>
      <c r="E71" s="102">
        <v>400000</v>
      </c>
      <c r="F71" s="6">
        <v>212592</v>
      </c>
      <c r="H71" s="6">
        <v>218545</v>
      </c>
      <c r="J71" s="59">
        <v>224445</v>
      </c>
      <c r="N71" s="27"/>
      <c r="O71" s="25"/>
      <c r="Y71" s="65" t="s">
        <v>231</v>
      </c>
    </row>
    <row r="72" spans="1:36" ht="19.5" customHeight="1" x14ac:dyDescent="0.25">
      <c r="E72" s="91"/>
      <c r="N72" s="27"/>
      <c r="O72" s="25"/>
    </row>
    <row r="73" spans="1:36" ht="20.100000000000001" customHeight="1" x14ac:dyDescent="0.25">
      <c r="A73" s="35" t="s">
        <v>56</v>
      </c>
      <c r="B73" s="6" t="s">
        <v>10</v>
      </c>
      <c r="C73" s="45" t="s">
        <v>49</v>
      </c>
      <c r="D73" s="6">
        <v>206400</v>
      </c>
      <c r="E73" s="102">
        <v>400000</v>
      </c>
      <c r="F73" s="6">
        <v>212592</v>
      </c>
      <c r="H73" s="6">
        <v>218545</v>
      </c>
      <c r="J73" s="59">
        <v>224445</v>
      </c>
      <c r="M73" s="14" t="s">
        <v>0</v>
      </c>
      <c r="N73" s="27">
        <v>477605</v>
      </c>
      <c r="O73" s="25" t="e">
        <f>SUM(#REF!-N73)</f>
        <v>#REF!</v>
      </c>
      <c r="Y73" s="67" t="s">
        <v>230</v>
      </c>
    </row>
    <row r="74" spans="1:36" ht="20.100000000000001" customHeight="1" x14ac:dyDescent="0.25">
      <c r="A74" s="35"/>
      <c r="N74" s="27"/>
      <c r="O74" s="25"/>
    </row>
    <row r="75" spans="1:36" ht="20.100000000000001" customHeight="1" x14ac:dyDescent="0.25">
      <c r="A75" s="17" t="s">
        <v>51</v>
      </c>
      <c r="B75" s="18" t="s">
        <v>0</v>
      </c>
      <c r="C75" s="17"/>
      <c r="D75" s="28">
        <f t="shared" ref="D75:L75" si="1">SUM(D76:D82)</f>
        <v>306609</v>
      </c>
      <c r="E75" s="51">
        <f t="shared" si="1"/>
        <v>398872</v>
      </c>
      <c r="F75" s="28">
        <f t="shared" si="1"/>
        <v>315806</v>
      </c>
      <c r="G75" s="75">
        <f t="shared" si="1"/>
        <v>0</v>
      </c>
      <c r="H75" s="28">
        <f t="shared" si="1"/>
        <v>324648</v>
      </c>
      <c r="I75" s="75">
        <f t="shared" si="1"/>
        <v>0</v>
      </c>
      <c r="J75" s="60">
        <f t="shared" si="1"/>
        <v>333415</v>
      </c>
      <c r="K75" s="75">
        <f t="shared" si="1"/>
        <v>0</v>
      </c>
      <c r="L75" s="51">
        <f t="shared" si="1"/>
        <v>0</v>
      </c>
      <c r="M75" s="19"/>
      <c r="N75" s="28">
        <f>SUM(N76:N82)</f>
        <v>462304</v>
      </c>
      <c r="O75" s="28" t="e">
        <f>SUM(O76:O82)</f>
        <v>#REF!</v>
      </c>
    </row>
    <row r="76" spans="1:36" ht="20.100000000000001" customHeight="1" x14ac:dyDescent="0.25">
      <c r="A76" s="14" t="s">
        <v>52</v>
      </c>
      <c r="B76" s="6" t="s">
        <v>11</v>
      </c>
      <c r="C76" s="10" t="s">
        <v>194</v>
      </c>
      <c r="D76" s="6">
        <v>66901</v>
      </c>
      <c r="E76" s="102">
        <v>66901</v>
      </c>
      <c r="F76" s="6">
        <v>68908</v>
      </c>
      <c r="H76" s="59">
        <v>70838</v>
      </c>
      <c r="J76" s="59">
        <v>72750</v>
      </c>
      <c r="N76" s="27">
        <v>233530</v>
      </c>
      <c r="O76" s="31" t="e">
        <f>SUM(#REF!-N76)</f>
        <v>#REF!</v>
      </c>
      <c r="Y76" s="68"/>
    </row>
    <row r="77" spans="1:36" ht="20.100000000000001" customHeight="1" x14ac:dyDescent="0.25">
      <c r="A77" s="14" t="s">
        <v>220</v>
      </c>
      <c r="B77" s="6" t="s">
        <v>11</v>
      </c>
      <c r="C77" s="45" t="s">
        <v>221</v>
      </c>
      <c r="E77" s="107">
        <v>75000</v>
      </c>
      <c r="H77" s="59"/>
      <c r="N77" s="27"/>
      <c r="O77" s="31"/>
      <c r="Y77" s="68" t="s">
        <v>224</v>
      </c>
    </row>
    <row r="78" spans="1:36" ht="20.100000000000001" customHeight="1" x14ac:dyDescent="0.25">
      <c r="A78" s="14" t="s">
        <v>53</v>
      </c>
      <c r="B78" s="6" t="s">
        <v>11</v>
      </c>
      <c r="C78" s="10" t="s">
        <v>194</v>
      </c>
      <c r="D78" s="6">
        <v>66901</v>
      </c>
      <c r="E78" s="102">
        <v>66901</v>
      </c>
      <c r="F78" s="6">
        <v>68907</v>
      </c>
      <c r="H78" s="59">
        <v>70837</v>
      </c>
      <c r="J78" s="59">
        <v>72750</v>
      </c>
      <c r="N78" s="27">
        <v>63201</v>
      </c>
      <c r="O78" s="31" t="e">
        <f>SUM(#REF!-N78)</f>
        <v>#REF!</v>
      </c>
    </row>
    <row r="79" spans="1:36" ht="20.100000000000001" customHeight="1" x14ac:dyDescent="0.25">
      <c r="A79" s="14" t="s">
        <v>54</v>
      </c>
      <c r="B79" s="6" t="s">
        <v>11</v>
      </c>
      <c r="C79" s="45" t="s">
        <v>222</v>
      </c>
      <c r="D79" s="6">
        <v>98965</v>
      </c>
      <c r="E79" s="102">
        <v>100000</v>
      </c>
      <c r="F79" s="6">
        <v>101935</v>
      </c>
      <c r="H79" s="59">
        <v>104787</v>
      </c>
      <c r="J79" s="59">
        <v>107617</v>
      </c>
      <c r="N79" s="27">
        <v>164990</v>
      </c>
      <c r="O79" s="31" t="e">
        <f>SUM(#REF!-N79)</f>
        <v>#REF!</v>
      </c>
      <c r="Y79" s="67" t="s">
        <v>225</v>
      </c>
    </row>
    <row r="80" spans="1:36" ht="20.100000000000001" customHeight="1" x14ac:dyDescent="0.25">
      <c r="A80" s="14" t="s">
        <v>107</v>
      </c>
      <c r="B80" s="6" t="s">
        <v>11</v>
      </c>
      <c r="C80" s="10" t="s">
        <v>194</v>
      </c>
      <c r="D80" s="6">
        <v>20070</v>
      </c>
      <c r="E80" s="102">
        <v>20070</v>
      </c>
      <c r="F80" s="6">
        <v>20672</v>
      </c>
      <c r="H80" s="59">
        <v>21251</v>
      </c>
      <c r="J80" s="59">
        <v>21825</v>
      </c>
      <c r="N80" s="27"/>
      <c r="O80" s="31"/>
    </row>
    <row r="81" spans="1:40" ht="20.100000000000001" customHeight="1" x14ac:dyDescent="0.25">
      <c r="A81" s="14" t="s">
        <v>108</v>
      </c>
      <c r="B81" s="6" t="s">
        <v>11</v>
      </c>
      <c r="C81" s="45" t="s">
        <v>222</v>
      </c>
      <c r="D81" s="6">
        <v>6372</v>
      </c>
      <c r="E81" s="102">
        <v>15000</v>
      </c>
      <c r="F81" s="6">
        <v>6563</v>
      </c>
      <c r="H81" s="59">
        <v>6746</v>
      </c>
      <c r="J81" s="59">
        <v>6929</v>
      </c>
      <c r="N81" s="27"/>
      <c r="O81" s="31"/>
      <c r="Y81" s="67" t="s">
        <v>223</v>
      </c>
    </row>
    <row r="82" spans="1:40" ht="20.100000000000001" customHeight="1" x14ac:dyDescent="0.25">
      <c r="A82" s="14" t="s">
        <v>55</v>
      </c>
      <c r="B82" s="6" t="s">
        <v>11</v>
      </c>
      <c r="C82" s="10" t="s">
        <v>194</v>
      </c>
      <c r="D82" s="6">
        <v>47400</v>
      </c>
      <c r="E82" s="102">
        <v>55000</v>
      </c>
      <c r="F82" s="6">
        <v>48821</v>
      </c>
      <c r="H82" s="59">
        <v>50189</v>
      </c>
      <c r="J82" s="59">
        <v>51544</v>
      </c>
      <c r="N82" s="27">
        <v>583</v>
      </c>
      <c r="O82" s="31" t="e">
        <f>SUM(#REF!-N82)</f>
        <v>#REF!</v>
      </c>
      <c r="Y82" s="67" t="s">
        <v>234</v>
      </c>
    </row>
    <row r="83" spans="1:40" ht="20.100000000000001" customHeight="1" x14ac:dyDescent="0.25">
      <c r="N83" s="27"/>
      <c r="O83" s="31"/>
    </row>
    <row r="84" spans="1:40" ht="20.100000000000001" customHeight="1" x14ac:dyDescent="0.25">
      <c r="A84" s="17" t="s">
        <v>60</v>
      </c>
      <c r="B84" s="18" t="s">
        <v>0</v>
      </c>
      <c r="C84" s="17" t="s">
        <v>0</v>
      </c>
      <c r="D84" s="28">
        <f t="shared" ref="D84:L84" si="2">SUM(D85:D89)</f>
        <v>1390694</v>
      </c>
      <c r="E84" s="51">
        <f t="shared" si="2"/>
        <v>1697694</v>
      </c>
      <c r="F84" s="28">
        <f t="shared" si="2"/>
        <v>1168364</v>
      </c>
      <c r="G84" s="75">
        <f t="shared" si="2"/>
        <v>1806121.0320000001</v>
      </c>
      <c r="H84" s="28">
        <f t="shared" si="2"/>
        <v>1200682</v>
      </c>
      <c r="I84" s="75">
        <f t="shared" si="2"/>
        <v>1786694.2650240001</v>
      </c>
      <c r="J84" s="60">
        <f t="shared" si="2"/>
        <v>1233100</v>
      </c>
      <c r="K84" s="75">
        <f t="shared" si="2"/>
        <v>2022596.5115689205</v>
      </c>
      <c r="L84" s="51">
        <f t="shared" si="2"/>
        <v>1830678.191939126</v>
      </c>
      <c r="M84" s="19"/>
      <c r="N84" s="28">
        <f>SUM(N85:N89)</f>
        <v>867605</v>
      </c>
      <c r="O84" s="28" t="e">
        <f>SUM(O85:O89)</f>
        <v>#REF!</v>
      </c>
    </row>
    <row r="85" spans="1:40" ht="20.100000000000001" customHeight="1" x14ac:dyDescent="0.25">
      <c r="A85" s="14" t="s">
        <v>61</v>
      </c>
      <c r="B85" s="6" t="s">
        <v>12</v>
      </c>
      <c r="C85" s="10" t="s">
        <v>141</v>
      </c>
      <c r="D85" s="6">
        <v>63715</v>
      </c>
      <c r="E85" s="108">
        <v>63715</v>
      </c>
      <c r="F85" s="6">
        <v>65626</v>
      </c>
      <c r="G85" s="100">
        <v>65626</v>
      </c>
      <c r="H85" s="6">
        <v>67465</v>
      </c>
      <c r="I85" s="100">
        <v>67465</v>
      </c>
      <c r="J85" s="59">
        <v>69286</v>
      </c>
      <c r="K85" s="100">
        <v>69286</v>
      </c>
      <c r="L85" s="100">
        <v>69286</v>
      </c>
      <c r="N85" s="27">
        <v>187534</v>
      </c>
      <c r="O85" s="31" t="e">
        <f>SUM(#REF!-N85)</f>
        <v>#REF!</v>
      </c>
      <c r="Y85" s="68"/>
    </row>
    <row r="86" spans="1:40" ht="20.100000000000001" customHeight="1" x14ac:dyDescent="0.25">
      <c r="A86" s="14" t="s">
        <v>62</v>
      </c>
      <c r="B86" s="6" t="s">
        <v>12</v>
      </c>
      <c r="C86" s="10" t="s">
        <v>141</v>
      </c>
      <c r="D86" s="6">
        <v>38229</v>
      </c>
      <c r="E86" s="109">
        <v>38229</v>
      </c>
      <c r="F86" s="6">
        <v>39763</v>
      </c>
      <c r="G86" s="100">
        <v>39763</v>
      </c>
      <c r="H86" s="6">
        <v>40479</v>
      </c>
      <c r="I86" s="100">
        <v>40479</v>
      </c>
      <c r="J86" s="59">
        <v>41572</v>
      </c>
      <c r="K86" s="100">
        <v>41572</v>
      </c>
      <c r="L86" s="100">
        <v>41572</v>
      </c>
      <c r="N86" s="27">
        <v>0</v>
      </c>
      <c r="O86" s="31" t="e">
        <f>SUM(#REF!-N86)</f>
        <v>#REF!</v>
      </c>
    </row>
    <row r="87" spans="1:40" ht="20.100000000000001" customHeight="1" x14ac:dyDescent="0.25">
      <c r="A87" s="14" t="s">
        <v>106</v>
      </c>
      <c r="B87" s="6" t="s">
        <v>12</v>
      </c>
      <c r="C87" s="10" t="s">
        <v>141</v>
      </c>
      <c r="D87" s="6">
        <v>92207</v>
      </c>
      <c r="E87" s="109">
        <v>92207</v>
      </c>
      <c r="F87" s="6">
        <v>94973</v>
      </c>
      <c r="G87" s="100">
        <v>94973</v>
      </c>
      <c r="H87" s="6">
        <v>97633</v>
      </c>
      <c r="I87" s="100">
        <v>97633</v>
      </c>
      <c r="J87" s="59">
        <v>100269</v>
      </c>
      <c r="K87" s="100">
        <v>100269</v>
      </c>
      <c r="L87" s="100">
        <v>100269</v>
      </c>
      <c r="N87" s="27"/>
      <c r="O87" s="31"/>
    </row>
    <row r="88" spans="1:40" ht="20.100000000000001" customHeight="1" x14ac:dyDescent="0.25">
      <c r="A88" s="14" t="s">
        <v>63</v>
      </c>
      <c r="B88" s="6" t="s">
        <v>12</v>
      </c>
      <c r="C88" s="10" t="s">
        <v>141</v>
      </c>
      <c r="D88" s="6">
        <v>1159376</v>
      </c>
      <c r="E88" s="109">
        <v>1466376</v>
      </c>
      <c r="F88" s="6">
        <v>929719</v>
      </c>
      <c r="G88" s="101">
        <v>1567476.0320000001</v>
      </c>
      <c r="H88" s="6">
        <v>955751</v>
      </c>
      <c r="I88" s="101">
        <v>1541763.2650240001</v>
      </c>
      <c r="J88" s="59">
        <v>981556</v>
      </c>
      <c r="K88" s="101">
        <v>1771052.5115689205</v>
      </c>
      <c r="L88" s="100">
        <v>1579134.191939126</v>
      </c>
      <c r="N88" s="27">
        <v>680071</v>
      </c>
      <c r="O88" s="31" t="e">
        <f>SUM(#REF!-N88)</f>
        <v>#REF!</v>
      </c>
      <c r="Q88" s="13" t="s">
        <v>42</v>
      </c>
      <c r="Y88" s="99" t="s">
        <v>246</v>
      </c>
    </row>
    <row r="89" spans="1:40" ht="20.100000000000001" customHeight="1" x14ac:dyDescent="0.25">
      <c r="A89" s="14" t="s">
        <v>64</v>
      </c>
      <c r="B89" s="6" t="s">
        <v>12</v>
      </c>
      <c r="C89" s="10" t="s">
        <v>141</v>
      </c>
      <c r="D89" s="6">
        <v>37167</v>
      </c>
      <c r="E89" s="109">
        <v>37167</v>
      </c>
      <c r="F89" s="6">
        <v>38283</v>
      </c>
      <c r="G89" s="100">
        <v>38283</v>
      </c>
      <c r="H89" s="6">
        <v>39354</v>
      </c>
      <c r="I89" s="100">
        <v>39354</v>
      </c>
      <c r="J89" s="59">
        <v>40417</v>
      </c>
      <c r="K89" s="100">
        <v>40417</v>
      </c>
      <c r="L89" s="100">
        <v>40417</v>
      </c>
      <c r="N89" s="27"/>
      <c r="O89" s="31"/>
    </row>
    <row r="90" spans="1:40" ht="20.100000000000001" customHeight="1" x14ac:dyDescent="0.25">
      <c r="N90" s="27"/>
      <c r="O90" s="31"/>
      <c r="AN90" s="14">
        <v>0</v>
      </c>
    </row>
    <row r="91" spans="1:40" ht="20.100000000000001" customHeight="1" x14ac:dyDescent="0.25">
      <c r="A91" s="17" t="s">
        <v>68</v>
      </c>
      <c r="B91" s="18" t="s">
        <v>0</v>
      </c>
      <c r="C91" s="17" t="s">
        <v>0</v>
      </c>
      <c r="D91" s="28">
        <f t="shared" ref="D91:L91" si="3">SUM(D92:D101)</f>
        <v>1824452</v>
      </c>
      <c r="E91" s="51">
        <f t="shared" si="3"/>
        <v>2263152</v>
      </c>
      <c r="F91" s="28">
        <f t="shared" si="3"/>
        <v>1699865</v>
      </c>
      <c r="G91" s="75">
        <f t="shared" si="3"/>
        <v>0</v>
      </c>
      <c r="H91" s="28">
        <f t="shared" si="3"/>
        <v>1447217</v>
      </c>
      <c r="I91" s="75">
        <f t="shared" si="3"/>
        <v>0</v>
      </c>
      <c r="J91" s="60">
        <f t="shared" si="3"/>
        <v>1471470</v>
      </c>
      <c r="K91" s="75">
        <f t="shared" si="3"/>
        <v>0</v>
      </c>
      <c r="L91" s="51">
        <f t="shared" si="3"/>
        <v>0</v>
      </c>
      <c r="M91" s="19"/>
      <c r="N91" s="28">
        <f>SUM(N92:N101)</f>
        <v>1396712</v>
      </c>
      <c r="O91" s="28" t="e">
        <f>SUM(O92:O101)</f>
        <v>#REF!</v>
      </c>
    </row>
    <row r="92" spans="1:40" ht="20.100000000000001" customHeight="1" x14ac:dyDescent="0.25">
      <c r="A92" s="14" t="s">
        <v>65</v>
      </c>
      <c r="B92" s="6" t="s">
        <v>13</v>
      </c>
      <c r="C92" s="16" t="s">
        <v>137</v>
      </c>
      <c r="D92" s="6">
        <v>25000</v>
      </c>
      <c r="E92" s="106">
        <v>25000</v>
      </c>
      <c r="F92" s="6">
        <v>25000</v>
      </c>
      <c r="H92" s="6">
        <v>25000</v>
      </c>
      <c r="J92" s="59">
        <v>25000</v>
      </c>
      <c r="N92" s="27">
        <v>555</v>
      </c>
      <c r="O92" s="25" t="e">
        <f>SUM(#REF!-N92)</f>
        <v>#REF!</v>
      </c>
      <c r="Y92" s="68"/>
    </row>
    <row r="93" spans="1:40" ht="19.5" customHeight="1" x14ac:dyDescent="0.25">
      <c r="A93" s="14" t="s">
        <v>109</v>
      </c>
      <c r="B93" s="6" t="s">
        <v>13</v>
      </c>
      <c r="C93" s="16" t="s">
        <v>137</v>
      </c>
      <c r="D93" s="6">
        <v>37152</v>
      </c>
      <c r="E93" s="106">
        <v>37152</v>
      </c>
      <c r="F93" s="6">
        <v>38267</v>
      </c>
      <c r="H93" s="6">
        <v>39338</v>
      </c>
      <c r="J93" s="59">
        <v>40400</v>
      </c>
      <c r="N93" s="27">
        <v>334923</v>
      </c>
      <c r="O93" s="25" t="e">
        <f>SUM(#REF!-N93)</f>
        <v>#REF!</v>
      </c>
      <c r="Q93" s="13" t="s">
        <v>43</v>
      </c>
    </row>
    <row r="94" spans="1:40" ht="20.100000000000001" customHeight="1" x14ac:dyDescent="0.25">
      <c r="A94" s="14" t="s">
        <v>110</v>
      </c>
      <c r="B94" s="6" t="s">
        <v>13</v>
      </c>
      <c r="C94" s="16" t="s">
        <v>137</v>
      </c>
      <c r="D94" s="6">
        <v>390692</v>
      </c>
      <c r="E94" s="102">
        <v>800000</v>
      </c>
      <c r="F94" s="6">
        <v>310384</v>
      </c>
      <c r="H94" s="6">
        <v>319075</v>
      </c>
      <c r="J94" s="59">
        <v>327690</v>
      </c>
      <c r="N94" s="27">
        <v>109206</v>
      </c>
      <c r="O94" s="25" t="e">
        <f>SUM(#REF!-N94)</f>
        <v>#REF!</v>
      </c>
      <c r="Y94" s="67" t="s">
        <v>218</v>
      </c>
      <c r="AA94" s="67">
        <v>50000</v>
      </c>
      <c r="AB94" s="67">
        <v>50000</v>
      </c>
      <c r="AC94" s="67">
        <v>50000</v>
      </c>
      <c r="AD94" s="67">
        <v>50000</v>
      </c>
      <c r="AE94" s="67">
        <v>50000</v>
      </c>
      <c r="AF94" s="67">
        <v>50000</v>
      </c>
      <c r="AG94" s="67">
        <v>50000</v>
      </c>
      <c r="AH94" s="67">
        <v>150000</v>
      </c>
      <c r="AI94" s="67">
        <v>150000</v>
      </c>
      <c r="AJ94" s="67">
        <v>50000</v>
      </c>
      <c r="AK94" s="67">
        <v>50000</v>
      </c>
      <c r="AL94" s="67">
        <v>50000</v>
      </c>
    </row>
    <row r="95" spans="1:40" ht="20.100000000000001" customHeight="1" x14ac:dyDescent="0.25">
      <c r="A95" s="14" t="s">
        <v>149</v>
      </c>
      <c r="B95" s="6" t="s">
        <v>13</v>
      </c>
      <c r="C95" s="16" t="s">
        <v>137</v>
      </c>
      <c r="D95" s="6">
        <v>138288</v>
      </c>
      <c r="E95" s="102">
        <v>73600</v>
      </c>
      <c r="F95" s="6">
        <v>142437</v>
      </c>
      <c r="H95" s="6">
        <v>146425</v>
      </c>
      <c r="J95" s="59">
        <v>150378</v>
      </c>
      <c r="N95" s="27"/>
      <c r="O95" s="25"/>
      <c r="AA95" s="67">
        <v>5000</v>
      </c>
      <c r="AB95" s="67">
        <v>12000</v>
      </c>
      <c r="AC95" s="67">
        <v>5000</v>
      </c>
      <c r="AD95" s="67">
        <v>5000</v>
      </c>
      <c r="AE95" s="67">
        <v>5000</v>
      </c>
      <c r="AF95" s="67">
        <v>5800</v>
      </c>
      <c r="AG95" s="67">
        <v>5000</v>
      </c>
      <c r="AH95" s="67">
        <v>5000</v>
      </c>
      <c r="AI95" s="67">
        <v>5000</v>
      </c>
      <c r="AJ95" s="67">
        <v>5800</v>
      </c>
      <c r="AK95" s="67">
        <v>5000</v>
      </c>
      <c r="AL95" s="67">
        <v>5000</v>
      </c>
    </row>
    <row r="96" spans="1:40" ht="20.100000000000001" customHeight="1" x14ac:dyDescent="0.25">
      <c r="A96" s="14" t="s">
        <v>111</v>
      </c>
      <c r="B96" s="6" t="s">
        <v>13</v>
      </c>
      <c r="C96" s="16" t="s">
        <v>137</v>
      </c>
      <c r="D96" s="6">
        <v>601800</v>
      </c>
      <c r="E96" s="102">
        <v>601800</v>
      </c>
      <c r="F96" s="6">
        <v>491100</v>
      </c>
      <c r="H96" s="6">
        <v>264000</v>
      </c>
      <c r="J96" s="59">
        <v>264000</v>
      </c>
      <c r="N96" s="27">
        <v>542034</v>
      </c>
      <c r="O96" s="25" t="e">
        <f>SUM(#REF!-N96)</f>
        <v>#REF!</v>
      </c>
    </row>
    <row r="97" spans="1:25" ht="20.100000000000001" customHeight="1" x14ac:dyDescent="0.25">
      <c r="A97" s="14" t="s">
        <v>112</v>
      </c>
      <c r="B97" s="6" t="s">
        <v>13</v>
      </c>
      <c r="C97" s="16" t="s">
        <v>137</v>
      </c>
      <c r="D97" s="6">
        <v>61920</v>
      </c>
      <c r="E97" s="102">
        <v>30000</v>
      </c>
      <c r="F97" s="6">
        <v>63778</v>
      </c>
      <c r="H97" s="6">
        <v>65563</v>
      </c>
      <c r="J97" s="59">
        <v>67333</v>
      </c>
      <c r="N97" s="27"/>
      <c r="O97" s="25"/>
    </row>
    <row r="98" spans="1:25" ht="20.100000000000001" customHeight="1" x14ac:dyDescent="0.25">
      <c r="A98" s="14" t="s">
        <v>67</v>
      </c>
      <c r="B98" s="6" t="s">
        <v>13</v>
      </c>
      <c r="C98" s="16" t="s">
        <v>137</v>
      </c>
      <c r="D98" s="6">
        <v>24000</v>
      </c>
      <c r="E98" s="102">
        <v>150000</v>
      </c>
      <c r="F98" s="6">
        <v>74000</v>
      </c>
      <c r="H98" s="6">
        <v>24000</v>
      </c>
      <c r="J98" s="59">
        <v>24000</v>
      </c>
      <c r="N98" s="27">
        <v>366762</v>
      </c>
      <c r="O98" s="25" t="e">
        <f>SUM(#REF!-N98)</f>
        <v>#REF!</v>
      </c>
      <c r="Y98" s="67" t="s">
        <v>219</v>
      </c>
    </row>
    <row r="99" spans="1:25" ht="20.100000000000001" customHeight="1" x14ac:dyDescent="0.25">
      <c r="A99" s="14" t="s">
        <v>113</v>
      </c>
      <c r="B99" s="6" t="s">
        <v>13</v>
      </c>
      <c r="C99" s="16" t="s">
        <v>137</v>
      </c>
      <c r="D99" s="6">
        <v>36000</v>
      </c>
      <c r="E99" s="102">
        <v>36000</v>
      </c>
      <c r="F99" s="6">
        <v>36000</v>
      </c>
      <c r="H99" s="6">
        <v>36000</v>
      </c>
      <c r="J99" s="59">
        <v>36000</v>
      </c>
      <c r="N99" s="27"/>
      <c r="O99" s="25"/>
    </row>
    <row r="100" spans="1:25" ht="20.100000000000001" customHeight="1" x14ac:dyDescent="0.25">
      <c r="A100" s="14" t="s">
        <v>155</v>
      </c>
      <c r="B100" s="6" t="s">
        <v>13</v>
      </c>
      <c r="C100" s="16" t="s">
        <v>137</v>
      </c>
      <c r="D100" s="6">
        <v>200000</v>
      </c>
      <c r="E100" s="102">
        <v>200000</v>
      </c>
      <c r="F100" s="6">
        <v>200000</v>
      </c>
      <c r="H100" s="6">
        <v>200000</v>
      </c>
      <c r="J100" s="59">
        <v>200000</v>
      </c>
      <c r="N100" s="27"/>
      <c r="O100" s="25"/>
    </row>
    <row r="101" spans="1:25" ht="20.100000000000001" customHeight="1" x14ac:dyDescent="0.25">
      <c r="A101" s="14" t="s">
        <v>66</v>
      </c>
      <c r="B101" s="6" t="s">
        <v>13</v>
      </c>
      <c r="C101" s="16" t="s">
        <v>137</v>
      </c>
      <c r="D101" s="6">
        <v>309600</v>
      </c>
      <c r="E101" s="102">
        <v>309600</v>
      </c>
      <c r="F101" s="6">
        <v>318899</v>
      </c>
      <c r="H101" s="6">
        <v>327816</v>
      </c>
      <c r="J101" s="59">
        <v>336669</v>
      </c>
      <c r="N101" s="27">
        <v>43232</v>
      </c>
      <c r="O101" s="25" t="e">
        <f>SUM(#REF!-N101)</f>
        <v>#REF!</v>
      </c>
    </row>
    <row r="102" spans="1:25" ht="20.100000000000001" customHeight="1" x14ac:dyDescent="0.25">
      <c r="C102" s="16"/>
      <c r="N102" s="27"/>
      <c r="O102" s="25"/>
    </row>
    <row r="103" spans="1:25" ht="20.100000000000001" customHeight="1" x14ac:dyDescent="0.25">
      <c r="A103" s="17" t="s">
        <v>69</v>
      </c>
      <c r="B103" s="18" t="s">
        <v>0</v>
      </c>
      <c r="C103" s="17" t="s">
        <v>0</v>
      </c>
      <c r="D103" s="28">
        <f t="shared" ref="D103:L103" si="4">SUM(D104:D106)</f>
        <v>134400</v>
      </c>
      <c r="E103" s="51">
        <f t="shared" si="4"/>
        <v>152000</v>
      </c>
      <c r="F103" s="28">
        <f t="shared" si="4"/>
        <v>138432</v>
      </c>
      <c r="G103" s="75">
        <f t="shared" si="4"/>
        <v>167000</v>
      </c>
      <c r="H103" s="28">
        <f t="shared" si="4"/>
        <v>142307</v>
      </c>
      <c r="I103" s="75">
        <f t="shared" si="4"/>
        <v>181000</v>
      </c>
      <c r="J103" s="60">
        <f t="shared" si="4"/>
        <v>146150</v>
      </c>
      <c r="K103" s="75">
        <f t="shared" si="4"/>
        <v>194000</v>
      </c>
      <c r="L103" s="51">
        <f t="shared" si="4"/>
        <v>0</v>
      </c>
      <c r="M103" s="19"/>
      <c r="N103" s="28">
        <f>SUM(N104:N106)</f>
        <v>5556</v>
      </c>
      <c r="O103" s="28" t="e">
        <f>SUM(O104:O106)</f>
        <v>#REF!</v>
      </c>
    </row>
    <row r="104" spans="1:25" ht="20.100000000000001" customHeight="1" x14ac:dyDescent="0.25">
      <c r="A104" s="14" t="s">
        <v>114</v>
      </c>
      <c r="B104" s="6" t="s">
        <v>14</v>
      </c>
      <c r="C104" s="10" t="s">
        <v>100</v>
      </c>
      <c r="D104" s="6">
        <v>50973</v>
      </c>
      <c r="E104" s="102">
        <v>60000</v>
      </c>
      <c r="F104" s="6">
        <v>52502</v>
      </c>
      <c r="G104" s="74">
        <v>68000</v>
      </c>
      <c r="H104" s="6">
        <v>53972</v>
      </c>
      <c r="I104" s="74">
        <v>75000</v>
      </c>
      <c r="J104" s="59">
        <v>55429</v>
      </c>
      <c r="K104" s="74">
        <v>80000</v>
      </c>
      <c r="N104" s="27">
        <v>-7918</v>
      </c>
      <c r="O104" s="25" t="e">
        <f>SUM(#REF!-N104)</f>
        <v>#REF!</v>
      </c>
      <c r="Y104" s="67" t="s">
        <v>213</v>
      </c>
    </row>
    <row r="105" spans="1:25" ht="20.100000000000001" customHeight="1" x14ac:dyDescent="0.25">
      <c r="A105" s="14" t="s">
        <v>115</v>
      </c>
      <c r="B105" s="6" t="s">
        <v>14</v>
      </c>
      <c r="C105" s="10" t="s">
        <v>117</v>
      </c>
      <c r="D105" s="6">
        <v>19115</v>
      </c>
      <c r="E105" s="102">
        <v>22000</v>
      </c>
      <c r="F105" s="6">
        <v>19688</v>
      </c>
      <c r="G105" s="74">
        <v>24000</v>
      </c>
      <c r="H105" s="6">
        <v>20239</v>
      </c>
      <c r="I105" s="74">
        <v>28000</v>
      </c>
      <c r="J105" s="59">
        <v>20786</v>
      </c>
      <c r="K105" s="74">
        <v>32000</v>
      </c>
      <c r="N105" s="27"/>
      <c r="O105" s="25"/>
      <c r="Y105" s="67" t="s">
        <v>212</v>
      </c>
    </row>
    <row r="106" spans="1:25" ht="20.100000000000001" customHeight="1" x14ac:dyDescent="0.25">
      <c r="A106" s="14" t="s">
        <v>116</v>
      </c>
      <c r="B106" s="6" t="s">
        <v>14</v>
      </c>
      <c r="C106" s="10" t="s">
        <v>117</v>
      </c>
      <c r="D106" s="6">
        <v>64312</v>
      </c>
      <c r="E106" s="102">
        <v>70000</v>
      </c>
      <c r="F106" s="6">
        <v>66242</v>
      </c>
      <c r="G106" s="74">
        <v>75000</v>
      </c>
      <c r="H106" s="6">
        <v>68096</v>
      </c>
      <c r="I106" s="74">
        <v>78000</v>
      </c>
      <c r="J106" s="59">
        <v>69935</v>
      </c>
      <c r="K106" s="74">
        <v>82000</v>
      </c>
      <c r="N106" s="27">
        <v>13474</v>
      </c>
      <c r="O106" s="25" t="e">
        <f>SUM(#REF!-N106)</f>
        <v>#REF!</v>
      </c>
      <c r="Y106" s="67" t="s">
        <v>211</v>
      </c>
    </row>
    <row r="107" spans="1:25" ht="20.100000000000001" customHeight="1" x14ac:dyDescent="0.25">
      <c r="N107" s="27"/>
      <c r="O107" s="25"/>
    </row>
    <row r="108" spans="1:25" ht="20.100000000000001" customHeight="1" x14ac:dyDescent="0.25">
      <c r="A108" s="17" t="s">
        <v>70</v>
      </c>
      <c r="B108" s="18" t="s">
        <v>0</v>
      </c>
      <c r="C108" s="17" t="s">
        <v>0</v>
      </c>
      <c r="D108" s="28">
        <f t="shared" ref="D108:L108" si="5">SUM(D109:D112)</f>
        <v>198580</v>
      </c>
      <c r="E108" s="51">
        <f t="shared" si="5"/>
        <v>238000</v>
      </c>
      <c r="F108" s="28">
        <f t="shared" si="5"/>
        <v>204540</v>
      </c>
      <c r="G108" s="75">
        <f t="shared" si="5"/>
        <v>261000</v>
      </c>
      <c r="H108" s="28">
        <f t="shared" si="5"/>
        <v>210266</v>
      </c>
      <c r="I108" s="75">
        <f t="shared" si="5"/>
        <v>288000</v>
      </c>
      <c r="J108" s="60">
        <f t="shared" si="5"/>
        <v>215946</v>
      </c>
      <c r="K108" s="75">
        <f t="shared" si="5"/>
        <v>312000</v>
      </c>
      <c r="L108" s="51">
        <f t="shared" si="5"/>
        <v>0</v>
      </c>
      <c r="M108" s="19"/>
      <c r="N108" s="28">
        <f>SUM(N109:N111)</f>
        <v>-251552</v>
      </c>
      <c r="O108" s="28" t="e">
        <f>SUM(O109:O111)</f>
        <v>#REF!</v>
      </c>
    </row>
    <row r="109" spans="1:25" ht="20.100000000000001" customHeight="1" x14ac:dyDescent="0.25">
      <c r="A109" s="14" t="s">
        <v>118</v>
      </c>
      <c r="B109" s="6" t="s">
        <v>15</v>
      </c>
      <c r="C109" s="10" t="s">
        <v>100</v>
      </c>
      <c r="D109" s="6">
        <v>96636</v>
      </c>
      <c r="E109" s="102">
        <v>115000</v>
      </c>
      <c r="F109" s="6">
        <v>99536</v>
      </c>
      <c r="G109" s="74">
        <v>120000</v>
      </c>
      <c r="H109" s="59">
        <v>102322</v>
      </c>
      <c r="I109" s="74">
        <v>130000</v>
      </c>
      <c r="J109" s="59">
        <v>105086</v>
      </c>
      <c r="K109" s="74">
        <v>140000</v>
      </c>
      <c r="N109" s="32">
        <v>-323470</v>
      </c>
      <c r="O109" s="25" t="e">
        <f>SUM(#REF!-N109)</f>
        <v>#REF!</v>
      </c>
      <c r="Y109" s="67" t="s">
        <v>216</v>
      </c>
    </row>
    <row r="110" spans="1:25" ht="20.100000000000001" customHeight="1" x14ac:dyDescent="0.25">
      <c r="A110" s="14" t="s">
        <v>119</v>
      </c>
      <c r="B110" s="6" t="s">
        <v>15</v>
      </c>
      <c r="C110" s="10" t="s">
        <v>117</v>
      </c>
      <c r="D110" s="6">
        <v>50972</v>
      </c>
      <c r="E110" s="102">
        <v>60000</v>
      </c>
      <c r="F110" s="6">
        <v>52502</v>
      </c>
      <c r="G110" s="74">
        <v>70000</v>
      </c>
      <c r="H110" s="59">
        <v>53972</v>
      </c>
      <c r="I110" s="74">
        <v>78000</v>
      </c>
      <c r="J110" s="59">
        <v>55430</v>
      </c>
      <c r="K110" s="74">
        <v>82000</v>
      </c>
      <c r="N110" s="32"/>
      <c r="O110" s="25"/>
      <c r="Y110" s="67" t="s">
        <v>217</v>
      </c>
    </row>
    <row r="111" spans="1:25" ht="20.100000000000001" customHeight="1" x14ac:dyDescent="0.25">
      <c r="A111" s="14" t="s">
        <v>120</v>
      </c>
      <c r="B111" s="6" t="s">
        <v>15</v>
      </c>
      <c r="C111" s="10" t="s">
        <v>117</v>
      </c>
      <c r="D111" s="6">
        <v>31858</v>
      </c>
      <c r="E111" s="102">
        <v>38000</v>
      </c>
      <c r="F111" s="6">
        <v>32814</v>
      </c>
      <c r="G111" s="74">
        <v>45000</v>
      </c>
      <c r="H111" s="59">
        <v>33732</v>
      </c>
      <c r="I111" s="74">
        <v>50000</v>
      </c>
      <c r="J111" s="59">
        <v>34644</v>
      </c>
      <c r="K111" s="74">
        <v>55000</v>
      </c>
      <c r="N111" s="32">
        <v>71918</v>
      </c>
      <c r="O111" s="25" t="e">
        <f>SUM(#REF!-N111)</f>
        <v>#REF!</v>
      </c>
      <c r="Y111" s="67" t="s">
        <v>215</v>
      </c>
    </row>
    <row r="112" spans="1:25" ht="20.100000000000001" customHeight="1" x14ac:dyDescent="0.25">
      <c r="A112" s="14" t="s">
        <v>142</v>
      </c>
      <c r="B112" s="6" t="s">
        <v>15</v>
      </c>
      <c r="C112" s="10" t="s">
        <v>117</v>
      </c>
      <c r="D112" s="6">
        <v>19114</v>
      </c>
      <c r="E112" s="102">
        <v>25000</v>
      </c>
      <c r="F112" s="6">
        <v>19688</v>
      </c>
      <c r="G112" s="74">
        <v>26000</v>
      </c>
      <c r="H112" s="59">
        <v>20240</v>
      </c>
      <c r="I112" s="74">
        <v>30000</v>
      </c>
      <c r="J112" s="59">
        <v>20786</v>
      </c>
      <c r="K112" s="74">
        <v>35000</v>
      </c>
      <c r="N112" s="32"/>
      <c r="O112" s="25"/>
      <c r="Y112" s="67" t="s">
        <v>214</v>
      </c>
    </row>
    <row r="113" spans="1:25" ht="20.100000000000001" customHeight="1" x14ac:dyDescent="0.25">
      <c r="N113" s="32"/>
      <c r="O113" s="25"/>
    </row>
    <row r="114" spans="1:25" ht="20.100000000000001" customHeight="1" x14ac:dyDescent="0.25">
      <c r="A114" s="17" t="s">
        <v>71</v>
      </c>
      <c r="B114" s="18" t="s">
        <v>0</v>
      </c>
      <c r="C114" s="17" t="s">
        <v>0</v>
      </c>
      <c r="D114" s="28">
        <f t="shared" ref="D114:L114" si="6">SUM(D115:D121)</f>
        <v>1181534</v>
      </c>
      <c r="E114" s="51">
        <f t="shared" si="6"/>
        <v>1436936</v>
      </c>
      <c r="F114" s="28">
        <f t="shared" si="6"/>
        <v>1217718</v>
      </c>
      <c r="G114" s="75">
        <f t="shared" si="6"/>
        <v>0</v>
      </c>
      <c r="H114" s="28">
        <f t="shared" si="6"/>
        <v>1251817</v>
      </c>
      <c r="I114" s="75">
        <f t="shared" si="6"/>
        <v>0</v>
      </c>
      <c r="J114" s="60">
        <f t="shared" si="6"/>
        <v>1285613</v>
      </c>
      <c r="K114" s="75">
        <f t="shared" si="6"/>
        <v>0</v>
      </c>
      <c r="L114" s="51">
        <f t="shared" si="6"/>
        <v>0</v>
      </c>
      <c r="M114" s="19"/>
      <c r="N114" s="28">
        <f>SUM(N118:N121)</f>
        <v>486164</v>
      </c>
      <c r="O114" s="28" t="e">
        <f>SUM(O118:O121)</f>
        <v>#REF!</v>
      </c>
    </row>
    <row r="115" spans="1:25" ht="20.100000000000001" customHeight="1" x14ac:dyDescent="0.25">
      <c r="A115" s="14" t="s">
        <v>121</v>
      </c>
      <c r="B115" s="6" t="s">
        <v>16</v>
      </c>
      <c r="C115" s="10" t="s">
        <v>140</v>
      </c>
      <c r="D115" s="6">
        <v>31607</v>
      </c>
      <c r="E115" s="102">
        <v>31607</v>
      </c>
      <c r="F115" s="6">
        <v>32555</v>
      </c>
      <c r="H115" s="6">
        <v>33467</v>
      </c>
      <c r="J115" s="59">
        <v>34371</v>
      </c>
      <c r="N115" s="28"/>
      <c r="O115" s="28"/>
      <c r="Y115" s="68"/>
    </row>
    <row r="116" spans="1:25" ht="20.100000000000001" customHeight="1" x14ac:dyDescent="0.25">
      <c r="A116" s="14" t="s">
        <v>74</v>
      </c>
      <c r="B116" s="6" t="s">
        <v>16</v>
      </c>
      <c r="C116" s="45" t="s">
        <v>47</v>
      </c>
      <c r="D116" s="6">
        <v>27577</v>
      </c>
      <c r="E116" s="102">
        <v>27577</v>
      </c>
      <c r="F116" s="6">
        <v>28404</v>
      </c>
      <c r="H116" s="6">
        <v>29200</v>
      </c>
      <c r="J116" s="59">
        <v>29988</v>
      </c>
      <c r="N116" s="28"/>
      <c r="O116" s="28"/>
    </row>
    <row r="117" spans="1:25" ht="20.100000000000001" customHeight="1" x14ac:dyDescent="0.25">
      <c r="A117" s="14" t="s">
        <v>73</v>
      </c>
      <c r="B117" s="6" t="s">
        <v>16</v>
      </c>
      <c r="C117" s="10" t="s">
        <v>140</v>
      </c>
      <c r="D117" s="6">
        <v>198578</v>
      </c>
      <c r="E117" s="102">
        <v>300000</v>
      </c>
      <c r="F117" s="6">
        <v>204534</v>
      </c>
      <c r="H117" s="6">
        <v>210262</v>
      </c>
      <c r="J117" s="59">
        <v>215938</v>
      </c>
      <c r="N117" s="28"/>
      <c r="O117" s="28"/>
      <c r="Y117" s="67" t="s">
        <v>241</v>
      </c>
    </row>
    <row r="118" spans="1:25" ht="20.100000000000001" customHeight="1" x14ac:dyDescent="0.25">
      <c r="A118" s="14" t="s">
        <v>72</v>
      </c>
      <c r="B118" s="6" t="s">
        <v>16</v>
      </c>
      <c r="C118" s="10" t="s">
        <v>140</v>
      </c>
      <c r="D118" s="6">
        <v>400196</v>
      </c>
      <c r="E118" s="102">
        <v>450000</v>
      </c>
      <c r="F118" s="6">
        <v>412942</v>
      </c>
      <c r="H118" s="6">
        <v>424506</v>
      </c>
      <c r="J118" s="59">
        <v>435966</v>
      </c>
      <c r="N118" s="27">
        <v>480122</v>
      </c>
      <c r="O118" s="25" t="e">
        <f>SUM(#REF!-N118)</f>
        <v>#REF!</v>
      </c>
      <c r="Y118" s="67" t="s">
        <v>242</v>
      </c>
    </row>
    <row r="119" spans="1:25" ht="20.100000000000001" customHeight="1" x14ac:dyDescent="0.25">
      <c r="A119" s="14" t="s">
        <v>122</v>
      </c>
      <c r="B119" s="6" t="s">
        <v>16</v>
      </c>
      <c r="C119" s="10" t="s">
        <v>140</v>
      </c>
      <c r="D119" s="6">
        <v>19674</v>
      </c>
      <c r="E119" s="102">
        <v>19674</v>
      </c>
      <c r="F119" s="6">
        <v>20264</v>
      </c>
      <c r="H119" s="6">
        <v>20832</v>
      </c>
      <c r="J119" s="59">
        <v>21394</v>
      </c>
      <c r="N119" s="27"/>
      <c r="O119" s="25"/>
    </row>
    <row r="120" spans="1:25" ht="20.100000000000001" customHeight="1" x14ac:dyDescent="0.25">
      <c r="A120" s="14" t="s">
        <v>123</v>
      </c>
      <c r="B120" s="6" t="s">
        <v>16</v>
      </c>
      <c r="C120" s="10" t="s">
        <v>140</v>
      </c>
      <c r="D120" s="6">
        <v>33078</v>
      </c>
      <c r="E120" s="102">
        <v>33078</v>
      </c>
      <c r="F120" s="6">
        <v>34070</v>
      </c>
      <c r="H120" s="6">
        <v>35024</v>
      </c>
      <c r="J120" s="59">
        <v>35970</v>
      </c>
      <c r="N120" s="27"/>
      <c r="O120" s="25"/>
    </row>
    <row r="121" spans="1:25" ht="20.100000000000001" customHeight="1" x14ac:dyDescent="0.25">
      <c r="A121" s="14" t="s">
        <v>75</v>
      </c>
      <c r="B121" s="6" t="s">
        <v>16</v>
      </c>
      <c r="C121" s="10" t="s">
        <v>140</v>
      </c>
      <c r="D121" s="6">
        <v>470824</v>
      </c>
      <c r="E121" s="102">
        <v>575000</v>
      </c>
      <c r="F121" s="6">
        <v>484949</v>
      </c>
      <c r="H121" s="6">
        <v>498526</v>
      </c>
      <c r="J121" s="59">
        <v>511986</v>
      </c>
      <c r="N121" s="27">
        <v>6042</v>
      </c>
      <c r="O121" s="25" t="e">
        <f>SUM(#REF!-N121)</f>
        <v>#REF!</v>
      </c>
      <c r="Y121" s="67" t="s">
        <v>243</v>
      </c>
    </row>
    <row r="122" spans="1:25" ht="20.100000000000001" customHeight="1" x14ac:dyDescent="0.25">
      <c r="N122" s="27"/>
      <c r="O122" s="25"/>
    </row>
    <row r="123" spans="1:25" ht="20.100000000000001" customHeight="1" x14ac:dyDescent="0.25">
      <c r="A123" s="17" t="s">
        <v>17</v>
      </c>
      <c r="B123" s="18" t="s">
        <v>0</v>
      </c>
      <c r="C123" s="17" t="s">
        <v>0</v>
      </c>
      <c r="D123" s="28">
        <f t="shared" ref="D123:L123" si="7">SUM(D124:D127)</f>
        <v>373581</v>
      </c>
      <c r="E123" s="51">
        <f t="shared" si="7"/>
        <v>450000</v>
      </c>
      <c r="F123" s="28">
        <f t="shared" si="7"/>
        <v>384789</v>
      </c>
      <c r="G123" s="75">
        <f t="shared" si="7"/>
        <v>0</v>
      </c>
      <c r="H123" s="28">
        <f t="shared" si="7"/>
        <v>395614</v>
      </c>
      <c r="I123" s="75">
        <f t="shared" si="7"/>
        <v>0</v>
      </c>
      <c r="J123" s="60">
        <f t="shared" si="7"/>
        <v>406242</v>
      </c>
      <c r="K123" s="75">
        <f t="shared" si="7"/>
        <v>0</v>
      </c>
      <c r="L123" s="51">
        <f t="shared" si="7"/>
        <v>0</v>
      </c>
      <c r="M123" s="19"/>
      <c r="N123" s="28">
        <f>SUM(N124:N127)</f>
        <v>144116</v>
      </c>
      <c r="O123" s="28" t="e">
        <f>SUM(O124:O127)</f>
        <v>#REF!</v>
      </c>
    </row>
    <row r="124" spans="1:25" ht="20.100000000000001" customHeight="1" x14ac:dyDescent="0.25">
      <c r="A124" s="14" t="s">
        <v>76</v>
      </c>
      <c r="B124" s="6" t="s">
        <v>18</v>
      </c>
      <c r="C124" s="10" t="s">
        <v>136</v>
      </c>
      <c r="D124" s="6">
        <v>117032</v>
      </c>
      <c r="E124" s="102">
        <v>125000</v>
      </c>
      <c r="F124" s="6">
        <v>120544</v>
      </c>
      <c r="H124" s="6">
        <v>123920</v>
      </c>
      <c r="J124" s="59">
        <v>127264</v>
      </c>
      <c r="N124" s="27">
        <v>2119</v>
      </c>
      <c r="O124" s="25" t="e">
        <f>SUM(#REF!-N124)</f>
        <v>#REF!</v>
      </c>
      <c r="Y124" s="68" t="s">
        <v>226</v>
      </c>
    </row>
    <row r="125" spans="1:25" ht="20.100000000000001" customHeight="1" x14ac:dyDescent="0.25">
      <c r="A125" s="14" t="s">
        <v>77</v>
      </c>
      <c r="B125" s="6" t="s">
        <v>18</v>
      </c>
      <c r="C125" s="10" t="s">
        <v>136</v>
      </c>
      <c r="D125" s="6">
        <v>56444</v>
      </c>
      <c r="E125" s="102">
        <v>100000</v>
      </c>
      <c r="F125" s="6">
        <v>58137</v>
      </c>
      <c r="H125" s="6">
        <v>59765</v>
      </c>
      <c r="J125" s="59">
        <v>61378</v>
      </c>
      <c r="N125" s="27">
        <v>141997</v>
      </c>
      <c r="O125" s="25" t="e">
        <f>SUM(#REF!-N125)</f>
        <v>#REF!</v>
      </c>
      <c r="Y125" s="67" t="s">
        <v>227</v>
      </c>
    </row>
    <row r="126" spans="1:25" ht="20.100000000000001" customHeight="1" x14ac:dyDescent="0.25">
      <c r="A126" s="14" t="s">
        <v>78</v>
      </c>
      <c r="B126" s="6" t="s">
        <v>18</v>
      </c>
      <c r="C126" s="10" t="s">
        <v>136</v>
      </c>
      <c r="D126" s="6">
        <v>175230</v>
      </c>
      <c r="E126" s="102">
        <v>150000</v>
      </c>
      <c r="F126" s="6">
        <v>180488</v>
      </c>
      <c r="H126" s="6">
        <v>185541</v>
      </c>
      <c r="J126" s="59">
        <v>190550</v>
      </c>
      <c r="N126" s="27"/>
      <c r="O126" s="25"/>
    </row>
    <row r="127" spans="1:25" ht="20.100000000000001" customHeight="1" x14ac:dyDescent="0.25">
      <c r="A127" s="14" t="s">
        <v>79</v>
      </c>
      <c r="B127" s="6" t="s">
        <v>18</v>
      </c>
      <c r="C127" s="10" t="s">
        <v>136</v>
      </c>
      <c r="D127" s="6">
        <v>24875</v>
      </c>
      <c r="E127" s="102">
        <v>75000</v>
      </c>
      <c r="F127" s="6">
        <v>25620</v>
      </c>
      <c r="H127" s="6">
        <v>26388</v>
      </c>
      <c r="J127" s="59">
        <v>27050</v>
      </c>
      <c r="N127" s="27"/>
      <c r="O127" s="25"/>
      <c r="Y127" s="67" t="s">
        <v>228</v>
      </c>
    </row>
    <row r="128" spans="1:25" ht="20.100000000000001" customHeight="1" x14ac:dyDescent="0.25">
      <c r="N128" s="27"/>
      <c r="O128" s="25"/>
    </row>
    <row r="129" spans="1:25" ht="20.100000000000001" customHeight="1" x14ac:dyDescent="0.25">
      <c r="A129" s="17" t="s">
        <v>19</v>
      </c>
      <c r="B129" s="18" t="s">
        <v>0</v>
      </c>
      <c r="C129" s="17" t="s">
        <v>0</v>
      </c>
      <c r="D129" s="28">
        <f t="shared" ref="D129:L129" si="8">SUM(D130:D130)</f>
        <v>80496</v>
      </c>
      <c r="E129" s="51">
        <f t="shared" si="8"/>
        <v>80500</v>
      </c>
      <c r="F129" s="28">
        <f t="shared" si="8"/>
        <v>82911</v>
      </c>
      <c r="G129" s="75">
        <f t="shared" si="8"/>
        <v>0</v>
      </c>
      <c r="H129" s="28">
        <f t="shared" si="8"/>
        <v>85232</v>
      </c>
      <c r="I129" s="75">
        <f t="shared" si="8"/>
        <v>0</v>
      </c>
      <c r="J129" s="60">
        <f t="shared" si="8"/>
        <v>87533</v>
      </c>
      <c r="K129" s="75">
        <f t="shared" si="8"/>
        <v>0</v>
      </c>
      <c r="L129" s="51">
        <f t="shared" si="8"/>
        <v>0</v>
      </c>
      <c r="M129" s="19"/>
      <c r="N129" s="28">
        <f>SUM(N130:N130)</f>
        <v>95000</v>
      </c>
      <c r="O129" s="28" t="e">
        <f>SUM(O130:O130)</f>
        <v>#REF!</v>
      </c>
    </row>
    <row r="130" spans="1:25" ht="20.100000000000001" customHeight="1" x14ac:dyDescent="0.25">
      <c r="A130" s="14" t="s">
        <v>20</v>
      </c>
      <c r="B130" s="6" t="s">
        <v>21</v>
      </c>
      <c r="C130" s="10" t="s">
        <v>195</v>
      </c>
      <c r="D130" s="6">
        <v>80496</v>
      </c>
      <c r="E130" s="102">
        <v>80500</v>
      </c>
      <c r="F130" s="6">
        <v>82911</v>
      </c>
      <c r="H130" s="6">
        <v>85232</v>
      </c>
      <c r="J130" s="59">
        <v>87533</v>
      </c>
      <c r="N130" s="27">
        <v>95000</v>
      </c>
      <c r="O130" s="25" t="e">
        <f>SUM(#REF!-N130)</f>
        <v>#REF!</v>
      </c>
    </row>
    <row r="131" spans="1:25" ht="20.100000000000001" customHeight="1" x14ac:dyDescent="0.25">
      <c r="N131" s="27"/>
      <c r="O131" s="25"/>
    </row>
    <row r="132" spans="1:25" ht="20.100000000000001" customHeight="1" x14ac:dyDescent="0.25">
      <c r="A132" s="17" t="s">
        <v>22</v>
      </c>
      <c r="B132" s="18" t="s">
        <v>0</v>
      </c>
      <c r="C132" s="17" t="s">
        <v>0</v>
      </c>
      <c r="D132" s="28">
        <f>SUM(D133:D138)</f>
        <v>202743</v>
      </c>
      <c r="E132" s="51">
        <f t="shared" ref="E132:O132" si="9">SUM(E133:E138)</f>
        <v>250661</v>
      </c>
      <c r="F132" s="28">
        <f t="shared" si="9"/>
        <v>208823</v>
      </c>
      <c r="G132" s="75">
        <f t="shared" si="9"/>
        <v>0</v>
      </c>
      <c r="H132" s="28">
        <f t="shared" si="9"/>
        <v>214672</v>
      </c>
      <c r="I132" s="75">
        <f t="shared" si="9"/>
        <v>0</v>
      </c>
      <c r="J132" s="60">
        <f t="shared" si="9"/>
        <v>220466</v>
      </c>
      <c r="K132" s="75">
        <f t="shared" si="9"/>
        <v>0</v>
      </c>
      <c r="L132" s="51">
        <f t="shared" si="9"/>
        <v>0</v>
      </c>
      <c r="M132" s="19"/>
      <c r="N132" s="28">
        <f t="shared" si="9"/>
        <v>262288</v>
      </c>
      <c r="O132" s="28" t="e">
        <f t="shared" si="9"/>
        <v>#REF!</v>
      </c>
    </row>
    <row r="133" spans="1:25" ht="20.100000000000001" customHeight="1" x14ac:dyDescent="0.25">
      <c r="A133" s="14" t="s">
        <v>124</v>
      </c>
      <c r="B133" s="6" t="s">
        <v>23</v>
      </c>
      <c r="C133" s="86" t="s">
        <v>197</v>
      </c>
      <c r="D133" s="6">
        <v>101379</v>
      </c>
      <c r="E133" s="102">
        <v>120000</v>
      </c>
      <c r="F133" s="6">
        <v>104420</v>
      </c>
      <c r="G133" s="98"/>
      <c r="H133" s="6">
        <v>107344</v>
      </c>
      <c r="I133" s="98"/>
      <c r="J133" s="59">
        <v>110242</v>
      </c>
      <c r="K133" s="98"/>
      <c r="N133" s="27">
        <v>197467</v>
      </c>
      <c r="O133" s="25" t="e">
        <f>SUM(#REF!-N133)</f>
        <v>#REF!</v>
      </c>
      <c r="Y133" s="68" t="s">
        <v>239</v>
      </c>
    </row>
    <row r="134" spans="1:25" ht="20.100000000000001" customHeight="1" x14ac:dyDescent="0.25">
      <c r="A134" s="14" t="s">
        <v>125</v>
      </c>
      <c r="B134" s="6" t="s">
        <v>23</v>
      </c>
      <c r="C134" s="86" t="s">
        <v>197</v>
      </c>
      <c r="D134" s="6">
        <v>45703</v>
      </c>
      <c r="E134" s="102">
        <v>75000</v>
      </c>
      <c r="F134" s="6">
        <v>47073</v>
      </c>
      <c r="G134" s="98"/>
      <c r="H134" s="6">
        <v>48391</v>
      </c>
      <c r="I134" s="98"/>
      <c r="J134" s="59">
        <v>49697</v>
      </c>
      <c r="K134" s="98"/>
      <c r="N134" s="15">
        <v>100</v>
      </c>
      <c r="O134" s="25" t="e">
        <f>SUM(#REF!-N134)</f>
        <v>#REF!</v>
      </c>
      <c r="Y134" s="67" t="s">
        <v>240</v>
      </c>
    </row>
    <row r="135" spans="1:25" ht="20.100000000000001" customHeight="1" x14ac:dyDescent="0.25">
      <c r="A135" s="14" t="s">
        <v>134</v>
      </c>
      <c r="B135" s="6" t="s">
        <v>23</v>
      </c>
      <c r="C135" s="86" t="s">
        <v>197</v>
      </c>
      <c r="D135" s="6">
        <v>16813</v>
      </c>
      <c r="E135" s="102">
        <v>16813</v>
      </c>
      <c r="F135" s="6">
        <v>17318</v>
      </c>
      <c r="G135" s="98"/>
      <c r="H135" s="6">
        <v>17803</v>
      </c>
      <c r="I135" s="98"/>
      <c r="J135" s="59">
        <v>18283</v>
      </c>
      <c r="K135" s="98"/>
      <c r="N135" s="27">
        <v>56118</v>
      </c>
      <c r="O135" s="25" t="e">
        <f>SUM(#REF!-N135)</f>
        <v>#REF!</v>
      </c>
    </row>
    <row r="136" spans="1:25" ht="20.100000000000001" customHeight="1" x14ac:dyDescent="0.25">
      <c r="A136" s="14" t="s">
        <v>126</v>
      </c>
      <c r="B136" s="6" t="s">
        <v>23</v>
      </c>
      <c r="C136" s="45" t="s">
        <v>47</v>
      </c>
      <c r="D136" s="6">
        <v>9758</v>
      </c>
      <c r="E136" s="102">
        <v>9758</v>
      </c>
      <c r="F136" s="6">
        <v>10050</v>
      </c>
      <c r="G136" s="98"/>
      <c r="H136" s="6">
        <v>10332</v>
      </c>
      <c r="I136" s="98"/>
      <c r="J136" s="59">
        <v>10611</v>
      </c>
      <c r="K136" s="98"/>
      <c r="N136" s="27"/>
      <c r="O136" s="25"/>
    </row>
    <row r="137" spans="1:25" ht="20.100000000000001" customHeight="1" x14ac:dyDescent="0.25">
      <c r="A137" s="14" t="s">
        <v>128</v>
      </c>
      <c r="B137" s="6" t="s">
        <v>23</v>
      </c>
      <c r="C137" s="86" t="s">
        <v>197</v>
      </c>
      <c r="D137" s="6">
        <v>12743</v>
      </c>
      <c r="E137" s="102">
        <v>12743</v>
      </c>
      <c r="F137" s="6">
        <v>13125</v>
      </c>
      <c r="G137" s="98"/>
      <c r="H137" s="6">
        <v>13493</v>
      </c>
      <c r="I137" s="98"/>
      <c r="J137" s="59">
        <v>13857</v>
      </c>
      <c r="K137" s="98"/>
      <c r="N137" s="27"/>
      <c r="O137" s="25"/>
    </row>
    <row r="138" spans="1:25" ht="20.100000000000001" customHeight="1" x14ac:dyDescent="0.25">
      <c r="A138" s="14" t="s">
        <v>127</v>
      </c>
      <c r="B138" s="6" t="s">
        <v>23</v>
      </c>
      <c r="C138" s="45" t="s">
        <v>47</v>
      </c>
      <c r="D138" s="6">
        <v>16347</v>
      </c>
      <c r="E138" s="102">
        <v>16347</v>
      </c>
      <c r="F138" s="6">
        <v>16837</v>
      </c>
      <c r="H138" s="6">
        <v>17309</v>
      </c>
      <c r="J138" s="59">
        <v>17776</v>
      </c>
      <c r="N138" s="27">
        <v>8603</v>
      </c>
      <c r="O138" s="25" t="e">
        <f>SUM(#REF!-N138)</f>
        <v>#REF!</v>
      </c>
    </row>
    <row r="139" spans="1:25" ht="20.100000000000001" customHeight="1" x14ac:dyDescent="0.25">
      <c r="N139" s="27"/>
      <c r="O139" s="25"/>
    </row>
    <row r="140" spans="1:25" ht="20.100000000000001" customHeight="1" x14ac:dyDescent="0.25">
      <c r="A140" s="17" t="s">
        <v>24</v>
      </c>
      <c r="B140" s="18" t="s">
        <v>0</v>
      </c>
      <c r="C140" s="17" t="s">
        <v>0</v>
      </c>
      <c r="D140" s="28">
        <f>SUM(D141:D143)</f>
        <v>202295</v>
      </c>
      <c r="E140" s="51">
        <f t="shared" ref="E140:O140" si="10">SUM(E141:E143)</f>
        <v>217210</v>
      </c>
      <c r="F140" s="28">
        <f t="shared" si="10"/>
        <v>208364</v>
      </c>
      <c r="G140" s="75">
        <f t="shared" si="10"/>
        <v>175187</v>
      </c>
      <c r="H140" s="28">
        <f t="shared" si="10"/>
        <v>214197</v>
      </c>
      <c r="I140" s="75">
        <f t="shared" si="10"/>
        <v>180091</v>
      </c>
      <c r="J140" s="60">
        <f t="shared" si="10"/>
        <v>219982</v>
      </c>
      <c r="K140" s="75">
        <f t="shared" si="10"/>
        <v>184955</v>
      </c>
      <c r="L140" s="51">
        <f t="shared" si="10"/>
        <v>0</v>
      </c>
      <c r="M140" s="19"/>
      <c r="N140" s="28">
        <f t="shared" si="10"/>
        <v>285321</v>
      </c>
      <c r="O140" s="28" t="e">
        <f t="shared" si="10"/>
        <v>#REF!</v>
      </c>
    </row>
    <row r="141" spans="1:25" ht="20.100000000000001" customHeight="1" x14ac:dyDescent="0.25">
      <c r="A141" s="14" t="s">
        <v>129</v>
      </c>
      <c r="B141" s="6" t="s">
        <v>25</v>
      </c>
      <c r="C141" s="86" t="s">
        <v>197</v>
      </c>
      <c r="D141" s="6">
        <v>78386</v>
      </c>
      <c r="E141" s="102">
        <v>110000</v>
      </c>
      <c r="F141" s="6">
        <v>80738</v>
      </c>
      <c r="G141" s="98">
        <v>80738</v>
      </c>
      <c r="H141" s="6">
        <v>82998</v>
      </c>
      <c r="I141" s="98">
        <v>82998</v>
      </c>
      <c r="J141" s="59">
        <v>85240</v>
      </c>
      <c r="K141" s="98">
        <v>85240</v>
      </c>
      <c r="N141" s="27">
        <v>276936</v>
      </c>
      <c r="O141" s="25" t="e">
        <f>SUM(#REF!-N141)</f>
        <v>#REF!</v>
      </c>
      <c r="Y141" s="68"/>
    </row>
    <row r="142" spans="1:25" ht="20.100000000000001" customHeight="1" x14ac:dyDescent="0.25">
      <c r="A142" s="14" t="s">
        <v>130</v>
      </c>
      <c r="B142" s="6" t="s">
        <v>25</v>
      </c>
      <c r="C142" s="86" t="s">
        <v>197</v>
      </c>
      <c r="D142" s="6">
        <v>91699</v>
      </c>
      <c r="E142" s="102">
        <v>75000</v>
      </c>
      <c r="F142" s="6">
        <v>94449</v>
      </c>
      <c r="G142" s="98">
        <v>94449</v>
      </c>
      <c r="H142" s="6">
        <v>97093</v>
      </c>
      <c r="I142" s="98">
        <v>97093</v>
      </c>
      <c r="J142" s="59">
        <v>99715</v>
      </c>
      <c r="K142" s="98">
        <v>99715</v>
      </c>
      <c r="N142" s="27"/>
      <c r="O142" s="25"/>
    </row>
    <row r="143" spans="1:25" ht="20.100000000000001" customHeight="1" x14ac:dyDescent="0.25">
      <c r="A143" s="14" t="s">
        <v>80</v>
      </c>
      <c r="B143" s="6" t="s">
        <v>25</v>
      </c>
      <c r="C143" s="45" t="s">
        <v>47</v>
      </c>
      <c r="D143" s="6">
        <v>32210</v>
      </c>
      <c r="E143" s="102">
        <v>32210</v>
      </c>
      <c r="F143" s="6">
        <v>33177</v>
      </c>
      <c r="H143" s="6">
        <v>34106</v>
      </c>
      <c r="J143" s="59">
        <v>35027</v>
      </c>
      <c r="N143" s="27">
        <v>8385</v>
      </c>
      <c r="O143" s="25" t="e">
        <f>SUM(#REF!-N143)</f>
        <v>#REF!</v>
      </c>
    </row>
    <row r="144" spans="1:25" ht="20.100000000000001" customHeight="1" x14ac:dyDescent="0.25">
      <c r="N144" s="27"/>
      <c r="O144" s="25"/>
    </row>
    <row r="145" spans="1:25" ht="20.100000000000001" customHeight="1" x14ac:dyDescent="0.25">
      <c r="A145" s="17" t="s">
        <v>26</v>
      </c>
      <c r="B145" s="18" t="s">
        <v>0</v>
      </c>
      <c r="C145" s="17" t="s">
        <v>0</v>
      </c>
      <c r="D145" s="28">
        <f t="shared" ref="D145:L145" si="11">SUM(D146:D149)</f>
        <v>171296</v>
      </c>
      <c r="E145" s="51">
        <f t="shared" si="11"/>
        <v>241568</v>
      </c>
      <c r="F145" s="28">
        <f t="shared" si="11"/>
        <v>176436</v>
      </c>
      <c r="G145" s="75">
        <f t="shared" si="11"/>
        <v>0</v>
      </c>
      <c r="H145" s="28">
        <f t="shared" si="11"/>
        <v>181374</v>
      </c>
      <c r="I145" s="75">
        <f t="shared" si="11"/>
        <v>0</v>
      </c>
      <c r="J145" s="60">
        <f t="shared" si="11"/>
        <v>186271</v>
      </c>
      <c r="K145" s="75">
        <f t="shared" si="11"/>
        <v>0</v>
      </c>
      <c r="L145" s="51">
        <f t="shared" si="11"/>
        <v>0</v>
      </c>
      <c r="M145" s="19"/>
      <c r="N145" s="28">
        <f>SUM(N147:N149)</f>
        <v>181402</v>
      </c>
      <c r="O145" s="28" t="e">
        <f>SUM(O147:O149)</f>
        <v>#REF!</v>
      </c>
    </row>
    <row r="146" spans="1:25" ht="20.100000000000001" customHeight="1" x14ac:dyDescent="0.25">
      <c r="A146" s="14" t="s">
        <v>83</v>
      </c>
      <c r="B146" s="6" t="s">
        <v>27</v>
      </c>
      <c r="C146" s="10" t="s">
        <v>49</v>
      </c>
      <c r="D146" s="6">
        <v>18576</v>
      </c>
      <c r="E146" s="91">
        <v>36000</v>
      </c>
      <c r="F146" s="6">
        <v>19133</v>
      </c>
      <c r="H146" s="6">
        <v>19669</v>
      </c>
      <c r="J146" s="59">
        <v>20200</v>
      </c>
      <c r="N146" s="28"/>
      <c r="O146" s="28"/>
      <c r="Y146" s="68" t="s">
        <v>232</v>
      </c>
    </row>
    <row r="147" spans="1:25" ht="20.100000000000001" customHeight="1" x14ac:dyDescent="0.25">
      <c r="A147" s="14" t="s">
        <v>81</v>
      </c>
      <c r="B147" s="6" t="s">
        <v>27</v>
      </c>
      <c r="C147" s="10" t="s">
        <v>47</v>
      </c>
      <c r="D147" s="6">
        <v>90800</v>
      </c>
      <c r="E147" s="91">
        <v>90800</v>
      </c>
      <c r="F147" s="6">
        <v>93524</v>
      </c>
      <c r="H147" s="6">
        <v>96142</v>
      </c>
      <c r="J147" s="59">
        <v>98738</v>
      </c>
      <c r="N147" s="27">
        <v>181402</v>
      </c>
      <c r="O147" s="25" t="e">
        <f>SUM(#REF!-N147)</f>
        <v>#REF!</v>
      </c>
    </row>
    <row r="148" spans="1:25" ht="20.100000000000001" customHeight="1" x14ac:dyDescent="0.25">
      <c r="A148" s="14" t="s">
        <v>82</v>
      </c>
      <c r="B148" s="6" t="s">
        <v>27</v>
      </c>
      <c r="C148" s="10" t="s">
        <v>47</v>
      </c>
      <c r="D148" s="6">
        <v>24768</v>
      </c>
      <c r="E148" s="91">
        <v>24768</v>
      </c>
      <c r="F148" s="6">
        <v>25512</v>
      </c>
      <c r="H148" s="6">
        <v>26225</v>
      </c>
      <c r="J148" s="59">
        <v>26933</v>
      </c>
      <c r="N148" s="27"/>
      <c r="O148" s="25"/>
    </row>
    <row r="149" spans="1:25" ht="20.100000000000001" customHeight="1" x14ac:dyDescent="0.25">
      <c r="A149" s="72" t="s">
        <v>84</v>
      </c>
      <c r="B149" s="6" t="s">
        <v>27</v>
      </c>
      <c r="C149" s="10" t="s">
        <v>49</v>
      </c>
      <c r="D149" s="6">
        <v>37152</v>
      </c>
      <c r="E149" s="91">
        <v>90000</v>
      </c>
      <c r="F149" s="6">
        <v>38267</v>
      </c>
      <c r="H149" s="6">
        <v>39338</v>
      </c>
      <c r="J149" s="59">
        <v>40400</v>
      </c>
      <c r="N149" s="27"/>
      <c r="O149" s="25"/>
      <c r="Y149" s="67" t="s">
        <v>233</v>
      </c>
    </row>
    <row r="150" spans="1:25" ht="20.100000000000001" customHeight="1" x14ac:dyDescent="0.25">
      <c r="N150" s="27"/>
      <c r="O150" s="25"/>
    </row>
    <row r="151" spans="1:25" ht="20.100000000000001" customHeight="1" x14ac:dyDescent="0.25">
      <c r="A151" s="17" t="s">
        <v>28</v>
      </c>
      <c r="B151" s="18" t="s">
        <v>0</v>
      </c>
      <c r="C151" s="17" t="s">
        <v>0</v>
      </c>
      <c r="D151" s="28">
        <f t="shared" ref="D151:L151" si="12">SUM(D152:D157)</f>
        <v>3251868</v>
      </c>
      <c r="E151" s="51">
        <f t="shared" si="12"/>
        <v>3263056</v>
      </c>
      <c r="F151" s="28">
        <f t="shared" si="12"/>
        <v>3143425</v>
      </c>
      <c r="G151" s="75">
        <f t="shared" si="12"/>
        <v>0</v>
      </c>
      <c r="H151" s="28">
        <f t="shared" si="12"/>
        <v>3231440</v>
      </c>
      <c r="I151" s="75">
        <f t="shared" si="12"/>
        <v>0</v>
      </c>
      <c r="J151" s="60">
        <f t="shared" si="12"/>
        <v>3318690</v>
      </c>
      <c r="K151" s="75">
        <f t="shared" si="12"/>
        <v>0</v>
      </c>
      <c r="L151" s="51">
        <f t="shared" si="12"/>
        <v>0</v>
      </c>
      <c r="M151" s="19"/>
      <c r="N151" s="28">
        <f>SUM(N152:N157)</f>
        <v>1236103</v>
      </c>
      <c r="O151" s="28" t="e">
        <f>SUM(O152:O157)</f>
        <v>#REF!</v>
      </c>
    </row>
    <row r="152" spans="1:25" ht="19.5" customHeight="1" x14ac:dyDescent="0.25">
      <c r="A152" s="14" t="s">
        <v>85</v>
      </c>
      <c r="B152" s="6" t="s">
        <v>29</v>
      </c>
      <c r="C152" s="84" t="s">
        <v>139</v>
      </c>
      <c r="D152" s="6">
        <v>1200000</v>
      </c>
      <c r="E152" s="91">
        <v>1200000</v>
      </c>
      <c r="F152" s="6">
        <v>1236000</v>
      </c>
      <c r="H152" s="6">
        <v>1270608</v>
      </c>
      <c r="J152" s="59">
        <v>1304915</v>
      </c>
      <c r="N152" s="32">
        <v>936097</v>
      </c>
      <c r="O152" s="25" t="e">
        <f>SUM(#REF!-N152)</f>
        <v>#REF!</v>
      </c>
      <c r="Y152" s="68"/>
    </row>
    <row r="153" spans="1:25" ht="20.100000000000001" customHeight="1" x14ac:dyDescent="0.25">
      <c r="A153" s="14" t="s">
        <v>86</v>
      </c>
      <c r="B153" s="6" t="s">
        <v>29</v>
      </c>
      <c r="C153" s="84" t="s">
        <v>139</v>
      </c>
      <c r="D153" s="6">
        <v>461505</v>
      </c>
      <c r="E153" s="96">
        <v>461505</v>
      </c>
      <c r="F153" s="6">
        <v>269350</v>
      </c>
      <c r="H153" s="6">
        <v>276892</v>
      </c>
      <c r="J153" s="59">
        <v>284368</v>
      </c>
      <c r="N153" s="32">
        <v>37979</v>
      </c>
      <c r="O153" s="25" t="e">
        <f>SUM(#REF!-N153)</f>
        <v>#REF!</v>
      </c>
    </row>
    <row r="154" spans="1:25" ht="20.100000000000001" customHeight="1" x14ac:dyDescent="0.25">
      <c r="A154" s="14" t="s">
        <v>87</v>
      </c>
      <c r="B154" s="6" t="s">
        <v>29</v>
      </c>
      <c r="C154" s="84" t="s">
        <v>139</v>
      </c>
      <c r="D154" s="6">
        <v>247680</v>
      </c>
      <c r="E154" s="96">
        <v>247680</v>
      </c>
      <c r="F154" s="6">
        <v>255110</v>
      </c>
      <c r="H154" s="6">
        <v>262253</v>
      </c>
      <c r="J154" s="59">
        <v>269335</v>
      </c>
      <c r="N154" s="24">
        <v>0</v>
      </c>
      <c r="O154" s="25" t="e">
        <f>SUM(#REF!-N154)</f>
        <v>#REF!</v>
      </c>
    </row>
    <row r="155" spans="1:25" ht="20.100000000000001" customHeight="1" x14ac:dyDescent="0.25">
      <c r="A155" s="14" t="s">
        <v>88</v>
      </c>
      <c r="B155" s="6" t="s">
        <v>29</v>
      </c>
      <c r="C155" s="84" t="s">
        <v>139</v>
      </c>
      <c r="D155" s="6">
        <v>360168</v>
      </c>
      <c r="E155" s="96">
        <v>360168</v>
      </c>
      <c r="F155" s="6">
        <v>370973</v>
      </c>
      <c r="H155" s="6">
        <v>381360</v>
      </c>
      <c r="J155" s="59">
        <v>391657</v>
      </c>
      <c r="N155" s="24">
        <v>25489</v>
      </c>
      <c r="O155" s="25" t="e">
        <f>SUM(#REF!-N155)</f>
        <v>#REF!</v>
      </c>
    </row>
    <row r="156" spans="1:25" ht="20.100000000000001" customHeight="1" x14ac:dyDescent="0.25">
      <c r="A156" s="14" t="s">
        <v>89</v>
      </c>
      <c r="B156" s="6" t="s">
        <v>29</v>
      </c>
      <c r="C156" s="10" t="s">
        <v>105</v>
      </c>
      <c r="D156" s="6">
        <v>166203</v>
      </c>
      <c r="E156" s="91">
        <v>166203</v>
      </c>
      <c r="F156" s="6">
        <v>171190</v>
      </c>
      <c r="H156" s="6">
        <v>175983</v>
      </c>
      <c r="J156" s="59">
        <v>180735</v>
      </c>
      <c r="N156" s="32">
        <v>236538</v>
      </c>
      <c r="O156" s="25" t="e">
        <f>SUM(#REF!-N156)</f>
        <v>#REF!</v>
      </c>
      <c r="Y156" s="67" t="s">
        <v>238</v>
      </c>
    </row>
    <row r="157" spans="1:25" ht="20.100000000000001" customHeight="1" x14ac:dyDescent="0.25">
      <c r="A157" s="14" t="s">
        <v>90</v>
      </c>
      <c r="B157" s="6" t="s">
        <v>29</v>
      </c>
      <c r="C157" s="10" t="s">
        <v>104</v>
      </c>
      <c r="D157" s="6">
        <v>816312</v>
      </c>
      <c r="E157" s="91">
        <v>827500</v>
      </c>
      <c r="F157" s="6">
        <v>840802</v>
      </c>
      <c r="H157" s="6">
        <v>864344</v>
      </c>
      <c r="J157" s="59">
        <v>887680</v>
      </c>
      <c r="N157" s="24">
        <v>0</v>
      </c>
      <c r="O157" s="25" t="e">
        <f>SUM(#REF!-N157)</f>
        <v>#REF!</v>
      </c>
      <c r="Y157" s="67" t="s">
        <v>247</v>
      </c>
    </row>
    <row r="158" spans="1:25" ht="20.100000000000001" customHeight="1" x14ac:dyDescent="0.25">
      <c r="A158" s="14" t="s">
        <v>244</v>
      </c>
      <c r="E158" s="91">
        <v>500000</v>
      </c>
      <c r="G158" s="74">
        <v>500000</v>
      </c>
      <c r="I158" s="74">
        <v>500000</v>
      </c>
      <c r="N158" s="24"/>
      <c r="O158" s="25"/>
      <c r="Y158" s="67" t="s">
        <v>245</v>
      </c>
    </row>
    <row r="159" spans="1:25" ht="20.100000000000001" customHeight="1" x14ac:dyDescent="0.25">
      <c r="N159" s="24"/>
      <c r="O159" s="25"/>
    </row>
    <row r="160" spans="1:25" ht="20.100000000000001" customHeight="1" x14ac:dyDescent="0.25">
      <c r="A160" s="17" t="s">
        <v>30</v>
      </c>
      <c r="B160" s="18" t="s">
        <v>0</v>
      </c>
      <c r="C160" s="17" t="s">
        <v>0</v>
      </c>
      <c r="D160" s="28">
        <f t="shared" ref="D160:L160" si="13">SUM(D161:D161)</f>
        <v>123840</v>
      </c>
      <c r="E160" s="51">
        <f t="shared" si="13"/>
        <v>180000</v>
      </c>
      <c r="F160" s="28">
        <f t="shared" si="13"/>
        <v>127556</v>
      </c>
      <c r="G160" s="75">
        <f t="shared" si="13"/>
        <v>0</v>
      </c>
      <c r="H160" s="28">
        <f t="shared" si="13"/>
        <v>131126</v>
      </c>
      <c r="I160" s="75">
        <f t="shared" si="13"/>
        <v>0</v>
      </c>
      <c r="J160" s="60">
        <f t="shared" si="13"/>
        <v>134668</v>
      </c>
      <c r="K160" s="75">
        <f t="shared" si="13"/>
        <v>0</v>
      </c>
      <c r="L160" s="51">
        <f t="shared" si="13"/>
        <v>0</v>
      </c>
      <c r="M160" s="19"/>
      <c r="N160" s="28">
        <f>SUM(N161:N161)</f>
        <v>354965</v>
      </c>
      <c r="O160" s="28" t="e">
        <f>SUM(O161:O161)</f>
        <v>#REF!</v>
      </c>
    </row>
    <row r="161" spans="1:38" ht="20.100000000000001" customHeight="1" x14ac:dyDescent="0.25">
      <c r="A161" s="14" t="s">
        <v>31</v>
      </c>
      <c r="B161" s="6" t="s">
        <v>32</v>
      </c>
      <c r="C161" s="10" t="s">
        <v>98</v>
      </c>
      <c r="D161" s="6">
        <v>123840</v>
      </c>
      <c r="E161" s="102">
        <v>180000</v>
      </c>
      <c r="F161" s="6">
        <v>127556</v>
      </c>
      <c r="H161" s="6">
        <v>131126</v>
      </c>
      <c r="J161" s="59">
        <v>134668</v>
      </c>
      <c r="N161" s="27">
        <v>354965</v>
      </c>
      <c r="O161" s="25" t="e">
        <f>SUM(#REF!-N161)</f>
        <v>#REF!</v>
      </c>
      <c r="Q161" s="13" t="s">
        <v>44</v>
      </c>
    </row>
    <row r="162" spans="1:38" ht="20.100000000000001" customHeight="1" x14ac:dyDescent="0.25">
      <c r="N162" s="27"/>
      <c r="O162" s="25"/>
    </row>
    <row r="163" spans="1:38" ht="20.100000000000001" customHeight="1" x14ac:dyDescent="0.25">
      <c r="A163" s="17" t="s">
        <v>33</v>
      </c>
      <c r="B163" s="18" t="s">
        <v>0</v>
      </c>
      <c r="C163" s="17" t="s">
        <v>0</v>
      </c>
      <c r="D163" s="28">
        <f t="shared" ref="D163:L163" si="14">SUM(D164:D164)</f>
        <v>391000</v>
      </c>
      <c r="E163" s="51">
        <f t="shared" si="14"/>
        <v>515010</v>
      </c>
      <c r="F163" s="28">
        <f t="shared" si="14"/>
        <v>370400</v>
      </c>
      <c r="G163" s="75">
        <f t="shared" si="14"/>
        <v>512885</v>
      </c>
      <c r="H163" s="28">
        <f t="shared" si="14"/>
        <v>437350</v>
      </c>
      <c r="I163" s="75">
        <f t="shared" si="14"/>
        <v>518752</v>
      </c>
      <c r="J163" s="60">
        <f t="shared" si="14"/>
        <v>370400</v>
      </c>
      <c r="K163" s="75">
        <f t="shared" si="14"/>
        <v>513477</v>
      </c>
      <c r="L163" s="51">
        <f t="shared" si="14"/>
        <v>534101</v>
      </c>
      <c r="M163" s="19"/>
      <c r="N163" s="28">
        <f>SUM(N164:N164)</f>
        <v>405548</v>
      </c>
      <c r="O163" s="28" t="e">
        <f>SUM(O164:O164)</f>
        <v>#REF!</v>
      </c>
      <c r="Y163" s="67" t="s">
        <v>248</v>
      </c>
    </row>
    <row r="164" spans="1:38" ht="20.100000000000001" customHeight="1" x14ac:dyDescent="0.25">
      <c r="A164" s="14" t="s">
        <v>34</v>
      </c>
      <c r="B164" s="6" t="s">
        <v>35</v>
      </c>
      <c r="C164" s="86" t="s">
        <v>198</v>
      </c>
      <c r="D164" s="6">
        <v>391000</v>
      </c>
      <c r="E164" s="102">
        <v>515010</v>
      </c>
      <c r="F164" s="6">
        <v>370400</v>
      </c>
      <c r="G164" s="74">
        <v>512885</v>
      </c>
      <c r="H164" s="6">
        <v>437350</v>
      </c>
      <c r="I164" s="74">
        <v>518752</v>
      </c>
      <c r="J164" s="59">
        <v>370400</v>
      </c>
      <c r="K164" s="74">
        <v>513477</v>
      </c>
      <c r="L164" s="47">
        <v>534101</v>
      </c>
      <c r="N164" s="27">
        <v>405548</v>
      </c>
      <c r="O164" s="25" t="e">
        <f>SUM(#REF!-N164)</f>
        <v>#REF!</v>
      </c>
    </row>
    <row r="165" spans="1:38" ht="20.100000000000001" customHeight="1" x14ac:dyDescent="0.25">
      <c r="N165" s="27"/>
      <c r="O165" s="25"/>
    </row>
    <row r="166" spans="1:38" ht="20.100000000000001" customHeight="1" x14ac:dyDescent="0.25">
      <c r="A166" s="17" t="s">
        <v>36</v>
      </c>
      <c r="B166" s="18" t="s">
        <v>0</v>
      </c>
      <c r="C166" s="17" t="s">
        <v>0</v>
      </c>
      <c r="D166" s="28">
        <f>SUM(D167:D168)</f>
        <v>129980</v>
      </c>
      <c r="E166" s="51">
        <f t="shared" ref="E166:L166" si="15">SUM(E167:E168)</f>
        <v>139867</v>
      </c>
      <c r="F166" s="28">
        <f t="shared" si="15"/>
        <v>133880</v>
      </c>
      <c r="G166" s="75">
        <f t="shared" si="15"/>
        <v>0</v>
      </c>
      <c r="H166" s="28">
        <f t="shared" si="15"/>
        <v>137629</v>
      </c>
      <c r="I166" s="75">
        <f t="shared" si="15"/>
        <v>0</v>
      </c>
      <c r="J166" s="60">
        <f t="shared" si="15"/>
        <v>141344</v>
      </c>
      <c r="K166" s="75">
        <f t="shared" si="15"/>
        <v>0</v>
      </c>
      <c r="L166" s="51">
        <f t="shared" si="15"/>
        <v>0</v>
      </c>
      <c r="M166" s="19"/>
      <c r="N166" s="28">
        <f t="shared" ref="N166:O166" si="16">SUM(N167)</f>
        <v>483596</v>
      </c>
      <c r="O166" s="28" t="e">
        <f t="shared" si="16"/>
        <v>#REF!</v>
      </c>
    </row>
    <row r="167" spans="1:38" ht="20.100000000000001" customHeight="1" x14ac:dyDescent="0.25">
      <c r="A167" s="14" t="s">
        <v>131</v>
      </c>
      <c r="B167" s="6" t="s">
        <v>37</v>
      </c>
      <c r="C167" s="10" t="s">
        <v>133</v>
      </c>
      <c r="D167" s="6">
        <v>89113</v>
      </c>
      <c r="E167" s="102">
        <v>99000</v>
      </c>
      <c r="F167" s="6">
        <v>91787</v>
      </c>
      <c r="H167" s="6">
        <v>94357</v>
      </c>
      <c r="J167" s="59">
        <v>96904</v>
      </c>
      <c r="N167" s="27">
        <v>483596</v>
      </c>
      <c r="O167" s="25" t="e">
        <f>SUM(#REF!-N167)</f>
        <v>#REF!</v>
      </c>
      <c r="Y167" s="67" t="s">
        <v>237</v>
      </c>
    </row>
    <row r="168" spans="1:38" ht="20.100000000000001" customHeight="1" x14ac:dyDescent="0.25">
      <c r="A168" s="14" t="s">
        <v>132</v>
      </c>
      <c r="B168" s="6" t="s">
        <v>37</v>
      </c>
      <c r="C168" s="10" t="s">
        <v>133</v>
      </c>
      <c r="D168" s="6">
        <v>40867</v>
      </c>
      <c r="E168" s="102">
        <v>40867</v>
      </c>
      <c r="F168" s="6">
        <v>42093</v>
      </c>
      <c r="H168" s="6">
        <v>43272</v>
      </c>
      <c r="J168" s="59">
        <v>44440</v>
      </c>
      <c r="N168" s="27"/>
      <c r="O168" s="25"/>
    </row>
    <row r="169" spans="1:38" ht="20.100000000000001" customHeight="1" x14ac:dyDescent="0.25"/>
    <row r="170" spans="1:38" s="10" customFormat="1" ht="20.100000000000001" customHeight="1" x14ac:dyDescent="0.25">
      <c r="B170" s="3"/>
      <c r="D170" s="3"/>
      <c r="E170" s="47"/>
      <c r="F170" s="3"/>
      <c r="G170" s="74"/>
      <c r="H170" s="3"/>
      <c r="I170" s="74"/>
      <c r="J170" s="54"/>
      <c r="K170" s="74"/>
      <c r="L170" s="47"/>
      <c r="N170" s="4"/>
      <c r="O170" s="20"/>
      <c r="P170" s="20"/>
      <c r="Q170" s="23"/>
      <c r="Y170" s="63"/>
      <c r="AA170" s="63"/>
      <c r="AB170" s="63"/>
      <c r="AC170" s="63"/>
      <c r="AD170" s="63"/>
      <c r="AE170" s="63"/>
      <c r="AF170" s="63"/>
      <c r="AG170" s="63"/>
      <c r="AH170" s="63"/>
      <c r="AI170" s="63"/>
      <c r="AJ170" s="63"/>
      <c r="AK170" s="63"/>
      <c r="AL170" s="63"/>
    </row>
    <row r="171" spans="1:38" s="10" customFormat="1" ht="20.100000000000001" customHeight="1" x14ac:dyDescent="0.25">
      <c r="B171" s="3"/>
      <c r="D171" s="3"/>
      <c r="E171" s="47"/>
      <c r="F171" s="3"/>
      <c r="G171" s="74"/>
      <c r="H171" s="3"/>
      <c r="I171" s="74"/>
      <c r="J171" s="54"/>
      <c r="K171" s="74"/>
      <c r="L171" s="47"/>
      <c r="N171" s="3"/>
      <c r="O171" s="20"/>
      <c r="P171" s="20"/>
      <c r="Q171" s="23"/>
      <c r="Y171" s="63"/>
      <c r="AA171" s="63"/>
      <c r="AB171" s="63"/>
      <c r="AC171" s="63"/>
      <c r="AD171" s="63"/>
      <c r="AE171" s="63"/>
      <c r="AF171" s="63"/>
      <c r="AG171" s="63"/>
      <c r="AH171" s="63"/>
      <c r="AI171" s="63"/>
      <c r="AJ171" s="63"/>
      <c r="AK171" s="63"/>
      <c r="AL171" s="63"/>
    </row>
    <row r="172" spans="1:38" s="10" customFormat="1" ht="20.100000000000001" customHeight="1" x14ac:dyDescent="0.25">
      <c r="B172" s="3"/>
      <c r="D172" s="3"/>
      <c r="E172" s="47"/>
      <c r="F172" s="3"/>
      <c r="G172" s="74"/>
      <c r="H172" s="3"/>
      <c r="I172" s="74"/>
      <c r="J172" s="54"/>
      <c r="K172" s="74"/>
      <c r="L172" s="47"/>
      <c r="N172" s="4"/>
      <c r="O172" s="20"/>
      <c r="P172" s="20"/>
      <c r="Q172" s="23"/>
      <c r="Y172" s="63"/>
      <c r="AA172" s="63"/>
      <c r="AB172" s="63"/>
      <c r="AC172" s="63"/>
      <c r="AD172" s="63"/>
      <c r="AE172" s="63"/>
      <c r="AF172" s="63"/>
      <c r="AG172" s="63"/>
      <c r="AH172" s="63"/>
      <c r="AI172" s="63"/>
      <c r="AJ172" s="63"/>
      <c r="AK172" s="63"/>
      <c r="AL172" s="63"/>
    </row>
    <row r="173" spans="1:38" s="10" customFormat="1" ht="20.100000000000001" customHeight="1" x14ac:dyDescent="0.25">
      <c r="B173" s="3"/>
      <c r="D173" s="3"/>
      <c r="E173" s="47"/>
      <c r="F173" s="3"/>
      <c r="G173" s="74"/>
      <c r="H173" s="3"/>
      <c r="I173" s="74"/>
      <c r="J173" s="54"/>
      <c r="K173" s="74"/>
      <c r="L173" s="47"/>
      <c r="N173" s="4"/>
      <c r="O173" s="20"/>
      <c r="P173" s="20"/>
      <c r="Q173" s="23"/>
      <c r="Y173" s="63"/>
      <c r="AA173" s="63"/>
      <c r="AB173" s="63"/>
      <c r="AC173" s="63"/>
      <c r="AD173" s="63"/>
      <c r="AE173" s="63"/>
      <c r="AF173" s="63"/>
      <c r="AG173" s="63"/>
      <c r="AH173" s="63"/>
      <c r="AI173" s="63"/>
      <c r="AJ173" s="63"/>
      <c r="AK173" s="63"/>
      <c r="AL173" s="63"/>
    </row>
    <row r="174" spans="1:38" s="10" customFormat="1" ht="20.100000000000001" customHeight="1" x14ac:dyDescent="0.25">
      <c r="B174" s="3"/>
      <c r="D174" s="3"/>
      <c r="E174" s="47"/>
      <c r="F174" s="3"/>
      <c r="G174" s="74"/>
      <c r="H174" s="3"/>
      <c r="I174" s="74"/>
      <c r="J174" s="54"/>
      <c r="K174" s="74"/>
      <c r="L174" s="47"/>
      <c r="N174" s="4"/>
      <c r="O174" s="20"/>
      <c r="P174" s="20"/>
      <c r="Q174" s="23"/>
      <c r="Y174" s="63"/>
      <c r="AA174" s="63"/>
      <c r="AB174" s="63"/>
      <c r="AC174" s="63"/>
      <c r="AD174" s="63"/>
      <c r="AE174" s="63"/>
      <c r="AF174" s="63"/>
      <c r="AG174" s="63"/>
      <c r="AH174" s="63"/>
      <c r="AI174" s="63"/>
      <c r="AJ174" s="63"/>
      <c r="AK174" s="63"/>
      <c r="AL174" s="63"/>
    </row>
    <row r="175" spans="1:38" s="10" customFormat="1" ht="20.100000000000001" customHeight="1" x14ac:dyDescent="0.25">
      <c r="B175" s="3"/>
      <c r="D175" s="3"/>
      <c r="E175" s="47"/>
      <c r="F175" s="3"/>
      <c r="G175" s="74"/>
      <c r="H175" s="3"/>
      <c r="I175" s="74"/>
      <c r="J175" s="54"/>
      <c r="K175" s="74"/>
      <c r="L175" s="47"/>
      <c r="N175" s="4"/>
      <c r="O175" s="20"/>
      <c r="P175" s="20"/>
      <c r="Q175" s="23"/>
      <c r="Y175" s="63"/>
      <c r="AA175" s="63"/>
      <c r="AB175" s="63"/>
      <c r="AC175" s="63"/>
      <c r="AD175" s="63"/>
      <c r="AE175" s="63"/>
      <c r="AF175" s="63"/>
      <c r="AG175" s="63"/>
      <c r="AH175" s="63"/>
      <c r="AI175" s="63"/>
      <c r="AJ175" s="63"/>
      <c r="AK175" s="63"/>
      <c r="AL175" s="63"/>
    </row>
    <row r="176" spans="1:38" s="10" customFormat="1" ht="20.100000000000001" customHeight="1" x14ac:dyDescent="0.25">
      <c r="B176" s="3"/>
      <c r="D176" s="3"/>
      <c r="E176" s="47"/>
      <c r="F176" s="3"/>
      <c r="G176" s="74"/>
      <c r="H176" s="3"/>
      <c r="I176" s="74"/>
      <c r="J176" s="54"/>
      <c r="K176" s="74"/>
      <c r="L176" s="47"/>
      <c r="N176" s="4"/>
      <c r="O176" s="20"/>
      <c r="P176" s="20"/>
      <c r="Q176" s="23"/>
      <c r="Y176" s="63"/>
      <c r="AA176" s="63"/>
      <c r="AB176" s="63"/>
      <c r="AC176" s="63"/>
      <c r="AD176" s="63"/>
      <c r="AE176" s="63"/>
      <c r="AF176" s="63"/>
      <c r="AG176" s="63"/>
      <c r="AH176" s="63"/>
      <c r="AI176" s="63"/>
      <c r="AJ176" s="63"/>
      <c r="AK176" s="63"/>
      <c r="AL176" s="63"/>
    </row>
    <row r="177" spans="1:40" s="10" customFormat="1" ht="20.100000000000001" customHeight="1" x14ac:dyDescent="0.25">
      <c r="B177" s="3"/>
      <c r="D177" s="3"/>
      <c r="E177" s="47"/>
      <c r="F177" s="3"/>
      <c r="G177" s="74"/>
      <c r="H177" s="3"/>
      <c r="I177" s="74"/>
      <c r="J177" s="54"/>
      <c r="K177" s="74"/>
      <c r="L177" s="47"/>
      <c r="N177" s="4"/>
      <c r="O177" s="20"/>
      <c r="P177" s="20"/>
      <c r="Q177" s="23"/>
      <c r="Y177" s="63"/>
      <c r="AA177" s="63"/>
      <c r="AB177" s="63"/>
      <c r="AC177" s="63"/>
      <c r="AD177" s="63"/>
      <c r="AE177" s="63"/>
      <c r="AF177" s="63"/>
      <c r="AG177" s="63"/>
      <c r="AH177" s="63"/>
      <c r="AI177" s="63"/>
      <c r="AJ177" s="63"/>
      <c r="AK177" s="63"/>
      <c r="AL177" s="63"/>
    </row>
    <row r="178" spans="1:40" s="10" customFormat="1" ht="20.100000000000001" customHeight="1" x14ac:dyDescent="0.25">
      <c r="B178" s="3"/>
      <c r="D178" s="3"/>
      <c r="E178" s="47"/>
      <c r="F178" s="3"/>
      <c r="G178" s="74"/>
      <c r="H178" s="3"/>
      <c r="I178" s="74"/>
      <c r="J178" s="54"/>
      <c r="K178" s="74"/>
      <c r="L178" s="47"/>
      <c r="N178" s="4"/>
      <c r="O178" s="20"/>
      <c r="P178" s="20"/>
      <c r="Q178" s="23"/>
      <c r="Y178" s="63"/>
      <c r="AA178" s="63"/>
      <c r="AB178" s="63"/>
      <c r="AC178" s="63"/>
      <c r="AD178" s="63"/>
      <c r="AE178" s="63"/>
      <c r="AF178" s="63"/>
      <c r="AG178" s="63"/>
      <c r="AH178" s="63"/>
      <c r="AI178" s="63"/>
      <c r="AJ178" s="63"/>
      <c r="AK178" s="63"/>
      <c r="AL178" s="63"/>
    </row>
    <row r="179" spans="1:40" s="10" customFormat="1" ht="20.100000000000001" customHeight="1" x14ac:dyDescent="0.25">
      <c r="B179" s="3"/>
      <c r="D179" s="3"/>
      <c r="E179" s="47"/>
      <c r="F179" s="3"/>
      <c r="G179" s="74"/>
      <c r="H179" s="3"/>
      <c r="I179" s="74"/>
      <c r="J179" s="54"/>
      <c r="K179" s="74"/>
      <c r="L179" s="47"/>
      <c r="N179" s="4"/>
      <c r="O179" s="20"/>
      <c r="P179" s="20"/>
      <c r="Q179" s="23"/>
      <c r="Y179" s="69"/>
      <c r="AA179" s="63"/>
      <c r="AB179" s="63"/>
      <c r="AC179" s="63"/>
      <c r="AD179" s="63"/>
      <c r="AE179" s="63"/>
      <c r="AF179" s="63"/>
      <c r="AG179" s="63"/>
      <c r="AH179" s="63"/>
      <c r="AI179" s="63"/>
      <c r="AJ179" s="63"/>
      <c r="AK179" s="63"/>
      <c r="AL179" s="63"/>
    </row>
    <row r="180" spans="1:40" ht="20.100000000000001" customHeight="1" x14ac:dyDescent="0.25">
      <c r="A180" s="10"/>
      <c r="D180" s="3"/>
      <c r="F180" s="3"/>
      <c r="H180" s="3"/>
      <c r="J180" s="54"/>
    </row>
    <row r="181" spans="1:40" ht="20.100000000000001" customHeight="1" x14ac:dyDescent="0.25"/>
    <row r="182" spans="1:40" ht="20.100000000000001" customHeight="1" x14ac:dyDescent="0.25">
      <c r="A182" s="9"/>
      <c r="B182" s="3"/>
    </row>
    <row r="183" spans="1:40" ht="20.100000000000001" customHeight="1" x14ac:dyDescent="0.25">
      <c r="A183" s="9"/>
      <c r="B183" s="3"/>
    </row>
    <row r="184" spans="1:40" s="10" customFormat="1" ht="20.100000000000001" customHeight="1" x14ac:dyDescent="0.25">
      <c r="A184" s="44"/>
      <c r="B184" s="3"/>
      <c r="D184" s="6"/>
      <c r="E184" s="47"/>
      <c r="F184" s="6"/>
      <c r="G184" s="74"/>
      <c r="H184" s="6"/>
      <c r="I184" s="74"/>
      <c r="J184" s="59"/>
      <c r="K184" s="74"/>
      <c r="L184" s="47"/>
      <c r="N184" s="15"/>
      <c r="O184" s="26"/>
      <c r="P184" s="26"/>
      <c r="Q184" s="13"/>
      <c r="R184" s="14"/>
      <c r="S184" s="14"/>
      <c r="T184" s="14"/>
      <c r="U184" s="14"/>
      <c r="V184" s="14"/>
      <c r="W184" s="14"/>
      <c r="X184" s="14"/>
      <c r="Y184" s="67"/>
      <c r="Z184" s="14"/>
      <c r="AA184" s="67"/>
      <c r="AB184" s="67"/>
      <c r="AC184" s="67"/>
      <c r="AD184" s="67"/>
      <c r="AE184" s="67"/>
      <c r="AF184" s="67"/>
      <c r="AG184" s="67"/>
      <c r="AH184" s="67"/>
      <c r="AI184" s="67"/>
      <c r="AJ184" s="67"/>
      <c r="AK184" s="67"/>
      <c r="AL184" s="67"/>
      <c r="AM184" s="14"/>
      <c r="AN184" s="14"/>
    </row>
    <row r="185" spans="1:40" s="10" customFormat="1" ht="20.100000000000001" customHeight="1" x14ac:dyDescent="0.25">
      <c r="A185" s="29"/>
      <c r="B185" s="6"/>
      <c r="D185" s="30"/>
      <c r="E185" s="52"/>
      <c r="F185" s="30"/>
      <c r="G185" s="76"/>
      <c r="H185" s="30"/>
      <c r="I185" s="76"/>
      <c r="J185" s="61"/>
      <c r="K185" s="76"/>
      <c r="L185" s="52"/>
      <c r="N185" s="15"/>
      <c r="O185" s="26"/>
      <c r="P185" s="26"/>
      <c r="Q185" s="13"/>
      <c r="R185" s="14"/>
      <c r="S185" s="14"/>
      <c r="T185" s="14"/>
      <c r="U185" s="14"/>
      <c r="V185" s="14"/>
      <c r="W185" s="14"/>
      <c r="X185" s="14"/>
      <c r="Y185" s="67"/>
      <c r="Z185" s="14"/>
      <c r="AA185" s="67"/>
      <c r="AB185" s="67"/>
      <c r="AC185" s="67"/>
      <c r="AD185" s="67"/>
      <c r="AE185" s="67"/>
      <c r="AF185" s="67"/>
      <c r="AG185" s="67"/>
      <c r="AH185" s="67"/>
      <c r="AI185" s="67"/>
      <c r="AJ185" s="67"/>
      <c r="AK185" s="67"/>
      <c r="AL185" s="67"/>
      <c r="AM185" s="14"/>
      <c r="AN185" s="14"/>
    </row>
    <row r="186" spans="1:40" s="10" customFormat="1" ht="20.100000000000001" customHeight="1" x14ac:dyDescent="0.25">
      <c r="A186" s="29"/>
      <c r="B186" s="29"/>
      <c r="C186" s="29"/>
      <c r="D186" s="30"/>
      <c r="E186" s="52"/>
      <c r="F186" s="30"/>
      <c r="G186" s="76"/>
      <c r="H186" s="30"/>
      <c r="I186" s="76"/>
      <c r="J186" s="61"/>
      <c r="K186" s="76"/>
      <c r="L186" s="52"/>
      <c r="N186" s="15"/>
      <c r="O186" s="26"/>
      <c r="P186" s="26"/>
      <c r="Q186" s="13"/>
      <c r="R186" s="14"/>
      <c r="S186" s="14"/>
      <c r="T186" s="14"/>
      <c r="U186" s="14"/>
      <c r="V186" s="14"/>
      <c r="W186" s="14"/>
      <c r="X186" s="14"/>
      <c r="Y186" s="67"/>
      <c r="Z186" s="14"/>
      <c r="AA186" s="67"/>
      <c r="AB186" s="67"/>
      <c r="AC186" s="67"/>
      <c r="AD186" s="67"/>
      <c r="AE186" s="67"/>
      <c r="AF186" s="67"/>
      <c r="AG186" s="67"/>
      <c r="AH186" s="67"/>
      <c r="AI186" s="67"/>
      <c r="AJ186" s="67"/>
      <c r="AK186" s="67"/>
      <c r="AL186" s="67"/>
      <c r="AM186" s="14"/>
      <c r="AN186" s="14"/>
    </row>
    <row r="187" spans="1:40" s="10" customFormat="1" ht="20.100000000000001" customHeight="1" x14ac:dyDescent="0.25">
      <c r="A187" s="9"/>
      <c r="B187" s="3"/>
      <c r="D187" s="6"/>
      <c r="E187" s="47"/>
      <c r="F187" s="6"/>
      <c r="G187" s="74"/>
      <c r="H187" s="6"/>
      <c r="I187" s="74"/>
      <c r="J187" s="59"/>
      <c r="K187" s="74"/>
      <c r="L187" s="47"/>
      <c r="N187" s="15"/>
      <c r="O187" s="26"/>
      <c r="P187" s="26"/>
      <c r="Q187" s="13"/>
      <c r="R187" s="14"/>
      <c r="S187" s="14"/>
      <c r="T187" s="14"/>
      <c r="U187" s="14"/>
      <c r="V187" s="14"/>
      <c r="W187" s="14"/>
      <c r="X187" s="14"/>
      <c r="Y187" s="67"/>
      <c r="Z187" s="14"/>
      <c r="AA187" s="67"/>
      <c r="AB187" s="67"/>
      <c r="AC187" s="67"/>
      <c r="AD187" s="67"/>
      <c r="AE187" s="67"/>
      <c r="AF187" s="67"/>
      <c r="AG187" s="67"/>
      <c r="AH187" s="67"/>
      <c r="AI187" s="67"/>
      <c r="AJ187" s="67"/>
      <c r="AK187" s="67"/>
      <c r="AL187" s="67"/>
      <c r="AM187" s="14"/>
      <c r="AN187" s="14"/>
    </row>
    <row r="188" spans="1:40" s="10" customFormat="1" ht="20.100000000000001" customHeight="1" x14ac:dyDescent="0.25">
      <c r="A188" s="44"/>
      <c r="B188" s="3"/>
      <c r="D188" s="6"/>
      <c r="E188" s="47"/>
      <c r="F188" s="6"/>
      <c r="G188" s="74"/>
      <c r="H188" s="6"/>
      <c r="I188" s="74"/>
      <c r="J188" s="59"/>
      <c r="K188" s="74"/>
      <c r="L188" s="47"/>
      <c r="N188" s="15"/>
      <c r="O188" s="26"/>
      <c r="P188" s="26"/>
      <c r="Q188" s="13"/>
      <c r="R188" s="14"/>
      <c r="S188" s="14"/>
      <c r="T188" s="14"/>
      <c r="U188" s="14"/>
      <c r="V188" s="14"/>
      <c r="W188" s="14"/>
      <c r="X188" s="14"/>
      <c r="Y188" s="67"/>
      <c r="Z188" s="14"/>
      <c r="AA188" s="67"/>
      <c r="AB188" s="67"/>
      <c r="AC188" s="67"/>
      <c r="AD188" s="67"/>
      <c r="AE188" s="67"/>
      <c r="AF188" s="67"/>
      <c r="AG188" s="67"/>
      <c r="AH188" s="67"/>
      <c r="AI188" s="67"/>
      <c r="AJ188" s="67"/>
      <c r="AK188" s="67"/>
      <c r="AL188" s="67"/>
      <c r="AM188" s="14"/>
      <c r="AN188" s="14"/>
    </row>
    <row r="189" spans="1:40" s="10" customFormat="1" ht="20.100000000000001" customHeight="1" x14ac:dyDescent="0.25">
      <c r="A189" s="44"/>
      <c r="B189" s="3"/>
      <c r="D189" s="6"/>
      <c r="E189" s="47"/>
      <c r="F189" s="6"/>
      <c r="G189" s="74"/>
      <c r="H189" s="6"/>
      <c r="I189" s="74"/>
      <c r="J189" s="59"/>
      <c r="K189" s="74"/>
      <c r="L189" s="47"/>
      <c r="N189" s="15"/>
      <c r="O189" s="26"/>
      <c r="P189" s="26"/>
      <c r="Q189" s="13"/>
      <c r="R189" s="14"/>
      <c r="S189" s="14"/>
      <c r="T189" s="14"/>
      <c r="U189" s="14"/>
      <c r="V189" s="14"/>
      <c r="W189" s="14"/>
      <c r="X189" s="14"/>
      <c r="Y189" s="67"/>
      <c r="Z189" s="14"/>
      <c r="AA189" s="67"/>
      <c r="AB189" s="67"/>
      <c r="AC189" s="67"/>
      <c r="AD189" s="67"/>
      <c r="AE189" s="67"/>
      <c r="AF189" s="67"/>
      <c r="AG189" s="67"/>
      <c r="AH189" s="67"/>
      <c r="AI189" s="67"/>
      <c r="AJ189" s="67"/>
      <c r="AK189" s="67"/>
      <c r="AL189" s="67"/>
      <c r="AM189" s="14"/>
      <c r="AN189" s="14"/>
    </row>
    <row r="190" spans="1:40" s="10" customFormat="1" ht="20.100000000000001" customHeight="1" x14ac:dyDescent="0.25">
      <c r="A190" s="29"/>
      <c r="B190" s="6"/>
      <c r="D190" s="30"/>
      <c r="E190" s="52"/>
      <c r="F190" s="30"/>
      <c r="G190" s="76"/>
      <c r="H190" s="30"/>
      <c r="I190" s="76"/>
      <c r="J190" s="61"/>
      <c r="K190" s="76"/>
      <c r="L190" s="52"/>
      <c r="N190" s="15"/>
      <c r="O190" s="26"/>
      <c r="P190" s="26"/>
      <c r="Q190" s="13"/>
      <c r="R190" s="14"/>
      <c r="S190" s="14"/>
      <c r="T190" s="14"/>
      <c r="U190" s="14"/>
      <c r="V190" s="14"/>
      <c r="W190" s="14"/>
      <c r="X190" s="14"/>
      <c r="Y190" s="67"/>
      <c r="Z190" s="14"/>
      <c r="AA190" s="67"/>
      <c r="AB190" s="67"/>
      <c r="AC190" s="67"/>
      <c r="AD190" s="67"/>
      <c r="AE190" s="67"/>
      <c r="AF190" s="67"/>
      <c r="AG190" s="67"/>
      <c r="AH190" s="67"/>
      <c r="AI190" s="67"/>
      <c r="AJ190" s="67"/>
      <c r="AK190" s="67"/>
      <c r="AL190" s="67"/>
      <c r="AM190" s="14"/>
      <c r="AN190" s="14"/>
    </row>
    <row r="191" spans="1:40" s="10" customFormat="1" ht="20.100000000000001" customHeight="1" x14ac:dyDescent="0.25">
      <c r="A191" s="29"/>
      <c r="B191" s="29"/>
      <c r="C191" s="29"/>
      <c r="D191" s="30"/>
      <c r="E191" s="52"/>
      <c r="F191" s="30"/>
      <c r="G191" s="76"/>
      <c r="H191" s="30"/>
      <c r="I191" s="76"/>
      <c r="J191" s="61"/>
      <c r="K191" s="76"/>
      <c r="L191" s="52"/>
      <c r="N191" s="15"/>
      <c r="O191" s="26"/>
      <c r="P191" s="26"/>
      <c r="Q191" s="13"/>
      <c r="R191" s="14"/>
      <c r="S191" s="14"/>
      <c r="T191" s="14"/>
      <c r="U191" s="14"/>
      <c r="V191" s="14"/>
      <c r="W191" s="14"/>
      <c r="X191" s="14"/>
      <c r="Y191" s="67"/>
      <c r="Z191" s="14"/>
      <c r="AA191" s="67"/>
      <c r="AB191" s="67"/>
      <c r="AC191" s="67"/>
      <c r="AD191" s="67"/>
      <c r="AE191" s="67"/>
      <c r="AF191" s="67"/>
      <c r="AG191" s="67"/>
      <c r="AH191" s="67"/>
      <c r="AI191" s="67"/>
      <c r="AJ191" s="67"/>
      <c r="AK191" s="67"/>
      <c r="AL191" s="67"/>
      <c r="AM191" s="14"/>
      <c r="AN191" s="14"/>
    </row>
    <row r="192" spans="1:40" s="10" customFormat="1" ht="20.100000000000001" customHeight="1" x14ac:dyDescent="0.25">
      <c r="A192" s="29"/>
      <c r="B192" s="29"/>
      <c r="C192" s="29"/>
      <c r="D192" s="30"/>
      <c r="E192" s="52"/>
      <c r="F192" s="30"/>
      <c r="G192" s="76"/>
      <c r="H192" s="30"/>
      <c r="I192" s="76"/>
      <c r="J192" s="61"/>
      <c r="K192" s="76"/>
      <c r="L192" s="52"/>
      <c r="N192" s="15"/>
      <c r="O192" s="26"/>
      <c r="P192" s="26"/>
      <c r="Q192" s="13"/>
      <c r="R192" s="14"/>
      <c r="S192" s="14"/>
      <c r="T192" s="14"/>
      <c r="U192" s="14"/>
      <c r="V192" s="14"/>
      <c r="W192" s="14"/>
      <c r="X192" s="14"/>
      <c r="Y192" s="67"/>
      <c r="Z192" s="14"/>
      <c r="AA192" s="67"/>
      <c r="AB192" s="67"/>
      <c r="AC192" s="67"/>
      <c r="AD192" s="67"/>
      <c r="AE192" s="67"/>
      <c r="AF192" s="67"/>
      <c r="AG192" s="67"/>
      <c r="AH192" s="67"/>
      <c r="AI192" s="67"/>
      <c r="AJ192" s="67"/>
      <c r="AK192" s="67"/>
      <c r="AL192" s="67"/>
      <c r="AM192" s="14"/>
      <c r="AN192" s="14"/>
    </row>
    <row r="193" spans="1:40" s="10" customFormat="1" ht="20.100000000000001" customHeight="1" x14ac:dyDescent="0.25">
      <c r="A193" s="29"/>
      <c r="B193" s="29"/>
      <c r="C193" s="29"/>
      <c r="D193" s="30"/>
      <c r="E193" s="52"/>
      <c r="F193" s="30"/>
      <c r="G193" s="76"/>
      <c r="H193" s="30"/>
      <c r="I193" s="76"/>
      <c r="J193" s="61"/>
      <c r="K193" s="76"/>
      <c r="L193" s="52"/>
      <c r="N193" s="15"/>
      <c r="O193" s="26"/>
      <c r="P193" s="26"/>
      <c r="Q193" s="13"/>
      <c r="R193" s="14"/>
      <c r="S193" s="14"/>
      <c r="T193" s="14"/>
      <c r="U193" s="14"/>
      <c r="V193" s="14"/>
      <c r="W193" s="14"/>
      <c r="X193" s="14"/>
      <c r="Y193" s="67"/>
      <c r="Z193" s="14"/>
      <c r="AA193" s="67"/>
      <c r="AB193" s="67"/>
      <c r="AC193" s="67"/>
      <c r="AD193" s="67"/>
      <c r="AE193" s="67"/>
      <c r="AF193" s="67"/>
      <c r="AG193" s="67"/>
      <c r="AH193" s="67"/>
      <c r="AI193" s="67"/>
      <c r="AJ193" s="67"/>
      <c r="AK193" s="67"/>
      <c r="AL193" s="67"/>
      <c r="AM193" s="14"/>
      <c r="AN193" s="14"/>
    </row>
    <row r="194" spans="1:40" s="10" customFormat="1" ht="20.100000000000001" customHeight="1" x14ac:dyDescent="0.25">
      <c r="A194" s="29"/>
      <c r="B194" s="29"/>
      <c r="C194" s="29"/>
      <c r="D194" s="30"/>
      <c r="E194" s="52"/>
      <c r="F194" s="30"/>
      <c r="G194" s="76"/>
      <c r="H194" s="30"/>
      <c r="I194" s="76"/>
      <c r="J194" s="61"/>
      <c r="K194" s="76"/>
      <c r="L194" s="52"/>
      <c r="N194" s="15"/>
      <c r="O194" s="26"/>
      <c r="P194" s="26"/>
      <c r="Q194" s="13"/>
      <c r="R194" s="14"/>
      <c r="S194" s="14"/>
      <c r="T194" s="14"/>
      <c r="U194" s="14"/>
      <c r="V194" s="14"/>
      <c r="W194" s="14"/>
      <c r="X194" s="14"/>
      <c r="Y194" s="67"/>
      <c r="Z194" s="14"/>
      <c r="AA194" s="67"/>
      <c r="AB194" s="67"/>
      <c r="AC194" s="67"/>
      <c r="AD194" s="67"/>
      <c r="AE194" s="67"/>
      <c r="AF194" s="67"/>
      <c r="AG194" s="67"/>
      <c r="AH194" s="67"/>
      <c r="AI194" s="67"/>
      <c r="AJ194" s="67"/>
      <c r="AK194" s="67"/>
      <c r="AL194" s="67"/>
      <c r="AM194" s="14"/>
      <c r="AN194" s="14"/>
    </row>
    <row r="195" spans="1:40" ht="20.100000000000001" customHeight="1" x14ac:dyDescent="0.25">
      <c r="H195" s="3"/>
    </row>
  </sheetData>
  <customSheetViews>
    <customSheetView guid="{12493584-0F95-40AB-BAE1-E143FFDA77CD}" scale="75" fitToPage="1" hiddenColumns="1" topLeftCell="B1">
      <pane ySplit="5" topLeftCell="A38" activePane="bottomLeft" state="frozen"/>
      <selection pane="bottomLeft" activeCell="Y56" sqref="Y56"/>
      <pageMargins left="0.25" right="0.25" top="1" bottom="1" header="0.5" footer="0.5"/>
      <pageSetup scale="29" fitToHeight="10" orientation="landscape" r:id="rId1"/>
      <headerFooter alignWithMargins="0">
        <oddFooter>&amp;RPage &amp;P</oddFooter>
      </headerFooter>
    </customSheetView>
    <customSheetView guid="{EBD0799E-7BC4-4905-9AFA-AB299E7D8E5B}" scale="75" showPageBreaks="1" fitToPage="1" hiddenColumns="1">
      <pane ySplit="5" topLeftCell="A69" activePane="bottomLeft" state="frozen"/>
      <selection pane="bottomLeft" activeCell="Y89" sqref="Y89"/>
      <pageMargins left="0.25" right="0.25" top="1" bottom="1" header="0.5" footer="0.5"/>
      <pageSetup paperSize="5" scale="37" fitToHeight="10" orientation="landscape" r:id="rId2"/>
      <headerFooter alignWithMargins="0">
        <oddFooter>&amp;RPage &amp;P</oddFooter>
      </headerFooter>
    </customSheetView>
    <customSheetView guid="{03298661-F443-4866-9346-CE2C208C62FA}" scale="75" showPageBreaks="1" fitToPage="1" hiddenColumns="1">
      <pane ySplit="5" topLeftCell="A63" activePane="bottomLeft" state="frozen"/>
      <selection pane="bottomLeft" activeCell="Y67" sqref="Y67"/>
      <pageMargins left="0.25" right="0.25" top="1" bottom="1" header="0.5" footer="0.5"/>
      <pageSetup scale="29" fitToHeight="10" orientation="landscape" r:id="rId3"/>
      <headerFooter alignWithMargins="0">
        <oddFooter>&amp;RPage &amp;P</oddFooter>
      </headerFooter>
    </customSheetView>
    <customSheetView guid="{73123941-00FB-4AD3-976F-D89DBE3C6E98}" scale="75" fitToPage="1" hiddenColumns="1">
      <pane ySplit="5" topLeftCell="A110" activePane="bottomLeft" state="frozen"/>
      <selection pane="bottomLeft" activeCell="E131" sqref="E131"/>
      <pageMargins left="0.25" right="0.25" top="1" bottom="1" header="0.5" footer="0.5"/>
      <pageSetup scale="29" fitToHeight="10" orientation="landscape" r:id="rId4"/>
      <headerFooter alignWithMargins="0">
        <oddFooter>&amp;RPage &amp;P</oddFooter>
      </headerFooter>
    </customSheetView>
    <customSheetView guid="{9FF7BAF2-B2BE-4347-B2AE-EFA05F0C4C58}" scale="75" showPageBreaks="1" fitToPage="1" hiddenColumns="1">
      <pane ySplit="5" topLeftCell="A93" activePane="bottomLeft" state="frozen"/>
      <selection pane="bottomLeft" activeCell="Y116" sqref="Y116"/>
      <pageMargins left="0.25" right="0.25" top="1" bottom="1" header="0.5" footer="0.5"/>
      <pageSetup scale="31" fitToHeight="10" orientation="landscape" r:id="rId5"/>
      <headerFooter alignWithMargins="0">
        <oddFooter>&amp;RPage &amp;P</oddFooter>
      </headerFooter>
    </customSheetView>
    <customSheetView guid="{B8A1FE72-9F01-4A5C-83B6-7033488A9464}" scale="75" fitToPage="1" hiddenColumns="1">
      <pane ySplit="5" topLeftCell="A41" activePane="bottomLeft" state="frozen"/>
      <selection pane="bottomLeft" activeCell="Y127" sqref="Y127"/>
      <pageMargins left="0.25" right="0.25" top="1" bottom="1" header="0.5" footer="0.5"/>
      <pageSetup scale="29" fitToHeight="10" orientation="landscape" r:id="rId6"/>
      <headerFooter alignWithMargins="0">
        <oddFooter>&amp;RPage &amp;P</oddFooter>
      </headerFooter>
    </customSheetView>
    <customSheetView guid="{F73BF702-FD44-4CD4-AE11-6564D50D06E8}" scale="75" fitToPage="1" hiddenColumns="1">
      <pane ySplit="5" topLeftCell="A6" activePane="bottomLeft" state="frozen"/>
      <selection pane="bottomLeft" activeCell="Y150" sqref="Y150"/>
      <pageMargins left="0.25" right="0.25" top="1" bottom="1" header="0.5" footer="0.5"/>
      <pageSetup scale="29" fitToHeight="10" orientation="landscape" r:id="rId7"/>
      <headerFooter alignWithMargins="0">
        <oddFooter>&amp;RPage &amp;P</oddFooter>
      </headerFooter>
    </customSheetView>
    <customSheetView guid="{057F4CB4-1B81-4BA5-8E09-1607399CD4C7}" scale="75" fitToPage="1" hiddenColumns="1">
      <pane ySplit="5" topLeftCell="A6" activePane="bottomLeft" state="frozen"/>
      <selection pane="bottomLeft"/>
      <pageMargins left="0.25" right="0.25" top="1" bottom="1" header="0.5" footer="0.5"/>
      <pageSetup paperSize="5" scale="37" fitToHeight="10" orientation="landscape" r:id="rId8"/>
      <headerFooter alignWithMargins="0">
        <oddFooter>&amp;RPage &amp;P</oddFooter>
      </headerFooter>
    </customSheetView>
    <customSheetView guid="{E84023C1-2CAC-4F3F-B84B-E03D7D34DFDC}" scale="75" fitToPage="1" hiddenColumns="1">
      <pane ySplit="5" topLeftCell="A118" activePane="bottomLeft" state="frozen"/>
      <selection pane="bottomLeft" activeCell="G124" sqref="G124"/>
      <pageMargins left="0.25" right="0.25" top="1" bottom="1" header="0.5" footer="0.5"/>
      <pageSetup scale="29" fitToHeight="10" orientation="landscape" r:id="rId9"/>
      <headerFooter alignWithMargins="0">
        <oddFooter>&amp;RPage &amp;P</oddFooter>
      </headerFooter>
    </customSheetView>
    <customSheetView guid="{94D83A80-E7C2-421A-9307-FF92ACEEE8B9}" scale="75" fitToPage="1" hiddenColumns="1">
      <pane ySplit="5" topLeftCell="A96" activePane="bottomLeft" state="frozen"/>
      <selection pane="bottomLeft" activeCell="F127" sqref="F127"/>
      <pageMargins left="0.25" right="0.25" top="1" bottom="1" header="0.5" footer="0.5"/>
      <pageSetup scale="29" fitToHeight="10" orientation="landscape" r:id="rId10"/>
      <headerFooter alignWithMargins="0">
        <oddFooter>&amp;RPage &amp;P</oddFooter>
      </headerFooter>
    </customSheetView>
    <customSheetView guid="{0D4A33F7-BB14-44D7-B9B7-AC836899DDA9}" scale="75" fitToPage="1" hiddenColumns="1">
      <pane ySplit="5" topLeftCell="A147" activePane="bottomLeft" state="frozen"/>
      <selection pane="bottomLeft" activeCell="A157" sqref="A157"/>
      <pageMargins left="0.25" right="0.25" top="1" bottom="1" header="0.5" footer="0.5"/>
      <pageSetup scale="29" fitToHeight="10" orientation="landscape" r:id="rId11"/>
      <headerFooter alignWithMargins="0">
        <oddFooter>&amp;RPage &amp;P</oddFooter>
      </headerFooter>
    </customSheetView>
    <customSheetView guid="{ED40D96D-FE69-4C71-B631-806B2F7A8C86}" scale="75" showPageBreaks="1" fitToPage="1" hiddenColumns="1">
      <pane ySplit="5" topLeftCell="A141" activePane="bottomLeft" state="frozen"/>
      <selection pane="bottomLeft" activeCell="H165" sqref="H165"/>
      <pageMargins left="0.25" right="0.25" top="1" bottom="1" header="0.5" footer="0.5"/>
      <pageSetup scale="29" fitToHeight="10" orientation="landscape" r:id="rId12"/>
      <headerFooter alignWithMargins="0">
        <oddFooter>&amp;RPage &amp;P</oddFooter>
      </headerFooter>
    </customSheetView>
    <customSheetView guid="{34AC7626-A8A3-4B9F-B86E-4064CC37B1FE}" scale="75" showPageBreaks="1" fitToPage="1" hiddenColumns="1">
      <pane ySplit="5" topLeftCell="A39" activePane="bottomLeft" state="frozen"/>
      <selection pane="bottomLeft" activeCell="E50" sqref="E50"/>
      <pageMargins left="0.25" right="0.25" top="1" bottom="1" header="0.5" footer="0.5"/>
      <pageSetup scale="29" fitToHeight="10" orientation="landscape" r:id="rId13"/>
      <headerFooter alignWithMargins="0">
        <oddFooter>&amp;RPage &amp;P</oddFooter>
      </headerFooter>
    </customSheetView>
  </customSheetViews>
  <phoneticPr fontId="2" type="noConversion"/>
  <pageMargins left="0.25" right="0.25" top="1" bottom="1" header="0.5" footer="0.5"/>
  <pageSetup scale="29" fitToHeight="10" orientation="landscape" r:id="rId14"/>
  <headerFooter alignWithMargins="0">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6"/>
  <sheetViews>
    <sheetView workbookViewId="0">
      <selection activeCell="B29" sqref="B29"/>
    </sheetView>
  </sheetViews>
  <sheetFormatPr defaultRowHeight="12.75" x14ac:dyDescent="0.2"/>
  <cols>
    <col min="2" max="2" width="124.140625" customWidth="1"/>
  </cols>
  <sheetData>
    <row r="1" spans="1:2" x14ac:dyDescent="0.2">
      <c r="A1" s="87" t="s">
        <v>199</v>
      </c>
    </row>
    <row r="2" spans="1:2" x14ac:dyDescent="0.2">
      <c r="A2" s="87" t="s">
        <v>200</v>
      </c>
    </row>
    <row r="3" spans="1:2" x14ac:dyDescent="0.2">
      <c r="A3" s="87" t="s">
        <v>201</v>
      </c>
    </row>
    <row r="5" spans="1:2" x14ac:dyDescent="0.2">
      <c r="A5" s="89">
        <v>1</v>
      </c>
      <c r="B5" s="87" t="s">
        <v>202</v>
      </c>
    </row>
    <row r="6" spans="1:2" x14ac:dyDescent="0.2">
      <c r="A6" s="89"/>
      <c r="B6" s="87"/>
    </row>
    <row r="7" spans="1:2" x14ac:dyDescent="0.2">
      <c r="A7" s="89">
        <v>2</v>
      </c>
      <c r="B7" s="87" t="s">
        <v>203</v>
      </c>
    </row>
    <row r="8" spans="1:2" x14ac:dyDescent="0.2">
      <c r="A8" s="89"/>
      <c r="B8" s="87"/>
    </row>
    <row r="9" spans="1:2" x14ac:dyDescent="0.2">
      <c r="A9" s="89">
        <v>3</v>
      </c>
      <c r="B9" s="87" t="s">
        <v>204</v>
      </c>
    </row>
    <row r="10" spans="1:2" x14ac:dyDescent="0.2">
      <c r="A10" s="89"/>
      <c r="B10" s="87"/>
    </row>
    <row r="11" spans="1:2" x14ac:dyDescent="0.2">
      <c r="A11" s="89">
        <v>4</v>
      </c>
      <c r="B11" s="87" t="s">
        <v>205</v>
      </c>
    </row>
    <row r="12" spans="1:2" x14ac:dyDescent="0.2">
      <c r="A12" s="89"/>
      <c r="B12" s="87"/>
    </row>
    <row r="13" spans="1:2" x14ac:dyDescent="0.2">
      <c r="A13" s="89">
        <v>5</v>
      </c>
      <c r="B13" s="87" t="s">
        <v>206</v>
      </c>
    </row>
    <row r="14" spans="1:2" x14ac:dyDescent="0.2">
      <c r="A14" s="89"/>
      <c r="B14" s="87"/>
    </row>
    <row r="15" spans="1:2" x14ac:dyDescent="0.2">
      <c r="A15" s="89">
        <v>6</v>
      </c>
      <c r="B15" s="87" t="s">
        <v>207</v>
      </c>
    </row>
    <row r="16" spans="1:2" x14ac:dyDescent="0.2">
      <c r="A16" s="89"/>
      <c r="B16" s="87"/>
    </row>
    <row r="17" spans="1:2" x14ac:dyDescent="0.2">
      <c r="A17" s="89">
        <v>7</v>
      </c>
      <c r="B17" s="92" t="s">
        <v>210</v>
      </c>
    </row>
    <row r="18" spans="1:2" x14ac:dyDescent="0.2">
      <c r="A18" s="89"/>
    </row>
    <row r="19" spans="1:2" x14ac:dyDescent="0.2">
      <c r="A19" s="89">
        <v>8</v>
      </c>
      <c r="B19" s="93" t="s">
        <v>209</v>
      </c>
    </row>
    <row r="20" spans="1:2" x14ac:dyDescent="0.2">
      <c r="A20" s="89"/>
    </row>
    <row r="21" spans="1:2" x14ac:dyDescent="0.2">
      <c r="A21" s="89"/>
    </row>
    <row r="22" spans="1:2" x14ac:dyDescent="0.2">
      <c r="A22" s="89"/>
    </row>
    <row r="23" spans="1:2" x14ac:dyDescent="0.2">
      <c r="A23" s="89"/>
    </row>
    <row r="24" spans="1:2" x14ac:dyDescent="0.2">
      <c r="A24" s="89"/>
    </row>
    <row r="25" spans="1:2" x14ac:dyDescent="0.2">
      <c r="A25" s="89"/>
    </row>
    <row r="26" spans="1:2" x14ac:dyDescent="0.2">
      <c r="A26" s="89"/>
    </row>
    <row r="27" spans="1:2" x14ac:dyDescent="0.2">
      <c r="A27" s="89"/>
    </row>
    <row r="28" spans="1:2" x14ac:dyDescent="0.2">
      <c r="A28" s="89"/>
    </row>
    <row r="29" spans="1:2" x14ac:dyDescent="0.2">
      <c r="A29" s="89"/>
    </row>
    <row r="30" spans="1:2" x14ac:dyDescent="0.2">
      <c r="A30" s="89"/>
    </row>
    <row r="31" spans="1:2" x14ac:dyDescent="0.2">
      <c r="A31" s="89"/>
    </row>
    <row r="32" spans="1:2" x14ac:dyDescent="0.2">
      <c r="A32" s="89"/>
    </row>
    <row r="33" spans="1:1" x14ac:dyDescent="0.2">
      <c r="A33" s="89"/>
    </row>
    <row r="34" spans="1:1" x14ac:dyDescent="0.2">
      <c r="A34" s="89"/>
    </row>
    <row r="35" spans="1:1" x14ac:dyDescent="0.2">
      <c r="A35" s="89"/>
    </row>
    <row r="36" spans="1:1" x14ac:dyDescent="0.2">
      <c r="A36" s="89"/>
    </row>
    <row r="37" spans="1:1" x14ac:dyDescent="0.2">
      <c r="A37" s="89"/>
    </row>
    <row r="38" spans="1:1" x14ac:dyDescent="0.2">
      <c r="A38" s="89"/>
    </row>
    <row r="39" spans="1:1" x14ac:dyDescent="0.2">
      <c r="A39" s="89"/>
    </row>
    <row r="40" spans="1:1" x14ac:dyDescent="0.2">
      <c r="A40" s="89"/>
    </row>
    <row r="41" spans="1:1" x14ac:dyDescent="0.2">
      <c r="A41" s="89"/>
    </row>
    <row r="42" spans="1:1" x14ac:dyDescent="0.2">
      <c r="A42" s="89"/>
    </row>
    <row r="43" spans="1:1" x14ac:dyDescent="0.2">
      <c r="A43" s="89"/>
    </row>
    <row r="44" spans="1:1" x14ac:dyDescent="0.2">
      <c r="A44" s="89"/>
    </row>
    <row r="45" spans="1:1" x14ac:dyDescent="0.2">
      <c r="A45" s="89"/>
    </row>
    <row r="46" spans="1:1" x14ac:dyDescent="0.2">
      <c r="A46" s="89"/>
    </row>
    <row r="47" spans="1:1" x14ac:dyDescent="0.2">
      <c r="A47" s="89"/>
    </row>
    <row r="48" spans="1:1" x14ac:dyDescent="0.2">
      <c r="A48" s="89"/>
    </row>
    <row r="49" spans="1:1" x14ac:dyDescent="0.2">
      <c r="A49" s="89"/>
    </row>
    <row r="50" spans="1:1" x14ac:dyDescent="0.2">
      <c r="A50" s="89"/>
    </row>
    <row r="51" spans="1:1" x14ac:dyDescent="0.2">
      <c r="A51" s="89"/>
    </row>
    <row r="52" spans="1:1" x14ac:dyDescent="0.2">
      <c r="A52" s="88"/>
    </row>
    <row r="53" spans="1:1" x14ac:dyDescent="0.2">
      <c r="A53" s="88"/>
    </row>
    <row r="54" spans="1:1" x14ac:dyDescent="0.2">
      <c r="A54" s="88"/>
    </row>
    <row r="55" spans="1:1" x14ac:dyDescent="0.2">
      <c r="A55" s="88"/>
    </row>
    <row r="56" spans="1:1" x14ac:dyDescent="0.2">
      <c r="A56" s="88"/>
    </row>
    <row r="57" spans="1:1" x14ac:dyDescent="0.2">
      <c r="A57" s="88"/>
    </row>
    <row r="58" spans="1:1" x14ac:dyDescent="0.2">
      <c r="A58" s="88"/>
    </row>
    <row r="59" spans="1:1" x14ac:dyDescent="0.2">
      <c r="A59" s="88"/>
    </row>
    <row r="60" spans="1:1" x14ac:dyDescent="0.2">
      <c r="A60" s="88"/>
    </row>
    <row r="61" spans="1:1" x14ac:dyDescent="0.2">
      <c r="A61" s="88"/>
    </row>
    <row r="62" spans="1:1" x14ac:dyDescent="0.2">
      <c r="A62" s="88"/>
    </row>
    <row r="63" spans="1:1" x14ac:dyDescent="0.2">
      <c r="A63" s="88"/>
    </row>
    <row r="64" spans="1:1" x14ac:dyDescent="0.2">
      <c r="A64" s="88"/>
    </row>
    <row r="65" spans="1:1" x14ac:dyDescent="0.2">
      <c r="A65" s="88"/>
    </row>
    <row r="66" spans="1:1" x14ac:dyDescent="0.2">
      <c r="A66" s="88"/>
    </row>
    <row r="67" spans="1:1" x14ac:dyDescent="0.2">
      <c r="A67" s="88"/>
    </row>
    <row r="68" spans="1:1" x14ac:dyDescent="0.2">
      <c r="A68" s="88"/>
    </row>
    <row r="69" spans="1:1" x14ac:dyDescent="0.2">
      <c r="A69" s="88"/>
    </row>
    <row r="70" spans="1:1" x14ac:dyDescent="0.2">
      <c r="A70" s="88"/>
    </row>
    <row r="71" spans="1:1" x14ac:dyDescent="0.2">
      <c r="A71" s="88"/>
    </row>
    <row r="72" spans="1:1" x14ac:dyDescent="0.2">
      <c r="A72" s="88"/>
    </row>
    <row r="73" spans="1:1" x14ac:dyDescent="0.2">
      <c r="A73" s="88"/>
    </row>
    <row r="74" spans="1:1" x14ac:dyDescent="0.2">
      <c r="A74" s="88"/>
    </row>
    <row r="75" spans="1:1" x14ac:dyDescent="0.2">
      <c r="A75" s="88"/>
    </row>
    <row r="76" spans="1:1" x14ac:dyDescent="0.2">
      <c r="A76" s="88"/>
    </row>
    <row r="77" spans="1:1" x14ac:dyDescent="0.2">
      <c r="A77" s="88"/>
    </row>
    <row r="78" spans="1:1" x14ac:dyDescent="0.2">
      <c r="A78" s="88"/>
    </row>
    <row r="79" spans="1:1" x14ac:dyDescent="0.2">
      <c r="A79" s="88"/>
    </row>
    <row r="80" spans="1:1" x14ac:dyDescent="0.2">
      <c r="A80" s="88"/>
    </row>
    <row r="81" spans="1:1" x14ac:dyDescent="0.2">
      <c r="A81" s="88"/>
    </row>
    <row r="82" spans="1:1" x14ac:dyDescent="0.2">
      <c r="A82" s="88"/>
    </row>
    <row r="83" spans="1:1" x14ac:dyDescent="0.2">
      <c r="A83" s="88"/>
    </row>
    <row r="84" spans="1:1" x14ac:dyDescent="0.2">
      <c r="A84" s="88"/>
    </row>
    <row r="85" spans="1:1" x14ac:dyDescent="0.2">
      <c r="A85" s="88"/>
    </row>
    <row r="86" spans="1:1" x14ac:dyDescent="0.2">
      <c r="A86" s="88"/>
    </row>
    <row r="87" spans="1:1" x14ac:dyDescent="0.2">
      <c r="A87" s="88"/>
    </row>
    <row r="88" spans="1:1" x14ac:dyDescent="0.2">
      <c r="A88" s="88"/>
    </row>
    <row r="89" spans="1:1" x14ac:dyDescent="0.2">
      <c r="A89" s="88"/>
    </row>
    <row r="90" spans="1:1" x14ac:dyDescent="0.2">
      <c r="A90" s="88"/>
    </row>
    <row r="91" spans="1:1" x14ac:dyDescent="0.2">
      <c r="A91" s="88"/>
    </row>
    <row r="92" spans="1:1" x14ac:dyDescent="0.2">
      <c r="A92" s="88"/>
    </row>
    <row r="93" spans="1:1" x14ac:dyDescent="0.2">
      <c r="A93" s="88"/>
    </row>
    <row r="94" spans="1:1" x14ac:dyDescent="0.2">
      <c r="A94" s="88"/>
    </row>
    <row r="95" spans="1:1" x14ac:dyDescent="0.2">
      <c r="A95" s="88"/>
    </row>
    <row r="96" spans="1:1" x14ac:dyDescent="0.2">
      <c r="A96" s="88"/>
    </row>
    <row r="97" spans="1:1" x14ac:dyDescent="0.2">
      <c r="A97" s="88"/>
    </row>
    <row r="98" spans="1:1" x14ac:dyDescent="0.2">
      <c r="A98" s="88"/>
    </row>
    <row r="99" spans="1:1" x14ac:dyDescent="0.2">
      <c r="A99" s="88"/>
    </row>
    <row r="100" spans="1:1" x14ac:dyDescent="0.2">
      <c r="A100" s="88"/>
    </row>
    <row r="101" spans="1:1" x14ac:dyDescent="0.2">
      <c r="A101" s="88"/>
    </row>
    <row r="102" spans="1:1" x14ac:dyDescent="0.2">
      <c r="A102" s="88"/>
    </row>
    <row r="103" spans="1:1" x14ac:dyDescent="0.2">
      <c r="A103" s="88"/>
    </row>
    <row r="104" spans="1:1" x14ac:dyDescent="0.2">
      <c r="A104" s="88"/>
    </row>
    <row r="105" spans="1:1" x14ac:dyDescent="0.2">
      <c r="A105" s="88"/>
    </row>
    <row r="106" spans="1:1" x14ac:dyDescent="0.2">
      <c r="A106" s="88"/>
    </row>
    <row r="107" spans="1:1" x14ac:dyDescent="0.2">
      <c r="A107" s="88"/>
    </row>
    <row r="108" spans="1:1" x14ac:dyDescent="0.2">
      <c r="A108" s="88"/>
    </row>
    <row r="109" spans="1:1" x14ac:dyDescent="0.2">
      <c r="A109" s="88"/>
    </row>
    <row r="110" spans="1:1" x14ac:dyDescent="0.2">
      <c r="A110" s="88"/>
    </row>
    <row r="111" spans="1:1" x14ac:dyDescent="0.2">
      <c r="A111" s="88"/>
    </row>
    <row r="112" spans="1:1" x14ac:dyDescent="0.2">
      <c r="A112" s="88"/>
    </row>
    <row r="113" spans="1:1" x14ac:dyDescent="0.2">
      <c r="A113" s="88"/>
    </row>
    <row r="114" spans="1:1" x14ac:dyDescent="0.2">
      <c r="A114" s="88"/>
    </row>
    <row r="115" spans="1:1" x14ac:dyDescent="0.2">
      <c r="A115" s="88"/>
    </row>
    <row r="116" spans="1:1" x14ac:dyDescent="0.2">
      <c r="A116" s="88"/>
    </row>
    <row r="117" spans="1:1" x14ac:dyDescent="0.2">
      <c r="A117" s="88"/>
    </row>
    <row r="118" spans="1:1" x14ac:dyDescent="0.2">
      <c r="A118" s="88"/>
    </row>
    <row r="119" spans="1:1" x14ac:dyDescent="0.2">
      <c r="A119" s="88"/>
    </row>
    <row r="120" spans="1:1" x14ac:dyDescent="0.2">
      <c r="A120" s="88"/>
    </row>
    <row r="121" spans="1:1" x14ac:dyDescent="0.2">
      <c r="A121" s="88"/>
    </row>
    <row r="122" spans="1:1" x14ac:dyDescent="0.2">
      <c r="A122" s="88"/>
    </row>
    <row r="123" spans="1:1" x14ac:dyDescent="0.2">
      <c r="A123" s="88"/>
    </row>
    <row r="124" spans="1:1" x14ac:dyDescent="0.2">
      <c r="A124" s="88"/>
    </row>
    <row r="125" spans="1:1" x14ac:dyDescent="0.2">
      <c r="A125" s="88"/>
    </row>
    <row r="126" spans="1:1" x14ac:dyDescent="0.2">
      <c r="A126" s="88"/>
    </row>
    <row r="127" spans="1:1" x14ac:dyDescent="0.2">
      <c r="A127" s="88"/>
    </row>
    <row r="128" spans="1:1" x14ac:dyDescent="0.2">
      <c r="A128" s="88"/>
    </row>
    <row r="129" spans="1:1" x14ac:dyDescent="0.2">
      <c r="A129" s="88"/>
    </row>
    <row r="130" spans="1:1" x14ac:dyDescent="0.2">
      <c r="A130" s="88"/>
    </row>
    <row r="131" spans="1:1" x14ac:dyDescent="0.2">
      <c r="A131" s="88"/>
    </row>
    <row r="132" spans="1:1" x14ac:dyDescent="0.2">
      <c r="A132" s="88"/>
    </row>
    <row r="133" spans="1:1" x14ac:dyDescent="0.2">
      <c r="A133" s="88"/>
    </row>
    <row r="134" spans="1:1" x14ac:dyDescent="0.2">
      <c r="A134" s="88"/>
    </row>
    <row r="135" spans="1:1" x14ac:dyDescent="0.2">
      <c r="A135" s="88"/>
    </row>
    <row r="136" spans="1:1" x14ac:dyDescent="0.2">
      <c r="A136" s="88"/>
    </row>
    <row r="137" spans="1:1" x14ac:dyDescent="0.2">
      <c r="A137" s="88"/>
    </row>
    <row r="138" spans="1:1" x14ac:dyDescent="0.2">
      <c r="A138" s="88"/>
    </row>
    <row r="139" spans="1:1" x14ac:dyDescent="0.2">
      <c r="A139" s="88"/>
    </row>
    <row r="140" spans="1:1" x14ac:dyDescent="0.2">
      <c r="A140" s="88"/>
    </row>
    <row r="141" spans="1:1" x14ac:dyDescent="0.2">
      <c r="A141" s="88"/>
    </row>
    <row r="142" spans="1:1" x14ac:dyDescent="0.2">
      <c r="A142" s="88"/>
    </row>
    <row r="143" spans="1:1" x14ac:dyDescent="0.2">
      <c r="A143" s="88"/>
    </row>
    <row r="144" spans="1:1" x14ac:dyDescent="0.2">
      <c r="A144" s="88"/>
    </row>
    <row r="145" spans="1:1" x14ac:dyDescent="0.2">
      <c r="A145" s="88"/>
    </row>
    <row r="146" spans="1:1" x14ac:dyDescent="0.2">
      <c r="A146" s="88"/>
    </row>
    <row r="147" spans="1:1" x14ac:dyDescent="0.2">
      <c r="A147" s="88"/>
    </row>
    <row r="148" spans="1:1" x14ac:dyDescent="0.2">
      <c r="A148" s="88"/>
    </row>
    <row r="149" spans="1:1" x14ac:dyDescent="0.2">
      <c r="A149" s="88"/>
    </row>
    <row r="150" spans="1:1" x14ac:dyDescent="0.2">
      <c r="A150" s="88"/>
    </row>
    <row r="151" spans="1:1" x14ac:dyDescent="0.2">
      <c r="A151" s="88"/>
    </row>
    <row r="152" spans="1:1" x14ac:dyDescent="0.2">
      <c r="A152" s="88"/>
    </row>
    <row r="153" spans="1:1" x14ac:dyDescent="0.2">
      <c r="A153" s="88"/>
    </row>
    <row r="154" spans="1:1" x14ac:dyDescent="0.2">
      <c r="A154" s="88"/>
    </row>
    <row r="155" spans="1:1" x14ac:dyDescent="0.2">
      <c r="A155" s="88"/>
    </row>
    <row r="156" spans="1:1" x14ac:dyDescent="0.2">
      <c r="A156" s="88"/>
    </row>
    <row r="157" spans="1:1" x14ac:dyDescent="0.2">
      <c r="A157" s="88"/>
    </row>
    <row r="158" spans="1:1" x14ac:dyDescent="0.2">
      <c r="A158" s="88"/>
    </row>
    <row r="159" spans="1:1" x14ac:dyDescent="0.2">
      <c r="A159" s="88"/>
    </row>
    <row r="160" spans="1:1" x14ac:dyDescent="0.2">
      <c r="A160" s="88"/>
    </row>
    <row r="161" spans="1:1" x14ac:dyDescent="0.2">
      <c r="A161" s="88"/>
    </row>
    <row r="162" spans="1:1" x14ac:dyDescent="0.2">
      <c r="A162" s="88"/>
    </row>
    <row r="163" spans="1:1" x14ac:dyDescent="0.2">
      <c r="A163" s="88"/>
    </row>
    <row r="164" spans="1:1" x14ac:dyDescent="0.2">
      <c r="A164" s="88"/>
    </row>
    <row r="165" spans="1:1" x14ac:dyDescent="0.2">
      <c r="A165" s="88"/>
    </row>
    <row r="166" spans="1:1" x14ac:dyDescent="0.2">
      <c r="A166" s="88"/>
    </row>
    <row r="167" spans="1:1" x14ac:dyDescent="0.2">
      <c r="A167" s="88"/>
    </row>
    <row r="168" spans="1:1" x14ac:dyDescent="0.2">
      <c r="A168" s="88"/>
    </row>
    <row r="169" spans="1:1" x14ac:dyDescent="0.2">
      <c r="A169" s="88"/>
    </row>
    <row r="170" spans="1:1" x14ac:dyDescent="0.2">
      <c r="A170" s="88"/>
    </row>
    <row r="171" spans="1:1" x14ac:dyDescent="0.2">
      <c r="A171" s="88"/>
    </row>
    <row r="172" spans="1:1" x14ac:dyDescent="0.2">
      <c r="A172" s="88"/>
    </row>
    <row r="173" spans="1:1" x14ac:dyDescent="0.2">
      <c r="A173" s="88"/>
    </row>
    <row r="174" spans="1:1" x14ac:dyDescent="0.2">
      <c r="A174" s="88"/>
    </row>
    <row r="175" spans="1:1" x14ac:dyDescent="0.2">
      <c r="A175" s="88"/>
    </row>
    <row r="176" spans="1:1" x14ac:dyDescent="0.2">
      <c r="A176" s="88"/>
    </row>
    <row r="177" spans="1:1" x14ac:dyDescent="0.2">
      <c r="A177" s="88"/>
    </row>
    <row r="178" spans="1:1" x14ac:dyDescent="0.2">
      <c r="A178" s="88"/>
    </row>
    <row r="179" spans="1:1" x14ac:dyDescent="0.2">
      <c r="A179" s="88"/>
    </row>
    <row r="180" spans="1:1" x14ac:dyDescent="0.2">
      <c r="A180" s="88"/>
    </row>
    <row r="181" spans="1:1" x14ac:dyDescent="0.2">
      <c r="A181" s="88"/>
    </row>
    <row r="182" spans="1:1" x14ac:dyDescent="0.2">
      <c r="A182" s="88"/>
    </row>
    <row r="183" spans="1:1" x14ac:dyDescent="0.2">
      <c r="A183" s="88"/>
    </row>
    <row r="184" spans="1:1" x14ac:dyDescent="0.2">
      <c r="A184" s="88"/>
    </row>
    <row r="185" spans="1:1" x14ac:dyDescent="0.2">
      <c r="A185" s="88"/>
    </row>
    <row r="186" spans="1:1" x14ac:dyDescent="0.2">
      <c r="A186" s="88"/>
    </row>
    <row r="187" spans="1:1" x14ac:dyDescent="0.2">
      <c r="A187" s="88"/>
    </row>
    <row r="188" spans="1:1" x14ac:dyDescent="0.2">
      <c r="A188" s="88"/>
    </row>
    <row r="189" spans="1:1" x14ac:dyDescent="0.2">
      <c r="A189" s="88"/>
    </row>
    <row r="190" spans="1:1" x14ac:dyDescent="0.2">
      <c r="A190" s="88"/>
    </row>
    <row r="191" spans="1:1" x14ac:dyDescent="0.2">
      <c r="A191" s="88"/>
    </row>
    <row r="192" spans="1:1" x14ac:dyDescent="0.2">
      <c r="A192" s="88"/>
    </row>
    <row r="193" spans="1:1" x14ac:dyDescent="0.2">
      <c r="A193" s="88"/>
    </row>
    <row r="194" spans="1:1" x14ac:dyDescent="0.2">
      <c r="A194" s="88"/>
    </row>
    <row r="195" spans="1:1" x14ac:dyDescent="0.2">
      <c r="A195" s="88"/>
    </row>
    <row r="196" spans="1:1" x14ac:dyDescent="0.2">
      <c r="A196" s="88"/>
    </row>
    <row r="197" spans="1:1" x14ac:dyDescent="0.2">
      <c r="A197" s="88"/>
    </row>
    <row r="198" spans="1:1" x14ac:dyDescent="0.2">
      <c r="A198" s="88"/>
    </row>
    <row r="199" spans="1:1" x14ac:dyDescent="0.2">
      <c r="A199" s="88"/>
    </row>
    <row r="200" spans="1:1" x14ac:dyDescent="0.2">
      <c r="A200" s="88"/>
    </row>
    <row r="201" spans="1:1" x14ac:dyDescent="0.2">
      <c r="A201" s="88"/>
    </row>
    <row r="202" spans="1:1" x14ac:dyDescent="0.2">
      <c r="A202" s="88"/>
    </row>
    <row r="203" spans="1:1" x14ac:dyDescent="0.2">
      <c r="A203" s="88"/>
    </row>
    <row r="204" spans="1:1" x14ac:dyDescent="0.2">
      <c r="A204" s="88"/>
    </row>
    <row r="205" spans="1:1" x14ac:dyDescent="0.2">
      <c r="A205" s="88"/>
    </row>
    <row r="206" spans="1:1" x14ac:dyDescent="0.2">
      <c r="A206" s="88"/>
    </row>
  </sheetData>
  <customSheetViews>
    <customSheetView guid="{12493584-0F95-40AB-BAE1-E143FFDA77CD}">
      <selection activeCell="B29" sqref="B29"/>
      <pageMargins left="0.7" right="0.7" top="0.75" bottom="0.75" header="0.3" footer="0.3"/>
      <pageSetup scale="85" orientation="landscape" r:id="rId1"/>
    </customSheetView>
    <customSheetView guid="{EBD0799E-7BC4-4905-9AFA-AB299E7D8E5B}" showPageBreaks="1" printArea="1">
      <selection activeCell="B29" sqref="B29"/>
      <pageMargins left="0.7" right="0.7" top="0.75" bottom="0.75" header="0.3" footer="0.3"/>
      <pageSetup scale="85" orientation="landscape" r:id="rId2"/>
    </customSheetView>
    <customSheetView guid="{03298661-F443-4866-9346-CE2C208C62FA}" showPageBreaks="1" printArea="1">
      <selection activeCell="B29" sqref="B29"/>
      <pageMargins left="0.7" right="0.7" top="0.75" bottom="0.75" header="0.3" footer="0.3"/>
      <pageSetup scale="85" orientation="landscape" r:id="rId3"/>
    </customSheetView>
    <customSheetView guid="{73123941-00FB-4AD3-976F-D89DBE3C6E98}">
      <selection activeCell="B29" sqref="B29"/>
      <pageMargins left="0.7" right="0.7" top="0.75" bottom="0.75" header="0.3" footer="0.3"/>
      <pageSetup scale="85" orientation="landscape" r:id="rId4"/>
    </customSheetView>
    <customSheetView guid="{9FF7BAF2-B2BE-4347-B2AE-EFA05F0C4C58}" showPageBreaks="1" printArea="1">
      <selection activeCell="B29" sqref="B29"/>
      <pageMargins left="0.7" right="0.7" top="0.75" bottom="0.75" header="0.3" footer="0.3"/>
      <pageSetup scale="85" orientation="landscape" r:id="rId5"/>
    </customSheetView>
    <customSheetView guid="{B8A1FE72-9F01-4A5C-83B6-7033488A9464}">
      <selection activeCell="B29" sqref="B29"/>
      <pageMargins left="0.7" right="0.7" top="0.75" bottom="0.75" header="0.3" footer="0.3"/>
      <pageSetup scale="85" orientation="landscape" r:id="rId6"/>
    </customSheetView>
    <customSheetView guid="{F73BF702-FD44-4CD4-AE11-6564D50D06E8}">
      <selection activeCell="B29" sqref="B29"/>
      <pageMargins left="0.7" right="0.7" top="0.75" bottom="0.75" header="0.3" footer="0.3"/>
      <pageSetup scale="85" orientation="landscape" r:id="rId7"/>
    </customSheetView>
    <customSheetView guid="{057F4CB4-1B81-4BA5-8E09-1607399CD4C7}">
      <selection activeCell="B29" sqref="B29"/>
      <pageMargins left="0.7" right="0.7" top="0.75" bottom="0.75" header="0.3" footer="0.3"/>
      <pageSetup scale="85" orientation="landscape" r:id="rId8"/>
    </customSheetView>
    <customSheetView guid="{E84023C1-2CAC-4F3F-B84B-E03D7D34DFDC}">
      <selection activeCell="B29" sqref="B29"/>
      <pageMargins left="0.7" right="0.7" top="0.75" bottom="0.75" header="0.3" footer="0.3"/>
      <pageSetup scale="85" orientation="landscape" r:id="rId9"/>
    </customSheetView>
    <customSheetView guid="{94D83A80-E7C2-421A-9307-FF92ACEEE8B9}">
      <selection activeCell="B9" sqref="B9"/>
      <pageMargins left="0.7" right="0.7" top="0.75" bottom="0.75" header="0.3" footer="0.3"/>
      <pageSetup scale="85" orientation="landscape" r:id="rId10"/>
    </customSheetView>
    <customSheetView guid="{0D4A33F7-BB14-44D7-B9B7-AC836899DDA9}">
      <selection activeCell="B9" sqref="B9"/>
      <pageMargins left="0.7" right="0.7" top="0.75" bottom="0.75" header="0.3" footer="0.3"/>
      <pageSetup scale="85" orientation="landscape" r:id="rId11"/>
    </customSheetView>
    <customSheetView guid="{ED40D96D-FE69-4C71-B631-806B2F7A8C86}" showPageBreaks="1" printArea="1">
      <selection activeCell="B9" sqref="B9"/>
      <pageMargins left="0.7" right="0.7" top="0.75" bottom="0.75" header="0.3" footer="0.3"/>
      <pageSetup scale="85" orientation="landscape" r:id="rId12"/>
    </customSheetView>
    <customSheetView guid="{34AC7626-A8A3-4B9F-B86E-4064CC37B1FE}" showPageBreaks="1" printArea="1">
      <selection activeCell="B29" sqref="B29"/>
      <pageMargins left="0.7" right="0.7" top="0.75" bottom="0.75" header="0.3" footer="0.3"/>
      <pageSetup scale="85" orientation="landscape" r:id="rId13"/>
    </customSheetView>
  </customSheetViews>
  <pageMargins left="0.7" right="0.7" top="0.75" bottom="0.75" header="0.3" footer="0.3"/>
  <pageSetup scale="85"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2016 Plant Baseline Budget</vt:lpstr>
      <vt:lpstr>Budget Guidelines</vt:lpstr>
      <vt:lpstr>'Budget Guidelines'!Print_Area</vt:lpstr>
      <vt:lpstr>'2016 Plant Baseline Budget'!Print_Titles</vt:lpstr>
    </vt:vector>
  </TitlesOfParts>
  <Company>Southern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cwpeak</dc:creator>
  <cp:lastModifiedBy>Gilbert, Lisa D. (Gulf)</cp:lastModifiedBy>
  <cp:lastPrinted>2015-07-17T15:48:34Z</cp:lastPrinted>
  <dcterms:created xsi:type="dcterms:W3CDTF">2004-01-26T16:42:51Z</dcterms:created>
  <dcterms:modified xsi:type="dcterms:W3CDTF">2016-12-01T13:00:59Z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1930005330</vt:i4>
  </property>
  <property fmtid="{D5CDD505-2E9C-101B-9397-08002B2CF9AE}" pid="3" name="_NewReviewCycle">
    <vt:lpwstr/>
  </property>
  <property fmtid="{D5CDD505-2E9C-101B-9397-08002B2CF9AE}" pid="4" name="_EmailSubject">
    <vt:lpwstr>Staff's 6th POD 48</vt:lpwstr>
  </property>
  <property fmtid="{D5CDD505-2E9C-101B-9397-08002B2CF9AE}" pid="5" name="_AuthorEmail">
    <vt:lpwstr>THUYNH@southernco.com</vt:lpwstr>
  </property>
  <property fmtid="{D5CDD505-2E9C-101B-9397-08002B2CF9AE}" pid="6" name="_AuthorEmailDisplayName">
    <vt:lpwstr>Huynh, Trang</vt:lpwstr>
  </property>
</Properties>
</file>