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0" windowWidth="27795" windowHeight="13350"/>
  </bookViews>
  <sheets>
    <sheet name="Summary" sheetId="1" r:id="rId1"/>
  </sheets>
  <definedNames>
    <definedName name="_xlnm.Print_Area" localSheetId="0">Summary!$A$1:$AS$20</definedName>
    <definedName name="_xlnm.Print_Titles" localSheetId="0">Summary!$A:$A,Summary!$2:$6</definedName>
  </definedNames>
  <calcPr calcId="145621"/>
</workbook>
</file>

<file path=xl/calcChain.xml><?xml version="1.0" encoding="utf-8"?>
<calcChain xmlns="http://schemas.openxmlformats.org/spreadsheetml/2006/main">
  <c r="AP20" i="1" l="1"/>
  <c r="D20" i="1" l="1"/>
  <c r="AM12" i="1"/>
  <c r="AQ9" i="1"/>
  <c r="F20" i="1"/>
  <c r="J20" i="1"/>
  <c r="N20" i="1"/>
  <c r="R20" i="1"/>
  <c r="V20" i="1"/>
  <c r="Z20" i="1"/>
  <c r="AD20" i="1"/>
  <c r="AH20" i="1"/>
  <c r="AL20" i="1"/>
  <c r="H20" i="1"/>
  <c r="L20" i="1"/>
  <c r="P20" i="1"/>
  <c r="T20" i="1"/>
  <c r="X20" i="1"/>
  <c r="AB20" i="1"/>
  <c r="AF20" i="1"/>
  <c r="AJ20" i="1"/>
  <c r="C20" i="1"/>
  <c r="G20" i="1"/>
  <c r="K20" i="1"/>
  <c r="O20" i="1"/>
  <c r="S20" i="1"/>
  <c r="W20" i="1"/>
  <c r="AA20" i="1"/>
  <c r="AE20" i="1"/>
  <c r="AI20" i="1"/>
  <c r="AN9" i="1"/>
  <c r="AO12" i="1"/>
  <c r="AN12" i="1"/>
  <c r="AS9" i="1"/>
  <c r="AM9" i="1"/>
  <c r="AR20" i="1"/>
  <c r="AQ12" i="1"/>
  <c r="AO9" i="1"/>
  <c r="E20" i="1"/>
  <c r="I20" i="1"/>
  <c r="M20" i="1"/>
  <c r="Q20" i="1"/>
  <c r="U20" i="1"/>
  <c r="Y20" i="1"/>
  <c r="AC20" i="1"/>
  <c r="AG20" i="1"/>
  <c r="AK20" i="1"/>
  <c r="B20" i="1"/>
  <c r="AO20" i="1" l="1"/>
  <c r="AN20" i="1"/>
  <c r="AM20" i="1"/>
  <c r="AS12" i="1"/>
  <c r="AQ20" i="1"/>
  <c r="AS20" i="1" l="1"/>
</calcChain>
</file>

<file path=xl/sharedStrings.xml><?xml version="1.0" encoding="utf-8"?>
<sst xmlns="http://schemas.openxmlformats.org/spreadsheetml/2006/main" count="118" uniqueCount="55">
  <si>
    <t>D&amp;O Premium</t>
  </si>
  <si>
    <t xml:space="preserve">Policy Period :  </t>
  </si>
  <si>
    <t>35 xs SIR</t>
  </si>
  <si>
    <t>50 xs 35</t>
  </si>
  <si>
    <t>25 xs 85</t>
  </si>
  <si>
    <t>20 xs 110</t>
  </si>
  <si>
    <t>10 xs 130</t>
  </si>
  <si>
    <t>15 xs 140</t>
  </si>
  <si>
    <t>15 xs 155</t>
  </si>
  <si>
    <t>10 xs 170</t>
  </si>
  <si>
    <t>20 xs 180</t>
  </si>
  <si>
    <t>25 xs 200</t>
  </si>
  <si>
    <t>15 xs 225</t>
  </si>
  <si>
    <t>15 xs 240</t>
  </si>
  <si>
    <t>15 xs 255</t>
  </si>
  <si>
    <t>15 xs 270</t>
  </si>
  <si>
    <t>5 xs 285</t>
  </si>
  <si>
    <t>35 xs 290</t>
  </si>
  <si>
    <t>We File</t>
  </si>
  <si>
    <t>15 xs 325</t>
  </si>
  <si>
    <t>10 xs 340</t>
  </si>
  <si>
    <t>10 xs 350</t>
  </si>
  <si>
    <t>10 xs 360</t>
  </si>
  <si>
    <t>15 xs 370</t>
  </si>
  <si>
    <t>15 xs 385</t>
  </si>
  <si>
    <t>2015 ALLOCATION</t>
  </si>
  <si>
    <t>MSW files</t>
  </si>
  <si>
    <t xml:space="preserve"> </t>
  </si>
  <si>
    <t>SIDE A D&amp;O</t>
  </si>
  <si>
    <t>Total</t>
  </si>
  <si>
    <t xml:space="preserve">Total </t>
  </si>
  <si>
    <t>Total FET</t>
  </si>
  <si>
    <t>Broker</t>
  </si>
  <si>
    <t>Refund</t>
  </si>
  <si>
    <t>2015 Total</t>
  </si>
  <si>
    <t>Premium</t>
  </si>
  <si>
    <t>Fee</t>
  </si>
  <si>
    <t>State Tax</t>
  </si>
  <si>
    <t>FET</t>
  </si>
  <si>
    <t>TAX</t>
  </si>
  <si>
    <t>Fee Refund</t>
  </si>
  <si>
    <t>Allocation</t>
  </si>
  <si>
    <t>from Park</t>
  </si>
  <si>
    <t xml:space="preserve">SoCo </t>
  </si>
  <si>
    <t>GULF</t>
  </si>
  <si>
    <t>WO#</t>
  </si>
  <si>
    <t>Res Type</t>
  </si>
  <si>
    <t>Activity</t>
  </si>
  <si>
    <t>181Y01</t>
  </si>
  <si>
    <t>CAI</t>
  </si>
  <si>
    <t>GCORACT</t>
  </si>
  <si>
    <t>481Y01</t>
  </si>
  <si>
    <t>2015 SUB Total</t>
  </si>
  <si>
    <t>Policy as of 7/30/2015</t>
  </si>
  <si>
    <t xml:space="preserve"> 8/1/2015-2016  Rev. 1  as of 6-25-2015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</si>
</sst>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0"/>
    <numFmt numFmtId="165" formatCode="&quot;$&quot;#,##0"/>
    <numFmt numFmtId="166" formatCode="&quot;$&quot;#,##0.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8"/>
      <color indexed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u/>
      <sz val="8"/>
      <color indexed="12"/>
      <name val="TimesNewRomanPS"/>
    </font>
    <font>
      <u/>
      <sz val="10"/>
      <color indexed="12"/>
      <name val="Arial"/>
      <family val="2"/>
    </font>
    <font>
      <sz val="8"/>
      <name val="TimesNewRomanPS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4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7" fontId="8" fillId="2" borderId="0"/>
    <xf numFmtId="0" fontId="8" fillId="0" borderId="0"/>
    <xf numFmtId="0" fontId="2" fillId="0" borderId="0"/>
    <xf numFmtId="7" fontId="8" fillId="2" borderId="0"/>
    <xf numFmtId="7" fontId="8" fillId="2" borderId="0"/>
    <xf numFmtId="0" fontId="8" fillId="0" borderId="0"/>
    <xf numFmtId="0" fontId="8" fillId="0" borderId="0"/>
    <xf numFmtId="7" fontId="8" fillId="2" borderId="0"/>
    <xf numFmtId="7" fontId="8" fillId="2" borderId="0"/>
    <xf numFmtId="0" fontId="21" fillId="0" borderId="0"/>
    <xf numFmtId="7" fontId="8" fillId="2" borderId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7" fillId="0" borderId="7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4" fontId="15" fillId="0" borderId="0" xfId="0" applyNumberFormat="1" applyFont="1" applyFill="1" applyBorder="1" applyAlignment="1">
      <alignment horizontal="right"/>
    </xf>
    <xf numFmtId="3" fontId="16" fillId="0" borderId="20" xfId="0" applyNumberFormat="1" applyFont="1" applyFill="1" applyBorder="1" applyAlignment="1">
      <alignment horizontal="right"/>
    </xf>
    <xf numFmtId="4" fontId="16" fillId="0" borderId="20" xfId="0" applyNumberFormat="1" applyFont="1" applyFill="1" applyBorder="1" applyAlignment="1">
      <alignment horizontal="right"/>
    </xf>
    <xf numFmtId="4" fontId="16" fillId="0" borderId="21" xfId="0" applyNumberFormat="1" applyFont="1" applyFill="1" applyBorder="1" applyAlignment="1">
      <alignment horizontal="right"/>
    </xf>
    <xf numFmtId="4" fontId="16" fillId="0" borderId="14" xfId="0" applyNumberFormat="1" applyFont="1" applyFill="1" applyBorder="1" applyAlignment="1">
      <alignment horizontal="right"/>
    </xf>
    <xf numFmtId="4" fontId="16" fillId="0" borderId="24" xfId="0" applyNumberFormat="1" applyFont="1" applyFill="1" applyBorder="1" applyAlignment="1">
      <alignment horizontal="right"/>
    </xf>
    <xf numFmtId="4" fontId="16" fillId="0" borderId="25" xfId="0" applyNumberFormat="1" applyFont="1" applyFill="1" applyBorder="1" applyAlignment="1">
      <alignment horizontal="right"/>
    </xf>
    <xf numFmtId="4" fontId="16" fillId="0" borderId="22" xfId="0" applyNumberFormat="1" applyFont="1" applyFill="1" applyBorder="1" applyAlignment="1">
      <alignment horizontal="right"/>
    </xf>
    <xf numFmtId="0" fontId="0" fillId="0" borderId="0" xfId="0" applyFill="1"/>
    <xf numFmtId="0" fontId="4" fillId="0" borderId="0" xfId="0" applyFont="1" applyFill="1"/>
    <xf numFmtId="0" fontId="5" fillId="0" borderId="0" xfId="0" applyFont="1" applyFill="1" applyAlignment="1"/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centerContinuous"/>
    </xf>
    <xf numFmtId="0" fontId="12" fillId="0" borderId="2" xfId="0" applyFont="1" applyFill="1" applyBorder="1" applyAlignment="1">
      <alignment horizontal="centerContinuous"/>
    </xf>
    <xf numFmtId="0" fontId="12" fillId="0" borderId="3" xfId="0" applyFont="1" applyFill="1" applyBorder="1" applyAlignment="1">
      <alignment horizontal="centerContinuous"/>
    </xf>
    <xf numFmtId="0" fontId="12" fillId="0" borderId="4" xfId="0" applyFont="1" applyFill="1" applyBorder="1" applyAlignment="1">
      <alignment horizontal="centerContinuous"/>
    </xf>
    <xf numFmtId="0" fontId="0" fillId="0" borderId="5" xfId="0" applyFill="1" applyBorder="1" applyAlignment="1">
      <alignment horizontal="left"/>
    </xf>
    <xf numFmtId="0" fontId="7" fillId="0" borderId="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/>
    </xf>
    <xf numFmtId="3" fontId="14" fillId="0" borderId="10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" fontId="14" fillId="0" borderId="12" xfId="0" applyNumberFormat="1" applyFont="1" applyFill="1" applyBorder="1" applyAlignment="1">
      <alignment horizontal="right"/>
    </xf>
    <xf numFmtId="4" fontId="14" fillId="0" borderId="10" xfId="0" applyNumberFormat="1" applyFont="1" applyFill="1" applyBorder="1" applyAlignment="1">
      <alignment horizontal="right"/>
    </xf>
    <xf numFmtId="3" fontId="14" fillId="0" borderId="9" xfId="0" applyNumberFormat="1" applyFont="1" applyFill="1" applyBorder="1" applyAlignment="1">
      <alignment horizontal="right"/>
    </xf>
    <xf numFmtId="4" fontId="14" fillId="0" borderId="11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4" fillId="0" borderId="12" xfId="0" applyNumberFormat="1" applyFont="1" applyFill="1" applyBorder="1" applyAlignment="1">
      <alignment horizontal="right"/>
    </xf>
    <xf numFmtId="3" fontId="0" fillId="0" borderId="11" xfId="0" applyNumberFormat="1" applyFill="1" applyBorder="1"/>
    <xf numFmtId="4" fontId="14" fillId="0" borderId="19" xfId="0" applyNumberFormat="1" applyFont="1" applyFill="1" applyBorder="1" applyAlignment="1">
      <alignment horizontal="right"/>
    </xf>
    <xf numFmtId="3" fontId="14" fillId="0" borderId="19" xfId="0" applyNumberFormat="1" applyFont="1" applyFill="1" applyBorder="1" applyAlignment="1">
      <alignment horizontal="right"/>
    </xf>
    <xf numFmtId="164" fontId="14" fillId="0" borderId="11" xfId="0" applyNumberFormat="1" applyFont="1" applyFill="1" applyBorder="1" applyAlignment="1">
      <alignment horizontal="right"/>
    </xf>
    <xf numFmtId="4" fontId="15" fillId="0" borderId="19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3" fontId="14" fillId="0" borderId="11" xfId="0" applyNumberFormat="1" applyFont="1" applyFill="1" applyBorder="1" applyAlignment="1">
      <alignment horizontal="right"/>
    </xf>
    <xf numFmtId="0" fontId="12" fillId="0" borderId="16" xfId="0" applyFont="1" applyFill="1" applyBorder="1" applyAlignment="1">
      <alignment horizontal="center"/>
    </xf>
    <xf numFmtId="4" fontId="16" fillId="0" borderId="23" xfId="0" applyNumberFormat="1" applyFont="1" applyFill="1" applyBorder="1" applyAlignment="1">
      <alignment horizontal="right"/>
    </xf>
    <xf numFmtId="0" fontId="12" fillId="0" borderId="0" xfId="0" applyFont="1" applyFill="1"/>
    <xf numFmtId="165" fontId="7" fillId="0" borderId="10" xfId="0" applyNumberFormat="1" applyFont="1" applyFill="1" applyBorder="1" applyAlignment="1">
      <alignment horizontal="center"/>
    </xf>
    <xf numFmtId="4" fontId="12" fillId="0" borderId="0" xfId="0" applyNumberFormat="1" applyFont="1" applyFill="1" applyBorder="1"/>
    <xf numFmtId="4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65" fontId="12" fillId="0" borderId="0" xfId="0" applyNumberFormat="1" applyFont="1" applyFill="1" applyBorder="1"/>
    <xf numFmtId="166" fontId="17" fillId="0" borderId="0" xfId="0" applyNumberFormat="1" applyFont="1" applyFill="1" applyBorder="1"/>
    <xf numFmtId="166" fontId="12" fillId="0" borderId="0" xfId="0" applyNumberFormat="1" applyFont="1" applyFill="1" applyBorder="1"/>
    <xf numFmtId="0" fontId="0" fillId="0" borderId="0" xfId="0" applyFill="1" applyAlignment="1">
      <alignment horizontal="right"/>
    </xf>
    <xf numFmtId="4" fontId="0" fillId="0" borderId="0" xfId="0" applyNumberFormat="1" applyFill="1"/>
    <xf numFmtId="0" fontId="12" fillId="0" borderId="0" xfId="0" applyFont="1" applyFill="1" applyAlignment="1">
      <alignment horizontal="right"/>
    </xf>
    <xf numFmtId="4" fontId="12" fillId="0" borderId="0" xfId="0" applyNumberFormat="1" applyFont="1" applyFill="1"/>
    <xf numFmtId="165" fontId="0" fillId="0" borderId="0" xfId="0" applyNumberFormat="1" applyFill="1"/>
    <xf numFmtId="165" fontId="12" fillId="0" borderId="0" xfId="0" applyNumberFormat="1" applyFont="1" applyFill="1"/>
    <xf numFmtId="10" fontId="0" fillId="0" borderId="0" xfId="0" applyNumberFormat="1" applyFill="1"/>
    <xf numFmtId="0" fontId="12" fillId="0" borderId="10" xfId="0" applyFont="1" applyFill="1" applyBorder="1" applyAlignment="1">
      <alignment horizontal="center"/>
    </xf>
    <xf numFmtId="44" fontId="0" fillId="0" borderId="0" xfId="1" applyFont="1" applyFill="1"/>
    <xf numFmtId="44" fontId="0" fillId="0" borderId="0" xfId="0" applyNumberFormat="1" applyFill="1"/>
    <xf numFmtId="9" fontId="0" fillId="0" borderId="0" xfId="0" applyNumberFormat="1" applyFill="1"/>
    <xf numFmtId="0" fontId="7" fillId="3" borderId="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/>
    </xf>
    <xf numFmtId="3" fontId="14" fillId="3" borderId="10" xfId="0" applyNumberFormat="1" applyFont="1" applyFill="1" applyBorder="1" applyAlignment="1">
      <alignment horizontal="right"/>
    </xf>
    <xf numFmtId="4" fontId="14" fillId="3" borderId="0" xfId="0" applyNumberFormat="1" applyFont="1" applyFill="1" applyBorder="1" applyAlignment="1">
      <alignment horizontal="right"/>
    </xf>
    <xf numFmtId="4" fontId="14" fillId="3" borderId="12" xfId="0" applyNumberFormat="1" applyFont="1" applyFill="1" applyBorder="1" applyAlignment="1">
      <alignment horizontal="right"/>
    </xf>
    <xf numFmtId="4" fontId="14" fillId="3" borderId="10" xfId="0" applyNumberFormat="1" applyFont="1" applyFill="1" applyBorder="1" applyAlignment="1">
      <alignment horizontal="right"/>
    </xf>
    <xf numFmtId="3" fontId="14" fillId="3" borderId="11" xfId="0" applyNumberFormat="1" applyFont="1" applyFill="1" applyBorder="1" applyAlignment="1">
      <alignment horizontal="right"/>
    </xf>
    <xf numFmtId="4" fontId="14" fillId="3" borderId="11" xfId="0" applyNumberFormat="1" applyFont="1" applyFill="1" applyBorder="1" applyAlignment="1">
      <alignment horizontal="right"/>
    </xf>
    <xf numFmtId="3" fontId="14" fillId="3" borderId="0" xfId="0" applyNumberFormat="1" applyFont="1" applyFill="1" applyBorder="1" applyAlignment="1">
      <alignment horizontal="right"/>
    </xf>
    <xf numFmtId="3" fontId="14" fillId="3" borderId="12" xfId="0" applyNumberFormat="1" applyFont="1" applyFill="1" applyBorder="1" applyAlignment="1">
      <alignment horizontal="right"/>
    </xf>
    <xf numFmtId="3" fontId="0" fillId="3" borderId="11" xfId="0" applyNumberFormat="1" applyFill="1" applyBorder="1"/>
    <xf numFmtId="4" fontId="14" fillId="3" borderId="19" xfId="0" applyNumberFormat="1" applyFont="1" applyFill="1" applyBorder="1" applyAlignment="1">
      <alignment horizontal="right"/>
    </xf>
    <xf numFmtId="3" fontId="14" fillId="3" borderId="19" xfId="0" applyNumberFormat="1" applyFont="1" applyFill="1" applyBorder="1" applyAlignment="1">
      <alignment horizontal="right"/>
    </xf>
    <xf numFmtId="164" fontId="14" fillId="3" borderId="11" xfId="0" applyNumberFormat="1" applyFont="1" applyFill="1" applyBorder="1" applyAlignment="1">
      <alignment horizontal="right"/>
    </xf>
    <xf numFmtId="4" fontId="15" fillId="3" borderId="0" xfId="0" applyNumberFormat="1" applyFont="1" applyFill="1" applyBorder="1" applyAlignment="1">
      <alignment horizontal="right"/>
    </xf>
    <xf numFmtId="4" fontId="15" fillId="3" borderId="19" xfId="0" applyNumberFormat="1" applyFont="1" applyFill="1" applyBorder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12" fillId="3" borderId="10" xfId="0" applyFont="1" applyFill="1" applyBorder="1" applyAlignment="1">
      <alignment horizontal="center" wrapText="1"/>
    </xf>
    <xf numFmtId="4" fontId="14" fillId="3" borderId="14" xfId="0" applyNumberFormat="1" applyFont="1" applyFill="1" applyBorder="1" applyAlignment="1">
      <alignment horizontal="right"/>
    </xf>
    <xf numFmtId="4" fontId="14" fillId="3" borderId="18" xfId="0" applyNumberFormat="1" applyFont="1" applyFill="1" applyBorder="1" applyAlignment="1">
      <alignment horizontal="right"/>
    </xf>
  </cellXfs>
  <cellStyles count="45">
    <cellStyle name="Comma 2" xfId="3"/>
    <cellStyle name="Comma 2 2" xfId="2"/>
    <cellStyle name="Comma 2 3" xfId="4"/>
    <cellStyle name="Comma 3" xfId="5"/>
    <cellStyle name="Comma 3 2" xfId="6"/>
    <cellStyle name="Comma 4" xfId="7"/>
    <cellStyle name="Comma 4 2" xfId="8"/>
    <cellStyle name="Comma 5" xfId="9"/>
    <cellStyle name="Comma 6" xfId="10"/>
    <cellStyle name="Comma 7" xfId="11"/>
    <cellStyle name="Comma 8" xfId="12"/>
    <cellStyle name="Comma 9" xfId="13"/>
    <cellStyle name="Currency" xfId="1" builtinId="4"/>
    <cellStyle name="Currency 2" xfId="14"/>
    <cellStyle name="Currency 2 2" xfId="15"/>
    <cellStyle name="Currency 2 2 2" xfId="43"/>
    <cellStyle name="Currency 3" xfId="16"/>
    <cellStyle name="Currency 3 2" xfId="17"/>
    <cellStyle name="Currency 4" xfId="18"/>
    <cellStyle name="Currency 4 2" xfId="19"/>
    <cellStyle name="Currency 5" xfId="20"/>
    <cellStyle name="Currency 6" xfId="21"/>
    <cellStyle name="Currency 7" xfId="22"/>
    <cellStyle name="Currency 8" xfId="23"/>
    <cellStyle name="Hyperlink 2" xfId="24"/>
    <cellStyle name="Hyperlink 3" xfId="25"/>
    <cellStyle name="Normal" xfId="0" builtinId="0"/>
    <cellStyle name="Normal 2" xfId="26"/>
    <cellStyle name="Normal 2 2" xfId="27"/>
    <cellStyle name="Normal 2 3" xfId="28"/>
    <cellStyle name="Normal 2 3 2" xfId="44"/>
    <cellStyle name="Normal 2 4" xfId="29"/>
    <cellStyle name="Normal 3" xfId="30"/>
    <cellStyle name="Normal 3 2" xfId="31"/>
    <cellStyle name="Normal 3 3" xfId="32"/>
    <cellStyle name="Normal 4" xfId="33"/>
    <cellStyle name="Normal 5" xfId="34"/>
    <cellStyle name="Normal 6" xfId="35"/>
    <cellStyle name="Normal 7" xfId="36"/>
    <cellStyle name="Percent 2" xfId="37"/>
    <cellStyle name="Percent 2 2" xfId="38"/>
    <cellStyle name="Percent 2 3" xfId="39"/>
    <cellStyle name="Percent 3" xfId="40"/>
    <cellStyle name="Percent 4" xfId="41"/>
    <cellStyle name="Percent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2.75"/>
  <cols>
    <col min="1" max="1" width="19" style="12" customWidth="1"/>
    <col min="2" max="2" width="13.85546875" style="12" customWidth="1"/>
    <col min="3" max="3" width="6.85546875" style="12" customWidth="1"/>
    <col min="4" max="4" width="14" style="12" customWidth="1"/>
    <col min="5" max="5" width="15.140625" style="12" customWidth="1"/>
    <col min="6" max="6" width="13.85546875" style="12" customWidth="1"/>
    <col min="7" max="7" width="11.5703125" style="12" customWidth="1"/>
    <col min="8" max="8" width="13.5703125" style="12" customWidth="1"/>
    <col min="9" max="24" width="12" style="12" customWidth="1"/>
    <col min="25" max="25" width="12.28515625" style="12" customWidth="1"/>
    <col min="26" max="26" width="10.5703125" style="12" customWidth="1"/>
    <col min="27" max="27" width="12.85546875" style="12" customWidth="1"/>
    <col min="28" max="28" width="11.7109375" style="12" customWidth="1"/>
    <col min="29" max="29" width="14.42578125" style="12" customWidth="1"/>
    <col min="30" max="30" width="12.140625" style="12" customWidth="1"/>
    <col min="31" max="31" width="14.42578125" style="12" customWidth="1"/>
    <col min="32" max="33" width="13.140625" style="12" customWidth="1"/>
    <col min="34" max="34" width="12.28515625" style="12" customWidth="1"/>
    <col min="35" max="37" width="12" style="12" customWidth="1"/>
    <col min="38" max="38" width="6.28515625" style="12" customWidth="1"/>
    <col min="39" max="39" width="20.7109375" style="12" bestFit="1" customWidth="1"/>
    <col min="40" max="40" width="12.5703125" style="12" customWidth="1"/>
    <col min="41" max="41" width="10.7109375" style="12" customWidth="1"/>
    <col min="42" max="42" width="7.28515625" style="12" customWidth="1"/>
    <col min="43" max="43" width="16.7109375" style="12" customWidth="1"/>
    <col min="44" max="45" width="14.28515625" style="12" customWidth="1"/>
    <col min="46" max="46" width="10.140625" style="12" bestFit="1" customWidth="1"/>
    <col min="47" max="16384" width="9.140625" style="12"/>
  </cols>
  <sheetData>
    <row r="1" spans="1:48">
      <c r="B1" s="13"/>
      <c r="C1" s="13"/>
    </row>
    <row r="2" spans="1:48">
      <c r="B2" s="13"/>
      <c r="C2" s="13"/>
    </row>
    <row r="3" spans="1:48" ht="23.25">
      <c r="A3" s="14" t="s">
        <v>0</v>
      </c>
      <c r="B3" s="13"/>
      <c r="C3" s="13"/>
      <c r="I3" s="15"/>
      <c r="J3" s="15"/>
      <c r="N3" s="2"/>
      <c r="O3" s="2"/>
      <c r="P3" s="2"/>
      <c r="AB3" s="15"/>
      <c r="AJ3" s="15"/>
      <c r="AR3" s="15"/>
    </row>
    <row r="4" spans="1:48" ht="15">
      <c r="A4" s="16" t="s">
        <v>1</v>
      </c>
      <c r="B4" s="17" t="s">
        <v>54</v>
      </c>
      <c r="C4" s="17" t="s">
        <v>53</v>
      </c>
      <c r="E4" s="18"/>
      <c r="AR4" s="19"/>
      <c r="AS4" s="19"/>
    </row>
    <row r="5" spans="1:48">
      <c r="A5" s="20"/>
      <c r="B5" s="20" t="s">
        <v>2</v>
      </c>
      <c r="C5" s="20"/>
      <c r="D5" s="20"/>
      <c r="E5" s="20" t="s">
        <v>3</v>
      </c>
      <c r="F5" s="20"/>
      <c r="G5" s="20" t="s">
        <v>4</v>
      </c>
      <c r="H5" s="20" t="s">
        <v>5</v>
      </c>
      <c r="I5" s="20" t="s">
        <v>6</v>
      </c>
      <c r="J5" s="21" t="s">
        <v>7</v>
      </c>
      <c r="K5" s="21" t="s">
        <v>8</v>
      </c>
      <c r="L5" s="20" t="s">
        <v>9</v>
      </c>
      <c r="M5" s="20" t="s">
        <v>10</v>
      </c>
      <c r="N5" s="20"/>
      <c r="O5" s="20" t="s">
        <v>11</v>
      </c>
      <c r="P5" s="20"/>
      <c r="Q5" s="20"/>
      <c r="R5" s="20" t="s">
        <v>12</v>
      </c>
      <c r="S5" s="20" t="s">
        <v>13</v>
      </c>
      <c r="T5" s="20" t="s">
        <v>14</v>
      </c>
      <c r="U5" s="20" t="s">
        <v>15</v>
      </c>
      <c r="V5" s="20"/>
      <c r="W5" s="20"/>
      <c r="X5" s="20" t="s">
        <v>16</v>
      </c>
      <c r="Y5" s="20" t="s">
        <v>17</v>
      </c>
      <c r="Z5" s="22" t="s">
        <v>18</v>
      </c>
      <c r="AA5" s="20"/>
      <c r="AB5" s="21" t="s">
        <v>19</v>
      </c>
      <c r="AC5" s="21" t="s">
        <v>20</v>
      </c>
      <c r="AD5" s="22" t="s">
        <v>18</v>
      </c>
      <c r="AE5" s="20"/>
      <c r="AF5" s="21" t="s">
        <v>21</v>
      </c>
      <c r="AG5" s="22" t="s">
        <v>18</v>
      </c>
      <c r="AH5" s="23" t="s">
        <v>22</v>
      </c>
      <c r="AI5" s="21" t="s">
        <v>23</v>
      </c>
      <c r="AJ5" s="21" t="s">
        <v>24</v>
      </c>
      <c r="AK5" s="22" t="s">
        <v>18</v>
      </c>
      <c r="AL5" s="20"/>
      <c r="AM5" s="20"/>
      <c r="AN5" s="20"/>
      <c r="AO5" s="20"/>
      <c r="AP5" s="20"/>
      <c r="AQ5" s="20"/>
      <c r="AR5" s="24" t="s">
        <v>25</v>
      </c>
      <c r="AS5" s="24"/>
    </row>
    <row r="6" spans="1:48" ht="13.5" thickBot="1">
      <c r="A6" s="20"/>
      <c r="B6" s="20"/>
      <c r="C6" s="20"/>
      <c r="D6" s="22" t="s">
        <v>26</v>
      </c>
      <c r="E6" s="20"/>
      <c r="F6" s="22" t="s">
        <v>18</v>
      </c>
      <c r="G6" s="20"/>
      <c r="H6" s="21" t="s">
        <v>27</v>
      </c>
      <c r="I6" s="20"/>
      <c r="J6" s="20"/>
      <c r="K6" s="20"/>
      <c r="L6" s="20"/>
      <c r="M6" s="22" t="s">
        <v>27</v>
      </c>
      <c r="N6" s="22" t="s">
        <v>18</v>
      </c>
      <c r="O6" s="22" t="s">
        <v>18</v>
      </c>
      <c r="P6" s="22"/>
      <c r="Q6" s="22"/>
      <c r="R6" s="22"/>
      <c r="S6" s="22"/>
      <c r="T6" s="22"/>
      <c r="U6" s="22"/>
      <c r="V6" s="22"/>
      <c r="W6" s="22"/>
      <c r="X6" s="22"/>
      <c r="Y6" s="25" t="s">
        <v>28</v>
      </c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8"/>
      <c r="AM6" s="20"/>
      <c r="AN6" s="20"/>
      <c r="AO6" s="20"/>
      <c r="AP6" s="20"/>
      <c r="AQ6" s="20"/>
      <c r="AR6" s="29"/>
      <c r="AS6" s="20"/>
    </row>
    <row r="7" spans="1:48" s="35" customFormat="1" ht="29.25" customHeight="1">
      <c r="A7" s="30"/>
      <c r="B7" s="78"/>
      <c r="C7" s="79"/>
      <c r="D7" s="79"/>
      <c r="E7" s="78"/>
      <c r="F7" s="80"/>
      <c r="G7" s="81"/>
      <c r="H7" s="79"/>
      <c r="I7" s="82"/>
      <c r="J7" s="78"/>
      <c r="K7" s="78"/>
      <c r="L7" s="81"/>
      <c r="M7" s="79"/>
      <c r="N7" s="80"/>
      <c r="O7" s="79"/>
      <c r="P7" s="79"/>
      <c r="Q7" s="80"/>
      <c r="R7" s="81"/>
      <c r="S7" s="81"/>
      <c r="T7" s="81"/>
      <c r="U7" s="81"/>
      <c r="V7" s="81"/>
      <c r="W7" s="81"/>
      <c r="X7" s="81"/>
      <c r="Y7" s="83"/>
      <c r="Z7" s="84"/>
      <c r="AA7" s="85"/>
      <c r="AB7" s="86"/>
      <c r="AC7" s="85"/>
      <c r="AD7" s="85"/>
      <c r="AE7" s="87"/>
      <c r="AF7" s="79"/>
      <c r="AG7" s="88"/>
      <c r="AH7" s="87"/>
      <c r="AI7" s="86"/>
      <c r="AJ7" s="83"/>
      <c r="AK7" s="85"/>
      <c r="AL7" s="33"/>
      <c r="AM7" s="31" t="s">
        <v>29</v>
      </c>
      <c r="AN7" s="1" t="s">
        <v>30</v>
      </c>
      <c r="AO7" s="1" t="s">
        <v>31</v>
      </c>
      <c r="AP7" s="1" t="s">
        <v>32</v>
      </c>
      <c r="AQ7" s="1" t="s">
        <v>52</v>
      </c>
      <c r="AR7" s="2" t="s">
        <v>33</v>
      </c>
      <c r="AS7" s="34" t="s">
        <v>34</v>
      </c>
      <c r="AT7" s="35" t="s">
        <v>45</v>
      </c>
      <c r="AU7" s="35" t="s">
        <v>46</v>
      </c>
      <c r="AV7" s="35" t="s">
        <v>47</v>
      </c>
    </row>
    <row r="8" spans="1:48" s="35" customFormat="1" ht="30" customHeight="1" thickBot="1">
      <c r="A8" s="36"/>
      <c r="B8" s="36" t="s">
        <v>35</v>
      </c>
      <c r="C8" s="3" t="s">
        <v>36</v>
      </c>
      <c r="D8" s="3" t="s">
        <v>37</v>
      </c>
      <c r="E8" s="36" t="s">
        <v>35</v>
      </c>
      <c r="F8" s="37" t="s">
        <v>37</v>
      </c>
      <c r="G8" s="38" t="s">
        <v>35</v>
      </c>
      <c r="H8" s="3" t="s">
        <v>35</v>
      </c>
      <c r="I8" s="36" t="s">
        <v>35</v>
      </c>
      <c r="J8" s="36" t="s">
        <v>35</v>
      </c>
      <c r="K8" s="36" t="s">
        <v>35</v>
      </c>
      <c r="L8" s="38" t="s">
        <v>35</v>
      </c>
      <c r="M8" s="3" t="s">
        <v>35</v>
      </c>
      <c r="N8" s="3" t="s">
        <v>37</v>
      </c>
      <c r="O8" s="36" t="s">
        <v>35</v>
      </c>
      <c r="P8" s="3" t="s">
        <v>37</v>
      </c>
      <c r="Q8" s="37" t="s">
        <v>38</v>
      </c>
      <c r="R8" s="38" t="s">
        <v>35</v>
      </c>
      <c r="S8" s="38" t="s">
        <v>35</v>
      </c>
      <c r="T8" s="3" t="s">
        <v>35</v>
      </c>
      <c r="U8" s="38" t="s">
        <v>35</v>
      </c>
      <c r="V8" s="38" t="s">
        <v>37</v>
      </c>
      <c r="W8" s="38" t="s">
        <v>38</v>
      </c>
      <c r="X8" s="38" t="s">
        <v>35</v>
      </c>
      <c r="Y8" s="36" t="s">
        <v>35</v>
      </c>
      <c r="Z8" s="3" t="s">
        <v>37</v>
      </c>
      <c r="AA8" s="37" t="s">
        <v>38</v>
      </c>
      <c r="AB8" s="32" t="s">
        <v>35</v>
      </c>
      <c r="AC8" s="36" t="s">
        <v>35</v>
      </c>
      <c r="AD8" s="3" t="s">
        <v>37</v>
      </c>
      <c r="AE8" s="37" t="s">
        <v>38</v>
      </c>
      <c r="AF8" s="3" t="s">
        <v>35</v>
      </c>
      <c r="AG8" s="39" t="s">
        <v>37</v>
      </c>
      <c r="AH8" s="39" t="s">
        <v>35</v>
      </c>
      <c r="AI8" s="3" t="s">
        <v>35</v>
      </c>
      <c r="AJ8" s="36" t="s">
        <v>35</v>
      </c>
      <c r="AK8" s="3" t="s">
        <v>37</v>
      </c>
      <c r="AL8" s="37"/>
      <c r="AM8" s="38" t="s">
        <v>35</v>
      </c>
      <c r="AN8" s="3" t="s">
        <v>37</v>
      </c>
      <c r="AO8" s="3" t="s">
        <v>39</v>
      </c>
      <c r="AP8" s="3" t="s">
        <v>40</v>
      </c>
      <c r="AQ8" s="3" t="s">
        <v>41</v>
      </c>
      <c r="AR8" s="3" t="s">
        <v>42</v>
      </c>
      <c r="AS8" s="39" t="s">
        <v>41</v>
      </c>
    </row>
    <row r="9" spans="1:48" ht="26.25" customHeight="1">
      <c r="A9" s="40" t="s">
        <v>43</v>
      </c>
      <c r="B9" s="41">
        <v>293990.39999999997</v>
      </c>
      <c r="C9" s="42">
        <v>0</v>
      </c>
      <c r="D9" s="43">
        <v>11759.615999999998</v>
      </c>
      <c r="E9" s="44">
        <v>763991.57981086359</v>
      </c>
      <c r="F9" s="43">
        <v>30559.663192434546</v>
      </c>
      <c r="G9" s="45">
        <v>174280.35826494725</v>
      </c>
      <c r="H9" s="46">
        <v>97013.896053145771</v>
      </c>
      <c r="I9" s="46">
        <v>36405.740992575229</v>
      </c>
      <c r="J9" s="44">
        <v>45953.950762016415</v>
      </c>
      <c r="K9" s="44">
        <v>39316.157874169599</v>
      </c>
      <c r="L9" s="46">
        <v>25529.972645564674</v>
      </c>
      <c r="M9" s="47">
        <v>48506.948026572885</v>
      </c>
      <c r="N9" s="43">
        <v>1940.2779210629155</v>
      </c>
      <c r="O9" s="44">
        <v>60634</v>
      </c>
      <c r="P9" s="42">
        <v>2425.36</v>
      </c>
      <c r="Q9" s="43">
        <v>2425.36</v>
      </c>
      <c r="R9" s="46">
        <v>8550</v>
      </c>
      <c r="S9" s="46">
        <v>8550</v>
      </c>
      <c r="T9" s="46">
        <v>8550</v>
      </c>
      <c r="U9" s="42">
        <v>8550</v>
      </c>
      <c r="V9" s="42">
        <v>342</v>
      </c>
      <c r="W9" s="42">
        <v>342</v>
      </c>
      <c r="X9" s="44">
        <v>2850</v>
      </c>
      <c r="Y9" s="41">
        <v>119480.27198124268</v>
      </c>
      <c r="Z9" s="42">
        <v>4779.2108792497074</v>
      </c>
      <c r="AA9" s="48">
        <v>4779.2108792497074</v>
      </c>
      <c r="AB9" s="49">
        <v>45953.950762016415</v>
      </c>
      <c r="AC9" s="42">
        <v>29104.168815943729</v>
      </c>
      <c r="AD9" s="42">
        <v>1164.1667526377491</v>
      </c>
      <c r="AE9" s="43">
        <v>1164.1667526377491</v>
      </c>
      <c r="AF9" s="44">
        <v>27648.960375146544</v>
      </c>
      <c r="AG9" s="50">
        <v>1105.9584150058618</v>
      </c>
      <c r="AH9" s="51">
        <v>27061.771004298556</v>
      </c>
      <c r="AI9" s="42">
        <v>40592.656506447835</v>
      </c>
      <c r="AJ9" s="44">
        <v>40592.656506447835</v>
      </c>
      <c r="AK9" s="42">
        <v>1623.7062602579135</v>
      </c>
      <c r="AL9" s="48">
        <v>0</v>
      </c>
      <c r="AM9" s="52">
        <f>SUM(B9+E9+G9+H9+I9+J9+K9+L9+M9+O9+R9+S9+T9+U9+X9+Y9+AB9+AC9+AF9+AH9+AI9+AJ9)</f>
        <v>1953107.4403813987</v>
      </c>
      <c r="AN9" s="44">
        <f t="shared" ref="AN9:AN19" si="0">SUM(AK9+AG9+AD9+Z9+V9+P9+N9+F9+D9)</f>
        <v>55699.959420648695</v>
      </c>
      <c r="AO9" s="42">
        <f>SUM(Q9+W9+AA9+AE9)</f>
        <v>8710.7376318874576</v>
      </c>
      <c r="AP9" s="47">
        <v>0</v>
      </c>
      <c r="AQ9" s="4">
        <f t="shared" ref="AQ9:AQ19" si="1">SUM(B9:AL9)+AP9</f>
        <v>2017518.1374339352</v>
      </c>
      <c r="AR9" s="4">
        <v>0</v>
      </c>
      <c r="AS9" s="53">
        <f>AQ9-AR9</f>
        <v>2017518.1374339352</v>
      </c>
      <c r="AT9" s="54" t="s">
        <v>48</v>
      </c>
      <c r="AU9" s="55" t="s">
        <v>49</v>
      </c>
      <c r="AV9" s="55" t="s">
        <v>50</v>
      </c>
    </row>
    <row r="10" spans="1:48" ht="26.25" customHeight="1">
      <c r="A10" s="89"/>
      <c r="B10" s="90"/>
      <c r="C10" s="91"/>
      <c r="D10" s="92"/>
      <c r="E10" s="93"/>
      <c r="F10" s="92"/>
      <c r="G10" s="94"/>
      <c r="H10" s="95"/>
      <c r="I10" s="95"/>
      <c r="J10" s="93"/>
      <c r="K10" s="93"/>
      <c r="L10" s="95"/>
      <c r="M10" s="96"/>
      <c r="N10" s="92"/>
      <c r="O10" s="93"/>
      <c r="P10" s="91"/>
      <c r="Q10" s="92"/>
      <c r="R10" s="95"/>
      <c r="S10" s="95"/>
      <c r="T10" s="95"/>
      <c r="U10" s="91"/>
      <c r="V10" s="91"/>
      <c r="W10" s="91"/>
      <c r="X10" s="93"/>
      <c r="Y10" s="90"/>
      <c r="Z10" s="91"/>
      <c r="AA10" s="97"/>
      <c r="AB10" s="98"/>
      <c r="AC10" s="91"/>
      <c r="AD10" s="91"/>
      <c r="AE10" s="92"/>
      <c r="AF10" s="93"/>
      <c r="AG10" s="99"/>
      <c r="AH10" s="100"/>
      <c r="AI10" s="91"/>
      <c r="AJ10" s="93"/>
      <c r="AK10" s="91"/>
      <c r="AL10" s="97"/>
      <c r="AM10" s="101"/>
      <c r="AN10" s="93"/>
      <c r="AO10" s="91"/>
      <c r="AP10" s="96"/>
      <c r="AQ10" s="102"/>
      <c r="AR10" s="102"/>
      <c r="AS10" s="103"/>
      <c r="AT10" s="104"/>
      <c r="AU10" s="55" t="s">
        <v>49</v>
      </c>
      <c r="AV10" s="55" t="s">
        <v>50</v>
      </c>
    </row>
    <row r="11" spans="1:48" ht="26.25" customHeight="1">
      <c r="A11" s="89"/>
      <c r="B11" s="90"/>
      <c r="C11" s="91"/>
      <c r="D11" s="92"/>
      <c r="E11" s="93"/>
      <c r="F11" s="92"/>
      <c r="G11" s="94"/>
      <c r="H11" s="95"/>
      <c r="I11" s="95"/>
      <c r="J11" s="93"/>
      <c r="K11" s="93"/>
      <c r="L11" s="95"/>
      <c r="M11" s="96"/>
      <c r="N11" s="92"/>
      <c r="O11" s="93"/>
      <c r="P11" s="91"/>
      <c r="Q11" s="92"/>
      <c r="R11" s="95"/>
      <c r="S11" s="95"/>
      <c r="T11" s="95"/>
      <c r="U11" s="91"/>
      <c r="V11" s="91"/>
      <c r="W11" s="91"/>
      <c r="X11" s="93"/>
      <c r="Y11" s="90"/>
      <c r="Z11" s="91"/>
      <c r="AA11" s="97"/>
      <c r="AB11" s="98"/>
      <c r="AC11" s="91"/>
      <c r="AD11" s="91"/>
      <c r="AE11" s="92"/>
      <c r="AF11" s="93"/>
      <c r="AG11" s="99"/>
      <c r="AH11" s="100"/>
      <c r="AI11" s="91"/>
      <c r="AJ11" s="93"/>
      <c r="AK11" s="91"/>
      <c r="AL11" s="97"/>
      <c r="AM11" s="101"/>
      <c r="AN11" s="93"/>
      <c r="AO11" s="91"/>
      <c r="AP11" s="96"/>
      <c r="AQ11" s="102"/>
      <c r="AR11" s="102"/>
      <c r="AS11" s="103"/>
      <c r="AT11" s="104"/>
      <c r="AU11" s="55" t="s">
        <v>49</v>
      </c>
      <c r="AV11" s="55" t="s">
        <v>50</v>
      </c>
    </row>
    <row r="12" spans="1:48" ht="26.25" customHeight="1">
      <c r="A12" s="40" t="s">
        <v>44</v>
      </c>
      <c r="B12" s="41">
        <v>13243.106065400079</v>
      </c>
      <c r="C12" s="42">
        <v>0</v>
      </c>
      <c r="D12" s="43">
        <v>529.72424261600315</v>
      </c>
      <c r="E12" s="44">
        <v>34414.802403438473</v>
      </c>
      <c r="F12" s="43">
        <v>1376.5920961375389</v>
      </c>
      <c r="G12" s="56">
        <v>7850.6416182930534</v>
      </c>
      <c r="H12" s="46">
        <v>4370.092748775156</v>
      </c>
      <c r="I12" s="46">
        <v>1639.9348051982561</v>
      </c>
      <c r="J12" s="44">
        <v>2070.0439336303371</v>
      </c>
      <c r="K12" s="44">
        <v>1771.0375876615105</v>
      </c>
      <c r="L12" s="46">
        <v>1150.0244075724095</v>
      </c>
      <c r="M12" s="47">
        <v>2185.046374387578</v>
      </c>
      <c r="N12" s="43">
        <v>87.401854975503127</v>
      </c>
      <c r="O12" s="44">
        <v>2731</v>
      </c>
      <c r="P12" s="42">
        <v>109.24000000000001</v>
      </c>
      <c r="Q12" s="43">
        <v>109.24000000000001</v>
      </c>
      <c r="R12" s="46">
        <v>389.49186490369965</v>
      </c>
      <c r="S12" s="46">
        <v>389.49186490369965</v>
      </c>
      <c r="T12" s="46">
        <v>389.49186490369965</v>
      </c>
      <c r="U12" s="42">
        <v>389.49186490369965</v>
      </c>
      <c r="V12" s="42">
        <v>15.579674596147987</v>
      </c>
      <c r="W12" s="42">
        <v>15.579674596147987</v>
      </c>
      <c r="X12" s="44">
        <v>129.83062163456654</v>
      </c>
      <c r="Y12" s="41">
        <v>5382.1142274388767</v>
      </c>
      <c r="Z12" s="42">
        <v>215.28456909755508</v>
      </c>
      <c r="AA12" s="48">
        <v>215.28456909755508</v>
      </c>
      <c r="AB12" s="49">
        <v>2070.0439336303371</v>
      </c>
      <c r="AC12" s="42">
        <v>1311.0278246325468</v>
      </c>
      <c r="AD12" s="42">
        <v>52.441112985301871</v>
      </c>
      <c r="AE12" s="43">
        <v>52.441112985301871</v>
      </c>
      <c r="AF12" s="44">
        <v>1245.4764334009194</v>
      </c>
      <c r="AG12" s="50">
        <v>49.819057336036778</v>
      </c>
      <c r="AH12" s="51">
        <v>1219.0258720267541</v>
      </c>
      <c r="AI12" s="42">
        <v>1828.538808040131</v>
      </c>
      <c r="AJ12" s="44">
        <v>1828.538808040131</v>
      </c>
      <c r="AK12" s="42">
        <v>73.141552321605246</v>
      </c>
      <c r="AL12" s="42">
        <v>0</v>
      </c>
      <c r="AM12" s="52">
        <f t="shared" ref="AM10:AM19" si="2">SUM(B12+E12+G12+H12+I12+J12+K12+L12+M12+O12+R12+S12+T12+U12+X12+Y12+AB12+AC12+AF12+AH12+AI12+AJ12)</f>
        <v>87998.293932815912</v>
      </c>
      <c r="AN12" s="44">
        <f t="shared" si="0"/>
        <v>2509.2241600656921</v>
      </c>
      <c r="AO12" s="42">
        <f t="shared" ref="AO10:AO19" si="3">SUM(Q12+W12+AA12+AE12)</f>
        <v>392.54535667900495</v>
      </c>
      <c r="AP12" s="47">
        <v>0</v>
      </c>
      <c r="AQ12" s="4">
        <f t="shared" si="1"/>
        <v>90900.063449560592</v>
      </c>
      <c r="AR12" s="4">
        <v>0</v>
      </c>
      <c r="AS12" s="53">
        <f t="shared" ref="AS10:AS19" si="4">AQ12-AR12</f>
        <v>90900.063449560592</v>
      </c>
      <c r="AT12" s="54" t="s">
        <v>51</v>
      </c>
      <c r="AU12" s="55" t="s">
        <v>49</v>
      </c>
      <c r="AV12" s="55" t="s">
        <v>50</v>
      </c>
    </row>
    <row r="13" spans="1:48" ht="26.25" customHeight="1">
      <c r="A13" s="89"/>
      <c r="B13" s="90"/>
      <c r="C13" s="91"/>
      <c r="D13" s="92"/>
      <c r="E13" s="93"/>
      <c r="F13" s="92"/>
      <c r="G13" s="94"/>
      <c r="H13" s="95"/>
      <c r="I13" s="95"/>
      <c r="J13" s="93"/>
      <c r="K13" s="93"/>
      <c r="L13" s="95"/>
      <c r="M13" s="96"/>
      <c r="N13" s="92"/>
      <c r="O13" s="93"/>
      <c r="P13" s="91"/>
      <c r="Q13" s="92"/>
      <c r="R13" s="95"/>
      <c r="S13" s="95"/>
      <c r="T13" s="95"/>
      <c r="U13" s="91"/>
      <c r="V13" s="91"/>
      <c r="W13" s="91"/>
      <c r="X13" s="93"/>
      <c r="Y13" s="90"/>
      <c r="Z13" s="91"/>
      <c r="AA13" s="97"/>
      <c r="AB13" s="98"/>
      <c r="AC13" s="91"/>
      <c r="AD13" s="91"/>
      <c r="AE13" s="92"/>
      <c r="AF13" s="93"/>
      <c r="AG13" s="99"/>
      <c r="AH13" s="100"/>
      <c r="AI13" s="91"/>
      <c r="AJ13" s="93"/>
      <c r="AK13" s="91"/>
      <c r="AL13" s="91"/>
      <c r="AM13" s="101"/>
      <c r="AN13" s="93"/>
      <c r="AO13" s="91"/>
      <c r="AP13" s="96"/>
      <c r="AQ13" s="102"/>
      <c r="AR13" s="102"/>
      <c r="AS13" s="103"/>
      <c r="AT13" s="104"/>
      <c r="AU13" s="55" t="s">
        <v>49</v>
      </c>
      <c r="AV13" s="55" t="s">
        <v>50</v>
      </c>
    </row>
    <row r="14" spans="1:48" ht="26.25" customHeight="1">
      <c r="A14" s="89"/>
      <c r="B14" s="90"/>
      <c r="C14" s="91"/>
      <c r="D14" s="92"/>
      <c r="E14" s="93"/>
      <c r="F14" s="92"/>
      <c r="G14" s="94"/>
      <c r="H14" s="95"/>
      <c r="I14" s="95"/>
      <c r="J14" s="93"/>
      <c r="K14" s="93"/>
      <c r="L14" s="95"/>
      <c r="M14" s="96"/>
      <c r="N14" s="92"/>
      <c r="O14" s="93"/>
      <c r="P14" s="91"/>
      <c r="Q14" s="92"/>
      <c r="R14" s="95"/>
      <c r="S14" s="95"/>
      <c r="T14" s="95"/>
      <c r="U14" s="91"/>
      <c r="V14" s="91"/>
      <c r="W14" s="91"/>
      <c r="X14" s="93"/>
      <c r="Y14" s="90"/>
      <c r="Z14" s="91"/>
      <c r="AA14" s="97"/>
      <c r="AB14" s="98"/>
      <c r="AC14" s="91"/>
      <c r="AD14" s="91"/>
      <c r="AE14" s="92"/>
      <c r="AF14" s="93"/>
      <c r="AG14" s="99"/>
      <c r="AH14" s="100"/>
      <c r="AI14" s="91"/>
      <c r="AJ14" s="93"/>
      <c r="AK14" s="91"/>
      <c r="AL14" s="91"/>
      <c r="AM14" s="101"/>
      <c r="AN14" s="93"/>
      <c r="AO14" s="91"/>
      <c r="AP14" s="96"/>
      <c r="AQ14" s="102"/>
      <c r="AR14" s="102"/>
      <c r="AS14" s="103"/>
      <c r="AT14" s="104"/>
      <c r="AU14" s="55" t="s">
        <v>49</v>
      </c>
      <c r="AV14" s="55" t="s">
        <v>50</v>
      </c>
    </row>
    <row r="15" spans="1:48" ht="26.25" customHeight="1">
      <c r="A15" s="89"/>
      <c r="B15" s="90"/>
      <c r="C15" s="91"/>
      <c r="D15" s="92"/>
      <c r="E15" s="93"/>
      <c r="F15" s="92"/>
      <c r="G15" s="94"/>
      <c r="H15" s="95"/>
      <c r="I15" s="95"/>
      <c r="J15" s="93"/>
      <c r="K15" s="93"/>
      <c r="L15" s="95"/>
      <c r="M15" s="96"/>
      <c r="N15" s="92"/>
      <c r="O15" s="93"/>
      <c r="P15" s="91"/>
      <c r="Q15" s="92"/>
      <c r="R15" s="95"/>
      <c r="S15" s="95"/>
      <c r="T15" s="95"/>
      <c r="U15" s="91"/>
      <c r="V15" s="91"/>
      <c r="W15" s="91"/>
      <c r="X15" s="93"/>
      <c r="Y15" s="90"/>
      <c r="Z15" s="91"/>
      <c r="AA15" s="97"/>
      <c r="AB15" s="98"/>
      <c r="AC15" s="91"/>
      <c r="AD15" s="91"/>
      <c r="AE15" s="92"/>
      <c r="AF15" s="93"/>
      <c r="AG15" s="99"/>
      <c r="AH15" s="100"/>
      <c r="AI15" s="91"/>
      <c r="AJ15" s="93"/>
      <c r="AK15" s="91"/>
      <c r="AL15" s="91"/>
      <c r="AM15" s="101"/>
      <c r="AN15" s="93"/>
      <c r="AO15" s="91"/>
      <c r="AP15" s="96"/>
      <c r="AQ15" s="102"/>
      <c r="AR15" s="102"/>
      <c r="AS15" s="103"/>
      <c r="AT15" s="104"/>
      <c r="AU15" s="55" t="s">
        <v>49</v>
      </c>
      <c r="AV15" s="55" t="s">
        <v>50</v>
      </c>
    </row>
    <row r="16" spans="1:48" ht="26.25" customHeight="1">
      <c r="A16" s="89"/>
      <c r="B16" s="90"/>
      <c r="C16" s="91"/>
      <c r="D16" s="92"/>
      <c r="E16" s="93"/>
      <c r="F16" s="92"/>
      <c r="G16" s="94"/>
      <c r="H16" s="95"/>
      <c r="I16" s="95"/>
      <c r="J16" s="93"/>
      <c r="K16" s="93"/>
      <c r="L16" s="95"/>
      <c r="M16" s="96"/>
      <c r="N16" s="92"/>
      <c r="O16" s="93"/>
      <c r="P16" s="91"/>
      <c r="Q16" s="92"/>
      <c r="R16" s="95"/>
      <c r="S16" s="95"/>
      <c r="T16" s="95"/>
      <c r="U16" s="91"/>
      <c r="V16" s="91"/>
      <c r="W16" s="91"/>
      <c r="X16" s="93"/>
      <c r="Y16" s="90"/>
      <c r="Z16" s="91"/>
      <c r="AA16" s="97"/>
      <c r="AB16" s="98"/>
      <c r="AC16" s="91"/>
      <c r="AD16" s="91"/>
      <c r="AE16" s="92"/>
      <c r="AF16" s="93"/>
      <c r="AG16" s="99"/>
      <c r="AH16" s="100"/>
      <c r="AI16" s="91"/>
      <c r="AJ16" s="93"/>
      <c r="AK16" s="91"/>
      <c r="AL16" s="91"/>
      <c r="AM16" s="101"/>
      <c r="AN16" s="93"/>
      <c r="AO16" s="91"/>
      <c r="AP16" s="96"/>
      <c r="AQ16" s="102"/>
      <c r="AR16" s="102"/>
      <c r="AS16" s="103"/>
      <c r="AT16" s="104"/>
      <c r="AU16" s="55" t="s">
        <v>49</v>
      </c>
      <c r="AV16" s="55" t="s">
        <v>50</v>
      </c>
    </row>
    <row r="17" spans="1:48" ht="26.25" customHeight="1">
      <c r="A17" s="89"/>
      <c r="B17" s="90"/>
      <c r="C17" s="91"/>
      <c r="D17" s="92"/>
      <c r="E17" s="93"/>
      <c r="F17" s="92"/>
      <c r="G17" s="94"/>
      <c r="H17" s="95"/>
      <c r="I17" s="95"/>
      <c r="J17" s="93"/>
      <c r="K17" s="93"/>
      <c r="L17" s="95"/>
      <c r="M17" s="96"/>
      <c r="N17" s="92"/>
      <c r="O17" s="93"/>
      <c r="P17" s="91"/>
      <c r="Q17" s="92"/>
      <c r="R17" s="95"/>
      <c r="S17" s="95"/>
      <c r="T17" s="95"/>
      <c r="U17" s="91"/>
      <c r="V17" s="91"/>
      <c r="W17" s="91"/>
      <c r="X17" s="93"/>
      <c r="Y17" s="90"/>
      <c r="Z17" s="91"/>
      <c r="AA17" s="97"/>
      <c r="AB17" s="98"/>
      <c r="AC17" s="91"/>
      <c r="AD17" s="91"/>
      <c r="AE17" s="92"/>
      <c r="AF17" s="93"/>
      <c r="AG17" s="99"/>
      <c r="AH17" s="100"/>
      <c r="AI17" s="91"/>
      <c r="AJ17" s="93"/>
      <c r="AK17" s="91"/>
      <c r="AL17" s="91"/>
      <c r="AM17" s="101"/>
      <c r="AN17" s="93"/>
      <c r="AO17" s="91"/>
      <c r="AP17" s="96"/>
      <c r="AQ17" s="102"/>
      <c r="AR17" s="102"/>
      <c r="AS17" s="103"/>
      <c r="AT17" s="104"/>
      <c r="AU17" s="55" t="s">
        <v>49</v>
      </c>
      <c r="AV17" s="55" t="s">
        <v>50</v>
      </c>
    </row>
    <row r="18" spans="1:48" ht="30.75" customHeight="1">
      <c r="A18" s="105"/>
      <c r="B18" s="90"/>
      <c r="C18" s="91"/>
      <c r="D18" s="92"/>
      <c r="E18" s="93"/>
      <c r="F18" s="92"/>
      <c r="G18" s="94"/>
      <c r="H18" s="95"/>
      <c r="I18" s="95"/>
      <c r="J18" s="93"/>
      <c r="K18" s="93"/>
      <c r="L18" s="95"/>
      <c r="M18" s="96"/>
      <c r="N18" s="92"/>
      <c r="O18" s="93"/>
      <c r="P18" s="91"/>
      <c r="Q18" s="92"/>
      <c r="R18" s="95"/>
      <c r="S18" s="95"/>
      <c r="T18" s="95"/>
      <c r="U18" s="91"/>
      <c r="V18" s="91"/>
      <c r="W18" s="91"/>
      <c r="X18" s="93"/>
      <c r="Y18" s="90"/>
      <c r="Z18" s="91"/>
      <c r="AA18" s="97"/>
      <c r="AB18" s="98"/>
      <c r="AC18" s="91"/>
      <c r="AD18" s="91"/>
      <c r="AE18" s="92"/>
      <c r="AF18" s="93"/>
      <c r="AG18" s="99"/>
      <c r="AH18" s="100"/>
      <c r="AI18" s="91"/>
      <c r="AJ18" s="93"/>
      <c r="AK18" s="91"/>
      <c r="AL18" s="91"/>
      <c r="AM18" s="101"/>
      <c r="AN18" s="93"/>
      <c r="AO18" s="91"/>
      <c r="AP18" s="96"/>
      <c r="AQ18" s="102"/>
      <c r="AR18" s="102"/>
      <c r="AS18" s="103"/>
      <c r="AT18" s="104"/>
      <c r="AU18" s="55" t="s">
        <v>49</v>
      </c>
      <c r="AV18" s="55" t="s">
        <v>50</v>
      </c>
    </row>
    <row r="19" spans="1:48" ht="29.25" customHeight="1" thickBot="1">
      <c r="A19" s="105"/>
      <c r="B19" s="90"/>
      <c r="C19" s="91"/>
      <c r="D19" s="92"/>
      <c r="E19" s="93"/>
      <c r="F19" s="92"/>
      <c r="G19" s="94"/>
      <c r="H19" s="95"/>
      <c r="I19" s="95"/>
      <c r="J19" s="93"/>
      <c r="K19" s="93"/>
      <c r="L19" s="95"/>
      <c r="M19" s="96"/>
      <c r="N19" s="92"/>
      <c r="O19" s="106"/>
      <c r="P19" s="107"/>
      <c r="Q19" s="92"/>
      <c r="R19" s="95"/>
      <c r="S19" s="95"/>
      <c r="T19" s="95"/>
      <c r="U19" s="91"/>
      <c r="V19" s="107"/>
      <c r="W19" s="91"/>
      <c r="X19" s="93"/>
      <c r="Y19" s="90"/>
      <c r="Z19" s="91"/>
      <c r="AA19" s="97"/>
      <c r="AB19" s="98"/>
      <c r="AC19" s="91"/>
      <c r="AD19" s="91"/>
      <c r="AE19" s="92"/>
      <c r="AF19" s="93"/>
      <c r="AG19" s="99"/>
      <c r="AH19" s="100"/>
      <c r="AI19" s="91"/>
      <c r="AJ19" s="93"/>
      <c r="AK19" s="91"/>
      <c r="AL19" s="91"/>
      <c r="AM19" s="101"/>
      <c r="AN19" s="93"/>
      <c r="AO19" s="91"/>
      <c r="AP19" s="96"/>
      <c r="AQ19" s="102"/>
      <c r="AR19" s="102"/>
      <c r="AS19" s="103"/>
      <c r="AT19" s="104"/>
      <c r="AU19" s="55" t="s">
        <v>49</v>
      </c>
      <c r="AV19" s="55" t="s">
        <v>50</v>
      </c>
    </row>
    <row r="20" spans="1:48" s="59" customFormat="1" ht="26.25" customHeight="1" thickBot="1">
      <c r="A20" s="57" t="s">
        <v>29</v>
      </c>
      <c r="B20" s="5">
        <f t="shared" ref="B20:AQ20" si="5">SUM(B9:B19)</f>
        <v>307233.50606540003</v>
      </c>
      <c r="C20" s="6">
        <f t="shared" si="5"/>
        <v>0</v>
      </c>
      <c r="D20" s="6">
        <f t="shared" si="5"/>
        <v>12289.340242616001</v>
      </c>
      <c r="E20" s="7">
        <f>SUM(E9:E19)</f>
        <v>798406.38221430208</v>
      </c>
      <c r="F20" s="11">
        <f t="shared" si="5"/>
        <v>31936.255288572083</v>
      </c>
      <c r="G20" s="7">
        <f t="shared" si="5"/>
        <v>182130.99988324029</v>
      </c>
      <c r="H20" s="6">
        <f t="shared" si="5"/>
        <v>101383.98880192093</v>
      </c>
      <c r="I20" s="7">
        <f t="shared" si="5"/>
        <v>38045.675797773481</v>
      </c>
      <c r="J20" s="7">
        <f t="shared" si="5"/>
        <v>48023.994695646754</v>
      </c>
      <c r="K20" s="7">
        <f t="shared" si="5"/>
        <v>41087.195461831107</v>
      </c>
      <c r="L20" s="7">
        <f t="shared" si="5"/>
        <v>26679.997053137085</v>
      </c>
      <c r="M20" s="11">
        <f t="shared" si="5"/>
        <v>50691.994400960466</v>
      </c>
      <c r="N20" s="6">
        <f t="shared" si="5"/>
        <v>2027.6797760384186</v>
      </c>
      <c r="O20" s="6">
        <f t="shared" si="5"/>
        <v>63365</v>
      </c>
      <c r="P20" s="8">
        <f t="shared" si="5"/>
        <v>2534.6000000000004</v>
      </c>
      <c r="Q20" s="6">
        <f t="shared" si="5"/>
        <v>2534.6000000000004</v>
      </c>
      <c r="R20" s="6">
        <f t="shared" si="5"/>
        <v>8939.491864903699</v>
      </c>
      <c r="S20" s="6">
        <f t="shared" si="5"/>
        <v>8939.491864903699</v>
      </c>
      <c r="T20" s="6">
        <f t="shared" si="5"/>
        <v>8939.491864903699</v>
      </c>
      <c r="U20" s="6">
        <f t="shared" si="5"/>
        <v>8939.491864903699</v>
      </c>
      <c r="V20" s="8">
        <f>SUM(V9:V19)</f>
        <v>357.57967459614798</v>
      </c>
      <c r="W20" s="6">
        <f>SUM(W9:W19)</f>
        <v>357.57967459614798</v>
      </c>
      <c r="X20" s="6">
        <f>SUM(X9:X19)</f>
        <v>2979.8306216345663</v>
      </c>
      <c r="Y20" s="6">
        <f t="shared" si="5"/>
        <v>124862.38620868156</v>
      </c>
      <c r="Z20" s="6">
        <f t="shared" si="5"/>
        <v>4994.4954483472629</v>
      </c>
      <c r="AA20" s="7">
        <f t="shared" si="5"/>
        <v>4994.4954483472629</v>
      </c>
      <c r="AB20" s="7">
        <f t="shared" si="5"/>
        <v>48023.994695646754</v>
      </c>
      <c r="AC20" s="6">
        <f t="shared" si="5"/>
        <v>30415.196640576276</v>
      </c>
      <c r="AD20" s="6">
        <f t="shared" si="5"/>
        <v>1216.6078656230511</v>
      </c>
      <c r="AE20" s="6">
        <f t="shared" si="5"/>
        <v>1216.6078656230511</v>
      </c>
      <c r="AF20" s="6">
        <f>SUM(AF9:AF19)</f>
        <v>28894.436808547463</v>
      </c>
      <c r="AG20" s="58">
        <f>SUM(AG9:AG19)</f>
        <v>1155.7774723418986</v>
      </c>
      <c r="AH20" s="9">
        <f>SUM(AH9:AH19)</f>
        <v>28280.796876325312</v>
      </c>
      <c r="AI20" s="10">
        <f t="shared" si="5"/>
        <v>42421.195314487966</v>
      </c>
      <c r="AJ20" s="6">
        <f>SUM(AJ9:AJ19)</f>
        <v>42421.195314487966</v>
      </c>
      <c r="AK20" s="6">
        <f>SUM(AK9:AK19)</f>
        <v>1696.8478125795189</v>
      </c>
      <c r="AL20" s="6">
        <f>SUM(AL9:AL19)</f>
        <v>0</v>
      </c>
      <c r="AM20" s="6">
        <f>SUM(AM9:AM19)</f>
        <v>2041105.7343142147</v>
      </c>
      <c r="AN20" s="6">
        <f t="shared" si="5"/>
        <v>58209.183580714387</v>
      </c>
      <c r="AO20" s="6">
        <f t="shared" si="5"/>
        <v>9103.2829885664632</v>
      </c>
      <c r="AP20" s="11">
        <f t="shared" si="5"/>
        <v>0</v>
      </c>
      <c r="AQ20" s="11">
        <f t="shared" si="5"/>
        <v>2108418.2008834956</v>
      </c>
      <c r="AR20" s="11">
        <f>SUM(AR9:AR19)</f>
        <v>0</v>
      </c>
      <c r="AS20" s="9">
        <f>SUM(AS9:AS19)</f>
        <v>2108418.2008834956</v>
      </c>
    </row>
    <row r="21" spans="1:48" s="64" customFormat="1" ht="26.25" customHeight="1">
      <c r="A21" s="60"/>
      <c r="B21" s="61"/>
      <c r="C21" s="62"/>
      <c r="D21" s="61"/>
      <c r="E21" s="61"/>
      <c r="F21" s="61"/>
      <c r="G21" s="63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AA21" s="65"/>
      <c r="AB21" s="66"/>
      <c r="AC21" s="66"/>
      <c r="AD21" s="66"/>
      <c r="AE21" s="66"/>
      <c r="AF21" s="63"/>
      <c r="AG21" s="61"/>
      <c r="AJ21" s="61"/>
      <c r="AK21" s="61"/>
      <c r="AM21" s="61"/>
      <c r="AN21" s="61"/>
      <c r="AO21" s="61"/>
      <c r="AP21" s="61"/>
      <c r="AQ21" s="61"/>
      <c r="AR21" s="61"/>
      <c r="AS21" s="61"/>
    </row>
    <row r="22" spans="1:48">
      <c r="C22" s="67"/>
      <c r="D22" s="68"/>
      <c r="F22" s="68"/>
      <c r="G22" s="68"/>
      <c r="H22" s="68"/>
      <c r="I22" s="68"/>
      <c r="J22" s="68"/>
      <c r="K22" s="68"/>
      <c r="L22" s="68"/>
      <c r="N22" s="68"/>
      <c r="Q22" s="68"/>
      <c r="R22" s="68"/>
      <c r="S22" s="68"/>
      <c r="T22" s="68"/>
      <c r="U22" s="68"/>
      <c r="V22" s="68"/>
      <c r="W22" s="68"/>
      <c r="X22" s="68"/>
      <c r="AA22" s="68"/>
      <c r="AB22" s="68"/>
      <c r="AE22" s="68"/>
      <c r="AG22" s="68"/>
      <c r="AH22" s="61"/>
      <c r="AI22" s="61"/>
      <c r="AK22" s="68"/>
      <c r="AN22" s="68"/>
      <c r="AQ22" s="68"/>
    </row>
    <row r="23" spans="1:48" s="59" customFormat="1"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1"/>
      <c r="Q23" s="70"/>
      <c r="R23" s="71"/>
      <c r="S23" s="71"/>
      <c r="T23" s="71"/>
      <c r="U23" s="71"/>
      <c r="V23" s="71"/>
      <c r="W23" s="70"/>
      <c r="X23" s="71"/>
      <c r="AA23" s="70"/>
      <c r="AE23" s="70"/>
      <c r="AG23" s="70"/>
      <c r="AH23" s="71"/>
      <c r="AI23" s="71"/>
      <c r="AK23" s="70"/>
      <c r="AM23" s="70"/>
      <c r="AQ23" s="70"/>
    </row>
    <row r="24" spans="1:48">
      <c r="A24" s="40"/>
      <c r="M24" s="71"/>
      <c r="N24" s="71"/>
      <c r="O24" s="71"/>
      <c r="P24" s="71"/>
      <c r="Q24" s="71"/>
      <c r="R24" s="71"/>
      <c r="S24" s="71"/>
      <c r="T24" s="59"/>
      <c r="U24" s="59"/>
      <c r="V24" s="59"/>
      <c r="W24" s="59"/>
      <c r="X24" s="59"/>
      <c r="Y24" s="59"/>
    </row>
    <row r="25" spans="1:48">
      <c r="A25" s="40"/>
      <c r="M25" s="71"/>
      <c r="N25" s="71"/>
      <c r="O25" s="71"/>
      <c r="P25" s="71"/>
      <c r="Q25" s="71"/>
      <c r="R25" s="71"/>
      <c r="S25" s="71"/>
      <c r="T25" s="59"/>
      <c r="U25" s="59"/>
      <c r="V25" s="59"/>
      <c r="W25" s="59"/>
      <c r="X25" s="59"/>
      <c r="Y25" s="59"/>
      <c r="AQ25" s="17"/>
    </row>
    <row r="26" spans="1:48">
      <c r="A26" s="40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  <c r="AR26" s="73"/>
    </row>
    <row r="27" spans="1:48">
      <c r="A27" s="40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2"/>
      <c r="AR27" s="73"/>
    </row>
    <row r="28" spans="1:48">
      <c r="A28" s="40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AR28" s="73"/>
      <c r="AS28" s="68"/>
    </row>
    <row r="29" spans="1:48">
      <c r="A29" s="40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AR29" s="73"/>
    </row>
    <row r="30" spans="1:48">
      <c r="A30" s="40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2"/>
      <c r="AR30" s="73"/>
    </row>
    <row r="31" spans="1:48">
      <c r="A31" s="40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AR31" s="73"/>
    </row>
    <row r="32" spans="1:48">
      <c r="A32" s="40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AR32" s="73"/>
    </row>
    <row r="33" spans="1:45">
      <c r="A33" s="74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2"/>
      <c r="AR33" s="73"/>
    </row>
    <row r="34" spans="1:45">
      <c r="A34" s="74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AR34" s="75"/>
    </row>
    <row r="35" spans="1:45" ht="13.5" thickBot="1">
      <c r="A35" s="57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2"/>
      <c r="AR35" s="75"/>
    </row>
    <row r="36" spans="1:45"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2"/>
      <c r="AR36" s="75"/>
    </row>
    <row r="37" spans="1:45"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2"/>
      <c r="AR37" s="75"/>
    </row>
    <row r="38" spans="1:45"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AR38" s="75"/>
    </row>
    <row r="39" spans="1:45">
      <c r="M39" s="71"/>
      <c r="N39" s="71"/>
      <c r="O39" s="71"/>
      <c r="P39" s="71"/>
      <c r="Q39" s="71"/>
      <c r="R39" s="71"/>
      <c r="S39" s="71"/>
      <c r="AR39" s="75"/>
    </row>
    <row r="40" spans="1:45">
      <c r="M40" s="71"/>
      <c r="N40" s="71"/>
      <c r="O40" s="71"/>
      <c r="P40" s="71"/>
      <c r="Q40" s="71"/>
      <c r="R40" s="71"/>
      <c r="S40" s="71"/>
      <c r="AR40" s="75"/>
    </row>
    <row r="41" spans="1:45">
      <c r="AR41" s="76"/>
      <c r="AS41" s="77"/>
    </row>
  </sheetData>
  <printOptions horizontalCentered="1"/>
  <pageMargins left="0" right="0" top="1" bottom="1" header="0.5" footer="0.5"/>
  <pageSetup paperSize="17" fitToWidth="3" orientation="landscape" r:id="rId1"/>
  <headerFooter alignWithMargins="0">
    <oddFooter>&amp;Ls:\workgroups\SCS Risk Management\Georgia\D&amp;O&amp;O\2000D&amp;O\&amp;F&amp;A</oddFooter>
  </headerFooter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2017-02-15T15:55:44Z</dcterms:created>
  <dcterms:modified xsi:type="dcterms:W3CDTF">2017-02-20T16:21:08Z</dcterms:modified>
</cp:coreProperties>
</file>