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70" yWindow="5820" windowWidth="20120" windowHeight="7820"/>
  </bookViews>
  <sheets>
    <sheet name="DETAIL" sheetId="2" r:id="rId1"/>
  </sheets>
  <definedNames>
    <definedName name="_xlnm.Print_Area" localSheetId="0">DETAIL!$A$1:$G$35</definedName>
  </definedNames>
  <calcPr calcId="145621"/>
</workbook>
</file>

<file path=xl/calcChain.xml><?xml version="1.0" encoding="utf-8"?>
<calcChain xmlns="http://schemas.openxmlformats.org/spreadsheetml/2006/main">
  <c r="B33" i="2" l="1"/>
  <c r="B26" i="2" l="1"/>
  <c r="C26" i="2"/>
  <c r="F23" i="2" s="1"/>
  <c r="D25" i="2"/>
  <c r="D24" i="2"/>
  <c r="D23" i="2"/>
  <c r="D22" i="2"/>
  <c r="D21" i="2"/>
  <c r="D20" i="2"/>
  <c r="D18" i="2"/>
  <c r="G22" i="2" l="1"/>
  <c r="B32" i="2"/>
  <c r="D26" i="2"/>
  <c r="F24" i="2" s="1"/>
  <c r="B34" i="2" l="1"/>
  <c r="C34" i="2" s="1"/>
  <c r="C12" i="2" l="1"/>
  <c r="B12" i="2"/>
  <c r="D10" i="2"/>
  <c r="D11" i="2" l="1"/>
  <c r="D9" i="2"/>
  <c r="D8" i="2"/>
  <c r="D6" i="2"/>
  <c r="D7" i="2" l="1"/>
  <c r="D4" i="2"/>
  <c r="D12" i="2" l="1"/>
</calcChain>
</file>

<file path=xl/sharedStrings.xml><?xml version="1.0" encoding="utf-8"?>
<sst xmlns="http://schemas.openxmlformats.org/spreadsheetml/2006/main" count="38" uniqueCount="22">
  <si>
    <t>PLANT IN SERVICE</t>
  </si>
  <si>
    <t>DEPRECIATION RESERVE</t>
  </si>
  <si>
    <t>NET BOOK</t>
  </si>
  <si>
    <t>DESCRIPTION</t>
  </si>
  <si>
    <t>SMITH PLANT</t>
  </si>
  <si>
    <t>VALUE (EXCL DISM)</t>
  </si>
  <si>
    <t>Base Coal - 5 YR</t>
  </si>
  <si>
    <t>Production - Unit 1</t>
  </si>
  <si>
    <t>Production - Unit 2</t>
  </si>
  <si>
    <t>Land</t>
  </si>
  <si>
    <t>Smith Steam Production Step Up Substation</t>
  </si>
  <si>
    <t>Production - Common</t>
  </si>
  <si>
    <t>Amortizable Property</t>
  </si>
  <si>
    <t>TOTAL TIES TO SCHEDULES 71 AND 75</t>
  </si>
  <si>
    <t>Transmission</t>
  </si>
  <si>
    <t>Belinda</t>
  </si>
  <si>
    <t>Generation</t>
  </si>
  <si>
    <t>Total</t>
  </si>
  <si>
    <t>(check)</t>
  </si>
  <si>
    <t>TOTAL</t>
  </si>
  <si>
    <t>Asset to be retired:</t>
  </si>
  <si>
    <t>AT 03-31-2016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</si>
</sst>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7" fontId="18" fillId="0" borderId="0" xfId="0" applyNumberFormat="1" applyFont="1"/>
    <xf numFmtId="7" fontId="18" fillId="0" borderId="0" xfId="0" applyNumberFormat="1" applyFont="1" applyBorder="1"/>
    <xf numFmtId="7" fontId="18" fillId="0" borderId="12" xfId="0" applyNumberFormat="1" applyFont="1" applyBorder="1"/>
    <xf numFmtId="7" fontId="18" fillId="0" borderId="18" xfId="0" applyNumberFormat="1" applyFont="1" applyBorder="1"/>
    <xf numFmtId="0" fontId="19" fillId="0" borderId="11" xfId="0" applyFont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7" fontId="18" fillId="0" borderId="0" xfId="0" applyNumberFormat="1" applyFont="1" applyFill="1" applyBorder="1"/>
    <xf numFmtId="7" fontId="18" fillId="0" borderId="0" xfId="0" applyNumberFormat="1" applyFont="1" applyAlignment="1">
      <alignment horizontal="left"/>
    </xf>
    <xf numFmtId="0" fontId="18" fillId="0" borderId="15" xfId="0" applyFont="1" applyFill="1" applyBorder="1" applyAlignment="1">
      <alignment horizontal="left"/>
    </xf>
    <xf numFmtId="7" fontId="18" fillId="0" borderId="16" xfId="0" applyNumberFormat="1" applyFont="1" applyFill="1" applyBorder="1"/>
    <xf numFmtId="0" fontId="19" fillId="0" borderId="15" xfId="0" applyFont="1" applyFill="1" applyBorder="1" applyAlignment="1">
      <alignment horizontal="left"/>
    </xf>
    <xf numFmtId="7" fontId="19" fillId="34" borderId="12" xfId="0" applyNumberFormat="1" applyFont="1" applyFill="1" applyBorder="1"/>
    <xf numFmtId="0" fontId="19" fillId="35" borderId="11" xfId="0" applyFont="1" applyFill="1" applyBorder="1" applyAlignment="1">
      <alignment horizontal="center"/>
    </xf>
    <xf numFmtId="7" fontId="18" fillId="35" borderId="0" xfId="0" applyNumberFormat="1" applyFont="1" applyFill="1" applyBorder="1"/>
    <xf numFmtId="8" fontId="18" fillId="0" borderId="0" xfId="0" applyNumberFormat="1" applyFont="1"/>
    <xf numFmtId="0" fontId="20" fillId="0" borderId="0" xfId="0" applyFont="1"/>
    <xf numFmtId="0" fontId="18" fillId="0" borderId="13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8" fontId="18" fillId="0" borderId="19" xfId="0" applyNumberFormat="1" applyFont="1" applyBorder="1"/>
    <xf numFmtId="0" fontId="16" fillId="0" borderId="0" xfId="0" applyFont="1" applyBorder="1"/>
    <xf numFmtId="0" fontId="19" fillId="0" borderId="0" xfId="0" applyFont="1" applyFill="1" applyBorder="1" applyAlignment="1">
      <alignment horizontal="left"/>
    </xf>
    <xf numFmtId="0" fontId="19" fillId="35" borderId="10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7" fontId="18" fillId="35" borderId="12" xfId="0" applyNumberFormat="1" applyFont="1" applyFill="1" applyBorder="1"/>
    <xf numFmtId="7" fontId="18" fillId="35" borderId="18" xfId="0" applyNumberFormat="1" applyFont="1" applyFill="1" applyBorder="1"/>
    <xf numFmtId="0" fontId="18" fillId="35" borderId="15" xfId="0" applyFont="1" applyFill="1" applyBorder="1" applyAlignment="1">
      <alignment horizontal="left"/>
    </xf>
    <xf numFmtId="7" fontId="18" fillId="35" borderId="16" xfId="0" applyNumberFormat="1" applyFont="1" applyFill="1" applyBorder="1"/>
    <xf numFmtId="0" fontId="19" fillId="35" borderId="17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  <xf numFmtId="7" fontId="19" fillId="34" borderId="18" xfId="0" applyNumberFormat="1" applyFont="1" applyFill="1" applyBorder="1"/>
    <xf numFmtId="7" fontId="19" fillId="35" borderId="12" xfId="0" applyNumberFormat="1" applyFont="1" applyFill="1" applyBorder="1"/>
    <xf numFmtId="7" fontId="19" fillId="35" borderId="18" xfId="0" applyNumberFormat="1" applyFont="1" applyFill="1" applyBorder="1"/>
    <xf numFmtId="8" fontId="18" fillId="0" borderId="0" xfId="42" applyNumberFormat="1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"/>
  <sheetViews>
    <sheetView tabSelected="1" zoomScale="115" zoomScaleNormal="115" workbookViewId="0">
      <selection activeCell="A8" sqref="A8"/>
    </sheetView>
  </sheetViews>
  <sheetFormatPr defaultColWidth="9.1796875" defaultRowHeight="13" x14ac:dyDescent="0.3"/>
  <cols>
    <col min="1" max="1" width="43" style="2" bestFit="1" customWidth="1"/>
    <col min="2" max="2" width="19.1796875" style="1" bestFit="1" customWidth="1"/>
    <col min="3" max="3" width="26.1796875" style="1" bestFit="1" customWidth="1"/>
    <col min="4" max="4" width="20.54296875" style="1" bestFit="1" customWidth="1"/>
    <col min="5" max="5" width="15.54296875" style="1" bestFit="1" customWidth="1"/>
    <col min="6" max="6" width="16.26953125" style="1" bestFit="1" customWidth="1"/>
    <col min="7" max="7" width="16.81640625" style="1" bestFit="1" customWidth="1"/>
    <col min="8" max="16384" width="9.1796875" style="1"/>
  </cols>
  <sheetData>
    <row r="1" spans="1:4" ht="12.75" x14ac:dyDescent="0.2">
      <c r="A1" s="9" t="s">
        <v>3</v>
      </c>
      <c r="B1" s="9" t="s">
        <v>0</v>
      </c>
      <c r="C1" s="9" t="s">
        <v>1</v>
      </c>
      <c r="D1" s="9" t="s">
        <v>2</v>
      </c>
    </row>
    <row r="2" spans="1:4" ht="12.75" x14ac:dyDescent="0.2">
      <c r="A2" s="7"/>
      <c r="B2" s="7" t="s">
        <v>21</v>
      </c>
      <c r="C2" s="7" t="s">
        <v>21</v>
      </c>
      <c r="D2" s="7" t="s">
        <v>5</v>
      </c>
    </row>
    <row r="3" spans="1:4" ht="12.75" x14ac:dyDescent="0.2">
      <c r="A3" s="8" t="s">
        <v>4</v>
      </c>
      <c r="B3" s="5"/>
      <c r="C3" s="5"/>
      <c r="D3" s="6"/>
    </row>
    <row r="4" spans="1:4" ht="12.75" x14ac:dyDescent="0.2">
      <c r="A4" s="12" t="s">
        <v>9</v>
      </c>
      <c r="B4" s="10">
        <v>2074891.04</v>
      </c>
      <c r="C4" s="10">
        <v>0</v>
      </c>
      <c r="D4" s="13">
        <f>SUM(B4:C4)</f>
        <v>2074891.04</v>
      </c>
    </row>
    <row r="5" spans="1:4" ht="12.75" x14ac:dyDescent="0.2">
      <c r="A5" s="12"/>
      <c r="B5" s="10"/>
      <c r="C5" s="10"/>
      <c r="D5" s="13"/>
    </row>
    <row r="6" spans="1:4" ht="12.75" x14ac:dyDescent="0.2">
      <c r="A6" s="12" t="s">
        <v>6</v>
      </c>
      <c r="B6" s="10">
        <v>108300</v>
      </c>
      <c r="C6" s="10">
        <v>-108300</v>
      </c>
      <c r="D6" s="13">
        <f t="shared" ref="D6:D11" si="0">SUM(B6:C6)</f>
        <v>0</v>
      </c>
    </row>
    <row r="7" spans="1:4" ht="12.75" x14ac:dyDescent="0.2">
      <c r="A7" s="12" t="s">
        <v>7</v>
      </c>
      <c r="B7" s="10">
        <v>50540682.299999997</v>
      </c>
      <c r="C7" s="10">
        <v>-28416753.460000001</v>
      </c>
      <c r="D7" s="13">
        <f t="shared" si="0"/>
        <v>22123928.839999996</v>
      </c>
    </row>
    <row r="8" spans="1:4" ht="12.75" x14ac:dyDescent="0.2">
      <c r="A8" s="12" t="s">
        <v>8</v>
      </c>
      <c r="B8" s="10">
        <v>56434572.420000002</v>
      </c>
      <c r="C8" s="10">
        <v>-28348993.469999999</v>
      </c>
      <c r="D8" s="13">
        <f t="shared" si="0"/>
        <v>28085578.950000003</v>
      </c>
    </row>
    <row r="9" spans="1:4" ht="12.75" x14ac:dyDescent="0.2">
      <c r="A9" s="12" t="s">
        <v>11</v>
      </c>
      <c r="B9" s="10">
        <v>68867660.310000002</v>
      </c>
      <c r="C9" s="10">
        <v>-45557246.399999999</v>
      </c>
      <c r="D9" s="13">
        <f t="shared" si="0"/>
        <v>23310413.910000004</v>
      </c>
    </row>
    <row r="10" spans="1:4" ht="12.75" x14ac:dyDescent="0.2">
      <c r="A10" s="12" t="s">
        <v>12</v>
      </c>
      <c r="B10" s="10">
        <v>931529.94</v>
      </c>
      <c r="C10" s="10">
        <v>-499132.82</v>
      </c>
      <c r="D10" s="13">
        <f t="shared" si="0"/>
        <v>432397.11999999994</v>
      </c>
    </row>
    <row r="11" spans="1:4" ht="12.75" x14ac:dyDescent="0.2">
      <c r="A11" s="12" t="s">
        <v>10</v>
      </c>
      <c r="B11" s="10">
        <v>14095879.02</v>
      </c>
      <c r="C11" s="10">
        <v>-3468217.73</v>
      </c>
      <c r="D11" s="13">
        <f t="shared" si="0"/>
        <v>10627661.289999999</v>
      </c>
    </row>
    <row r="12" spans="1:4" ht="12.75" x14ac:dyDescent="0.2">
      <c r="A12" s="32" t="s">
        <v>13</v>
      </c>
      <c r="B12" s="15">
        <f>SUM(B4:B11)</f>
        <v>193053515.03</v>
      </c>
      <c r="C12" s="15">
        <f>SUM(C4:C11)</f>
        <v>-106398643.88</v>
      </c>
      <c r="D12" s="33">
        <f>SUM(D4:D11)</f>
        <v>86654871.150000006</v>
      </c>
    </row>
    <row r="13" spans="1:4" ht="12.75" x14ac:dyDescent="0.2">
      <c r="A13" s="24"/>
      <c r="B13" s="10"/>
      <c r="C13" s="10"/>
      <c r="D13" s="4"/>
    </row>
    <row r="14" spans="1:4" ht="15" x14ac:dyDescent="0.25">
      <c r="A14" s="23" t="s">
        <v>20</v>
      </c>
      <c r="B14" s="4"/>
      <c r="C14" s="10"/>
      <c r="D14" s="4"/>
    </row>
    <row r="15" spans="1:4" ht="12.75" x14ac:dyDescent="0.2">
      <c r="A15" s="25" t="s">
        <v>3</v>
      </c>
      <c r="B15" s="25" t="s">
        <v>0</v>
      </c>
      <c r="C15" s="25" t="s">
        <v>1</v>
      </c>
      <c r="D15" s="25" t="s">
        <v>2</v>
      </c>
    </row>
    <row r="16" spans="1:4" ht="12.75" x14ac:dyDescent="0.2">
      <c r="A16" s="16"/>
      <c r="B16" s="16" t="s">
        <v>21</v>
      </c>
      <c r="C16" s="16" t="s">
        <v>21</v>
      </c>
      <c r="D16" s="16" t="s">
        <v>5</v>
      </c>
    </row>
    <row r="17" spans="1:7" ht="12.75" x14ac:dyDescent="0.2">
      <c r="A17" s="26" t="s">
        <v>4</v>
      </c>
      <c r="B17" s="27"/>
      <c r="C17" s="27"/>
      <c r="D17" s="28"/>
    </row>
    <row r="18" spans="1:7" ht="12.75" x14ac:dyDescent="0.2">
      <c r="A18" s="29" t="s">
        <v>9</v>
      </c>
      <c r="B18" s="17">
        <v>0</v>
      </c>
      <c r="C18" s="17">
        <v>0</v>
      </c>
      <c r="D18" s="30">
        <f>SUM(B18:C18)</f>
        <v>0</v>
      </c>
    </row>
    <row r="19" spans="1:7" ht="12.75" x14ac:dyDescent="0.2">
      <c r="A19" s="29"/>
      <c r="B19" s="17"/>
      <c r="C19" s="17"/>
      <c r="D19" s="30"/>
    </row>
    <row r="20" spans="1:7" ht="12.75" x14ac:dyDescent="0.2">
      <c r="A20" s="29" t="s">
        <v>6</v>
      </c>
      <c r="B20" s="17">
        <v>108300</v>
      </c>
      <c r="C20" s="17">
        <v>-108300</v>
      </c>
      <c r="D20" s="30">
        <f t="shared" ref="D20:D25" si="1">SUM(B20:C20)</f>
        <v>0</v>
      </c>
    </row>
    <row r="21" spans="1:7" ht="12.75" x14ac:dyDescent="0.2">
      <c r="A21" s="29" t="s">
        <v>7</v>
      </c>
      <c r="B21" s="17">
        <v>47416801.869999997</v>
      </c>
      <c r="C21" s="17">
        <v>-26056982.91</v>
      </c>
      <c r="D21" s="30">
        <f t="shared" si="1"/>
        <v>21359818.959999997</v>
      </c>
    </row>
    <row r="22" spans="1:7" ht="12.75" x14ac:dyDescent="0.2">
      <c r="A22" s="29" t="s">
        <v>8</v>
      </c>
      <c r="B22" s="17">
        <v>55676550.789999999</v>
      </c>
      <c r="C22" s="17">
        <v>-27987079</v>
      </c>
      <c r="D22" s="30">
        <f t="shared" si="1"/>
        <v>27689471.789999999</v>
      </c>
      <c r="E22" s="1">
        <v>10100010</v>
      </c>
      <c r="G22" s="3">
        <f>-B26</f>
        <v>-130245170.56999999</v>
      </c>
    </row>
    <row r="23" spans="1:7" ht="12.75" x14ac:dyDescent="0.2">
      <c r="A23" s="29" t="s">
        <v>11</v>
      </c>
      <c r="B23" s="17">
        <v>25009644.940000001</v>
      </c>
      <c r="C23" s="17">
        <v>-15353326.23</v>
      </c>
      <c r="D23" s="30">
        <f t="shared" si="1"/>
        <v>9656318.7100000009</v>
      </c>
      <c r="E23" s="1">
        <v>10800010</v>
      </c>
      <c r="F23" s="3">
        <f>-C26</f>
        <v>70000511.579999998</v>
      </c>
    </row>
    <row r="24" spans="1:7" x14ac:dyDescent="0.3">
      <c r="A24" s="29" t="s">
        <v>12</v>
      </c>
      <c r="B24" s="17">
        <v>0</v>
      </c>
      <c r="C24" s="17">
        <v>0</v>
      </c>
      <c r="D24" s="30">
        <f t="shared" si="1"/>
        <v>0</v>
      </c>
      <c r="E24" s="1">
        <v>10101000</v>
      </c>
      <c r="F24" s="3">
        <f>D26</f>
        <v>60244658.990000002</v>
      </c>
    </row>
    <row r="25" spans="1:7" x14ac:dyDescent="0.3">
      <c r="A25" s="29" t="s">
        <v>10</v>
      </c>
      <c r="B25" s="17">
        <v>2033872.97</v>
      </c>
      <c r="C25" s="17">
        <v>-494823.44</v>
      </c>
      <c r="D25" s="30">
        <f t="shared" si="1"/>
        <v>1539049.53</v>
      </c>
    </row>
    <row r="26" spans="1:7" x14ac:dyDescent="0.3">
      <c r="A26" s="31" t="s">
        <v>19</v>
      </c>
      <c r="B26" s="34">
        <f>SUM(B18:B25)</f>
        <v>130245170.56999999</v>
      </c>
      <c r="C26" s="34">
        <f>SUM(C18:C25)</f>
        <v>-70000511.579999998</v>
      </c>
      <c r="D26" s="35">
        <f>SUM(D18:D25)</f>
        <v>60244658.990000002</v>
      </c>
    </row>
    <row r="27" spans="1:7" x14ac:dyDescent="0.3">
      <c r="A27" s="11"/>
      <c r="B27" s="4"/>
      <c r="C27" s="4"/>
      <c r="D27" s="3"/>
    </row>
    <row r="28" spans="1:7" x14ac:dyDescent="0.3">
      <c r="A28" s="14"/>
      <c r="E28" s="3"/>
    </row>
    <row r="31" spans="1:7" x14ac:dyDescent="0.3">
      <c r="A31" s="20" t="s">
        <v>15</v>
      </c>
    </row>
    <row r="32" spans="1:7" x14ac:dyDescent="0.3">
      <c r="A32" s="2" t="s">
        <v>16</v>
      </c>
      <c r="B32" s="18">
        <f>B26-B25</f>
        <v>128211297.59999999</v>
      </c>
    </row>
    <row r="33" spans="1:4" x14ac:dyDescent="0.3">
      <c r="A33" s="2" t="s">
        <v>14</v>
      </c>
      <c r="B33" s="18">
        <f>B25</f>
        <v>2033872.97</v>
      </c>
    </row>
    <row r="34" spans="1:4" ht="13.5" thickBot="1" x14ac:dyDescent="0.35">
      <c r="A34" s="21" t="s">
        <v>17</v>
      </c>
      <c r="B34" s="22">
        <f>SUM(B32:B33)</f>
        <v>130245170.56999999</v>
      </c>
      <c r="C34" s="36">
        <f>B34-B26</f>
        <v>0</v>
      </c>
      <c r="D34" s="19" t="s">
        <v>18</v>
      </c>
    </row>
    <row r="35" spans="1:4" ht="13.5" thickTop="1" x14ac:dyDescent="0.3"/>
  </sheetData>
  <pageMargins left="0.7" right="0.7" top="0.75" bottom="0.75" header="0.3" footer="0.3"/>
  <pageSetup scale="73" fitToHeight="0" orientation="landscape" r:id="rId1"/>
  <headerFooter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2" ma:contentTypeDescription="Create a new document." ma:contentTypeScope="" ma:versionID="e7ea674b4bea58b66488cc93473da2fb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491aa939ff622eaf0b8bc1b257ff9f5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CFD315C0-F2DD-4B02-A1D8-D5611126D926}"/>
</file>

<file path=customXml/itemProps2.xml><?xml version="1.0" encoding="utf-8"?>
<ds:datastoreItem xmlns:ds="http://schemas.openxmlformats.org/officeDocument/2006/customXml" ds:itemID="{009E279D-C55D-4511-A1C5-CBBD6118B77D}"/>
</file>

<file path=customXml/itemProps3.xml><?xml version="1.0" encoding="utf-8"?>
<ds:datastoreItem xmlns:ds="http://schemas.openxmlformats.org/officeDocument/2006/customXml" ds:itemID="{D0838214-EB1D-443F-9178-16BBCAB0E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DETAIL!Print_Area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eaharrod</dc:creator>
  <cp:lastModifiedBy>Ricky E. Brock</cp:lastModifiedBy>
  <cp:lastPrinted>2016-01-12T20:25:12Z</cp:lastPrinted>
  <dcterms:created xsi:type="dcterms:W3CDTF">2013-02-15T15:14:32Z</dcterms:created>
  <dcterms:modified xsi:type="dcterms:W3CDTF">2016-06-20T17:45:33Z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0x010100CCFCB3B24AFDCB40B0CC298408C3F915</vt:lpwstr>
  </property>
</Properties>
</file>