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940" windowHeight="9228" activeTab="3"/>
  </bookViews>
  <sheets>
    <sheet name="FL_Population_Annual" sheetId="4" r:id="rId1"/>
    <sheet name="Sheet1" sheetId="1" r:id="rId2"/>
    <sheet name="FL_Population_Monthly" sheetId="3" r:id="rId3"/>
    <sheet name="Monthly Calculations" sheetId="6" r:id="rId4"/>
  </sheets>
  <definedNames>
    <definedName name="_xlnm._FilterDatabase" localSheetId="2" hidden="1">FL_Population_Monthly!$A$1:$E$853</definedName>
    <definedName name="_xlnm._FilterDatabase" localSheetId="3" hidden="1">'Monthly Calculations'!$A$1:$C$853</definedName>
    <definedName name="_xlnm.Print_Area" localSheetId="0">FL_Population_Annual!$A$1:$BZ$38</definedName>
    <definedName name="_xlnm.Print_Area" localSheetId="1">Sheet1!$A$1:$BY$38</definedName>
  </definedNames>
  <calcPr calcId="145621"/>
</workbook>
</file>

<file path=xl/calcChain.xml><?xml version="1.0" encoding="utf-8"?>
<calcChain xmlns="http://schemas.openxmlformats.org/spreadsheetml/2006/main">
  <c r="D73" i="4" l="1"/>
  <c r="B73" i="4"/>
  <c r="C73" i="4"/>
  <c r="C116" i="6" l="1"/>
  <c r="C128" i="6"/>
  <c r="E128" i="3" s="1"/>
  <c r="D128" i="3" s="1"/>
  <c r="C140" i="6"/>
  <c r="C141" i="6" s="1"/>
  <c r="C152" i="6"/>
  <c r="C164" i="6"/>
  <c r="C165" i="6" s="1"/>
  <c r="C176" i="6"/>
  <c r="C188" i="6"/>
  <c r="C189" i="6" s="1"/>
  <c r="C200" i="6"/>
  <c r="C201" i="6" s="1"/>
  <c r="C212" i="6"/>
  <c r="C213" i="6" s="1"/>
  <c r="C224" i="6"/>
  <c r="C236" i="6"/>
  <c r="C237" i="6" s="1"/>
  <c r="C248" i="6"/>
  <c r="C260" i="6"/>
  <c r="C261" i="6" s="1"/>
  <c r="C272" i="6"/>
  <c r="E272" i="3" s="1"/>
  <c r="D272" i="3" s="1"/>
  <c r="C284" i="6"/>
  <c r="C285" i="6" s="1"/>
  <c r="C296" i="6"/>
  <c r="C308" i="6"/>
  <c r="C309" i="6" s="1"/>
  <c r="C320" i="6"/>
  <c r="C321" i="6" s="1"/>
  <c r="C332" i="6"/>
  <c r="C333" i="6" s="1"/>
  <c r="C344" i="6"/>
  <c r="C345" i="6" s="1"/>
  <c r="C356" i="6"/>
  <c r="C357" i="6" s="1"/>
  <c r="C368" i="6"/>
  <c r="C380" i="6"/>
  <c r="C381" i="6" s="1"/>
  <c r="C392" i="6"/>
  <c r="C404" i="6"/>
  <c r="C405" i="6" s="1"/>
  <c r="C416" i="6"/>
  <c r="E416" i="3" s="1"/>
  <c r="D416" i="3" s="1"/>
  <c r="C428" i="6"/>
  <c r="C429" i="6" s="1"/>
  <c r="C440" i="6"/>
  <c r="C452" i="6"/>
  <c r="C453" i="6" s="1"/>
  <c r="C464" i="6"/>
  <c r="E464" i="3" s="1"/>
  <c r="D464" i="3" s="1"/>
  <c r="C476" i="6"/>
  <c r="C477" i="6" s="1"/>
  <c r="C488" i="6"/>
  <c r="C489" i="6" s="1"/>
  <c r="C500" i="6"/>
  <c r="C501" i="6" s="1"/>
  <c r="C512" i="6"/>
  <c r="C524" i="6"/>
  <c r="C525" i="6" s="1"/>
  <c r="C536" i="6"/>
  <c r="C537" i="6" s="1"/>
  <c r="C548" i="6"/>
  <c r="C560" i="6"/>
  <c r="C561" i="6" s="1"/>
  <c r="C572" i="6"/>
  <c r="C573" i="6" s="1"/>
  <c r="C584" i="6"/>
  <c r="C585" i="6" s="1"/>
  <c r="C596" i="6"/>
  <c r="C597" i="6" s="1"/>
  <c r="C608" i="6"/>
  <c r="C609" i="6" s="1"/>
  <c r="C620" i="6"/>
  <c r="E620" i="3" s="1"/>
  <c r="D620" i="3" s="1"/>
  <c r="C632" i="6"/>
  <c r="C633" i="6" s="1"/>
  <c r="C644" i="6"/>
  <c r="C656" i="6"/>
  <c r="C657" i="6" s="1"/>
  <c r="C668" i="6"/>
  <c r="C669" i="6" s="1"/>
  <c r="C680" i="6"/>
  <c r="C681" i="6" s="1"/>
  <c r="C692" i="6"/>
  <c r="C704" i="6"/>
  <c r="E704" i="3" s="1"/>
  <c r="D704" i="3" s="1"/>
  <c r="C716" i="6"/>
  <c r="C717" i="6" s="1"/>
  <c r="C728" i="6"/>
  <c r="C729" i="6" s="1"/>
  <c r="C740" i="6"/>
  <c r="C741" i="6" s="1"/>
  <c r="C752" i="6"/>
  <c r="E752" i="3" s="1"/>
  <c r="D752" i="3" s="1"/>
  <c r="C764" i="6"/>
  <c r="C765" i="6" s="1"/>
  <c r="C776" i="6"/>
  <c r="C777" i="6" s="1"/>
  <c r="C788" i="6"/>
  <c r="C789" i="6" s="1"/>
  <c r="C800" i="6"/>
  <c r="E800" i="3" s="1"/>
  <c r="D800" i="3" s="1"/>
  <c r="C812" i="6"/>
  <c r="C813" i="6" s="1"/>
  <c r="C824" i="6"/>
  <c r="C825" i="6" s="1"/>
  <c r="C836" i="6"/>
  <c r="C848" i="6"/>
  <c r="E848" i="3" l="1"/>
  <c r="D848" i="3" s="1"/>
  <c r="C849" i="6"/>
  <c r="E584" i="3"/>
  <c r="D584" i="3" s="1"/>
  <c r="E404" i="3"/>
  <c r="D404" i="3" s="1"/>
  <c r="E164" i="3"/>
  <c r="D164" i="3" s="1"/>
  <c r="C465" i="6"/>
  <c r="C466" i="6" s="1"/>
  <c r="E632" i="3"/>
  <c r="D632" i="3" s="1"/>
  <c r="E308" i="3"/>
  <c r="D308" i="3" s="1"/>
  <c r="E452" i="3"/>
  <c r="D452" i="3" s="1"/>
  <c r="E776" i="3"/>
  <c r="D776" i="3" s="1"/>
  <c r="C801" i="6"/>
  <c r="C802" i="6" s="1"/>
  <c r="E680" i="3"/>
  <c r="D680" i="3" s="1"/>
  <c r="E536" i="3"/>
  <c r="D536" i="3" s="1"/>
  <c r="E356" i="3"/>
  <c r="D356" i="3" s="1"/>
  <c r="E140" i="3"/>
  <c r="D140" i="3" s="1"/>
  <c r="E824" i="3"/>
  <c r="D824" i="3" s="1"/>
  <c r="E236" i="3"/>
  <c r="D236" i="3" s="1"/>
  <c r="C753" i="6"/>
  <c r="E753" i="3" s="1"/>
  <c r="D753" i="3" s="1"/>
  <c r="E668" i="3"/>
  <c r="D668" i="3" s="1"/>
  <c r="E500" i="3"/>
  <c r="D500" i="3" s="1"/>
  <c r="C334" i="6"/>
  <c r="E333" i="3"/>
  <c r="D333" i="3" s="1"/>
  <c r="C814" i="6"/>
  <c r="E813" i="3"/>
  <c r="D813" i="3" s="1"/>
  <c r="C693" i="6"/>
  <c r="E692" i="3"/>
  <c r="D692" i="3" s="1"/>
  <c r="E525" i="3"/>
  <c r="D525" i="3" s="1"/>
  <c r="C526" i="6"/>
  <c r="C441" i="6"/>
  <c r="E440" i="3"/>
  <c r="D440" i="3" s="1"/>
  <c r="C262" i="6"/>
  <c r="E261" i="3"/>
  <c r="D261" i="3" s="1"/>
  <c r="C117" i="6"/>
  <c r="E116" i="3"/>
  <c r="D116" i="3" s="1"/>
  <c r="C766" i="6"/>
  <c r="E765" i="3"/>
  <c r="D765" i="3" s="1"/>
  <c r="C837" i="6"/>
  <c r="E836" i="3"/>
  <c r="D836" i="3" s="1"/>
  <c r="C718" i="6"/>
  <c r="E717" i="3"/>
  <c r="D717" i="3" s="1"/>
  <c r="C549" i="6"/>
  <c r="E548" i="3"/>
  <c r="D548" i="3" s="1"/>
  <c r="C369" i="6"/>
  <c r="E368" i="3"/>
  <c r="D368" i="3" s="1"/>
  <c r="C286" i="6"/>
  <c r="E285" i="3"/>
  <c r="D285" i="3" s="1"/>
  <c r="C238" i="6"/>
  <c r="E237" i="3"/>
  <c r="D237" i="3" s="1"/>
  <c r="C190" i="6"/>
  <c r="E189" i="3"/>
  <c r="D189" i="3" s="1"/>
  <c r="C142" i="6"/>
  <c r="E141" i="3"/>
  <c r="D141" i="3" s="1"/>
  <c r="E728" i="3"/>
  <c r="D728" i="3" s="1"/>
  <c r="C621" i="6"/>
  <c r="C586" i="6"/>
  <c r="E585" i="3"/>
  <c r="D585" i="3" s="1"/>
  <c r="C538" i="6"/>
  <c r="E537" i="3"/>
  <c r="D537" i="3" s="1"/>
  <c r="C406" i="6"/>
  <c r="E405" i="3"/>
  <c r="D405" i="3" s="1"/>
  <c r="C225" i="6"/>
  <c r="E224" i="3"/>
  <c r="D224" i="3" s="1"/>
  <c r="C177" i="6"/>
  <c r="E176" i="3"/>
  <c r="D176" i="3" s="1"/>
  <c r="E812" i="3"/>
  <c r="D812" i="3" s="1"/>
  <c r="E716" i="3"/>
  <c r="D716" i="3" s="1"/>
  <c r="E524" i="3"/>
  <c r="D524" i="3" s="1"/>
  <c r="E476" i="3"/>
  <c r="D476" i="3" s="1"/>
  <c r="E428" i="3"/>
  <c r="D428" i="3" s="1"/>
  <c r="E380" i="3"/>
  <c r="D380" i="3" s="1"/>
  <c r="E332" i="3"/>
  <c r="D332" i="3" s="1"/>
  <c r="E284" i="3"/>
  <c r="D284" i="3" s="1"/>
  <c r="E188" i="3"/>
  <c r="D188" i="3" s="1"/>
  <c r="C778" i="6"/>
  <c r="E777" i="3"/>
  <c r="D777" i="3" s="1"/>
  <c r="C574" i="6"/>
  <c r="E573" i="3"/>
  <c r="D573" i="3" s="1"/>
  <c r="C478" i="6"/>
  <c r="E477" i="3"/>
  <c r="D477" i="3" s="1"/>
  <c r="C393" i="6"/>
  <c r="E392" i="3"/>
  <c r="D392" i="3" s="1"/>
  <c r="C214" i="6"/>
  <c r="E213" i="3"/>
  <c r="D213" i="3" s="1"/>
  <c r="C730" i="6"/>
  <c r="E729" i="3"/>
  <c r="D729" i="3" s="1"/>
  <c r="C682" i="6"/>
  <c r="E681" i="3"/>
  <c r="D681" i="3" s="1"/>
  <c r="C645" i="6"/>
  <c r="E644" i="3"/>
  <c r="D644" i="3" s="1"/>
  <c r="C513" i="6"/>
  <c r="E512" i="3"/>
  <c r="D512" i="3" s="1"/>
  <c r="C430" i="6"/>
  <c r="E429" i="3"/>
  <c r="D429" i="3" s="1"/>
  <c r="C382" i="6"/>
  <c r="E381" i="3"/>
  <c r="D381" i="3" s="1"/>
  <c r="C297" i="6"/>
  <c r="E296" i="3"/>
  <c r="D296" i="3" s="1"/>
  <c r="C249" i="6"/>
  <c r="E248" i="3"/>
  <c r="D248" i="3" s="1"/>
  <c r="C153" i="6"/>
  <c r="E152" i="3"/>
  <c r="D152" i="3" s="1"/>
  <c r="E764" i="3"/>
  <c r="D764" i="3" s="1"/>
  <c r="E572" i="3"/>
  <c r="D572" i="3" s="1"/>
  <c r="E260" i="3"/>
  <c r="D260" i="3" s="1"/>
  <c r="E212" i="3"/>
  <c r="D212" i="3" s="1"/>
  <c r="C826" i="6"/>
  <c r="E825" i="3"/>
  <c r="D825" i="3" s="1"/>
  <c r="C790" i="6"/>
  <c r="E789" i="3"/>
  <c r="D789" i="3" s="1"/>
  <c r="C705" i="6"/>
  <c r="C670" i="6"/>
  <c r="E669" i="3"/>
  <c r="D669" i="3" s="1"/>
  <c r="C634" i="6"/>
  <c r="E633" i="3"/>
  <c r="D633" i="3" s="1"/>
  <c r="C610" i="6"/>
  <c r="E609" i="3"/>
  <c r="D609" i="3" s="1"/>
  <c r="C562" i="6"/>
  <c r="E561" i="3"/>
  <c r="D561" i="3" s="1"/>
  <c r="C502" i="6"/>
  <c r="E501" i="3"/>
  <c r="D501" i="3" s="1"/>
  <c r="C417" i="6"/>
  <c r="C358" i="6"/>
  <c r="E357" i="3"/>
  <c r="D357" i="3" s="1"/>
  <c r="C322" i="6"/>
  <c r="E321" i="3"/>
  <c r="D321" i="3" s="1"/>
  <c r="C273" i="6"/>
  <c r="C202" i="6"/>
  <c r="E201" i="3"/>
  <c r="D201" i="3" s="1"/>
  <c r="C166" i="6"/>
  <c r="E165" i="3"/>
  <c r="D165" i="3" s="1"/>
  <c r="C129" i="6"/>
  <c r="E656" i="3"/>
  <c r="D656" i="3" s="1"/>
  <c r="E608" i="3"/>
  <c r="D608" i="3" s="1"/>
  <c r="E560" i="3"/>
  <c r="D560" i="3" s="1"/>
  <c r="C742" i="6"/>
  <c r="E741" i="3"/>
  <c r="D741" i="3" s="1"/>
  <c r="C658" i="6"/>
  <c r="E657" i="3"/>
  <c r="D657" i="3" s="1"/>
  <c r="C598" i="6"/>
  <c r="E597" i="3"/>
  <c r="D597" i="3" s="1"/>
  <c r="C490" i="6"/>
  <c r="E489" i="3"/>
  <c r="D489" i="3" s="1"/>
  <c r="C454" i="6"/>
  <c r="E453" i="3"/>
  <c r="D453" i="3" s="1"/>
  <c r="C346" i="6"/>
  <c r="E345" i="3"/>
  <c r="D345" i="3" s="1"/>
  <c r="C310" i="6"/>
  <c r="E309" i="3"/>
  <c r="D309" i="3" s="1"/>
  <c r="E788" i="3"/>
  <c r="D788" i="3" s="1"/>
  <c r="E740" i="3"/>
  <c r="D740" i="3" s="1"/>
  <c r="E596" i="3"/>
  <c r="D596" i="3" s="1"/>
  <c r="E488" i="3"/>
  <c r="D488" i="3" s="1"/>
  <c r="E344" i="3"/>
  <c r="D344" i="3" s="1"/>
  <c r="E320" i="3"/>
  <c r="D320" i="3" s="1"/>
  <c r="E200" i="3"/>
  <c r="D200" i="3" s="1"/>
  <c r="C20" i="6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4" i="4"/>
  <c r="D3" i="4"/>
  <c r="C104" i="6"/>
  <c r="C92" i="6"/>
  <c r="C80" i="6"/>
  <c r="C68" i="6"/>
  <c r="C56" i="6"/>
  <c r="C44" i="6"/>
  <c r="C32" i="6"/>
  <c r="C8" i="6"/>
  <c r="C850" i="6" l="1"/>
  <c r="E849" i="3"/>
  <c r="D849" i="3" s="1"/>
  <c r="E465" i="3"/>
  <c r="D465" i="3" s="1"/>
  <c r="E801" i="3"/>
  <c r="D801" i="3" s="1"/>
  <c r="C754" i="6"/>
  <c r="C755" i="6" s="1"/>
  <c r="C45" i="6"/>
  <c r="E44" i="3"/>
  <c r="D44" i="3" s="1"/>
  <c r="C21" i="6"/>
  <c r="E20" i="3"/>
  <c r="D20" i="3" s="1"/>
  <c r="C323" i="6"/>
  <c r="E322" i="3"/>
  <c r="D322" i="3" s="1"/>
  <c r="C298" i="6"/>
  <c r="E297" i="3"/>
  <c r="D297" i="3" s="1"/>
  <c r="C514" i="6"/>
  <c r="E513" i="3"/>
  <c r="D513" i="3" s="1"/>
  <c r="C803" i="6"/>
  <c r="E802" i="3"/>
  <c r="D802" i="3" s="1"/>
  <c r="C575" i="6"/>
  <c r="E574" i="3"/>
  <c r="D574" i="3" s="1"/>
  <c r="C9" i="6"/>
  <c r="E8" i="3"/>
  <c r="D8" i="3" s="1"/>
  <c r="C69" i="6"/>
  <c r="E68" i="3"/>
  <c r="D68" i="3" s="1"/>
  <c r="C274" i="6"/>
  <c r="E273" i="3"/>
  <c r="D273" i="3" s="1"/>
  <c r="C359" i="6"/>
  <c r="E358" i="3"/>
  <c r="D358" i="3" s="1"/>
  <c r="C706" i="6"/>
  <c r="E705" i="3"/>
  <c r="D705" i="3" s="1"/>
  <c r="C827" i="6"/>
  <c r="E826" i="3"/>
  <c r="D826" i="3" s="1"/>
  <c r="C250" i="6"/>
  <c r="E249" i="3"/>
  <c r="D249" i="3" s="1"/>
  <c r="C383" i="6"/>
  <c r="E382" i="3"/>
  <c r="D382" i="3" s="1"/>
  <c r="C467" i="6"/>
  <c r="E466" i="3"/>
  <c r="D466" i="3" s="1"/>
  <c r="E645" i="3"/>
  <c r="D645" i="3" s="1"/>
  <c r="C646" i="6"/>
  <c r="C731" i="6"/>
  <c r="E730" i="3"/>
  <c r="D730" i="3" s="1"/>
  <c r="C215" i="6"/>
  <c r="E214" i="3"/>
  <c r="D214" i="3" s="1"/>
  <c r="C479" i="6"/>
  <c r="E478" i="3"/>
  <c r="D478" i="3" s="1"/>
  <c r="C779" i="6"/>
  <c r="E778" i="3"/>
  <c r="D778" i="3" s="1"/>
  <c r="E621" i="3"/>
  <c r="D621" i="3" s="1"/>
  <c r="C622" i="6"/>
  <c r="C527" i="6"/>
  <c r="E526" i="3"/>
  <c r="D526" i="3" s="1"/>
  <c r="C33" i="6"/>
  <c r="E32" i="3"/>
  <c r="D32" i="3" s="1"/>
  <c r="C81" i="6"/>
  <c r="E80" i="3"/>
  <c r="D80" i="3" s="1"/>
  <c r="C347" i="6"/>
  <c r="E346" i="3"/>
  <c r="D346" i="3" s="1"/>
  <c r="C491" i="6"/>
  <c r="E490" i="3"/>
  <c r="D490" i="3" s="1"/>
  <c r="C659" i="6"/>
  <c r="E658" i="3"/>
  <c r="D658" i="3" s="1"/>
  <c r="C167" i="6"/>
  <c r="E166" i="3"/>
  <c r="D166" i="3" s="1"/>
  <c r="C418" i="6"/>
  <c r="E417" i="3"/>
  <c r="D417" i="3" s="1"/>
  <c r="C563" i="6"/>
  <c r="E562" i="3"/>
  <c r="D562" i="3" s="1"/>
  <c r="C635" i="6"/>
  <c r="E634" i="3"/>
  <c r="D634" i="3" s="1"/>
  <c r="C226" i="6"/>
  <c r="E225" i="3"/>
  <c r="D225" i="3" s="1"/>
  <c r="C539" i="6"/>
  <c r="E538" i="3"/>
  <c r="D538" i="3" s="1"/>
  <c r="C191" i="6"/>
  <c r="E190" i="3"/>
  <c r="D190" i="3" s="1"/>
  <c r="C287" i="6"/>
  <c r="E286" i="3"/>
  <c r="D286" i="3" s="1"/>
  <c r="E549" i="3"/>
  <c r="D549" i="3" s="1"/>
  <c r="C550" i="6"/>
  <c r="C767" i="6"/>
  <c r="E766" i="3"/>
  <c r="D766" i="3" s="1"/>
  <c r="C263" i="6"/>
  <c r="E262" i="3"/>
  <c r="D262" i="3" s="1"/>
  <c r="C815" i="6"/>
  <c r="E814" i="3"/>
  <c r="D814" i="3" s="1"/>
  <c r="C93" i="6"/>
  <c r="E92" i="3"/>
  <c r="D92" i="3" s="1"/>
  <c r="C791" i="6"/>
  <c r="E790" i="3"/>
  <c r="D790" i="3" s="1"/>
  <c r="C154" i="6"/>
  <c r="E153" i="3"/>
  <c r="D153" i="3" s="1"/>
  <c r="C431" i="6"/>
  <c r="E430" i="3"/>
  <c r="D430" i="3" s="1"/>
  <c r="C683" i="6"/>
  <c r="E682" i="3"/>
  <c r="D682" i="3" s="1"/>
  <c r="C394" i="6"/>
  <c r="E393" i="3"/>
  <c r="D393" i="3" s="1"/>
  <c r="C57" i="6"/>
  <c r="E56" i="3"/>
  <c r="D56" i="3" s="1"/>
  <c r="C105" i="6"/>
  <c r="E104" i="3"/>
  <c r="D104" i="3" s="1"/>
  <c r="C311" i="6"/>
  <c r="E310" i="3"/>
  <c r="D310" i="3" s="1"/>
  <c r="C455" i="6"/>
  <c r="E454" i="3"/>
  <c r="D454" i="3" s="1"/>
  <c r="C599" i="6"/>
  <c r="E598" i="3"/>
  <c r="D598" i="3" s="1"/>
  <c r="C743" i="6"/>
  <c r="E742" i="3"/>
  <c r="D742" i="3" s="1"/>
  <c r="C130" i="6"/>
  <c r="E129" i="3"/>
  <c r="D129" i="3" s="1"/>
  <c r="C203" i="6"/>
  <c r="E202" i="3"/>
  <c r="D202" i="3" s="1"/>
  <c r="C503" i="6"/>
  <c r="E502" i="3"/>
  <c r="D502" i="3" s="1"/>
  <c r="C611" i="6"/>
  <c r="E610" i="3"/>
  <c r="D610" i="3" s="1"/>
  <c r="C671" i="6"/>
  <c r="E670" i="3"/>
  <c r="D670" i="3" s="1"/>
  <c r="C178" i="6"/>
  <c r="E177" i="3"/>
  <c r="D177" i="3" s="1"/>
  <c r="C407" i="6"/>
  <c r="E406" i="3"/>
  <c r="D406" i="3" s="1"/>
  <c r="C587" i="6"/>
  <c r="E586" i="3"/>
  <c r="D586" i="3" s="1"/>
  <c r="C143" i="6"/>
  <c r="E142" i="3"/>
  <c r="D142" i="3" s="1"/>
  <c r="C239" i="6"/>
  <c r="E238" i="3"/>
  <c r="D238" i="3" s="1"/>
  <c r="C370" i="6"/>
  <c r="E369" i="3"/>
  <c r="D369" i="3" s="1"/>
  <c r="C719" i="6"/>
  <c r="E718" i="3"/>
  <c r="D718" i="3" s="1"/>
  <c r="C838" i="6"/>
  <c r="E837" i="3"/>
  <c r="D837" i="3" s="1"/>
  <c r="C118" i="6"/>
  <c r="E117" i="3"/>
  <c r="D117" i="3" s="1"/>
  <c r="C442" i="6"/>
  <c r="E441" i="3"/>
  <c r="D441" i="3" s="1"/>
  <c r="C694" i="6"/>
  <c r="E693" i="3"/>
  <c r="D693" i="3" s="1"/>
  <c r="C335" i="6"/>
  <c r="E334" i="3"/>
  <c r="D334" i="3" s="1"/>
  <c r="H321" i="3"/>
  <c r="H236" i="3"/>
  <c r="H237" i="3"/>
  <c r="H248" i="3"/>
  <c r="H260" i="3"/>
  <c r="H261" i="3"/>
  <c r="H272" i="3"/>
  <c r="H284" i="3"/>
  <c r="H285" i="3"/>
  <c r="H296" i="3"/>
  <c r="H308" i="3"/>
  <c r="H309" i="3"/>
  <c r="H320" i="3"/>
  <c r="H332" i="3"/>
  <c r="H333" i="3"/>
  <c r="H344" i="3"/>
  <c r="H345" i="3"/>
  <c r="H356" i="3"/>
  <c r="H357" i="3"/>
  <c r="H368" i="3"/>
  <c r="H380" i="3"/>
  <c r="H381" i="3"/>
  <c r="H392" i="3"/>
  <c r="H404" i="3"/>
  <c r="H405" i="3"/>
  <c r="H416" i="3"/>
  <c r="H428" i="3"/>
  <c r="H429" i="3"/>
  <c r="H440" i="3"/>
  <c r="H452" i="3"/>
  <c r="H453" i="3"/>
  <c r="H464" i="3"/>
  <c r="H465" i="3"/>
  <c r="H476" i="3"/>
  <c r="H477" i="3"/>
  <c r="H488" i="3"/>
  <c r="H489" i="3"/>
  <c r="H500" i="3"/>
  <c r="H501" i="3"/>
  <c r="H512" i="3"/>
  <c r="H524" i="3"/>
  <c r="H525" i="3"/>
  <c r="H536" i="3"/>
  <c r="H537" i="3"/>
  <c r="H548" i="3"/>
  <c r="H560" i="3"/>
  <c r="H561" i="3"/>
  <c r="H572" i="3"/>
  <c r="H573" i="3"/>
  <c r="H584" i="3"/>
  <c r="H585" i="3"/>
  <c r="H596" i="3"/>
  <c r="H597" i="3"/>
  <c r="H608" i="3"/>
  <c r="H609" i="3"/>
  <c r="H620" i="3"/>
  <c r="H621" i="3"/>
  <c r="H632" i="3"/>
  <c r="H633" i="3"/>
  <c r="H644" i="3"/>
  <c r="H656" i="3"/>
  <c r="H657" i="3"/>
  <c r="H668" i="3"/>
  <c r="H669" i="3"/>
  <c r="H680" i="3"/>
  <c r="H681" i="3"/>
  <c r="H692" i="3"/>
  <c r="H704" i="3"/>
  <c r="H716" i="3"/>
  <c r="H717" i="3"/>
  <c r="H728" i="3"/>
  <c r="H729" i="3"/>
  <c r="B3" i="3"/>
  <c r="C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B65" i="3"/>
  <c r="C65" i="3"/>
  <c r="B66" i="3"/>
  <c r="C66" i="3"/>
  <c r="B67" i="3"/>
  <c r="C67" i="3"/>
  <c r="B68" i="3"/>
  <c r="C68" i="3"/>
  <c r="B69" i="3"/>
  <c r="C69" i="3"/>
  <c r="B70" i="3"/>
  <c r="C70" i="3"/>
  <c r="B71" i="3"/>
  <c r="C71" i="3"/>
  <c r="B72" i="3"/>
  <c r="C72" i="3"/>
  <c r="B73" i="3"/>
  <c r="C73" i="3"/>
  <c r="B74" i="3"/>
  <c r="C74" i="3"/>
  <c r="B75" i="3"/>
  <c r="C75" i="3"/>
  <c r="B76" i="3"/>
  <c r="C76" i="3"/>
  <c r="B77" i="3"/>
  <c r="C77" i="3"/>
  <c r="B78" i="3"/>
  <c r="C78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7" i="3"/>
  <c r="C87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5" i="3"/>
  <c r="C95" i="3"/>
  <c r="B96" i="3"/>
  <c r="C96" i="3"/>
  <c r="B97" i="3"/>
  <c r="C97" i="3"/>
  <c r="B98" i="3"/>
  <c r="C98" i="3"/>
  <c r="B99" i="3"/>
  <c r="C99" i="3"/>
  <c r="B100" i="3"/>
  <c r="C100" i="3"/>
  <c r="B101" i="3"/>
  <c r="C101" i="3"/>
  <c r="B102" i="3"/>
  <c r="C102" i="3"/>
  <c r="B103" i="3"/>
  <c r="C103" i="3"/>
  <c r="B104" i="3"/>
  <c r="C104" i="3"/>
  <c r="B105" i="3"/>
  <c r="C105" i="3"/>
  <c r="B106" i="3"/>
  <c r="C106" i="3"/>
  <c r="B107" i="3"/>
  <c r="C107" i="3"/>
  <c r="B108" i="3"/>
  <c r="C108" i="3"/>
  <c r="B109" i="3"/>
  <c r="C109" i="3"/>
  <c r="B110" i="3"/>
  <c r="C110" i="3"/>
  <c r="B111" i="3"/>
  <c r="C111" i="3"/>
  <c r="B112" i="3"/>
  <c r="C112" i="3"/>
  <c r="B113" i="3"/>
  <c r="C113" i="3"/>
  <c r="B114" i="3"/>
  <c r="C114" i="3"/>
  <c r="B115" i="3"/>
  <c r="C115" i="3"/>
  <c r="B116" i="3"/>
  <c r="C116" i="3"/>
  <c r="B117" i="3"/>
  <c r="C117" i="3"/>
  <c r="B118" i="3"/>
  <c r="C118" i="3"/>
  <c r="B119" i="3"/>
  <c r="C119" i="3"/>
  <c r="B120" i="3"/>
  <c r="C120" i="3"/>
  <c r="B121" i="3"/>
  <c r="C121" i="3"/>
  <c r="B122" i="3"/>
  <c r="C122" i="3"/>
  <c r="B123" i="3"/>
  <c r="C123" i="3"/>
  <c r="B124" i="3"/>
  <c r="C124" i="3"/>
  <c r="B125" i="3"/>
  <c r="C125" i="3"/>
  <c r="B126" i="3"/>
  <c r="C126" i="3"/>
  <c r="B127" i="3"/>
  <c r="C127" i="3"/>
  <c r="B128" i="3"/>
  <c r="C128" i="3"/>
  <c r="B129" i="3"/>
  <c r="C129" i="3"/>
  <c r="B130" i="3"/>
  <c r="C130" i="3"/>
  <c r="B131" i="3"/>
  <c r="C131" i="3"/>
  <c r="B132" i="3"/>
  <c r="C132" i="3"/>
  <c r="B133" i="3"/>
  <c r="C133" i="3"/>
  <c r="B134" i="3"/>
  <c r="C134" i="3"/>
  <c r="B135" i="3"/>
  <c r="C135" i="3"/>
  <c r="B136" i="3"/>
  <c r="C136" i="3"/>
  <c r="B137" i="3"/>
  <c r="C137" i="3"/>
  <c r="B138" i="3"/>
  <c r="C138" i="3"/>
  <c r="B139" i="3"/>
  <c r="C139" i="3"/>
  <c r="B140" i="3"/>
  <c r="C140" i="3"/>
  <c r="B141" i="3"/>
  <c r="C141" i="3"/>
  <c r="B142" i="3"/>
  <c r="C142" i="3"/>
  <c r="B143" i="3"/>
  <c r="C143" i="3"/>
  <c r="B144" i="3"/>
  <c r="C144" i="3"/>
  <c r="B145" i="3"/>
  <c r="C145" i="3"/>
  <c r="B146" i="3"/>
  <c r="C146" i="3"/>
  <c r="B147" i="3"/>
  <c r="C147" i="3"/>
  <c r="B148" i="3"/>
  <c r="C148" i="3"/>
  <c r="B149" i="3"/>
  <c r="C149" i="3"/>
  <c r="B150" i="3"/>
  <c r="C150" i="3"/>
  <c r="B151" i="3"/>
  <c r="C151" i="3"/>
  <c r="B152" i="3"/>
  <c r="C152" i="3"/>
  <c r="B153" i="3"/>
  <c r="C153" i="3"/>
  <c r="B154" i="3"/>
  <c r="C154" i="3"/>
  <c r="B155" i="3"/>
  <c r="C155" i="3"/>
  <c r="B156" i="3"/>
  <c r="C156" i="3"/>
  <c r="B157" i="3"/>
  <c r="C157" i="3"/>
  <c r="B158" i="3"/>
  <c r="C158" i="3"/>
  <c r="B159" i="3"/>
  <c r="C159" i="3"/>
  <c r="B160" i="3"/>
  <c r="C160" i="3"/>
  <c r="B161" i="3"/>
  <c r="C161" i="3"/>
  <c r="B162" i="3"/>
  <c r="C162" i="3"/>
  <c r="B163" i="3"/>
  <c r="C163" i="3"/>
  <c r="B164" i="3"/>
  <c r="C164" i="3"/>
  <c r="B165" i="3"/>
  <c r="C165" i="3"/>
  <c r="B166" i="3"/>
  <c r="C166" i="3"/>
  <c r="B167" i="3"/>
  <c r="C167" i="3"/>
  <c r="B168" i="3"/>
  <c r="C168" i="3"/>
  <c r="B169" i="3"/>
  <c r="C169" i="3"/>
  <c r="B170" i="3"/>
  <c r="C170" i="3"/>
  <c r="B171" i="3"/>
  <c r="C171" i="3"/>
  <c r="B172" i="3"/>
  <c r="C172" i="3"/>
  <c r="B173" i="3"/>
  <c r="C173" i="3"/>
  <c r="B174" i="3"/>
  <c r="C174" i="3"/>
  <c r="B175" i="3"/>
  <c r="C175" i="3"/>
  <c r="B176" i="3"/>
  <c r="C176" i="3"/>
  <c r="B177" i="3"/>
  <c r="C177" i="3"/>
  <c r="B178" i="3"/>
  <c r="C178" i="3"/>
  <c r="B179" i="3"/>
  <c r="C179" i="3"/>
  <c r="B180" i="3"/>
  <c r="C180" i="3"/>
  <c r="B181" i="3"/>
  <c r="C181" i="3"/>
  <c r="B182" i="3"/>
  <c r="C182" i="3"/>
  <c r="B183" i="3"/>
  <c r="C183" i="3"/>
  <c r="B184" i="3"/>
  <c r="C184" i="3"/>
  <c r="B185" i="3"/>
  <c r="C185" i="3"/>
  <c r="B186" i="3"/>
  <c r="C186" i="3"/>
  <c r="B187" i="3"/>
  <c r="C187" i="3"/>
  <c r="B188" i="3"/>
  <c r="C188" i="3"/>
  <c r="B189" i="3"/>
  <c r="C189" i="3"/>
  <c r="B190" i="3"/>
  <c r="C190" i="3"/>
  <c r="B191" i="3"/>
  <c r="C191" i="3"/>
  <c r="B192" i="3"/>
  <c r="C192" i="3"/>
  <c r="B193" i="3"/>
  <c r="C193" i="3"/>
  <c r="B194" i="3"/>
  <c r="C194" i="3"/>
  <c r="B195" i="3"/>
  <c r="C195" i="3"/>
  <c r="B196" i="3"/>
  <c r="C196" i="3"/>
  <c r="B197" i="3"/>
  <c r="C197" i="3"/>
  <c r="B198" i="3"/>
  <c r="C198" i="3"/>
  <c r="B199" i="3"/>
  <c r="C199" i="3"/>
  <c r="B200" i="3"/>
  <c r="C200" i="3"/>
  <c r="B201" i="3"/>
  <c r="C201" i="3"/>
  <c r="B202" i="3"/>
  <c r="C202" i="3"/>
  <c r="B203" i="3"/>
  <c r="C203" i="3"/>
  <c r="B204" i="3"/>
  <c r="C204" i="3"/>
  <c r="B205" i="3"/>
  <c r="C205" i="3"/>
  <c r="B206" i="3"/>
  <c r="C206" i="3"/>
  <c r="B207" i="3"/>
  <c r="C207" i="3"/>
  <c r="B208" i="3"/>
  <c r="C208" i="3"/>
  <c r="B209" i="3"/>
  <c r="C209" i="3"/>
  <c r="B210" i="3"/>
  <c r="C210" i="3"/>
  <c r="B211" i="3"/>
  <c r="C211" i="3"/>
  <c r="B212" i="3"/>
  <c r="C212" i="3"/>
  <c r="B213" i="3"/>
  <c r="C213" i="3"/>
  <c r="B214" i="3"/>
  <c r="C214" i="3"/>
  <c r="B215" i="3"/>
  <c r="C215" i="3"/>
  <c r="B216" i="3"/>
  <c r="C216" i="3"/>
  <c r="B217" i="3"/>
  <c r="C217" i="3"/>
  <c r="B218" i="3"/>
  <c r="C218" i="3"/>
  <c r="B219" i="3"/>
  <c r="C219" i="3"/>
  <c r="B220" i="3"/>
  <c r="C220" i="3"/>
  <c r="B221" i="3"/>
  <c r="C221" i="3"/>
  <c r="B222" i="3"/>
  <c r="C222" i="3"/>
  <c r="B223" i="3"/>
  <c r="C223" i="3"/>
  <c r="B224" i="3"/>
  <c r="C224" i="3"/>
  <c r="B225" i="3"/>
  <c r="C225" i="3"/>
  <c r="B226" i="3"/>
  <c r="C226" i="3"/>
  <c r="B227" i="3"/>
  <c r="C227" i="3"/>
  <c r="B228" i="3"/>
  <c r="C228" i="3"/>
  <c r="B229" i="3"/>
  <c r="C229" i="3"/>
  <c r="B230" i="3"/>
  <c r="C230" i="3"/>
  <c r="B231" i="3"/>
  <c r="C231" i="3"/>
  <c r="B232" i="3"/>
  <c r="C232" i="3"/>
  <c r="B233" i="3"/>
  <c r="C233" i="3"/>
  <c r="B234" i="3"/>
  <c r="C234" i="3"/>
  <c r="B235" i="3"/>
  <c r="C235" i="3"/>
  <c r="B236" i="3"/>
  <c r="C236" i="3"/>
  <c r="B237" i="3"/>
  <c r="C237" i="3"/>
  <c r="B238" i="3"/>
  <c r="C238" i="3"/>
  <c r="B239" i="3"/>
  <c r="C239" i="3"/>
  <c r="B240" i="3"/>
  <c r="C240" i="3"/>
  <c r="B241" i="3"/>
  <c r="C241" i="3"/>
  <c r="B242" i="3"/>
  <c r="C242" i="3"/>
  <c r="B243" i="3"/>
  <c r="C243" i="3"/>
  <c r="B244" i="3"/>
  <c r="C244" i="3"/>
  <c r="B245" i="3"/>
  <c r="C245" i="3"/>
  <c r="B246" i="3"/>
  <c r="C246" i="3"/>
  <c r="B247" i="3"/>
  <c r="C247" i="3"/>
  <c r="B248" i="3"/>
  <c r="C248" i="3"/>
  <c r="B249" i="3"/>
  <c r="C249" i="3"/>
  <c r="B250" i="3"/>
  <c r="C250" i="3"/>
  <c r="B251" i="3"/>
  <c r="C251" i="3"/>
  <c r="B252" i="3"/>
  <c r="C252" i="3"/>
  <c r="B253" i="3"/>
  <c r="C253" i="3"/>
  <c r="B254" i="3"/>
  <c r="C254" i="3"/>
  <c r="B255" i="3"/>
  <c r="C255" i="3"/>
  <c r="B256" i="3"/>
  <c r="C256" i="3"/>
  <c r="B257" i="3"/>
  <c r="C257" i="3"/>
  <c r="B258" i="3"/>
  <c r="C258" i="3"/>
  <c r="B259" i="3"/>
  <c r="C259" i="3"/>
  <c r="B260" i="3"/>
  <c r="C260" i="3"/>
  <c r="B261" i="3"/>
  <c r="C261" i="3"/>
  <c r="B262" i="3"/>
  <c r="C262" i="3"/>
  <c r="B263" i="3"/>
  <c r="C263" i="3"/>
  <c r="B264" i="3"/>
  <c r="C264" i="3"/>
  <c r="B265" i="3"/>
  <c r="C265" i="3"/>
  <c r="B266" i="3"/>
  <c r="C266" i="3"/>
  <c r="B267" i="3"/>
  <c r="C267" i="3"/>
  <c r="B268" i="3"/>
  <c r="C268" i="3"/>
  <c r="B269" i="3"/>
  <c r="C269" i="3"/>
  <c r="B270" i="3"/>
  <c r="C270" i="3"/>
  <c r="B271" i="3"/>
  <c r="C271" i="3"/>
  <c r="B272" i="3"/>
  <c r="C272" i="3"/>
  <c r="B273" i="3"/>
  <c r="C273" i="3"/>
  <c r="B274" i="3"/>
  <c r="C274" i="3"/>
  <c r="B275" i="3"/>
  <c r="C275" i="3"/>
  <c r="B276" i="3"/>
  <c r="C276" i="3"/>
  <c r="B277" i="3"/>
  <c r="C277" i="3"/>
  <c r="B278" i="3"/>
  <c r="C278" i="3"/>
  <c r="B279" i="3"/>
  <c r="C279" i="3"/>
  <c r="B280" i="3"/>
  <c r="C280" i="3"/>
  <c r="B281" i="3"/>
  <c r="C281" i="3"/>
  <c r="B282" i="3"/>
  <c r="C282" i="3"/>
  <c r="B283" i="3"/>
  <c r="C283" i="3"/>
  <c r="B284" i="3"/>
  <c r="C284" i="3"/>
  <c r="B285" i="3"/>
  <c r="C285" i="3"/>
  <c r="B286" i="3"/>
  <c r="C286" i="3"/>
  <c r="B287" i="3"/>
  <c r="C287" i="3"/>
  <c r="B288" i="3"/>
  <c r="C288" i="3"/>
  <c r="B289" i="3"/>
  <c r="C289" i="3"/>
  <c r="B290" i="3"/>
  <c r="C290" i="3"/>
  <c r="B291" i="3"/>
  <c r="C291" i="3"/>
  <c r="B292" i="3"/>
  <c r="C292" i="3"/>
  <c r="B293" i="3"/>
  <c r="C293" i="3"/>
  <c r="B294" i="3"/>
  <c r="C294" i="3"/>
  <c r="B295" i="3"/>
  <c r="C295" i="3"/>
  <c r="B296" i="3"/>
  <c r="C296" i="3"/>
  <c r="B297" i="3"/>
  <c r="C297" i="3"/>
  <c r="B298" i="3"/>
  <c r="C298" i="3"/>
  <c r="B299" i="3"/>
  <c r="C299" i="3"/>
  <c r="B300" i="3"/>
  <c r="C300" i="3"/>
  <c r="B301" i="3"/>
  <c r="C301" i="3"/>
  <c r="B302" i="3"/>
  <c r="C302" i="3"/>
  <c r="B303" i="3"/>
  <c r="C303" i="3"/>
  <c r="B304" i="3"/>
  <c r="C304" i="3"/>
  <c r="B305" i="3"/>
  <c r="C305" i="3"/>
  <c r="B306" i="3"/>
  <c r="C306" i="3"/>
  <c r="B307" i="3"/>
  <c r="C307" i="3"/>
  <c r="B308" i="3"/>
  <c r="C308" i="3"/>
  <c r="B309" i="3"/>
  <c r="C309" i="3"/>
  <c r="B310" i="3"/>
  <c r="C310" i="3"/>
  <c r="B311" i="3"/>
  <c r="C311" i="3"/>
  <c r="B312" i="3"/>
  <c r="C312" i="3"/>
  <c r="B313" i="3"/>
  <c r="C313" i="3"/>
  <c r="B314" i="3"/>
  <c r="C314" i="3"/>
  <c r="B315" i="3"/>
  <c r="C315" i="3"/>
  <c r="B316" i="3"/>
  <c r="C316" i="3"/>
  <c r="B317" i="3"/>
  <c r="C317" i="3"/>
  <c r="B318" i="3"/>
  <c r="C318" i="3"/>
  <c r="B319" i="3"/>
  <c r="C319" i="3"/>
  <c r="B320" i="3"/>
  <c r="C320" i="3"/>
  <c r="B321" i="3"/>
  <c r="C321" i="3"/>
  <c r="B322" i="3"/>
  <c r="C322" i="3"/>
  <c r="B323" i="3"/>
  <c r="C323" i="3"/>
  <c r="B324" i="3"/>
  <c r="C324" i="3"/>
  <c r="B325" i="3"/>
  <c r="C325" i="3"/>
  <c r="B326" i="3"/>
  <c r="C326" i="3"/>
  <c r="B327" i="3"/>
  <c r="C327" i="3"/>
  <c r="B328" i="3"/>
  <c r="C328" i="3"/>
  <c r="B329" i="3"/>
  <c r="C329" i="3"/>
  <c r="B330" i="3"/>
  <c r="C330" i="3"/>
  <c r="B331" i="3"/>
  <c r="C331" i="3"/>
  <c r="B332" i="3"/>
  <c r="C332" i="3"/>
  <c r="B333" i="3"/>
  <c r="C333" i="3"/>
  <c r="B334" i="3"/>
  <c r="C334" i="3"/>
  <c r="B335" i="3"/>
  <c r="C335" i="3"/>
  <c r="B336" i="3"/>
  <c r="C336" i="3"/>
  <c r="B337" i="3"/>
  <c r="C337" i="3"/>
  <c r="B338" i="3"/>
  <c r="C338" i="3"/>
  <c r="B339" i="3"/>
  <c r="C339" i="3"/>
  <c r="B340" i="3"/>
  <c r="C340" i="3"/>
  <c r="B341" i="3"/>
  <c r="C341" i="3"/>
  <c r="B342" i="3"/>
  <c r="C342" i="3"/>
  <c r="B343" i="3"/>
  <c r="C343" i="3"/>
  <c r="B344" i="3"/>
  <c r="C344" i="3"/>
  <c r="B345" i="3"/>
  <c r="C345" i="3"/>
  <c r="B346" i="3"/>
  <c r="C346" i="3"/>
  <c r="B347" i="3"/>
  <c r="C347" i="3"/>
  <c r="B348" i="3"/>
  <c r="C348" i="3"/>
  <c r="B349" i="3"/>
  <c r="C349" i="3"/>
  <c r="B350" i="3"/>
  <c r="C350" i="3"/>
  <c r="B351" i="3"/>
  <c r="C351" i="3"/>
  <c r="B352" i="3"/>
  <c r="C352" i="3"/>
  <c r="B353" i="3"/>
  <c r="C353" i="3"/>
  <c r="B354" i="3"/>
  <c r="C354" i="3"/>
  <c r="B355" i="3"/>
  <c r="C355" i="3"/>
  <c r="B356" i="3"/>
  <c r="C356" i="3"/>
  <c r="B357" i="3"/>
  <c r="C357" i="3"/>
  <c r="B358" i="3"/>
  <c r="C358" i="3"/>
  <c r="B359" i="3"/>
  <c r="C359" i="3"/>
  <c r="B360" i="3"/>
  <c r="C360" i="3"/>
  <c r="B361" i="3"/>
  <c r="C361" i="3"/>
  <c r="B362" i="3"/>
  <c r="C362" i="3"/>
  <c r="B363" i="3"/>
  <c r="C363" i="3"/>
  <c r="B364" i="3"/>
  <c r="C364" i="3"/>
  <c r="B365" i="3"/>
  <c r="C365" i="3"/>
  <c r="B366" i="3"/>
  <c r="C366" i="3"/>
  <c r="B367" i="3"/>
  <c r="C367" i="3"/>
  <c r="B368" i="3"/>
  <c r="C368" i="3"/>
  <c r="B369" i="3"/>
  <c r="C369" i="3"/>
  <c r="B370" i="3"/>
  <c r="C370" i="3"/>
  <c r="B371" i="3"/>
  <c r="C371" i="3"/>
  <c r="B372" i="3"/>
  <c r="C372" i="3"/>
  <c r="B373" i="3"/>
  <c r="C373" i="3"/>
  <c r="B374" i="3"/>
  <c r="C374" i="3"/>
  <c r="B375" i="3"/>
  <c r="C375" i="3"/>
  <c r="B376" i="3"/>
  <c r="C376" i="3"/>
  <c r="B377" i="3"/>
  <c r="C377" i="3"/>
  <c r="B378" i="3"/>
  <c r="C378" i="3"/>
  <c r="B379" i="3"/>
  <c r="C379" i="3"/>
  <c r="B380" i="3"/>
  <c r="C380" i="3"/>
  <c r="B381" i="3"/>
  <c r="C381" i="3"/>
  <c r="B382" i="3"/>
  <c r="C382" i="3"/>
  <c r="B383" i="3"/>
  <c r="C383" i="3"/>
  <c r="B384" i="3"/>
  <c r="C384" i="3"/>
  <c r="B385" i="3"/>
  <c r="C385" i="3"/>
  <c r="B386" i="3"/>
  <c r="C386" i="3"/>
  <c r="B387" i="3"/>
  <c r="C387" i="3"/>
  <c r="B388" i="3"/>
  <c r="C388" i="3"/>
  <c r="B389" i="3"/>
  <c r="C389" i="3"/>
  <c r="B390" i="3"/>
  <c r="C390" i="3"/>
  <c r="B391" i="3"/>
  <c r="C391" i="3"/>
  <c r="B392" i="3"/>
  <c r="C392" i="3"/>
  <c r="B393" i="3"/>
  <c r="C393" i="3"/>
  <c r="B394" i="3"/>
  <c r="C394" i="3"/>
  <c r="B395" i="3"/>
  <c r="C395" i="3"/>
  <c r="B396" i="3"/>
  <c r="C396" i="3"/>
  <c r="B397" i="3"/>
  <c r="C397" i="3"/>
  <c r="B398" i="3"/>
  <c r="C398" i="3"/>
  <c r="B399" i="3"/>
  <c r="C399" i="3"/>
  <c r="B400" i="3"/>
  <c r="C400" i="3"/>
  <c r="B401" i="3"/>
  <c r="C401" i="3"/>
  <c r="B402" i="3"/>
  <c r="C402" i="3"/>
  <c r="B403" i="3"/>
  <c r="C403" i="3"/>
  <c r="B404" i="3"/>
  <c r="C404" i="3"/>
  <c r="B405" i="3"/>
  <c r="C405" i="3"/>
  <c r="B406" i="3"/>
  <c r="C406" i="3"/>
  <c r="B407" i="3"/>
  <c r="C407" i="3"/>
  <c r="B408" i="3"/>
  <c r="C408" i="3"/>
  <c r="B409" i="3"/>
  <c r="C409" i="3"/>
  <c r="B410" i="3"/>
  <c r="C410" i="3"/>
  <c r="B411" i="3"/>
  <c r="C411" i="3"/>
  <c r="B412" i="3"/>
  <c r="C412" i="3"/>
  <c r="B413" i="3"/>
  <c r="C413" i="3"/>
  <c r="B414" i="3"/>
  <c r="C414" i="3"/>
  <c r="B415" i="3"/>
  <c r="C415" i="3"/>
  <c r="B416" i="3"/>
  <c r="C416" i="3"/>
  <c r="B417" i="3"/>
  <c r="C417" i="3"/>
  <c r="B418" i="3"/>
  <c r="C418" i="3"/>
  <c r="B419" i="3"/>
  <c r="C419" i="3"/>
  <c r="B420" i="3"/>
  <c r="C420" i="3"/>
  <c r="B421" i="3"/>
  <c r="C421" i="3"/>
  <c r="B422" i="3"/>
  <c r="C422" i="3"/>
  <c r="B423" i="3"/>
  <c r="C423" i="3"/>
  <c r="B424" i="3"/>
  <c r="C424" i="3"/>
  <c r="B425" i="3"/>
  <c r="C425" i="3"/>
  <c r="B426" i="3"/>
  <c r="C426" i="3"/>
  <c r="B427" i="3"/>
  <c r="C427" i="3"/>
  <c r="B428" i="3"/>
  <c r="C428" i="3"/>
  <c r="B429" i="3"/>
  <c r="C429" i="3"/>
  <c r="B430" i="3"/>
  <c r="C430" i="3"/>
  <c r="B431" i="3"/>
  <c r="C431" i="3"/>
  <c r="B432" i="3"/>
  <c r="C432" i="3"/>
  <c r="B433" i="3"/>
  <c r="C433" i="3"/>
  <c r="B434" i="3"/>
  <c r="C434" i="3"/>
  <c r="B435" i="3"/>
  <c r="C435" i="3"/>
  <c r="B436" i="3"/>
  <c r="C436" i="3"/>
  <c r="B437" i="3"/>
  <c r="C437" i="3"/>
  <c r="B438" i="3"/>
  <c r="C438" i="3"/>
  <c r="B439" i="3"/>
  <c r="C439" i="3"/>
  <c r="B440" i="3"/>
  <c r="C440" i="3"/>
  <c r="B441" i="3"/>
  <c r="C441" i="3"/>
  <c r="B442" i="3"/>
  <c r="C442" i="3"/>
  <c r="B443" i="3"/>
  <c r="C443" i="3"/>
  <c r="B444" i="3"/>
  <c r="C444" i="3"/>
  <c r="B445" i="3"/>
  <c r="C445" i="3"/>
  <c r="B446" i="3"/>
  <c r="C446" i="3"/>
  <c r="B447" i="3"/>
  <c r="C447" i="3"/>
  <c r="B448" i="3"/>
  <c r="C448" i="3"/>
  <c r="B449" i="3"/>
  <c r="C449" i="3"/>
  <c r="B450" i="3"/>
  <c r="C450" i="3"/>
  <c r="B451" i="3"/>
  <c r="C451" i="3"/>
  <c r="B452" i="3"/>
  <c r="C452" i="3"/>
  <c r="B453" i="3"/>
  <c r="C453" i="3"/>
  <c r="B454" i="3"/>
  <c r="C454" i="3"/>
  <c r="B455" i="3"/>
  <c r="C455" i="3"/>
  <c r="B456" i="3"/>
  <c r="C456" i="3"/>
  <c r="B457" i="3"/>
  <c r="C457" i="3"/>
  <c r="B458" i="3"/>
  <c r="C458" i="3"/>
  <c r="B459" i="3"/>
  <c r="C459" i="3"/>
  <c r="B460" i="3"/>
  <c r="C460" i="3"/>
  <c r="B461" i="3"/>
  <c r="C461" i="3"/>
  <c r="B462" i="3"/>
  <c r="C462" i="3"/>
  <c r="B463" i="3"/>
  <c r="C463" i="3"/>
  <c r="B464" i="3"/>
  <c r="C464" i="3"/>
  <c r="B465" i="3"/>
  <c r="C465" i="3"/>
  <c r="B466" i="3"/>
  <c r="C466" i="3"/>
  <c r="B467" i="3"/>
  <c r="C467" i="3"/>
  <c r="B468" i="3"/>
  <c r="C468" i="3"/>
  <c r="B469" i="3"/>
  <c r="C469" i="3"/>
  <c r="B470" i="3"/>
  <c r="C470" i="3"/>
  <c r="B471" i="3"/>
  <c r="C471" i="3"/>
  <c r="B472" i="3"/>
  <c r="C472" i="3"/>
  <c r="B473" i="3"/>
  <c r="C473" i="3"/>
  <c r="B474" i="3"/>
  <c r="C474" i="3"/>
  <c r="B475" i="3"/>
  <c r="C475" i="3"/>
  <c r="B476" i="3"/>
  <c r="C476" i="3"/>
  <c r="B477" i="3"/>
  <c r="C477" i="3"/>
  <c r="B478" i="3"/>
  <c r="C478" i="3"/>
  <c r="B479" i="3"/>
  <c r="C479" i="3"/>
  <c r="B480" i="3"/>
  <c r="C480" i="3"/>
  <c r="B481" i="3"/>
  <c r="C481" i="3"/>
  <c r="B482" i="3"/>
  <c r="C482" i="3"/>
  <c r="B483" i="3"/>
  <c r="C483" i="3"/>
  <c r="B484" i="3"/>
  <c r="C484" i="3"/>
  <c r="B485" i="3"/>
  <c r="C485" i="3"/>
  <c r="B486" i="3"/>
  <c r="C486" i="3"/>
  <c r="B487" i="3"/>
  <c r="C487" i="3"/>
  <c r="B488" i="3"/>
  <c r="C488" i="3"/>
  <c r="B489" i="3"/>
  <c r="C489" i="3"/>
  <c r="B490" i="3"/>
  <c r="C490" i="3"/>
  <c r="B491" i="3"/>
  <c r="C491" i="3"/>
  <c r="B492" i="3"/>
  <c r="C492" i="3"/>
  <c r="B493" i="3"/>
  <c r="C493" i="3"/>
  <c r="B494" i="3"/>
  <c r="C494" i="3"/>
  <c r="B495" i="3"/>
  <c r="C495" i="3"/>
  <c r="B496" i="3"/>
  <c r="C496" i="3"/>
  <c r="B497" i="3"/>
  <c r="C497" i="3"/>
  <c r="B498" i="3"/>
  <c r="C498" i="3"/>
  <c r="B499" i="3"/>
  <c r="C499" i="3"/>
  <c r="B500" i="3"/>
  <c r="C500" i="3"/>
  <c r="B501" i="3"/>
  <c r="C501" i="3"/>
  <c r="B502" i="3"/>
  <c r="C502" i="3"/>
  <c r="B503" i="3"/>
  <c r="C503" i="3"/>
  <c r="B504" i="3"/>
  <c r="C504" i="3"/>
  <c r="B505" i="3"/>
  <c r="C505" i="3"/>
  <c r="B506" i="3"/>
  <c r="C506" i="3"/>
  <c r="B507" i="3"/>
  <c r="C507" i="3"/>
  <c r="B508" i="3"/>
  <c r="C508" i="3"/>
  <c r="B509" i="3"/>
  <c r="C509" i="3"/>
  <c r="B510" i="3"/>
  <c r="C510" i="3"/>
  <c r="B511" i="3"/>
  <c r="C511" i="3"/>
  <c r="B512" i="3"/>
  <c r="C512" i="3"/>
  <c r="B513" i="3"/>
  <c r="C513" i="3"/>
  <c r="B514" i="3"/>
  <c r="C514" i="3"/>
  <c r="B515" i="3"/>
  <c r="C515" i="3"/>
  <c r="B516" i="3"/>
  <c r="C516" i="3"/>
  <c r="B517" i="3"/>
  <c r="C517" i="3"/>
  <c r="B518" i="3"/>
  <c r="C518" i="3"/>
  <c r="B519" i="3"/>
  <c r="C519" i="3"/>
  <c r="B520" i="3"/>
  <c r="C520" i="3"/>
  <c r="B521" i="3"/>
  <c r="C521" i="3"/>
  <c r="B522" i="3"/>
  <c r="C522" i="3"/>
  <c r="B523" i="3"/>
  <c r="C523" i="3"/>
  <c r="B524" i="3"/>
  <c r="C524" i="3"/>
  <c r="B525" i="3"/>
  <c r="C525" i="3"/>
  <c r="B526" i="3"/>
  <c r="C526" i="3"/>
  <c r="B527" i="3"/>
  <c r="C527" i="3"/>
  <c r="B528" i="3"/>
  <c r="C528" i="3"/>
  <c r="B529" i="3"/>
  <c r="C529" i="3"/>
  <c r="B530" i="3"/>
  <c r="C530" i="3"/>
  <c r="B531" i="3"/>
  <c r="C531" i="3"/>
  <c r="B532" i="3"/>
  <c r="C532" i="3"/>
  <c r="B533" i="3"/>
  <c r="C533" i="3"/>
  <c r="B534" i="3"/>
  <c r="C534" i="3"/>
  <c r="B535" i="3"/>
  <c r="C535" i="3"/>
  <c r="B536" i="3"/>
  <c r="C536" i="3"/>
  <c r="B537" i="3"/>
  <c r="C537" i="3"/>
  <c r="B538" i="3"/>
  <c r="C538" i="3"/>
  <c r="B539" i="3"/>
  <c r="C539" i="3"/>
  <c r="B540" i="3"/>
  <c r="C540" i="3"/>
  <c r="B541" i="3"/>
  <c r="C541" i="3"/>
  <c r="B542" i="3"/>
  <c r="C542" i="3"/>
  <c r="B543" i="3"/>
  <c r="C543" i="3"/>
  <c r="B544" i="3"/>
  <c r="C544" i="3"/>
  <c r="B545" i="3"/>
  <c r="C545" i="3"/>
  <c r="B546" i="3"/>
  <c r="C546" i="3"/>
  <c r="B547" i="3"/>
  <c r="C547" i="3"/>
  <c r="B548" i="3"/>
  <c r="C548" i="3"/>
  <c r="B549" i="3"/>
  <c r="C549" i="3"/>
  <c r="B550" i="3"/>
  <c r="C550" i="3"/>
  <c r="B551" i="3"/>
  <c r="C551" i="3"/>
  <c r="B552" i="3"/>
  <c r="C552" i="3"/>
  <c r="B553" i="3"/>
  <c r="C553" i="3"/>
  <c r="B554" i="3"/>
  <c r="C554" i="3"/>
  <c r="B555" i="3"/>
  <c r="C555" i="3"/>
  <c r="B556" i="3"/>
  <c r="C556" i="3"/>
  <c r="B557" i="3"/>
  <c r="C557" i="3"/>
  <c r="B558" i="3"/>
  <c r="C558" i="3"/>
  <c r="B559" i="3"/>
  <c r="C559" i="3"/>
  <c r="B560" i="3"/>
  <c r="C560" i="3"/>
  <c r="B561" i="3"/>
  <c r="C561" i="3"/>
  <c r="B562" i="3"/>
  <c r="C562" i="3"/>
  <c r="B563" i="3"/>
  <c r="C563" i="3"/>
  <c r="B564" i="3"/>
  <c r="C564" i="3"/>
  <c r="B565" i="3"/>
  <c r="C565" i="3"/>
  <c r="B566" i="3"/>
  <c r="C566" i="3"/>
  <c r="B567" i="3"/>
  <c r="C567" i="3"/>
  <c r="B568" i="3"/>
  <c r="C568" i="3"/>
  <c r="B569" i="3"/>
  <c r="C569" i="3"/>
  <c r="B570" i="3"/>
  <c r="C570" i="3"/>
  <c r="B571" i="3"/>
  <c r="C571" i="3"/>
  <c r="B572" i="3"/>
  <c r="C572" i="3"/>
  <c r="B573" i="3"/>
  <c r="C573" i="3"/>
  <c r="B574" i="3"/>
  <c r="C574" i="3"/>
  <c r="B575" i="3"/>
  <c r="C575" i="3"/>
  <c r="B576" i="3"/>
  <c r="C576" i="3"/>
  <c r="B577" i="3"/>
  <c r="C577" i="3"/>
  <c r="B578" i="3"/>
  <c r="C578" i="3"/>
  <c r="B579" i="3"/>
  <c r="C579" i="3"/>
  <c r="B580" i="3"/>
  <c r="C580" i="3"/>
  <c r="B581" i="3"/>
  <c r="C581" i="3"/>
  <c r="B582" i="3"/>
  <c r="C582" i="3"/>
  <c r="B583" i="3"/>
  <c r="C583" i="3"/>
  <c r="B584" i="3"/>
  <c r="C584" i="3"/>
  <c r="B585" i="3"/>
  <c r="C585" i="3"/>
  <c r="B586" i="3"/>
  <c r="C586" i="3"/>
  <c r="B587" i="3"/>
  <c r="C587" i="3"/>
  <c r="B588" i="3"/>
  <c r="C588" i="3"/>
  <c r="B589" i="3"/>
  <c r="C589" i="3"/>
  <c r="B590" i="3"/>
  <c r="C590" i="3"/>
  <c r="B591" i="3"/>
  <c r="C591" i="3"/>
  <c r="B592" i="3"/>
  <c r="C592" i="3"/>
  <c r="B593" i="3"/>
  <c r="C593" i="3"/>
  <c r="B594" i="3"/>
  <c r="C594" i="3"/>
  <c r="B595" i="3"/>
  <c r="C595" i="3"/>
  <c r="B596" i="3"/>
  <c r="C596" i="3"/>
  <c r="B597" i="3"/>
  <c r="C597" i="3"/>
  <c r="B598" i="3"/>
  <c r="C598" i="3"/>
  <c r="B599" i="3"/>
  <c r="C599" i="3"/>
  <c r="B600" i="3"/>
  <c r="C600" i="3"/>
  <c r="B601" i="3"/>
  <c r="C601" i="3"/>
  <c r="B602" i="3"/>
  <c r="C602" i="3"/>
  <c r="B603" i="3"/>
  <c r="C603" i="3"/>
  <c r="B604" i="3"/>
  <c r="C604" i="3"/>
  <c r="B605" i="3"/>
  <c r="C605" i="3"/>
  <c r="B606" i="3"/>
  <c r="C606" i="3"/>
  <c r="B607" i="3"/>
  <c r="C607" i="3"/>
  <c r="B608" i="3"/>
  <c r="C608" i="3"/>
  <c r="B609" i="3"/>
  <c r="C609" i="3"/>
  <c r="B610" i="3"/>
  <c r="C610" i="3"/>
  <c r="B611" i="3"/>
  <c r="C611" i="3"/>
  <c r="B612" i="3"/>
  <c r="C612" i="3"/>
  <c r="B613" i="3"/>
  <c r="C613" i="3"/>
  <c r="B614" i="3"/>
  <c r="C614" i="3"/>
  <c r="B615" i="3"/>
  <c r="C615" i="3"/>
  <c r="B616" i="3"/>
  <c r="C616" i="3"/>
  <c r="B617" i="3"/>
  <c r="C617" i="3"/>
  <c r="B618" i="3"/>
  <c r="C618" i="3"/>
  <c r="B619" i="3"/>
  <c r="C619" i="3"/>
  <c r="B620" i="3"/>
  <c r="C620" i="3"/>
  <c r="B621" i="3"/>
  <c r="C621" i="3"/>
  <c r="B622" i="3"/>
  <c r="C622" i="3"/>
  <c r="B623" i="3"/>
  <c r="C623" i="3"/>
  <c r="B624" i="3"/>
  <c r="C624" i="3"/>
  <c r="B625" i="3"/>
  <c r="C625" i="3"/>
  <c r="B626" i="3"/>
  <c r="C626" i="3"/>
  <c r="B627" i="3"/>
  <c r="C627" i="3"/>
  <c r="B628" i="3"/>
  <c r="C628" i="3"/>
  <c r="B629" i="3"/>
  <c r="C629" i="3"/>
  <c r="B630" i="3"/>
  <c r="C630" i="3"/>
  <c r="B631" i="3"/>
  <c r="C631" i="3"/>
  <c r="B632" i="3"/>
  <c r="C632" i="3"/>
  <c r="B633" i="3"/>
  <c r="C633" i="3"/>
  <c r="B634" i="3"/>
  <c r="C634" i="3"/>
  <c r="B635" i="3"/>
  <c r="C635" i="3"/>
  <c r="B636" i="3"/>
  <c r="C636" i="3"/>
  <c r="B637" i="3"/>
  <c r="C637" i="3"/>
  <c r="B638" i="3"/>
  <c r="C638" i="3"/>
  <c r="B639" i="3"/>
  <c r="C639" i="3"/>
  <c r="B640" i="3"/>
  <c r="C640" i="3"/>
  <c r="B641" i="3"/>
  <c r="C641" i="3"/>
  <c r="B642" i="3"/>
  <c r="C642" i="3"/>
  <c r="B643" i="3"/>
  <c r="C643" i="3"/>
  <c r="B644" i="3"/>
  <c r="C644" i="3"/>
  <c r="B645" i="3"/>
  <c r="C645" i="3"/>
  <c r="B646" i="3"/>
  <c r="C646" i="3"/>
  <c r="B647" i="3"/>
  <c r="C647" i="3"/>
  <c r="B648" i="3"/>
  <c r="C648" i="3"/>
  <c r="B649" i="3"/>
  <c r="C649" i="3"/>
  <c r="B650" i="3"/>
  <c r="C650" i="3"/>
  <c r="B651" i="3"/>
  <c r="C651" i="3"/>
  <c r="B652" i="3"/>
  <c r="C652" i="3"/>
  <c r="B653" i="3"/>
  <c r="C653" i="3"/>
  <c r="B654" i="3"/>
  <c r="C654" i="3"/>
  <c r="B655" i="3"/>
  <c r="C655" i="3"/>
  <c r="B656" i="3"/>
  <c r="C656" i="3"/>
  <c r="B657" i="3"/>
  <c r="C657" i="3"/>
  <c r="B658" i="3"/>
  <c r="C658" i="3"/>
  <c r="B659" i="3"/>
  <c r="C659" i="3"/>
  <c r="B660" i="3"/>
  <c r="C660" i="3"/>
  <c r="B661" i="3"/>
  <c r="C661" i="3"/>
  <c r="B662" i="3"/>
  <c r="C662" i="3"/>
  <c r="B663" i="3"/>
  <c r="C663" i="3"/>
  <c r="B664" i="3"/>
  <c r="C664" i="3"/>
  <c r="B665" i="3"/>
  <c r="C665" i="3"/>
  <c r="B666" i="3"/>
  <c r="C666" i="3"/>
  <c r="B667" i="3"/>
  <c r="C667" i="3"/>
  <c r="B668" i="3"/>
  <c r="C668" i="3"/>
  <c r="B669" i="3"/>
  <c r="C669" i="3"/>
  <c r="B670" i="3"/>
  <c r="C670" i="3"/>
  <c r="B671" i="3"/>
  <c r="C671" i="3"/>
  <c r="B672" i="3"/>
  <c r="C672" i="3"/>
  <c r="B673" i="3"/>
  <c r="C673" i="3"/>
  <c r="B674" i="3"/>
  <c r="C674" i="3"/>
  <c r="B675" i="3"/>
  <c r="C675" i="3"/>
  <c r="B676" i="3"/>
  <c r="C676" i="3"/>
  <c r="B677" i="3"/>
  <c r="C677" i="3"/>
  <c r="B678" i="3"/>
  <c r="C678" i="3"/>
  <c r="B679" i="3"/>
  <c r="C679" i="3"/>
  <c r="B680" i="3"/>
  <c r="C680" i="3"/>
  <c r="B681" i="3"/>
  <c r="C681" i="3"/>
  <c r="B682" i="3"/>
  <c r="C682" i="3"/>
  <c r="B683" i="3"/>
  <c r="C683" i="3"/>
  <c r="B684" i="3"/>
  <c r="C684" i="3"/>
  <c r="B685" i="3"/>
  <c r="C685" i="3"/>
  <c r="B686" i="3"/>
  <c r="C686" i="3"/>
  <c r="B687" i="3"/>
  <c r="C687" i="3"/>
  <c r="B688" i="3"/>
  <c r="C688" i="3"/>
  <c r="B689" i="3"/>
  <c r="C689" i="3"/>
  <c r="B690" i="3"/>
  <c r="C690" i="3"/>
  <c r="B691" i="3"/>
  <c r="C691" i="3"/>
  <c r="B692" i="3"/>
  <c r="C692" i="3"/>
  <c r="B693" i="3"/>
  <c r="C693" i="3"/>
  <c r="B694" i="3"/>
  <c r="C694" i="3"/>
  <c r="B695" i="3"/>
  <c r="C695" i="3"/>
  <c r="B696" i="3"/>
  <c r="C696" i="3"/>
  <c r="B697" i="3"/>
  <c r="C697" i="3"/>
  <c r="B698" i="3"/>
  <c r="C698" i="3"/>
  <c r="B699" i="3"/>
  <c r="C699" i="3"/>
  <c r="B700" i="3"/>
  <c r="C700" i="3"/>
  <c r="B701" i="3"/>
  <c r="C701" i="3"/>
  <c r="B702" i="3"/>
  <c r="C702" i="3"/>
  <c r="B703" i="3"/>
  <c r="C703" i="3"/>
  <c r="B704" i="3"/>
  <c r="C704" i="3"/>
  <c r="B705" i="3"/>
  <c r="C705" i="3"/>
  <c r="B706" i="3"/>
  <c r="C706" i="3"/>
  <c r="B707" i="3"/>
  <c r="C707" i="3"/>
  <c r="B708" i="3"/>
  <c r="C708" i="3"/>
  <c r="B709" i="3"/>
  <c r="C709" i="3"/>
  <c r="B710" i="3"/>
  <c r="C710" i="3"/>
  <c r="B711" i="3"/>
  <c r="C711" i="3"/>
  <c r="B712" i="3"/>
  <c r="C712" i="3"/>
  <c r="B713" i="3"/>
  <c r="C713" i="3"/>
  <c r="B714" i="3"/>
  <c r="C714" i="3"/>
  <c r="B715" i="3"/>
  <c r="C715" i="3"/>
  <c r="B716" i="3"/>
  <c r="C716" i="3"/>
  <c r="B717" i="3"/>
  <c r="C717" i="3"/>
  <c r="B718" i="3"/>
  <c r="C718" i="3"/>
  <c r="B719" i="3"/>
  <c r="C719" i="3"/>
  <c r="B720" i="3"/>
  <c r="C720" i="3"/>
  <c r="B721" i="3"/>
  <c r="C721" i="3"/>
  <c r="B722" i="3"/>
  <c r="C722" i="3"/>
  <c r="B723" i="3"/>
  <c r="C723" i="3"/>
  <c r="B724" i="3"/>
  <c r="C724" i="3"/>
  <c r="B725" i="3"/>
  <c r="C725" i="3"/>
  <c r="B726" i="3"/>
  <c r="C726" i="3"/>
  <c r="B727" i="3"/>
  <c r="C727" i="3"/>
  <c r="B728" i="3"/>
  <c r="C728" i="3"/>
  <c r="B729" i="3"/>
  <c r="C729" i="3"/>
  <c r="B730" i="3"/>
  <c r="C730" i="3"/>
  <c r="B731" i="3"/>
  <c r="C731" i="3"/>
  <c r="B732" i="3"/>
  <c r="C732" i="3"/>
  <c r="B733" i="3"/>
  <c r="C733" i="3"/>
  <c r="B734" i="3"/>
  <c r="C734" i="3"/>
  <c r="B735" i="3"/>
  <c r="C735" i="3"/>
  <c r="B736" i="3"/>
  <c r="C736" i="3"/>
  <c r="B737" i="3"/>
  <c r="C737" i="3"/>
  <c r="B738" i="3"/>
  <c r="C738" i="3"/>
  <c r="B739" i="3"/>
  <c r="C739" i="3"/>
  <c r="B740" i="3"/>
  <c r="C740" i="3"/>
  <c r="B741" i="3"/>
  <c r="C741" i="3"/>
  <c r="B742" i="3"/>
  <c r="C742" i="3"/>
  <c r="B743" i="3"/>
  <c r="C743" i="3"/>
  <c r="B744" i="3"/>
  <c r="C744" i="3"/>
  <c r="B745" i="3"/>
  <c r="C745" i="3"/>
  <c r="B746" i="3"/>
  <c r="C746" i="3"/>
  <c r="B747" i="3"/>
  <c r="C747" i="3"/>
  <c r="B748" i="3"/>
  <c r="C748" i="3"/>
  <c r="B749" i="3"/>
  <c r="C749" i="3"/>
  <c r="B750" i="3"/>
  <c r="C750" i="3"/>
  <c r="B751" i="3"/>
  <c r="C751" i="3"/>
  <c r="B752" i="3"/>
  <c r="C752" i="3"/>
  <c r="B753" i="3"/>
  <c r="C753" i="3"/>
  <c r="B754" i="3"/>
  <c r="C754" i="3"/>
  <c r="B755" i="3"/>
  <c r="C755" i="3"/>
  <c r="B756" i="3"/>
  <c r="C756" i="3"/>
  <c r="B757" i="3"/>
  <c r="C757" i="3"/>
  <c r="B758" i="3"/>
  <c r="C758" i="3"/>
  <c r="B759" i="3"/>
  <c r="C759" i="3"/>
  <c r="B760" i="3"/>
  <c r="C760" i="3"/>
  <c r="B761" i="3"/>
  <c r="C761" i="3"/>
  <c r="B762" i="3"/>
  <c r="C762" i="3"/>
  <c r="B763" i="3"/>
  <c r="C763" i="3"/>
  <c r="B764" i="3"/>
  <c r="C764" i="3"/>
  <c r="B765" i="3"/>
  <c r="C765" i="3"/>
  <c r="B766" i="3"/>
  <c r="C766" i="3"/>
  <c r="B767" i="3"/>
  <c r="C767" i="3"/>
  <c r="B768" i="3"/>
  <c r="C768" i="3"/>
  <c r="B769" i="3"/>
  <c r="C769" i="3"/>
  <c r="B770" i="3"/>
  <c r="C770" i="3"/>
  <c r="B771" i="3"/>
  <c r="C771" i="3"/>
  <c r="B772" i="3"/>
  <c r="C772" i="3"/>
  <c r="B773" i="3"/>
  <c r="C773" i="3"/>
  <c r="B774" i="3"/>
  <c r="C774" i="3"/>
  <c r="B775" i="3"/>
  <c r="C775" i="3"/>
  <c r="B776" i="3"/>
  <c r="C776" i="3"/>
  <c r="B777" i="3"/>
  <c r="C777" i="3"/>
  <c r="B778" i="3"/>
  <c r="C778" i="3"/>
  <c r="B779" i="3"/>
  <c r="C779" i="3"/>
  <c r="B780" i="3"/>
  <c r="C780" i="3"/>
  <c r="B781" i="3"/>
  <c r="C781" i="3"/>
  <c r="B782" i="3"/>
  <c r="C782" i="3"/>
  <c r="B783" i="3"/>
  <c r="C783" i="3"/>
  <c r="B784" i="3"/>
  <c r="C784" i="3"/>
  <c r="B785" i="3"/>
  <c r="C785" i="3"/>
  <c r="B786" i="3"/>
  <c r="C786" i="3"/>
  <c r="B787" i="3"/>
  <c r="C787" i="3"/>
  <c r="B788" i="3"/>
  <c r="C788" i="3"/>
  <c r="B789" i="3"/>
  <c r="C789" i="3"/>
  <c r="B790" i="3"/>
  <c r="C790" i="3"/>
  <c r="B791" i="3"/>
  <c r="C791" i="3"/>
  <c r="B792" i="3"/>
  <c r="C792" i="3"/>
  <c r="B793" i="3"/>
  <c r="C793" i="3"/>
  <c r="B794" i="3"/>
  <c r="C794" i="3"/>
  <c r="B795" i="3"/>
  <c r="C795" i="3"/>
  <c r="B796" i="3"/>
  <c r="C796" i="3"/>
  <c r="B797" i="3"/>
  <c r="C797" i="3"/>
  <c r="B798" i="3"/>
  <c r="C798" i="3"/>
  <c r="B799" i="3"/>
  <c r="C799" i="3"/>
  <c r="B800" i="3"/>
  <c r="C800" i="3"/>
  <c r="B801" i="3"/>
  <c r="C801" i="3"/>
  <c r="B802" i="3"/>
  <c r="C802" i="3"/>
  <c r="B803" i="3"/>
  <c r="C803" i="3"/>
  <c r="B804" i="3"/>
  <c r="C804" i="3"/>
  <c r="B805" i="3"/>
  <c r="C805" i="3"/>
  <c r="B806" i="3"/>
  <c r="C806" i="3"/>
  <c r="B807" i="3"/>
  <c r="C807" i="3"/>
  <c r="B808" i="3"/>
  <c r="C808" i="3"/>
  <c r="B809" i="3"/>
  <c r="C809" i="3"/>
  <c r="B810" i="3"/>
  <c r="C810" i="3"/>
  <c r="B811" i="3"/>
  <c r="C811" i="3"/>
  <c r="B812" i="3"/>
  <c r="C812" i="3"/>
  <c r="B813" i="3"/>
  <c r="C813" i="3"/>
  <c r="B814" i="3"/>
  <c r="C814" i="3"/>
  <c r="B815" i="3"/>
  <c r="C815" i="3"/>
  <c r="B816" i="3"/>
  <c r="C816" i="3"/>
  <c r="B817" i="3"/>
  <c r="C817" i="3"/>
  <c r="B818" i="3"/>
  <c r="C818" i="3"/>
  <c r="B819" i="3"/>
  <c r="C819" i="3"/>
  <c r="B820" i="3"/>
  <c r="C820" i="3"/>
  <c r="B821" i="3"/>
  <c r="C821" i="3"/>
  <c r="B822" i="3"/>
  <c r="C822" i="3"/>
  <c r="B823" i="3"/>
  <c r="C823" i="3"/>
  <c r="B824" i="3"/>
  <c r="C824" i="3"/>
  <c r="B825" i="3"/>
  <c r="C825" i="3"/>
  <c r="B826" i="3"/>
  <c r="C826" i="3"/>
  <c r="B827" i="3"/>
  <c r="C827" i="3"/>
  <c r="B828" i="3"/>
  <c r="C828" i="3"/>
  <c r="B829" i="3"/>
  <c r="C829" i="3"/>
  <c r="B830" i="3"/>
  <c r="C830" i="3"/>
  <c r="B831" i="3"/>
  <c r="C831" i="3"/>
  <c r="B832" i="3"/>
  <c r="C832" i="3"/>
  <c r="B833" i="3"/>
  <c r="C833" i="3"/>
  <c r="B834" i="3"/>
  <c r="C834" i="3"/>
  <c r="B835" i="3"/>
  <c r="C835" i="3"/>
  <c r="B836" i="3"/>
  <c r="C836" i="3"/>
  <c r="B837" i="3"/>
  <c r="C837" i="3"/>
  <c r="B838" i="3"/>
  <c r="C838" i="3"/>
  <c r="B839" i="3"/>
  <c r="C839" i="3"/>
  <c r="B840" i="3"/>
  <c r="C840" i="3"/>
  <c r="B841" i="3"/>
  <c r="C841" i="3"/>
  <c r="B842" i="3"/>
  <c r="C842" i="3"/>
  <c r="B843" i="3"/>
  <c r="C843" i="3"/>
  <c r="B844" i="3"/>
  <c r="C844" i="3"/>
  <c r="B845" i="3"/>
  <c r="C845" i="3"/>
  <c r="B846" i="3"/>
  <c r="C846" i="3"/>
  <c r="B847" i="3"/>
  <c r="C847" i="3"/>
  <c r="B848" i="3"/>
  <c r="C848" i="3"/>
  <c r="B849" i="3"/>
  <c r="C849" i="3"/>
  <c r="B850" i="3"/>
  <c r="C850" i="3"/>
  <c r="B851" i="3"/>
  <c r="C851" i="3"/>
  <c r="B852" i="3"/>
  <c r="C852" i="3"/>
  <c r="B853" i="3"/>
  <c r="C853" i="3"/>
  <c r="C2" i="3"/>
  <c r="B2" i="3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21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2" i="4"/>
  <c r="C851" i="6" l="1"/>
  <c r="E850" i="3"/>
  <c r="D850" i="3" s="1"/>
  <c r="H549" i="3"/>
  <c r="H645" i="3"/>
  <c r="E754" i="3"/>
  <c r="D754" i="3" s="1"/>
  <c r="H406" i="3"/>
  <c r="H382" i="3"/>
  <c r="H693" i="3"/>
  <c r="H705" i="3"/>
  <c r="H513" i="3"/>
  <c r="H441" i="3"/>
  <c r="H369" i="3"/>
  <c r="H322" i="3"/>
  <c r="H297" i="3"/>
  <c r="H273" i="3"/>
  <c r="H249" i="3"/>
  <c r="C623" i="6"/>
  <c r="E622" i="3"/>
  <c r="H358" i="3"/>
  <c r="H346" i="3"/>
  <c r="H334" i="3"/>
  <c r="H238" i="3"/>
  <c r="C336" i="6"/>
  <c r="E335" i="3"/>
  <c r="C443" i="6"/>
  <c r="E442" i="3"/>
  <c r="C839" i="6"/>
  <c r="E838" i="3"/>
  <c r="D838" i="3" s="1"/>
  <c r="C371" i="6"/>
  <c r="E370" i="3"/>
  <c r="C144" i="6"/>
  <c r="E143" i="3"/>
  <c r="D143" i="3" s="1"/>
  <c r="C408" i="6"/>
  <c r="E407" i="3"/>
  <c r="C672" i="6"/>
  <c r="E671" i="3"/>
  <c r="C504" i="6"/>
  <c r="E503" i="3"/>
  <c r="C131" i="6"/>
  <c r="E130" i="3"/>
  <c r="D130" i="3" s="1"/>
  <c r="C600" i="6"/>
  <c r="E599" i="3"/>
  <c r="C312" i="6"/>
  <c r="E311" i="3"/>
  <c r="C58" i="6"/>
  <c r="E57" i="3"/>
  <c r="D57" i="3" s="1"/>
  <c r="C684" i="6"/>
  <c r="E683" i="3"/>
  <c r="C155" i="6"/>
  <c r="E154" i="3"/>
  <c r="D154" i="3" s="1"/>
  <c r="C94" i="6"/>
  <c r="E93" i="3"/>
  <c r="D93" i="3" s="1"/>
  <c r="C264" i="6"/>
  <c r="E263" i="3"/>
  <c r="C756" i="6"/>
  <c r="E755" i="3"/>
  <c r="D755" i="3" s="1"/>
  <c r="C288" i="6"/>
  <c r="E287" i="3"/>
  <c r="C540" i="6"/>
  <c r="E539" i="3"/>
  <c r="C636" i="6"/>
  <c r="E635" i="3"/>
  <c r="C419" i="6"/>
  <c r="E418" i="3"/>
  <c r="C660" i="6"/>
  <c r="E659" i="3"/>
  <c r="C348" i="6"/>
  <c r="E347" i="3"/>
  <c r="C34" i="6"/>
  <c r="E33" i="3"/>
  <c r="D33" i="3" s="1"/>
  <c r="C480" i="6"/>
  <c r="E479" i="3"/>
  <c r="C732" i="6"/>
  <c r="E731" i="3"/>
  <c r="C468" i="6"/>
  <c r="E467" i="3"/>
  <c r="C251" i="6"/>
  <c r="E250" i="3"/>
  <c r="C707" i="6"/>
  <c r="E706" i="3"/>
  <c r="C275" i="6"/>
  <c r="E274" i="3"/>
  <c r="C10" i="6"/>
  <c r="E9" i="3"/>
  <c r="D9" i="3" s="1"/>
  <c r="C804" i="6"/>
  <c r="E803" i="3"/>
  <c r="D803" i="3" s="1"/>
  <c r="C299" i="6"/>
  <c r="E298" i="3"/>
  <c r="C22" i="6"/>
  <c r="E21" i="3"/>
  <c r="D21" i="3" s="1"/>
  <c r="C551" i="6"/>
  <c r="E550" i="3"/>
  <c r="C647" i="6"/>
  <c r="E646" i="3"/>
  <c r="H730" i="3"/>
  <c r="H718" i="3"/>
  <c r="H682" i="3"/>
  <c r="H670" i="3"/>
  <c r="H658" i="3"/>
  <c r="H634" i="3"/>
  <c r="H610" i="3"/>
  <c r="H598" i="3"/>
  <c r="H586" i="3"/>
  <c r="H574" i="3"/>
  <c r="H562" i="3"/>
  <c r="H538" i="3"/>
  <c r="H526" i="3"/>
  <c r="H502" i="3"/>
  <c r="H490" i="3"/>
  <c r="H478" i="3"/>
  <c r="H466" i="3"/>
  <c r="H454" i="3"/>
  <c r="H430" i="3"/>
  <c r="H417" i="3"/>
  <c r="H393" i="3"/>
  <c r="H310" i="3"/>
  <c r="H286" i="3"/>
  <c r="H262" i="3"/>
  <c r="C695" i="6"/>
  <c r="E694" i="3"/>
  <c r="C119" i="6"/>
  <c r="E118" i="3"/>
  <c r="D118" i="3" s="1"/>
  <c r="C720" i="6"/>
  <c r="E719" i="3"/>
  <c r="C240" i="6"/>
  <c r="E239" i="3"/>
  <c r="C588" i="6"/>
  <c r="E587" i="3"/>
  <c r="C179" i="6"/>
  <c r="E178" i="3"/>
  <c r="D178" i="3" s="1"/>
  <c r="C612" i="6"/>
  <c r="E611" i="3"/>
  <c r="C204" i="6"/>
  <c r="E203" i="3"/>
  <c r="D203" i="3" s="1"/>
  <c r="C744" i="6"/>
  <c r="E743" i="3"/>
  <c r="D743" i="3" s="1"/>
  <c r="C456" i="6"/>
  <c r="E455" i="3"/>
  <c r="C106" i="6"/>
  <c r="E105" i="3"/>
  <c r="D105" i="3" s="1"/>
  <c r="C395" i="6"/>
  <c r="E394" i="3"/>
  <c r="C432" i="6"/>
  <c r="E431" i="3"/>
  <c r="C792" i="6"/>
  <c r="E791" i="3"/>
  <c r="D791" i="3" s="1"/>
  <c r="C816" i="6"/>
  <c r="E815" i="3"/>
  <c r="D815" i="3" s="1"/>
  <c r="C768" i="6"/>
  <c r="E767" i="3"/>
  <c r="D767" i="3" s="1"/>
  <c r="C192" i="6"/>
  <c r="E191" i="3"/>
  <c r="D191" i="3" s="1"/>
  <c r="C227" i="6"/>
  <c r="E226" i="3"/>
  <c r="D226" i="3" s="1"/>
  <c r="C564" i="6"/>
  <c r="E563" i="3"/>
  <c r="C168" i="6"/>
  <c r="E167" i="3"/>
  <c r="D167" i="3" s="1"/>
  <c r="C492" i="6"/>
  <c r="E491" i="3"/>
  <c r="C82" i="6"/>
  <c r="E81" i="3"/>
  <c r="D81" i="3" s="1"/>
  <c r="C528" i="6"/>
  <c r="E527" i="3"/>
  <c r="C780" i="6"/>
  <c r="E779" i="3"/>
  <c r="D779" i="3" s="1"/>
  <c r="C216" i="6"/>
  <c r="E215" i="3"/>
  <c r="D215" i="3" s="1"/>
  <c r="C384" i="6"/>
  <c r="E383" i="3"/>
  <c r="C828" i="6"/>
  <c r="E827" i="3"/>
  <c r="D827" i="3" s="1"/>
  <c r="C360" i="6"/>
  <c r="E359" i="3"/>
  <c r="C70" i="6"/>
  <c r="E69" i="3"/>
  <c r="D69" i="3" s="1"/>
  <c r="C576" i="6"/>
  <c r="E575" i="3"/>
  <c r="C515" i="6"/>
  <c r="E514" i="3"/>
  <c r="C324" i="6"/>
  <c r="E323" i="3"/>
  <c r="C46" i="6"/>
  <c r="E45" i="3"/>
  <c r="D45" i="3" s="1"/>
  <c r="C852" i="6" l="1"/>
  <c r="E851" i="3"/>
  <c r="D851" i="3" s="1"/>
  <c r="D514" i="3"/>
  <c r="H514" i="3"/>
  <c r="D527" i="3"/>
  <c r="H527" i="3"/>
  <c r="D491" i="3"/>
  <c r="H491" i="3"/>
  <c r="D563" i="3"/>
  <c r="H563" i="3"/>
  <c r="D431" i="3"/>
  <c r="H431" i="3"/>
  <c r="D611" i="3"/>
  <c r="H611" i="3"/>
  <c r="D587" i="3"/>
  <c r="H587" i="3"/>
  <c r="D719" i="3"/>
  <c r="H719" i="3"/>
  <c r="D694" i="3"/>
  <c r="H694" i="3"/>
  <c r="D550" i="3"/>
  <c r="H550" i="3"/>
  <c r="D298" i="3"/>
  <c r="H298" i="3"/>
  <c r="D706" i="3"/>
  <c r="H706" i="3"/>
  <c r="D467" i="3"/>
  <c r="H467" i="3"/>
  <c r="D479" i="3"/>
  <c r="H479" i="3"/>
  <c r="D347" i="3"/>
  <c r="H347" i="3"/>
  <c r="D418" i="3"/>
  <c r="H418" i="3"/>
  <c r="D539" i="3"/>
  <c r="H539" i="3"/>
  <c r="D683" i="3"/>
  <c r="H683" i="3"/>
  <c r="D311" i="3"/>
  <c r="H311" i="3"/>
  <c r="D671" i="3"/>
  <c r="H671" i="3"/>
  <c r="D335" i="3"/>
  <c r="H335" i="3"/>
  <c r="C47" i="6"/>
  <c r="E46" i="3"/>
  <c r="D46" i="3" s="1"/>
  <c r="C516" i="6"/>
  <c r="E515" i="3"/>
  <c r="C71" i="6"/>
  <c r="E70" i="3"/>
  <c r="D70" i="3" s="1"/>
  <c r="C829" i="6"/>
  <c r="E828" i="3"/>
  <c r="D828" i="3" s="1"/>
  <c r="C217" i="6"/>
  <c r="E216" i="3"/>
  <c r="D216" i="3" s="1"/>
  <c r="C529" i="6"/>
  <c r="E528" i="3"/>
  <c r="C493" i="6"/>
  <c r="E492" i="3"/>
  <c r="C565" i="6"/>
  <c r="E564" i="3"/>
  <c r="C193" i="6"/>
  <c r="E192" i="3"/>
  <c r="D192" i="3" s="1"/>
  <c r="C817" i="6"/>
  <c r="E816" i="3"/>
  <c r="D816" i="3" s="1"/>
  <c r="C433" i="6"/>
  <c r="E432" i="3"/>
  <c r="C107" i="6"/>
  <c r="E106" i="3"/>
  <c r="D106" i="3" s="1"/>
  <c r="C745" i="6"/>
  <c r="E744" i="3"/>
  <c r="D744" i="3" s="1"/>
  <c r="C613" i="6"/>
  <c r="E612" i="3"/>
  <c r="C589" i="6"/>
  <c r="E588" i="3"/>
  <c r="C721" i="6"/>
  <c r="E720" i="3"/>
  <c r="C696" i="6"/>
  <c r="E695" i="3"/>
  <c r="C552" i="6"/>
  <c r="E551" i="3"/>
  <c r="C300" i="6"/>
  <c r="E299" i="3"/>
  <c r="C11" i="6"/>
  <c r="E10" i="3"/>
  <c r="D10" i="3" s="1"/>
  <c r="C708" i="6"/>
  <c r="E707" i="3"/>
  <c r="C469" i="6"/>
  <c r="E468" i="3"/>
  <c r="C481" i="6"/>
  <c r="E480" i="3"/>
  <c r="C349" i="6"/>
  <c r="E348" i="3"/>
  <c r="C420" i="6"/>
  <c r="E419" i="3"/>
  <c r="C541" i="6"/>
  <c r="E540" i="3"/>
  <c r="C757" i="6"/>
  <c r="E756" i="3"/>
  <c r="D756" i="3" s="1"/>
  <c r="C95" i="6"/>
  <c r="E94" i="3"/>
  <c r="D94" i="3" s="1"/>
  <c r="C685" i="6"/>
  <c r="E684" i="3"/>
  <c r="C313" i="6"/>
  <c r="E312" i="3"/>
  <c r="C132" i="6"/>
  <c r="E131" i="3"/>
  <c r="D131" i="3" s="1"/>
  <c r="C673" i="6"/>
  <c r="E672" i="3"/>
  <c r="C145" i="6"/>
  <c r="E144" i="3"/>
  <c r="D144" i="3" s="1"/>
  <c r="C840" i="6"/>
  <c r="E839" i="3"/>
  <c r="D839" i="3" s="1"/>
  <c r="C337" i="6"/>
  <c r="E336" i="3"/>
  <c r="D323" i="3"/>
  <c r="H323" i="3"/>
  <c r="D575" i="3"/>
  <c r="H575" i="3"/>
  <c r="D359" i="3"/>
  <c r="H359" i="3"/>
  <c r="D383" i="3"/>
  <c r="H383" i="3"/>
  <c r="D394" i="3"/>
  <c r="H394" i="3"/>
  <c r="D455" i="3"/>
  <c r="H455" i="3"/>
  <c r="D239" i="3"/>
  <c r="H239" i="3"/>
  <c r="D646" i="3"/>
  <c r="H646" i="3"/>
  <c r="D274" i="3"/>
  <c r="H274" i="3"/>
  <c r="D250" i="3"/>
  <c r="H250" i="3"/>
  <c r="D731" i="3"/>
  <c r="H731" i="3"/>
  <c r="D659" i="3"/>
  <c r="H659" i="3"/>
  <c r="D635" i="3"/>
  <c r="H635" i="3"/>
  <c r="D287" i="3"/>
  <c r="H287" i="3"/>
  <c r="D263" i="3"/>
  <c r="H263" i="3"/>
  <c r="D599" i="3"/>
  <c r="H599" i="3"/>
  <c r="D503" i="3"/>
  <c r="H503" i="3"/>
  <c r="D407" i="3"/>
  <c r="H407" i="3"/>
  <c r="D370" i="3"/>
  <c r="H370" i="3"/>
  <c r="D442" i="3"/>
  <c r="H442" i="3"/>
  <c r="D622" i="3"/>
  <c r="H622" i="3"/>
  <c r="C325" i="6"/>
  <c r="E324" i="3"/>
  <c r="C577" i="6"/>
  <c r="E576" i="3"/>
  <c r="C361" i="6"/>
  <c r="E360" i="3"/>
  <c r="E384" i="3"/>
  <c r="C385" i="6"/>
  <c r="C781" i="6"/>
  <c r="E780" i="3"/>
  <c r="D780" i="3" s="1"/>
  <c r="C83" i="6"/>
  <c r="E82" i="3"/>
  <c r="D82" i="3" s="1"/>
  <c r="C169" i="6"/>
  <c r="E168" i="3"/>
  <c r="D168" i="3" s="1"/>
  <c r="C228" i="6"/>
  <c r="E227" i="3"/>
  <c r="D227" i="3" s="1"/>
  <c r="C769" i="6"/>
  <c r="E768" i="3"/>
  <c r="D768" i="3" s="1"/>
  <c r="C793" i="6"/>
  <c r="E792" i="3"/>
  <c r="D792" i="3" s="1"/>
  <c r="C396" i="6"/>
  <c r="E395" i="3"/>
  <c r="C457" i="6"/>
  <c r="E456" i="3"/>
  <c r="C205" i="6"/>
  <c r="E204" i="3"/>
  <c r="D204" i="3" s="1"/>
  <c r="C180" i="6"/>
  <c r="E179" i="3"/>
  <c r="D179" i="3" s="1"/>
  <c r="C241" i="6"/>
  <c r="E240" i="3"/>
  <c r="C120" i="6"/>
  <c r="E119" i="3"/>
  <c r="D119" i="3" s="1"/>
  <c r="C648" i="6"/>
  <c r="E647" i="3"/>
  <c r="C23" i="6"/>
  <c r="E22" i="3"/>
  <c r="D22" i="3" s="1"/>
  <c r="C805" i="6"/>
  <c r="E804" i="3"/>
  <c r="D804" i="3" s="1"/>
  <c r="C276" i="6"/>
  <c r="E275" i="3"/>
  <c r="C252" i="6"/>
  <c r="E251" i="3"/>
  <c r="C733" i="6"/>
  <c r="E732" i="3"/>
  <c r="C35" i="6"/>
  <c r="E34" i="3"/>
  <c r="D34" i="3" s="1"/>
  <c r="C661" i="6"/>
  <c r="E660" i="3"/>
  <c r="C637" i="6"/>
  <c r="E636" i="3"/>
  <c r="C289" i="6"/>
  <c r="E288" i="3"/>
  <c r="C265" i="6"/>
  <c r="E264" i="3"/>
  <c r="C156" i="6"/>
  <c r="E155" i="3"/>
  <c r="D155" i="3" s="1"/>
  <c r="C59" i="6"/>
  <c r="E58" i="3"/>
  <c r="D58" i="3" s="1"/>
  <c r="C601" i="6"/>
  <c r="E600" i="3"/>
  <c r="C505" i="6"/>
  <c r="E504" i="3"/>
  <c r="C409" i="6"/>
  <c r="E408" i="3"/>
  <c r="C372" i="6"/>
  <c r="E371" i="3"/>
  <c r="C444" i="6"/>
  <c r="E443" i="3"/>
  <c r="C624" i="6"/>
  <c r="E623" i="3"/>
  <c r="C853" i="6" l="1"/>
  <c r="E853" i="3" s="1"/>
  <c r="D853" i="3" s="1"/>
  <c r="E852" i="3"/>
  <c r="D852" i="3" s="1"/>
  <c r="D443" i="3"/>
  <c r="H443" i="3"/>
  <c r="D408" i="3"/>
  <c r="H408" i="3"/>
  <c r="D600" i="3"/>
  <c r="H600" i="3"/>
  <c r="D288" i="3"/>
  <c r="H288" i="3"/>
  <c r="D660" i="3"/>
  <c r="H660" i="3"/>
  <c r="D275" i="3"/>
  <c r="H275" i="3"/>
  <c r="D456" i="3"/>
  <c r="H456" i="3"/>
  <c r="D576" i="3"/>
  <c r="H576" i="3"/>
  <c r="D672" i="3"/>
  <c r="H672" i="3"/>
  <c r="D312" i="3"/>
  <c r="H312" i="3"/>
  <c r="D540" i="3"/>
  <c r="H540" i="3"/>
  <c r="D551" i="3"/>
  <c r="H551" i="3"/>
  <c r="D612" i="3"/>
  <c r="H612" i="3"/>
  <c r="D564" i="3"/>
  <c r="H564" i="3"/>
  <c r="D623" i="3"/>
  <c r="H623" i="3"/>
  <c r="D371" i="3"/>
  <c r="H371" i="3"/>
  <c r="D504" i="3"/>
  <c r="H504" i="3"/>
  <c r="D264" i="3"/>
  <c r="H264" i="3"/>
  <c r="D636" i="3"/>
  <c r="H636" i="3"/>
  <c r="D251" i="3"/>
  <c r="H251" i="3"/>
  <c r="D647" i="3"/>
  <c r="H647" i="3"/>
  <c r="D240" i="3"/>
  <c r="H240" i="3"/>
  <c r="D395" i="3"/>
  <c r="H395" i="3"/>
  <c r="D360" i="3"/>
  <c r="H360" i="3"/>
  <c r="D324" i="3"/>
  <c r="H324" i="3"/>
  <c r="D336" i="3"/>
  <c r="H336" i="3"/>
  <c r="D684" i="3"/>
  <c r="H684" i="3"/>
  <c r="D419" i="3"/>
  <c r="H419" i="3"/>
  <c r="D480" i="3"/>
  <c r="H480" i="3"/>
  <c r="D707" i="3"/>
  <c r="H707" i="3"/>
  <c r="D299" i="3"/>
  <c r="H299" i="3"/>
  <c r="D695" i="3"/>
  <c r="H695" i="3"/>
  <c r="D588" i="3"/>
  <c r="H588" i="3"/>
  <c r="D432" i="3"/>
  <c r="H432" i="3"/>
  <c r="D492" i="3"/>
  <c r="H492" i="3"/>
  <c r="C625" i="6"/>
  <c r="E624" i="3"/>
  <c r="C373" i="6"/>
  <c r="E372" i="3"/>
  <c r="C506" i="6"/>
  <c r="E505" i="3"/>
  <c r="C60" i="6"/>
  <c r="E59" i="3"/>
  <c r="D59" i="3" s="1"/>
  <c r="C266" i="6"/>
  <c r="E265" i="3"/>
  <c r="C638" i="6"/>
  <c r="E637" i="3"/>
  <c r="C36" i="6"/>
  <c r="E35" i="3"/>
  <c r="D35" i="3" s="1"/>
  <c r="C253" i="6"/>
  <c r="E252" i="3"/>
  <c r="C806" i="6"/>
  <c r="E805" i="3"/>
  <c r="D805" i="3" s="1"/>
  <c r="C649" i="6"/>
  <c r="E648" i="3"/>
  <c r="C242" i="6"/>
  <c r="E241" i="3"/>
  <c r="C206" i="6"/>
  <c r="E205" i="3"/>
  <c r="D205" i="3" s="1"/>
  <c r="C397" i="6"/>
  <c r="E396" i="3"/>
  <c r="C770" i="6"/>
  <c r="E769" i="3"/>
  <c r="D769" i="3" s="1"/>
  <c r="C170" i="6"/>
  <c r="E169" i="3"/>
  <c r="D169" i="3" s="1"/>
  <c r="C782" i="6"/>
  <c r="E781" i="3"/>
  <c r="D781" i="3" s="1"/>
  <c r="C362" i="6"/>
  <c r="E361" i="3"/>
  <c r="C326" i="6"/>
  <c r="E325" i="3"/>
  <c r="C338" i="6"/>
  <c r="E337" i="3"/>
  <c r="C146" i="6"/>
  <c r="E145" i="3"/>
  <c r="D145" i="3" s="1"/>
  <c r="C133" i="6"/>
  <c r="E132" i="3"/>
  <c r="D132" i="3" s="1"/>
  <c r="C686" i="6"/>
  <c r="E685" i="3"/>
  <c r="C758" i="6"/>
  <c r="E757" i="3"/>
  <c r="D757" i="3" s="1"/>
  <c r="C421" i="6"/>
  <c r="E420" i="3"/>
  <c r="C482" i="6"/>
  <c r="E481" i="3"/>
  <c r="C709" i="6"/>
  <c r="E708" i="3"/>
  <c r="C301" i="6"/>
  <c r="E300" i="3"/>
  <c r="C697" i="6"/>
  <c r="E696" i="3"/>
  <c r="C590" i="6"/>
  <c r="E589" i="3"/>
  <c r="C746" i="6"/>
  <c r="E745" i="3"/>
  <c r="D745" i="3" s="1"/>
  <c r="C434" i="6"/>
  <c r="E433" i="3"/>
  <c r="C194" i="6"/>
  <c r="E193" i="3"/>
  <c r="D193" i="3" s="1"/>
  <c r="C494" i="6"/>
  <c r="E493" i="3"/>
  <c r="C218" i="6"/>
  <c r="E217" i="3"/>
  <c r="D217" i="3" s="1"/>
  <c r="C72" i="6"/>
  <c r="E71" i="3"/>
  <c r="D71" i="3" s="1"/>
  <c r="C48" i="6"/>
  <c r="E47" i="3"/>
  <c r="D47" i="3" s="1"/>
  <c r="D732" i="3"/>
  <c r="H732" i="3"/>
  <c r="C386" i="6"/>
  <c r="E385" i="3"/>
  <c r="D348" i="3"/>
  <c r="H348" i="3"/>
  <c r="D468" i="3"/>
  <c r="H468" i="3"/>
  <c r="D720" i="3"/>
  <c r="H720" i="3"/>
  <c r="D528" i="3"/>
  <c r="H528" i="3"/>
  <c r="D515" i="3"/>
  <c r="H515" i="3"/>
  <c r="C445" i="6"/>
  <c r="E444" i="3"/>
  <c r="C410" i="6"/>
  <c r="E409" i="3"/>
  <c r="C602" i="6"/>
  <c r="E601" i="3"/>
  <c r="C157" i="6"/>
  <c r="E156" i="3"/>
  <c r="D156" i="3" s="1"/>
  <c r="C290" i="6"/>
  <c r="E289" i="3"/>
  <c r="C662" i="6"/>
  <c r="E661" i="3"/>
  <c r="C734" i="6"/>
  <c r="E733" i="3"/>
  <c r="C277" i="6"/>
  <c r="E276" i="3"/>
  <c r="C24" i="6"/>
  <c r="E23" i="3"/>
  <c r="D23" i="3" s="1"/>
  <c r="C121" i="6"/>
  <c r="E120" i="3"/>
  <c r="D120" i="3" s="1"/>
  <c r="C181" i="6"/>
  <c r="E180" i="3"/>
  <c r="D180" i="3" s="1"/>
  <c r="C458" i="6"/>
  <c r="E457" i="3"/>
  <c r="C794" i="6"/>
  <c r="E793" i="3"/>
  <c r="D793" i="3" s="1"/>
  <c r="C229" i="6"/>
  <c r="E228" i="3"/>
  <c r="D228" i="3" s="1"/>
  <c r="C84" i="6"/>
  <c r="E83" i="3"/>
  <c r="D83" i="3" s="1"/>
  <c r="D384" i="3"/>
  <c r="H384" i="3"/>
  <c r="C578" i="6"/>
  <c r="E577" i="3"/>
  <c r="C841" i="6"/>
  <c r="E840" i="3"/>
  <c r="D840" i="3" s="1"/>
  <c r="C674" i="6"/>
  <c r="E673" i="3"/>
  <c r="C314" i="6"/>
  <c r="E313" i="3"/>
  <c r="C96" i="6"/>
  <c r="E95" i="3"/>
  <c r="D95" i="3" s="1"/>
  <c r="C542" i="6"/>
  <c r="E541" i="3"/>
  <c r="C350" i="6"/>
  <c r="E349" i="3"/>
  <c r="C470" i="6"/>
  <c r="E469" i="3"/>
  <c r="C12" i="6"/>
  <c r="E11" i="3"/>
  <c r="D11" i="3" s="1"/>
  <c r="C553" i="6"/>
  <c r="E552" i="3"/>
  <c r="C722" i="6"/>
  <c r="E721" i="3"/>
  <c r="C614" i="6"/>
  <c r="E613" i="3"/>
  <c r="C108" i="6"/>
  <c r="E107" i="3"/>
  <c r="D107" i="3" s="1"/>
  <c r="C818" i="6"/>
  <c r="E817" i="3"/>
  <c r="D817" i="3" s="1"/>
  <c r="C566" i="6"/>
  <c r="E565" i="3"/>
  <c r="C530" i="6"/>
  <c r="E529" i="3"/>
  <c r="C830" i="6"/>
  <c r="E829" i="3"/>
  <c r="D829" i="3" s="1"/>
  <c r="C517" i="6"/>
  <c r="E516" i="3"/>
  <c r="D565" i="3" l="1"/>
  <c r="H565" i="3"/>
  <c r="D673" i="3"/>
  <c r="H673" i="3"/>
  <c r="D733" i="3"/>
  <c r="H733" i="3"/>
  <c r="D289" i="3"/>
  <c r="H289" i="3"/>
  <c r="D444" i="3"/>
  <c r="H444" i="3"/>
  <c r="D696" i="3"/>
  <c r="H696" i="3"/>
  <c r="D420" i="3"/>
  <c r="H420" i="3"/>
  <c r="D648" i="3"/>
  <c r="H648" i="3"/>
  <c r="D252" i="3"/>
  <c r="H252" i="3"/>
  <c r="D637" i="3"/>
  <c r="H637" i="3"/>
  <c r="D372" i="3"/>
  <c r="H372" i="3"/>
  <c r="D516" i="3"/>
  <c r="H516" i="3"/>
  <c r="D529" i="3"/>
  <c r="H529" i="3"/>
  <c r="D613" i="3"/>
  <c r="H613" i="3"/>
  <c r="D552" i="3"/>
  <c r="H552" i="3"/>
  <c r="D469" i="3"/>
  <c r="H469" i="3"/>
  <c r="D541" i="3"/>
  <c r="H541" i="3"/>
  <c r="D313" i="3"/>
  <c r="H313" i="3"/>
  <c r="D457" i="3"/>
  <c r="H457" i="3"/>
  <c r="D276" i="3"/>
  <c r="H276" i="3"/>
  <c r="D661" i="3"/>
  <c r="H661" i="3"/>
  <c r="D409" i="3"/>
  <c r="H409" i="3"/>
  <c r="D493" i="3"/>
  <c r="H493" i="3"/>
  <c r="D433" i="3"/>
  <c r="H433" i="3"/>
  <c r="D589" i="3"/>
  <c r="H589" i="3"/>
  <c r="D300" i="3"/>
  <c r="H300" i="3"/>
  <c r="D481" i="3"/>
  <c r="H481" i="3"/>
  <c r="D337" i="3"/>
  <c r="H337" i="3"/>
  <c r="D361" i="3"/>
  <c r="H361" i="3"/>
  <c r="D396" i="3"/>
  <c r="H396" i="3"/>
  <c r="D241" i="3"/>
  <c r="H241" i="3"/>
  <c r="D265" i="3"/>
  <c r="H265" i="3"/>
  <c r="D505" i="3"/>
  <c r="H505" i="3"/>
  <c r="D624" i="3"/>
  <c r="H624" i="3"/>
  <c r="C518" i="6"/>
  <c r="E517" i="3"/>
  <c r="C531" i="6"/>
  <c r="E530" i="3"/>
  <c r="C819" i="6"/>
  <c r="E818" i="3"/>
  <c r="D818" i="3" s="1"/>
  <c r="C615" i="6"/>
  <c r="E614" i="3"/>
  <c r="C554" i="6"/>
  <c r="E553" i="3"/>
  <c r="C471" i="6"/>
  <c r="E470" i="3"/>
  <c r="C543" i="6"/>
  <c r="E542" i="3"/>
  <c r="C315" i="6"/>
  <c r="E314" i="3"/>
  <c r="C842" i="6"/>
  <c r="E841" i="3"/>
  <c r="D841" i="3" s="1"/>
  <c r="C230" i="6"/>
  <c r="E229" i="3"/>
  <c r="D229" i="3" s="1"/>
  <c r="C459" i="6"/>
  <c r="E458" i="3"/>
  <c r="C122" i="6"/>
  <c r="E121" i="3"/>
  <c r="D121" i="3" s="1"/>
  <c r="C278" i="6"/>
  <c r="E277" i="3"/>
  <c r="C663" i="6"/>
  <c r="E662" i="3"/>
  <c r="C158" i="6"/>
  <c r="E157" i="3"/>
  <c r="D157" i="3" s="1"/>
  <c r="C411" i="6"/>
  <c r="E410" i="3"/>
  <c r="C73" i="6"/>
  <c r="E72" i="3"/>
  <c r="D72" i="3" s="1"/>
  <c r="C495" i="6"/>
  <c r="E494" i="3"/>
  <c r="C435" i="6"/>
  <c r="E434" i="3"/>
  <c r="C591" i="6"/>
  <c r="E590" i="3"/>
  <c r="C302" i="6"/>
  <c r="E301" i="3"/>
  <c r="C483" i="6"/>
  <c r="E482" i="3"/>
  <c r="C759" i="6"/>
  <c r="E758" i="3"/>
  <c r="D758" i="3" s="1"/>
  <c r="C134" i="6"/>
  <c r="E133" i="3"/>
  <c r="D133" i="3" s="1"/>
  <c r="C339" i="6"/>
  <c r="E338" i="3"/>
  <c r="C363" i="6"/>
  <c r="E362" i="3"/>
  <c r="C171" i="6"/>
  <c r="E170" i="3"/>
  <c r="D170" i="3" s="1"/>
  <c r="C398" i="6"/>
  <c r="E397" i="3"/>
  <c r="C243" i="6"/>
  <c r="E242" i="3"/>
  <c r="C807" i="6"/>
  <c r="E806" i="3"/>
  <c r="D806" i="3" s="1"/>
  <c r="C37" i="6"/>
  <c r="E36" i="3"/>
  <c r="D36" i="3" s="1"/>
  <c r="C267" i="6"/>
  <c r="E266" i="3"/>
  <c r="C507" i="6"/>
  <c r="E506" i="3"/>
  <c r="C626" i="6"/>
  <c r="E625" i="3"/>
  <c r="D721" i="3"/>
  <c r="H721" i="3"/>
  <c r="D349" i="3"/>
  <c r="H349" i="3"/>
  <c r="D577" i="3"/>
  <c r="H577" i="3"/>
  <c r="D601" i="3"/>
  <c r="H601" i="3"/>
  <c r="D385" i="3"/>
  <c r="H385" i="3"/>
  <c r="D708" i="3"/>
  <c r="H708" i="3"/>
  <c r="D685" i="3"/>
  <c r="H685" i="3"/>
  <c r="D325" i="3"/>
  <c r="H325" i="3"/>
  <c r="C831" i="6"/>
  <c r="E830" i="3"/>
  <c r="D830" i="3" s="1"/>
  <c r="C567" i="6"/>
  <c r="E566" i="3"/>
  <c r="C109" i="6"/>
  <c r="E108" i="3"/>
  <c r="D108" i="3" s="1"/>
  <c r="C723" i="6"/>
  <c r="E722" i="3"/>
  <c r="C13" i="6"/>
  <c r="E12" i="3"/>
  <c r="D12" i="3" s="1"/>
  <c r="C351" i="6"/>
  <c r="E350" i="3"/>
  <c r="C97" i="6"/>
  <c r="E96" i="3"/>
  <c r="D96" i="3" s="1"/>
  <c r="C675" i="6"/>
  <c r="E674" i="3"/>
  <c r="C579" i="6"/>
  <c r="E578" i="3"/>
  <c r="C85" i="6"/>
  <c r="E84" i="3"/>
  <c r="D84" i="3" s="1"/>
  <c r="C795" i="6"/>
  <c r="E794" i="3"/>
  <c r="D794" i="3" s="1"/>
  <c r="C182" i="6"/>
  <c r="E181" i="3"/>
  <c r="D181" i="3" s="1"/>
  <c r="C25" i="6"/>
  <c r="E24" i="3"/>
  <c r="D24" i="3" s="1"/>
  <c r="C735" i="6"/>
  <c r="E734" i="3"/>
  <c r="D734" i="3" s="1"/>
  <c r="C291" i="6"/>
  <c r="E290" i="3"/>
  <c r="C603" i="6"/>
  <c r="E602" i="3"/>
  <c r="C446" i="6"/>
  <c r="E445" i="3"/>
  <c r="C387" i="6"/>
  <c r="E386" i="3"/>
  <c r="C49" i="6"/>
  <c r="E48" i="3"/>
  <c r="D48" i="3" s="1"/>
  <c r="C219" i="6"/>
  <c r="E218" i="3"/>
  <c r="D218" i="3" s="1"/>
  <c r="C195" i="6"/>
  <c r="E194" i="3"/>
  <c r="D194" i="3" s="1"/>
  <c r="C747" i="6"/>
  <c r="E746" i="3"/>
  <c r="D746" i="3" s="1"/>
  <c r="C698" i="6"/>
  <c r="E697" i="3"/>
  <c r="C710" i="6"/>
  <c r="E709" i="3"/>
  <c r="C422" i="6"/>
  <c r="E421" i="3"/>
  <c r="C687" i="6"/>
  <c r="E686" i="3"/>
  <c r="C147" i="6"/>
  <c r="E146" i="3"/>
  <c r="D146" i="3" s="1"/>
  <c r="C327" i="6"/>
  <c r="E326" i="3"/>
  <c r="C783" i="6"/>
  <c r="E782" i="3"/>
  <c r="D782" i="3" s="1"/>
  <c r="C771" i="6"/>
  <c r="E770" i="3"/>
  <c r="D770" i="3" s="1"/>
  <c r="C207" i="6"/>
  <c r="E206" i="3"/>
  <c r="D206" i="3" s="1"/>
  <c r="C650" i="6"/>
  <c r="E649" i="3"/>
  <c r="C254" i="6"/>
  <c r="E253" i="3"/>
  <c r="C639" i="6"/>
  <c r="E638" i="3"/>
  <c r="C61" i="6"/>
  <c r="E60" i="3"/>
  <c r="D60" i="3" s="1"/>
  <c r="C374" i="6"/>
  <c r="E373" i="3"/>
  <c r="D697" i="3" l="1"/>
  <c r="H697" i="3"/>
  <c r="D290" i="3"/>
  <c r="H290" i="3"/>
  <c r="D506" i="3"/>
  <c r="H506" i="3"/>
  <c r="D434" i="3"/>
  <c r="H434" i="3"/>
  <c r="D373" i="3"/>
  <c r="H373" i="3"/>
  <c r="D638" i="3"/>
  <c r="H638" i="3"/>
  <c r="D649" i="3"/>
  <c r="H649" i="3"/>
  <c r="D326" i="3"/>
  <c r="H326" i="3"/>
  <c r="D686" i="3"/>
  <c r="H686" i="3"/>
  <c r="D709" i="3"/>
  <c r="H709" i="3"/>
  <c r="D386" i="3"/>
  <c r="H386" i="3"/>
  <c r="D602" i="3"/>
  <c r="H602" i="3"/>
  <c r="D674" i="3"/>
  <c r="H674" i="3"/>
  <c r="D350" i="3"/>
  <c r="H350" i="3"/>
  <c r="D722" i="3"/>
  <c r="H722" i="3"/>
  <c r="D566" i="3"/>
  <c r="H566" i="3"/>
  <c r="D625" i="3"/>
  <c r="H625" i="3"/>
  <c r="D266" i="3"/>
  <c r="H266" i="3"/>
  <c r="D397" i="3"/>
  <c r="H397" i="3"/>
  <c r="D362" i="3"/>
  <c r="H362" i="3"/>
  <c r="D482" i="3"/>
  <c r="H482" i="3"/>
  <c r="D590" i="3"/>
  <c r="H590" i="3"/>
  <c r="D494" i="3"/>
  <c r="H494" i="3"/>
  <c r="D410" i="3"/>
  <c r="H410" i="3"/>
  <c r="D662" i="3"/>
  <c r="H662" i="3"/>
  <c r="D314" i="3"/>
  <c r="H314" i="3"/>
  <c r="D470" i="3"/>
  <c r="H470" i="3"/>
  <c r="D614" i="3"/>
  <c r="H614" i="3"/>
  <c r="D530" i="3"/>
  <c r="H530" i="3"/>
  <c r="C375" i="6"/>
  <c r="E374" i="3"/>
  <c r="C640" i="6"/>
  <c r="E639" i="3"/>
  <c r="C651" i="6"/>
  <c r="E650" i="3"/>
  <c r="C772" i="6"/>
  <c r="E771" i="3"/>
  <c r="D771" i="3" s="1"/>
  <c r="C328" i="6"/>
  <c r="E327" i="3"/>
  <c r="C688" i="6"/>
  <c r="E687" i="3"/>
  <c r="C711" i="6"/>
  <c r="E710" i="3"/>
  <c r="C748" i="6"/>
  <c r="E747" i="3"/>
  <c r="D747" i="3" s="1"/>
  <c r="C220" i="6"/>
  <c r="E219" i="3"/>
  <c r="D219" i="3" s="1"/>
  <c r="C388" i="6"/>
  <c r="E387" i="3"/>
  <c r="C604" i="6"/>
  <c r="E603" i="3"/>
  <c r="C736" i="6"/>
  <c r="E735" i="3"/>
  <c r="D735" i="3" s="1"/>
  <c r="C183" i="6"/>
  <c r="E182" i="3"/>
  <c r="D182" i="3" s="1"/>
  <c r="C86" i="6"/>
  <c r="E85" i="3"/>
  <c r="D85" i="3" s="1"/>
  <c r="C676" i="6"/>
  <c r="E675" i="3"/>
  <c r="C352" i="6"/>
  <c r="E351" i="3"/>
  <c r="C724" i="6"/>
  <c r="E723" i="3"/>
  <c r="C568" i="6"/>
  <c r="E567" i="3"/>
  <c r="C627" i="6"/>
  <c r="E626" i="3"/>
  <c r="C268" i="6"/>
  <c r="E267" i="3"/>
  <c r="C808" i="6"/>
  <c r="E807" i="3"/>
  <c r="D807" i="3" s="1"/>
  <c r="C399" i="6"/>
  <c r="E398" i="3"/>
  <c r="C364" i="6"/>
  <c r="E363" i="3"/>
  <c r="C135" i="6"/>
  <c r="E134" i="3"/>
  <c r="D134" i="3" s="1"/>
  <c r="C484" i="6"/>
  <c r="E483" i="3"/>
  <c r="C592" i="6"/>
  <c r="E591" i="3"/>
  <c r="C496" i="6"/>
  <c r="E495" i="3"/>
  <c r="C412" i="6"/>
  <c r="E411" i="3"/>
  <c r="C664" i="6"/>
  <c r="E663" i="3"/>
  <c r="C123" i="6"/>
  <c r="E122" i="3"/>
  <c r="D122" i="3" s="1"/>
  <c r="C231" i="6"/>
  <c r="E230" i="3"/>
  <c r="C316" i="6"/>
  <c r="E315" i="3"/>
  <c r="C472" i="6"/>
  <c r="E471" i="3"/>
  <c r="C616" i="6"/>
  <c r="E615" i="3"/>
  <c r="C532" i="6"/>
  <c r="E531" i="3"/>
  <c r="D253" i="3"/>
  <c r="H253" i="3"/>
  <c r="D421" i="3"/>
  <c r="H421" i="3"/>
  <c r="D445" i="3"/>
  <c r="H445" i="3"/>
  <c r="D578" i="3"/>
  <c r="H578" i="3"/>
  <c r="D242" i="3"/>
  <c r="H242" i="3"/>
  <c r="D338" i="3"/>
  <c r="H338" i="3"/>
  <c r="D301" i="3"/>
  <c r="H301" i="3"/>
  <c r="D277" i="3"/>
  <c r="H277" i="3"/>
  <c r="D458" i="3"/>
  <c r="H458" i="3"/>
  <c r="D542" i="3"/>
  <c r="H542" i="3"/>
  <c r="D553" i="3"/>
  <c r="H553" i="3"/>
  <c r="D517" i="3"/>
  <c r="H517" i="3"/>
  <c r="C62" i="6"/>
  <c r="E61" i="3"/>
  <c r="D61" i="3" s="1"/>
  <c r="C255" i="6"/>
  <c r="E254" i="3"/>
  <c r="C208" i="6"/>
  <c r="E207" i="3"/>
  <c r="D207" i="3" s="1"/>
  <c r="C784" i="6"/>
  <c r="E783" i="3"/>
  <c r="D783" i="3" s="1"/>
  <c r="C148" i="6"/>
  <c r="E147" i="3"/>
  <c r="D147" i="3" s="1"/>
  <c r="C423" i="6"/>
  <c r="E422" i="3"/>
  <c r="C699" i="6"/>
  <c r="E698" i="3"/>
  <c r="C196" i="6"/>
  <c r="E195" i="3"/>
  <c r="D195" i="3" s="1"/>
  <c r="C50" i="6"/>
  <c r="E49" i="3"/>
  <c r="D49" i="3" s="1"/>
  <c r="C447" i="6"/>
  <c r="E446" i="3"/>
  <c r="C292" i="6"/>
  <c r="E291" i="3"/>
  <c r="C26" i="6"/>
  <c r="E25" i="3"/>
  <c r="D25" i="3" s="1"/>
  <c r="C796" i="6"/>
  <c r="E795" i="3"/>
  <c r="D795" i="3" s="1"/>
  <c r="C580" i="6"/>
  <c r="E579" i="3"/>
  <c r="C98" i="6"/>
  <c r="E97" i="3"/>
  <c r="D97" i="3" s="1"/>
  <c r="C14" i="6"/>
  <c r="E13" i="3"/>
  <c r="D13" i="3" s="1"/>
  <c r="C110" i="6"/>
  <c r="E109" i="3"/>
  <c r="D109" i="3" s="1"/>
  <c r="C832" i="6"/>
  <c r="E831" i="3"/>
  <c r="D831" i="3" s="1"/>
  <c r="C508" i="6"/>
  <c r="E507" i="3"/>
  <c r="C38" i="6"/>
  <c r="E37" i="3"/>
  <c r="D37" i="3" s="1"/>
  <c r="C244" i="6"/>
  <c r="E243" i="3"/>
  <c r="C172" i="6"/>
  <c r="E171" i="3"/>
  <c r="D171" i="3" s="1"/>
  <c r="C340" i="6"/>
  <c r="E339" i="3"/>
  <c r="C760" i="6"/>
  <c r="E759" i="3"/>
  <c r="D759" i="3" s="1"/>
  <c r="C303" i="6"/>
  <c r="E302" i="3"/>
  <c r="C436" i="6"/>
  <c r="E435" i="3"/>
  <c r="C74" i="6"/>
  <c r="E73" i="3"/>
  <c r="D73" i="3" s="1"/>
  <c r="C159" i="6"/>
  <c r="E158" i="3"/>
  <c r="D158" i="3" s="1"/>
  <c r="C279" i="6"/>
  <c r="E278" i="3"/>
  <c r="C460" i="6"/>
  <c r="E459" i="3"/>
  <c r="C843" i="6"/>
  <c r="E842" i="3"/>
  <c r="D842" i="3" s="1"/>
  <c r="C544" i="6"/>
  <c r="E543" i="3"/>
  <c r="C555" i="6"/>
  <c r="E554" i="3"/>
  <c r="C820" i="6"/>
  <c r="E819" i="3"/>
  <c r="D819" i="3" s="1"/>
  <c r="C519" i="6"/>
  <c r="E518" i="3"/>
  <c r="D518" i="3" l="1"/>
  <c r="H518" i="3"/>
  <c r="D339" i="3"/>
  <c r="H339" i="3"/>
  <c r="D615" i="3"/>
  <c r="H615" i="3"/>
  <c r="D411" i="3"/>
  <c r="H411" i="3"/>
  <c r="D591" i="3"/>
  <c r="H591" i="3"/>
  <c r="D398" i="3"/>
  <c r="H398" i="3"/>
  <c r="D567" i="3"/>
  <c r="H567" i="3"/>
  <c r="D387" i="3"/>
  <c r="H387" i="3"/>
  <c r="D687" i="3"/>
  <c r="H687" i="3"/>
  <c r="D543" i="3"/>
  <c r="H543" i="3"/>
  <c r="D459" i="3"/>
  <c r="H459" i="3"/>
  <c r="D435" i="3"/>
  <c r="H435" i="3"/>
  <c r="D579" i="3"/>
  <c r="H579" i="3"/>
  <c r="D446" i="3"/>
  <c r="H446" i="3"/>
  <c r="D422" i="3"/>
  <c r="H422" i="3"/>
  <c r="D254" i="3"/>
  <c r="H254" i="3"/>
  <c r="D531" i="3"/>
  <c r="H531" i="3"/>
  <c r="D471" i="3"/>
  <c r="H471" i="3"/>
  <c r="D230" i="3"/>
  <c r="H230" i="3"/>
  <c r="D663" i="3"/>
  <c r="H663" i="3"/>
  <c r="D495" i="3"/>
  <c r="H495" i="3"/>
  <c r="D483" i="3"/>
  <c r="H483" i="3"/>
  <c r="D363" i="3"/>
  <c r="H363" i="3"/>
  <c r="D626" i="3"/>
  <c r="H626" i="3"/>
  <c r="D723" i="3"/>
  <c r="H723" i="3"/>
  <c r="D675" i="3"/>
  <c r="H675" i="3"/>
  <c r="D603" i="3"/>
  <c r="H603" i="3"/>
  <c r="D710" i="3"/>
  <c r="H710" i="3"/>
  <c r="D327" i="3"/>
  <c r="H327" i="3"/>
  <c r="D650" i="3"/>
  <c r="H650" i="3"/>
  <c r="D374" i="3"/>
  <c r="H374" i="3"/>
  <c r="C821" i="6"/>
  <c r="E820" i="3"/>
  <c r="D820" i="3" s="1"/>
  <c r="C545" i="6"/>
  <c r="E544" i="3"/>
  <c r="C461" i="6"/>
  <c r="E460" i="3"/>
  <c r="C160" i="6"/>
  <c r="E159" i="3"/>
  <c r="D159" i="3" s="1"/>
  <c r="C437" i="6"/>
  <c r="E436" i="3"/>
  <c r="C761" i="6"/>
  <c r="E760" i="3"/>
  <c r="D760" i="3" s="1"/>
  <c r="C173" i="6"/>
  <c r="E172" i="3"/>
  <c r="D172" i="3" s="1"/>
  <c r="C39" i="6"/>
  <c r="E38" i="3"/>
  <c r="D38" i="3" s="1"/>
  <c r="C833" i="6"/>
  <c r="E832" i="3"/>
  <c r="D832" i="3" s="1"/>
  <c r="C15" i="6"/>
  <c r="E14" i="3"/>
  <c r="D14" i="3" s="1"/>
  <c r="C581" i="6"/>
  <c r="E580" i="3"/>
  <c r="C27" i="6"/>
  <c r="E26" i="3"/>
  <c r="D26" i="3" s="1"/>
  <c r="C448" i="6"/>
  <c r="E447" i="3"/>
  <c r="C197" i="6"/>
  <c r="E196" i="3"/>
  <c r="D196" i="3" s="1"/>
  <c r="C424" i="6"/>
  <c r="E423" i="3"/>
  <c r="C785" i="6"/>
  <c r="E784" i="3"/>
  <c r="D784" i="3" s="1"/>
  <c r="C256" i="6"/>
  <c r="E255" i="3"/>
  <c r="C533" i="6"/>
  <c r="E532" i="3"/>
  <c r="C473" i="6"/>
  <c r="E472" i="3"/>
  <c r="C232" i="6"/>
  <c r="E231" i="3"/>
  <c r="C665" i="6"/>
  <c r="E664" i="3"/>
  <c r="C497" i="6"/>
  <c r="E496" i="3"/>
  <c r="C485" i="6"/>
  <c r="E484" i="3"/>
  <c r="C365" i="6"/>
  <c r="E364" i="3"/>
  <c r="C809" i="6"/>
  <c r="E808" i="3"/>
  <c r="D808" i="3" s="1"/>
  <c r="C628" i="6"/>
  <c r="E627" i="3"/>
  <c r="C725" i="6"/>
  <c r="E724" i="3"/>
  <c r="C677" i="6"/>
  <c r="E676" i="3"/>
  <c r="C184" i="6"/>
  <c r="E183" i="3"/>
  <c r="D183" i="3" s="1"/>
  <c r="C605" i="6"/>
  <c r="E604" i="3"/>
  <c r="C221" i="6"/>
  <c r="E220" i="3"/>
  <c r="D220" i="3" s="1"/>
  <c r="C712" i="6"/>
  <c r="E711" i="3"/>
  <c r="C329" i="6"/>
  <c r="E328" i="3"/>
  <c r="C652" i="6"/>
  <c r="E651" i="3"/>
  <c r="C376" i="6"/>
  <c r="E375" i="3"/>
  <c r="D554" i="3"/>
  <c r="H554" i="3"/>
  <c r="D278" i="3"/>
  <c r="H278" i="3"/>
  <c r="D302" i="3"/>
  <c r="H302" i="3"/>
  <c r="D243" i="3"/>
  <c r="H243" i="3"/>
  <c r="D507" i="3"/>
  <c r="H507" i="3"/>
  <c r="D291" i="3"/>
  <c r="H291" i="3"/>
  <c r="D698" i="3"/>
  <c r="H698" i="3"/>
  <c r="D315" i="3"/>
  <c r="H315" i="3"/>
  <c r="D267" i="3"/>
  <c r="H267" i="3"/>
  <c r="D351" i="3"/>
  <c r="H351" i="3"/>
  <c r="D639" i="3"/>
  <c r="H639" i="3"/>
  <c r="C520" i="6"/>
  <c r="E519" i="3"/>
  <c r="C556" i="6"/>
  <c r="E555" i="3"/>
  <c r="C844" i="6"/>
  <c r="E843" i="3"/>
  <c r="D843" i="3" s="1"/>
  <c r="C280" i="6"/>
  <c r="E279" i="3"/>
  <c r="C75" i="6"/>
  <c r="E74" i="3"/>
  <c r="D74" i="3" s="1"/>
  <c r="C304" i="6"/>
  <c r="E303" i="3"/>
  <c r="C341" i="6"/>
  <c r="E340" i="3"/>
  <c r="C245" i="6"/>
  <c r="E244" i="3"/>
  <c r="C509" i="6"/>
  <c r="E508" i="3"/>
  <c r="C111" i="6"/>
  <c r="E110" i="3"/>
  <c r="D110" i="3" s="1"/>
  <c r="C99" i="6"/>
  <c r="E98" i="3"/>
  <c r="D98" i="3" s="1"/>
  <c r="C797" i="6"/>
  <c r="E796" i="3"/>
  <c r="D796" i="3" s="1"/>
  <c r="C293" i="6"/>
  <c r="E292" i="3"/>
  <c r="C51" i="6"/>
  <c r="E50" i="3"/>
  <c r="D50" i="3" s="1"/>
  <c r="C700" i="6"/>
  <c r="E699" i="3"/>
  <c r="C149" i="6"/>
  <c r="E148" i="3"/>
  <c r="D148" i="3" s="1"/>
  <c r="C209" i="6"/>
  <c r="E208" i="3"/>
  <c r="D208" i="3" s="1"/>
  <c r="C63" i="6"/>
  <c r="E62" i="3"/>
  <c r="D62" i="3" s="1"/>
  <c r="C617" i="6"/>
  <c r="E616" i="3"/>
  <c r="C317" i="6"/>
  <c r="E316" i="3"/>
  <c r="C124" i="6"/>
  <c r="E123" i="3"/>
  <c r="D123" i="3" s="1"/>
  <c r="C413" i="6"/>
  <c r="E412" i="3"/>
  <c r="C593" i="6"/>
  <c r="E592" i="3"/>
  <c r="C136" i="6"/>
  <c r="E135" i="3"/>
  <c r="D135" i="3" s="1"/>
  <c r="C400" i="6"/>
  <c r="E399" i="3"/>
  <c r="C269" i="6"/>
  <c r="E268" i="3"/>
  <c r="C569" i="6"/>
  <c r="E568" i="3"/>
  <c r="C353" i="6"/>
  <c r="E352" i="3"/>
  <c r="C87" i="6"/>
  <c r="E86" i="3"/>
  <c r="D86" i="3" s="1"/>
  <c r="C737" i="6"/>
  <c r="E736" i="3"/>
  <c r="D736" i="3" s="1"/>
  <c r="C389" i="6"/>
  <c r="E388" i="3"/>
  <c r="C749" i="6"/>
  <c r="E748" i="3"/>
  <c r="D748" i="3" s="1"/>
  <c r="C689" i="6"/>
  <c r="E688" i="3"/>
  <c r="C773" i="6"/>
  <c r="E772" i="3"/>
  <c r="D772" i="3" s="1"/>
  <c r="C641" i="6"/>
  <c r="E640" i="3"/>
  <c r="D352" i="3" l="1"/>
  <c r="H352" i="3"/>
  <c r="D640" i="3"/>
  <c r="H640" i="3"/>
  <c r="D688" i="3"/>
  <c r="H688" i="3"/>
  <c r="D388" i="3"/>
  <c r="H388" i="3"/>
  <c r="D568" i="3"/>
  <c r="H568" i="3"/>
  <c r="D399" i="3"/>
  <c r="H399" i="3"/>
  <c r="D592" i="3"/>
  <c r="H592" i="3"/>
  <c r="D616" i="3"/>
  <c r="H616" i="3"/>
  <c r="D699" i="3"/>
  <c r="H699" i="3"/>
  <c r="D292" i="3"/>
  <c r="H292" i="3"/>
  <c r="D508" i="3"/>
  <c r="H508" i="3"/>
  <c r="D340" i="3"/>
  <c r="H340" i="3"/>
  <c r="D519" i="3"/>
  <c r="H519" i="3"/>
  <c r="D375" i="3"/>
  <c r="H375" i="3"/>
  <c r="D328" i="3"/>
  <c r="H328" i="3"/>
  <c r="D724" i="3"/>
  <c r="H724" i="3"/>
  <c r="D484" i="3"/>
  <c r="H484" i="3"/>
  <c r="D664" i="3"/>
  <c r="H664" i="3"/>
  <c r="D472" i="3"/>
  <c r="H472" i="3"/>
  <c r="D255" i="3"/>
  <c r="H255" i="3"/>
  <c r="D423" i="3"/>
  <c r="H423" i="3"/>
  <c r="D447" i="3"/>
  <c r="H447" i="3"/>
  <c r="D580" i="3"/>
  <c r="H580" i="3"/>
  <c r="D436" i="3"/>
  <c r="H436" i="3"/>
  <c r="D460" i="3"/>
  <c r="H460" i="3"/>
  <c r="C642" i="6"/>
  <c r="E641" i="3"/>
  <c r="C690" i="6"/>
  <c r="E689" i="3"/>
  <c r="C390" i="6"/>
  <c r="E389" i="3"/>
  <c r="C88" i="6"/>
  <c r="E87" i="3"/>
  <c r="D87" i="3" s="1"/>
  <c r="C570" i="6"/>
  <c r="E569" i="3"/>
  <c r="C401" i="6"/>
  <c r="E400" i="3"/>
  <c r="C594" i="6"/>
  <c r="E593" i="3"/>
  <c r="C125" i="6"/>
  <c r="E124" i="3"/>
  <c r="D124" i="3" s="1"/>
  <c r="C618" i="6"/>
  <c r="E617" i="3"/>
  <c r="C210" i="6"/>
  <c r="E209" i="3"/>
  <c r="D209" i="3" s="1"/>
  <c r="C701" i="6"/>
  <c r="E700" i="3"/>
  <c r="C294" i="6"/>
  <c r="E293" i="3"/>
  <c r="C100" i="6"/>
  <c r="E99" i="3"/>
  <c r="D99" i="3" s="1"/>
  <c r="C510" i="6"/>
  <c r="E509" i="3"/>
  <c r="C342" i="6"/>
  <c r="E341" i="3"/>
  <c r="C76" i="6"/>
  <c r="E75" i="3"/>
  <c r="D75" i="3" s="1"/>
  <c r="C845" i="6"/>
  <c r="E844" i="3"/>
  <c r="D844" i="3" s="1"/>
  <c r="C521" i="6"/>
  <c r="E520" i="3"/>
  <c r="C377" i="6"/>
  <c r="E376" i="3"/>
  <c r="C330" i="6"/>
  <c r="E329" i="3"/>
  <c r="C222" i="6"/>
  <c r="E221" i="3"/>
  <c r="D221" i="3" s="1"/>
  <c r="C185" i="6"/>
  <c r="E184" i="3"/>
  <c r="D184" i="3" s="1"/>
  <c r="C726" i="6"/>
  <c r="E725" i="3"/>
  <c r="C810" i="6"/>
  <c r="E809" i="3"/>
  <c r="D809" i="3" s="1"/>
  <c r="C486" i="6"/>
  <c r="E485" i="3"/>
  <c r="C666" i="6"/>
  <c r="E665" i="3"/>
  <c r="C474" i="6"/>
  <c r="E473" i="3"/>
  <c r="C257" i="6"/>
  <c r="E256" i="3"/>
  <c r="C425" i="6"/>
  <c r="E424" i="3"/>
  <c r="C449" i="6"/>
  <c r="E448" i="3"/>
  <c r="C582" i="6"/>
  <c r="E581" i="3"/>
  <c r="C834" i="6"/>
  <c r="E833" i="3"/>
  <c r="D833" i="3" s="1"/>
  <c r="C174" i="6"/>
  <c r="E173" i="3"/>
  <c r="D173" i="3" s="1"/>
  <c r="C438" i="6"/>
  <c r="E437" i="3"/>
  <c r="C462" i="6"/>
  <c r="E461" i="3"/>
  <c r="C822" i="6"/>
  <c r="E821" i="3"/>
  <c r="D821" i="3" s="1"/>
  <c r="D268" i="3"/>
  <c r="H268" i="3"/>
  <c r="D412" i="3"/>
  <c r="H412" i="3"/>
  <c r="D316" i="3"/>
  <c r="H316" i="3"/>
  <c r="D244" i="3"/>
  <c r="H244" i="3"/>
  <c r="D303" i="3"/>
  <c r="H303" i="3"/>
  <c r="D279" i="3"/>
  <c r="H279" i="3"/>
  <c r="D555" i="3"/>
  <c r="H555" i="3"/>
  <c r="D651" i="3"/>
  <c r="H651" i="3"/>
  <c r="D711" i="3"/>
  <c r="H711" i="3"/>
  <c r="D604" i="3"/>
  <c r="H604" i="3"/>
  <c r="D676" i="3"/>
  <c r="H676" i="3"/>
  <c r="D627" i="3"/>
  <c r="H627" i="3"/>
  <c r="D364" i="3"/>
  <c r="H364" i="3"/>
  <c r="D496" i="3"/>
  <c r="H496" i="3"/>
  <c r="D231" i="3"/>
  <c r="H231" i="3"/>
  <c r="D532" i="3"/>
  <c r="H532" i="3"/>
  <c r="D544" i="3"/>
  <c r="H544" i="3"/>
  <c r="C774" i="6"/>
  <c r="E773" i="3"/>
  <c r="D773" i="3" s="1"/>
  <c r="C750" i="6"/>
  <c r="E749" i="3"/>
  <c r="D749" i="3" s="1"/>
  <c r="C738" i="6"/>
  <c r="E737" i="3"/>
  <c r="D737" i="3" s="1"/>
  <c r="C354" i="6"/>
  <c r="E353" i="3"/>
  <c r="C270" i="6"/>
  <c r="E269" i="3"/>
  <c r="C137" i="6"/>
  <c r="E136" i="3"/>
  <c r="D136" i="3" s="1"/>
  <c r="C414" i="6"/>
  <c r="E413" i="3"/>
  <c r="C318" i="6"/>
  <c r="E317" i="3"/>
  <c r="C64" i="6"/>
  <c r="E63" i="3"/>
  <c r="D63" i="3" s="1"/>
  <c r="C150" i="6"/>
  <c r="E149" i="3"/>
  <c r="D149" i="3" s="1"/>
  <c r="C52" i="6"/>
  <c r="E51" i="3"/>
  <c r="D51" i="3" s="1"/>
  <c r="C798" i="6"/>
  <c r="E797" i="3"/>
  <c r="D797" i="3" s="1"/>
  <c r="C112" i="6"/>
  <c r="E111" i="3"/>
  <c r="D111" i="3" s="1"/>
  <c r="C246" i="6"/>
  <c r="E245" i="3"/>
  <c r="C305" i="6"/>
  <c r="E304" i="3"/>
  <c r="C281" i="6"/>
  <c r="E280" i="3"/>
  <c r="C557" i="6"/>
  <c r="E556" i="3"/>
  <c r="C653" i="6"/>
  <c r="E652" i="3"/>
  <c r="C713" i="6"/>
  <c r="E712" i="3"/>
  <c r="C606" i="6"/>
  <c r="E605" i="3"/>
  <c r="C678" i="6"/>
  <c r="E677" i="3"/>
  <c r="C629" i="6"/>
  <c r="E628" i="3"/>
  <c r="C366" i="6"/>
  <c r="E365" i="3"/>
  <c r="C498" i="6"/>
  <c r="E497" i="3"/>
  <c r="C233" i="6"/>
  <c r="E232" i="3"/>
  <c r="C534" i="6"/>
  <c r="E533" i="3"/>
  <c r="C786" i="6"/>
  <c r="E785" i="3"/>
  <c r="D785" i="3" s="1"/>
  <c r="C198" i="6"/>
  <c r="E197" i="3"/>
  <c r="D197" i="3" s="1"/>
  <c r="C28" i="6"/>
  <c r="E27" i="3"/>
  <c r="D27" i="3" s="1"/>
  <c r="C16" i="6"/>
  <c r="E15" i="3"/>
  <c r="D15" i="3" s="1"/>
  <c r="C40" i="6"/>
  <c r="E39" i="3"/>
  <c r="D39" i="3" s="1"/>
  <c r="C762" i="6"/>
  <c r="E761" i="3"/>
  <c r="D761" i="3" s="1"/>
  <c r="C161" i="6"/>
  <c r="E160" i="3"/>
  <c r="D160" i="3" s="1"/>
  <c r="C546" i="6"/>
  <c r="E545" i="3"/>
  <c r="C41" i="6" l="1"/>
  <c r="E40" i="3"/>
  <c r="D40" i="3" s="1"/>
  <c r="C787" i="6"/>
  <c r="E787" i="3" s="1"/>
  <c r="D787" i="3" s="1"/>
  <c r="E786" i="3"/>
  <c r="D786" i="3" s="1"/>
  <c r="C367" i="6"/>
  <c r="E367" i="3" s="1"/>
  <c r="E366" i="3"/>
  <c r="D545" i="3"/>
  <c r="H545" i="3"/>
  <c r="D533" i="3"/>
  <c r="H533" i="3"/>
  <c r="D497" i="3"/>
  <c r="H497" i="3"/>
  <c r="D628" i="3"/>
  <c r="H628" i="3"/>
  <c r="D605" i="3"/>
  <c r="H605" i="3"/>
  <c r="D652" i="3"/>
  <c r="H652" i="3"/>
  <c r="D280" i="3"/>
  <c r="H280" i="3"/>
  <c r="D245" i="3"/>
  <c r="H245" i="3"/>
  <c r="D317" i="3"/>
  <c r="H317" i="3"/>
  <c r="D353" i="3"/>
  <c r="H353" i="3"/>
  <c r="D461" i="3"/>
  <c r="H461" i="3"/>
  <c r="D581" i="3"/>
  <c r="H581" i="3"/>
  <c r="D424" i="3"/>
  <c r="H424" i="3"/>
  <c r="D473" i="3"/>
  <c r="H473" i="3"/>
  <c r="D485" i="3"/>
  <c r="H485" i="3"/>
  <c r="D725" i="3"/>
  <c r="H725" i="3"/>
  <c r="D376" i="3"/>
  <c r="H376" i="3"/>
  <c r="D341" i="3"/>
  <c r="H341" i="3"/>
  <c r="D700" i="3"/>
  <c r="H700" i="3"/>
  <c r="D617" i="3"/>
  <c r="H617" i="3"/>
  <c r="D593" i="3"/>
  <c r="H593" i="3"/>
  <c r="D569" i="3"/>
  <c r="H569" i="3"/>
  <c r="D389" i="3"/>
  <c r="H389" i="3"/>
  <c r="D641" i="3"/>
  <c r="H641" i="3"/>
  <c r="C547" i="6"/>
  <c r="E547" i="3" s="1"/>
  <c r="E546" i="3"/>
  <c r="C763" i="6"/>
  <c r="E763" i="3" s="1"/>
  <c r="D763" i="3" s="1"/>
  <c r="E762" i="3"/>
  <c r="D762" i="3" s="1"/>
  <c r="C17" i="6"/>
  <c r="E16" i="3"/>
  <c r="D16" i="3" s="1"/>
  <c r="C199" i="6"/>
  <c r="E199" i="3" s="1"/>
  <c r="D199" i="3" s="1"/>
  <c r="E198" i="3"/>
  <c r="D198" i="3" s="1"/>
  <c r="C535" i="6"/>
  <c r="E535" i="3" s="1"/>
  <c r="E534" i="3"/>
  <c r="C499" i="6"/>
  <c r="E499" i="3" s="1"/>
  <c r="E498" i="3"/>
  <c r="C630" i="6"/>
  <c r="E629" i="3"/>
  <c r="C607" i="6"/>
  <c r="E607" i="3" s="1"/>
  <c r="E606" i="3"/>
  <c r="C654" i="6"/>
  <c r="E653" i="3"/>
  <c r="C282" i="6"/>
  <c r="E281" i="3"/>
  <c r="C247" i="6"/>
  <c r="E247" i="3" s="1"/>
  <c r="E246" i="3"/>
  <c r="C799" i="6"/>
  <c r="E799" i="3" s="1"/>
  <c r="D799" i="3" s="1"/>
  <c r="E798" i="3"/>
  <c r="D798" i="3" s="1"/>
  <c r="C151" i="6"/>
  <c r="E151" i="3" s="1"/>
  <c r="D151" i="3" s="1"/>
  <c r="E150" i="3"/>
  <c r="D150" i="3" s="1"/>
  <c r="C319" i="6"/>
  <c r="E319" i="3" s="1"/>
  <c r="E318" i="3"/>
  <c r="C138" i="6"/>
  <c r="E137" i="3"/>
  <c r="D137" i="3" s="1"/>
  <c r="C355" i="6"/>
  <c r="E355" i="3" s="1"/>
  <c r="E354" i="3"/>
  <c r="C751" i="6"/>
  <c r="E751" i="3" s="1"/>
  <c r="D751" i="3" s="1"/>
  <c r="E750" i="3"/>
  <c r="D750" i="3" s="1"/>
  <c r="C463" i="6"/>
  <c r="E463" i="3" s="1"/>
  <c r="E462" i="3"/>
  <c r="C175" i="6"/>
  <c r="E175" i="3" s="1"/>
  <c r="D175" i="3" s="1"/>
  <c r="E174" i="3"/>
  <c r="D174" i="3" s="1"/>
  <c r="C583" i="6"/>
  <c r="E583" i="3" s="1"/>
  <c r="E582" i="3"/>
  <c r="C426" i="6"/>
  <c r="E425" i="3"/>
  <c r="C475" i="6"/>
  <c r="E475" i="3" s="1"/>
  <c r="E474" i="3"/>
  <c r="C487" i="6"/>
  <c r="E487" i="3" s="1"/>
  <c r="E486" i="3"/>
  <c r="C727" i="6"/>
  <c r="E727" i="3" s="1"/>
  <c r="E726" i="3"/>
  <c r="C223" i="6"/>
  <c r="E223" i="3" s="1"/>
  <c r="D223" i="3" s="1"/>
  <c r="E222" i="3"/>
  <c r="D222" i="3" s="1"/>
  <c r="C378" i="6"/>
  <c r="E377" i="3"/>
  <c r="C846" i="6"/>
  <c r="E845" i="3"/>
  <c r="D845" i="3" s="1"/>
  <c r="C343" i="6"/>
  <c r="E343" i="3" s="1"/>
  <c r="E342" i="3"/>
  <c r="C101" i="6"/>
  <c r="E100" i="3"/>
  <c r="D100" i="3" s="1"/>
  <c r="C702" i="6"/>
  <c r="E701" i="3"/>
  <c r="C619" i="6"/>
  <c r="E619" i="3" s="1"/>
  <c r="E618" i="3"/>
  <c r="C595" i="6"/>
  <c r="E595" i="3" s="1"/>
  <c r="E594" i="3"/>
  <c r="C571" i="6"/>
  <c r="E571" i="3" s="1"/>
  <c r="E570" i="3"/>
  <c r="C391" i="6"/>
  <c r="E391" i="3" s="1"/>
  <c r="E390" i="3"/>
  <c r="C643" i="6"/>
  <c r="E643" i="3" s="1"/>
  <c r="E642" i="3"/>
  <c r="D232" i="3"/>
  <c r="H232" i="3"/>
  <c r="D365" i="3"/>
  <c r="H365" i="3"/>
  <c r="D677" i="3"/>
  <c r="H677" i="3"/>
  <c r="D712" i="3"/>
  <c r="H712" i="3"/>
  <c r="D556" i="3"/>
  <c r="H556" i="3"/>
  <c r="D304" i="3"/>
  <c r="H304" i="3"/>
  <c r="D413" i="3"/>
  <c r="H413" i="3"/>
  <c r="D269" i="3"/>
  <c r="H269" i="3"/>
  <c r="D437" i="3"/>
  <c r="H437" i="3"/>
  <c r="D448" i="3"/>
  <c r="H448" i="3"/>
  <c r="D256" i="3"/>
  <c r="H256" i="3"/>
  <c r="D665" i="3"/>
  <c r="H665" i="3"/>
  <c r="D329" i="3"/>
  <c r="H329" i="3"/>
  <c r="D520" i="3"/>
  <c r="H520" i="3"/>
  <c r="D509" i="3"/>
  <c r="H509" i="3"/>
  <c r="D293" i="3"/>
  <c r="H293" i="3"/>
  <c r="D400" i="3"/>
  <c r="H400" i="3"/>
  <c r="D689" i="3"/>
  <c r="H689" i="3"/>
  <c r="C162" i="6"/>
  <c r="E161" i="3"/>
  <c r="D161" i="3" s="1"/>
  <c r="C29" i="6"/>
  <c r="E28" i="3"/>
  <c r="D28" i="3" s="1"/>
  <c r="C234" i="6"/>
  <c r="E233" i="3"/>
  <c r="C679" i="6"/>
  <c r="E679" i="3" s="1"/>
  <c r="E678" i="3"/>
  <c r="C714" i="6"/>
  <c r="E713" i="3"/>
  <c r="C558" i="6"/>
  <c r="E557" i="3"/>
  <c r="C306" i="6"/>
  <c r="E305" i="3"/>
  <c r="C113" i="6"/>
  <c r="E112" i="3"/>
  <c r="D112" i="3" s="1"/>
  <c r="C53" i="6"/>
  <c r="E52" i="3"/>
  <c r="D52" i="3" s="1"/>
  <c r="C65" i="6"/>
  <c r="E64" i="3"/>
  <c r="D64" i="3" s="1"/>
  <c r="C415" i="6"/>
  <c r="E415" i="3" s="1"/>
  <c r="E414" i="3"/>
  <c r="C271" i="6"/>
  <c r="E271" i="3" s="1"/>
  <c r="E270" i="3"/>
  <c r="C739" i="6"/>
  <c r="E739" i="3" s="1"/>
  <c r="D739" i="3" s="1"/>
  <c r="E738" i="3"/>
  <c r="D738" i="3" s="1"/>
  <c r="C775" i="6"/>
  <c r="E775" i="3" s="1"/>
  <c r="D775" i="3" s="1"/>
  <c r="E774" i="3"/>
  <c r="D774" i="3" s="1"/>
  <c r="C823" i="6"/>
  <c r="E823" i="3" s="1"/>
  <c r="D823" i="3" s="1"/>
  <c r="E822" i="3"/>
  <c r="D822" i="3" s="1"/>
  <c r="C439" i="6"/>
  <c r="E439" i="3" s="1"/>
  <c r="E438" i="3"/>
  <c r="C835" i="6"/>
  <c r="E835" i="3" s="1"/>
  <c r="D835" i="3" s="1"/>
  <c r="E834" i="3"/>
  <c r="D834" i="3" s="1"/>
  <c r="C450" i="6"/>
  <c r="E449" i="3"/>
  <c r="C258" i="6"/>
  <c r="E257" i="3"/>
  <c r="C667" i="6"/>
  <c r="E667" i="3" s="1"/>
  <c r="E666" i="3"/>
  <c r="C811" i="6"/>
  <c r="E811" i="3" s="1"/>
  <c r="D811" i="3" s="1"/>
  <c r="E810" i="3"/>
  <c r="D810" i="3" s="1"/>
  <c r="C186" i="6"/>
  <c r="E185" i="3"/>
  <c r="D185" i="3" s="1"/>
  <c r="C331" i="6"/>
  <c r="E331" i="3" s="1"/>
  <c r="E330" i="3"/>
  <c r="C522" i="6"/>
  <c r="E521" i="3"/>
  <c r="C77" i="6"/>
  <c r="E76" i="3"/>
  <c r="D76" i="3" s="1"/>
  <c r="C511" i="6"/>
  <c r="E511" i="3" s="1"/>
  <c r="E510" i="3"/>
  <c r="C295" i="6"/>
  <c r="E295" i="3" s="1"/>
  <c r="E294" i="3"/>
  <c r="C211" i="6"/>
  <c r="E211" i="3" s="1"/>
  <c r="D211" i="3" s="1"/>
  <c r="E210" i="3"/>
  <c r="D210" i="3" s="1"/>
  <c r="C126" i="6"/>
  <c r="E125" i="3"/>
  <c r="D125" i="3" s="1"/>
  <c r="C402" i="6"/>
  <c r="E401" i="3"/>
  <c r="C89" i="6"/>
  <c r="E88" i="3"/>
  <c r="D88" i="3" s="1"/>
  <c r="C691" i="6"/>
  <c r="E691" i="3" s="1"/>
  <c r="E690" i="3"/>
  <c r="C127" i="6" l="1"/>
  <c r="E127" i="3" s="1"/>
  <c r="D127" i="3" s="1"/>
  <c r="E126" i="3"/>
  <c r="D126" i="3" s="1"/>
  <c r="D690" i="3"/>
  <c r="H690" i="3"/>
  <c r="D401" i="3"/>
  <c r="H401" i="3"/>
  <c r="D510" i="3"/>
  <c r="H510" i="3"/>
  <c r="D521" i="3"/>
  <c r="H521" i="3"/>
  <c r="D666" i="3"/>
  <c r="H666" i="3"/>
  <c r="D449" i="3"/>
  <c r="H449" i="3"/>
  <c r="D438" i="3"/>
  <c r="H438" i="3"/>
  <c r="D270" i="3"/>
  <c r="H270" i="3"/>
  <c r="D557" i="3"/>
  <c r="H557" i="3"/>
  <c r="D678" i="3"/>
  <c r="H678" i="3"/>
  <c r="D642" i="3"/>
  <c r="H642" i="3"/>
  <c r="D570" i="3"/>
  <c r="H570" i="3"/>
  <c r="D618" i="3"/>
  <c r="H618" i="3"/>
  <c r="D486" i="3"/>
  <c r="H486" i="3"/>
  <c r="D425" i="3"/>
  <c r="H425" i="3"/>
  <c r="D246" i="3"/>
  <c r="H246" i="3"/>
  <c r="D653" i="3"/>
  <c r="H653" i="3"/>
  <c r="D629" i="3"/>
  <c r="H629" i="3"/>
  <c r="D534" i="3"/>
  <c r="H534" i="3"/>
  <c r="D546" i="3"/>
  <c r="H546" i="3"/>
  <c r="D691" i="3"/>
  <c r="H691" i="3"/>
  <c r="C403" i="6"/>
  <c r="E403" i="3" s="1"/>
  <c r="E402" i="3"/>
  <c r="D511" i="3"/>
  <c r="H511" i="3"/>
  <c r="C523" i="6"/>
  <c r="E523" i="3" s="1"/>
  <c r="E522" i="3"/>
  <c r="C187" i="6"/>
  <c r="E187" i="3" s="1"/>
  <c r="D187" i="3" s="1"/>
  <c r="E186" i="3"/>
  <c r="D186" i="3" s="1"/>
  <c r="D667" i="3"/>
  <c r="H667" i="3"/>
  <c r="C451" i="6"/>
  <c r="E451" i="3" s="1"/>
  <c r="E450" i="3"/>
  <c r="D439" i="3"/>
  <c r="H439" i="3"/>
  <c r="D271" i="3"/>
  <c r="H271" i="3"/>
  <c r="C66" i="6"/>
  <c r="E65" i="3"/>
  <c r="D65" i="3" s="1"/>
  <c r="C114" i="6"/>
  <c r="E113" i="3"/>
  <c r="D113" i="3" s="1"/>
  <c r="C559" i="6"/>
  <c r="E559" i="3" s="1"/>
  <c r="E558" i="3"/>
  <c r="D679" i="3"/>
  <c r="H679" i="3"/>
  <c r="C30" i="6"/>
  <c r="E29" i="3"/>
  <c r="D29" i="3" s="1"/>
  <c r="D643" i="3"/>
  <c r="H643" i="3"/>
  <c r="D571" i="3"/>
  <c r="H571" i="3"/>
  <c r="D619" i="3"/>
  <c r="H619" i="3"/>
  <c r="C102" i="6"/>
  <c r="E101" i="3"/>
  <c r="D101" i="3" s="1"/>
  <c r="C847" i="6"/>
  <c r="E847" i="3" s="1"/>
  <c r="D847" i="3" s="1"/>
  <c r="E846" i="3"/>
  <c r="D846" i="3" s="1"/>
  <c r="D487" i="3"/>
  <c r="H487" i="3"/>
  <c r="C427" i="6"/>
  <c r="E427" i="3" s="1"/>
  <c r="E426" i="3"/>
  <c r="C139" i="6"/>
  <c r="E139" i="3" s="1"/>
  <c r="D139" i="3" s="1"/>
  <c r="E138" i="3"/>
  <c r="D138" i="3" s="1"/>
  <c r="D247" i="3"/>
  <c r="H247" i="3"/>
  <c r="C655" i="6"/>
  <c r="E655" i="3" s="1"/>
  <c r="E654" i="3"/>
  <c r="C631" i="6"/>
  <c r="E631" i="3" s="1"/>
  <c r="E630" i="3"/>
  <c r="D535" i="3"/>
  <c r="H535" i="3"/>
  <c r="C18" i="6"/>
  <c r="E17" i="3"/>
  <c r="D17" i="3" s="1"/>
  <c r="D547" i="3"/>
  <c r="H547" i="3"/>
  <c r="D294" i="3"/>
  <c r="H294" i="3"/>
  <c r="D330" i="3"/>
  <c r="H330" i="3"/>
  <c r="D257" i="3"/>
  <c r="H257" i="3"/>
  <c r="D414" i="3"/>
  <c r="H414" i="3"/>
  <c r="D305" i="3"/>
  <c r="H305" i="3"/>
  <c r="D713" i="3"/>
  <c r="H713" i="3"/>
  <c r="D233" i="3"/>
  <c r="H233" i="3"/>
  <c r="D390" i="3"/>
  <c r="H390" i="3"/>
  <c r="D594" i="3"/>
  <c r="H594" i="3"/>
  <c r="D701" i="3"/>
  <c r="H701" i="3"/>
  <c r="D342" i="3"/>
  <c r="H342" i="3"/>
  <c r="D377" i="3"/>
  <c r="H377" i="3"/>
  <c r="D726" i="3"/>
  <c r="H726" i="3"/>
  <c r="D474" i="3"/>
  <c r="H474" i="3"/>
  <c r="D582" i="3"/>
  <c r="H582" i="3"/>
  <c r="D462" i="3"/>
  <c r="H462" i="3"/>
  <c r="D354" i="3"/>
  <c r="H354" i="3"/>
  <c r="D318" i="3"/>
  <c r="H318" i="3"/>
  <c r="D281" i="3"/>
  <c r="H281" i="3"/>
  <c r="D606" i="3"/>
  <c r="H606" i="3"/>
  <c r="D498" i="3"/>
  <c r="H498" i="3"/>
  <c r="D366" i="3"/>
  <c r="H366" i="3"/>
  <c r="C90" i="6"/>
  <c r="E89" i="3"/>
  <c r="D89" i="3" s="1"/>
  <c r="D295" i="3"/>
  <c r="H295" i="3"/>
  <c r="C78" i="6"/>
  <c r="E77" i="3"/>
  <c r="D77" i="3" s="1"/>
  <c r="D331" i="3"/>
  <c r="H331" i="3"/>
  <c r="C259" i="6"/>
  <c r="E259" i="3" s="1"/>
  <c r="E258" i="3"/>
  <c r="D415" i="3"/>
  <c r="H415" i="3"/>
  <c r="C54" i="6"/>
  <c r="E53" i="3"/>
  <c r="D53" i="3" s="1"/>
  <c r="C307" i="6"/>
  <c r="E307" i="3" s="1"/>
  <c r="E306" i="3"/>
  <c r="C715" i="6"/>
  <c r="E715" i="3" s="1"/>
  <c r="E714" i="3"/>
  <c r="C235" i="6"/>
  <c r="E235" i="3" s="1"/>
  <c r="E234" i="3"/>
  <c r="C163" i="6"/>
  <c r="E163" i="3" s="1"/>
  <c r="D163" i="3" s="1"/>
  <c r="E162" i="3"/>
  <c r="D162" i="3" s="1"/>
  <c r="D391" i="3"/>
  <c r="H391" i="3"/>
  <c r="D595" i="3"/>
  <c r="H595" i="3"/>
  <c r="C703" i="6"/>
  <c r="E703" i="3" s="1"/>
  <c r="E702" i="3"/>
  <c r="D343" i="3"/>
  <c r="H343" i="3"/>
  <c r="C379" i="6"/>
  <c r="E379" i="3" s="1"/>
  <c r="E378" i="3"/>
  <c r="D727" i="3"/>
  <c r="H727" i="3"/>
  <c r="D475" i="3"/>
  <c r="H475" i="3"/>
  <c r="D583" i="3"/>
  <c r="H583" i="3"/>
  <c r="D463" i="3"/>
  <c r="H463" i="3"/>
  <c r="D355" i="3"/>
  <c r="H355" i="3"/>
  <c r="D319" i="3"/>
  <c r="H319" i="3"/>
  <c r="C283" i="6"/>
  <c r="E283" i="3" s="1"/>
  <c r="E282" i="3"/>
  <c r="D607" i="3"/>
  <c r="H607" i="3"/>
  <c r="D499" i="3"/>
  <c r="H499" i="3"/>
  <c r="D367" i="3"/>
  <c r="H367" i="3"/>
  <c r="C42" i="6"/>
  <c r="E41" i="3"/>
  <c r="D41" i="3" s="1"/>
  <c r="D282" i="3" l="1"/>
  <c r="H282" i="3"/>
  <c r="D258" i="3"/>
  <c r="H258" i="3"/>
  <c r="C43" i="6"/>
  <c r="E43" i="3" s="1"/>
  <c r="D43" i="3" s="1"/>
  <c r="E42" i="3"/>
  <c r="D42" i="3" s="1"/>
  <c r="D715" i="3"/>
  <c r="H715" i="3"/>
  <c r="C55" i="6"/>
  <c r="E55" i="3" s="1"/>
  <c r="D55" i="3" s="1"/>
  <c r="E54" i="3"/>
  <c r="D54" i="3" s="1"/>
  <c r="D259" i="3"/>
  <c r="H259" i="3"/>
  <c r="C79" i="6"/>
  <c r="E79" i="3" s="1"/>
  <c r="D79" i="3" s="1"/>
  <c r="E78" i="3"/>
  <c r="D78" i="3" s="1"/>
  <c r="C91" i="6"/>
  <c r="E91" i="3" s="1"/>
  <c r="D91" i="3" s="1"/>
  <c r="E90" i="3"/>
  <c r="D90" i="3" s="1"/>
  <c r="C19" i="6"/>
  <c r="E19" i="3" s="1"/>
  <c r="D19" i="3" s="1"/>
  <c r="E18" i="3"/>
  <c r="D18" i="3" s="1"/>
  <c r="D631" i="3"/>
  <c r="H631" i="3"/>
  <c r="D427" i="3"/>
  <c r="H427" i="3"/>
  <c r="C115" i="6"/>
  <c r="E115" i="3" s="1"/>
  <c r="D115" i="3" s="1"/>
  <c r="E114" i="3"/>
  <c r="D114" i="3" s="1"/>
  <c r="D451" i="3"/>
  <c r="H451" i="3"/>
  <c r="D378" i="3"/>
  <c r="H378" i="3"/>
  <c r="D702" i="3"/>
  <c r="H702" i="3"/>
  <c r="D234" i="3"/>
  <c r="H234" i="3"/>
  <c r="D306" i="3"/>
  <c r="H306" i="3"/>
  <c r="D654" i="3"/>
  <c r="H654" i="3"/>
  <c r="D558" i="3"/>
  <c r="H558" i="3"/>
  <c r="D522" i="3"/>
  <c r="H522" i="3"/>
  <c r="D402" i="3"/>
  <c r="H402" i="3"/>
  <c r="D714" i="3"/>
  <c r="H714" i="3"/>
  <c r="D630" i="3"/>
  <c r="H630" i="3"/>
  <c r="D426" i="3"/>
  <c r="H426" i="3"/>
  <c r="D450" i="3"/>
  <c r="H450" i="3"/>
  <c r="D283" i="3"/>
  <c r="H283" i="3"/>
  <c r="D379" i="3"/>
  <c r="H379" i="3"/>
  <c r="D703" i="3"/>
  <c r="H703" i="3"/>
  <c r="D235" i="3"/>
  <c r="H235" i="3"/>
  <c r="D307" i="3"/>
  <c r="H307" i="3"/>
  <c r="D655" i="3"/>
  <c r="H655" i="3"/>
  <c r="C103" i="6"/>
  <c r="E103" i="3" s="1"/>
  <c r="D103" i="3" s="1"/>
  <c r="E102" i="3"/>
  <c r="D102" i="3" s="1"/>
  <c r="C31" i="6"/>
  <c r="E31" i="3" s="1"/>
  <c r="D31" i="3" s="1"/>
  <c r="E30" i="3"/>
  <c r="D30" i="3" s="1"/>
  <c r="D559" i="3"/>
  <c r="H559" i="3"/>
  <c r="C67" i="6"/>
  <c r="E67" i="3" s="1"/>
  <c r="D67" i="3" s="1"/>
  <c r="E66" i="3"/>
  <c r="D66" i="3" s="1"/>
  <c r="D523" i="3"/>
  <c r="H523" i="3"/>
  <c r="D403" i="3"/>
  <c r="H403" i="3"/>
</calcChain>
</file>

<file path=xl/sharedStrings.xml><?xml version="1.0" encoding="utf-8"?>
<sst xmlns="http://schemas.openxmlformats.org/spreadsheetml/2006/main" count="32" uniqueCount="25">
  <si>
    <t>U.S. Regional</t>
  </si>
  <si>
    <t>Created on Fri 19 Aug 2016, 9:01 AM EST (14:01 GMT)</t>
  </si>
  <si>
    <t/>
  </si>
  <si>
    <t>Frequency: Annual</t>
  </si>
  <si>
    <t>Geography</t>
  </si>
  <si>
    <t>Concept</t>
  </si>
  <si>
    <t>Unit</t>
  </si>
  <si>
    <t>Florida</t>
  </si>
  <si>
    <t>Population</t>
  </si>
  <si>
    <t>(Forecast) Thousand</t>
  </si>
  <si>
    <t>Legend</t>
  </si>
  <si>
    <t>IHS Forecast</t>
  </si>
  <si>
    <t>© 2016 IHS</t>
  </si>
  <si>
    <t>Year</t>
  </si>
  <si>
    <t>FL Population (000's)</t>
  </si>
  <si>
    <t>FL Population</t>
  </si>
  <si>
    <t>Variance</t>
  </si>
  <si>
    <t>Month</t>
  </si>
  <si>
    <t>Global_FL_Population_Jun_2015 (2015 LT Inputs)</t>
  </si>
  <si>
    <t>Global</t>
  </si>
  <si>
    <t>Annual Monthly Change</t>
  </si>
  <si>
    <t>SJRPP 000881
FL Population (000's)</t>
  </si>
  <si>
    <t>SJRPP 000882</t>
  </si>
  <si>
    <r>
      <rPr>
        <b/>
        <sz val="10"/>
        <color theme="1"/>
        <rFont val="Calibri"/>
        <family val="2"/>
        <scheme val="minor"/>
      </rPr>
      <t>SJRPP 000883</t>
    </r>
    <r>
      <rPr>
        <b/>
        <sz val="11"/>
        <color theme="1"/>
        <rFont val="Calibri"/>
        <family val="2"/>
        <scheme val="minor"/>
      </rPr>
      <t xml:space="preserve">
Year/Month</t>
    </r>
  </si>
  <si>
    <t>SJRPP 000884
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</si>
</sst>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"/>
    <numFmt numFmtId="165" formatCode="_(* #,##0_);_(* \(#,##0\);_(* &quot;-&quot;??_);_(@_)"/>
    <numFmt numFmtId="166" formatCode="yyyy\-mm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66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Segoe UI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EBB7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164" fontId="3" fillId="0" borderId="0" xfId="0" applyNumberFormat="1" applyFont="1" applyAlignment="1"/>
    <xf numFmtId="4" fontId="0" fillId="0" borderId="0" xfId="0" applyNumberFormat="1" applyFont="1" applyAlignment="1"/>
    <xf numFmtId="4" fontId="0" fillId="2" borderId="0" xfId="0" applyNumberFormat="1" applyFont="1" applyFill="1" applyAlignment="1"/>
    <xf numFmtId="3" fontId="0" fillId="0" borderId="0" xfId="0" applyNumberFormat="1" applyFont="1" applyAlignment="1"/>
    <xf numFmtId="3" fontId="0" fillId="2" borderId="0" xfId="0" applyNumberFormat="1" applyFont="1" applyFill="1" applyAlignment="1"/>
    <xf numFmtId="0" fontId="3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Font="1" applyFill="1" applyAlignment="1"/>
    <xf numFmtId="166" fontId="3" fillId="0" borderId="0" xfId="0" applyNumberFormat="1" applyFont="1" applyAlignment="1"/>
    <xf numFmtId="0" fontId="5" fillId="3" borderId="0" xfId="0" quotePrefix="1" applyNumberFormat="1" applyFont="1" applyFill="1" applyBorder="1" applyAlignment="1">
      <alignment horizontal="center" wrapText="1"/>
    </xf>
    <xf numFmtId="165" fontId="0" fillId="0" borderId="0" xfId="4" applyNumberFormat="1" applyFont="1"/>
    <xf numFmtId="0" fontId="5" fillId="0" borderId="0" xfId="0" quotePrefix="1" applyNumberFormat="1" applyFont="1" applyFill="1" applyBorder="1" applyAlignment="1">
      <alignment horizontal="center"/>
    </xf>
    <xf numFmtId="0" fontId="0" fillId="0" borderId="0" xfId="0" applyNumberFormat="1" applyAlignment="1"/>
    <xf numFmtId="3" fontId="1" fillId="0" borderId="0" xfId="0" applyNumberFormat="1" applyFont="1" applyFill="1" applyAlignment="1">
      <alignment horizontal="center"/>
    </xf>
    <xf numFmtId="3" fontId="0" fillId="0" borderId="0" xfId="0" applyNumberFormat="1" applyAlignment="1"/>
    <xf numFmtId="165" fontId="0" fillId="0" borderId="0" xfId="0" applyNumberFormat="1" applyAlignment="1"/>
    <xf numFmtId="165" fontId="0" fillId="0" borderId="0" xfId="0" applyNumberFormat="1" applyBorder="1" applyAlignment="1"/>
    <xf numFmtId="0" fontId="1" fillId="0" borderId="0" xfId="0" applyNumberFormat="1" applyFont="1" applyFill="1" applyAlignment="1">
      <alignment horizontal="center"/>
    </xf>
    <xf numFmtId="1" fontId="3" fillId="0" borderId="0" xfId="0" applyNumberFormat="1" applyFont="1" applyAlignment="1"/>
    <xf numFmtId="0" fontId="3" fillId="0" borderId="0" xfId="0" applyFont="1" applyAlignment="1">
      <alignment horizontal="center" wrapText="1"/>
    </xf>
    <xf numFmtId="167" fontId="0" fillId="0" borderId="0" xfId="1" applyNumberFormat="1" applyFont="1"/>
    <xf numFmtId="43" fontId="0" fillId="0" borderId="0" xfId="4" applyNumberFormat="1" applyFont="1"/>
    <xf numFmtId="0" fontId="3" fillId="0" borderId="0" xfId="0" applyFont="1"/>
    <xf numFmtId="0" fontId="7" fillId="0" borderId="0" xfId="8" applyFont="1" applyFill="1" applyBorder="1" applyAlignment="1">
      <alignment horizontal="center" vertical="center" wrapText="1"/>
    </xf>
    <xf numFmtId="0" fontId="7" fillId="0" borderId="0" xfId="8" applyFont="1" applyFill="1" applyBorder="1" applyAlignment="1">
      <alignment horizontal="center"/>
    </xf>
  </cellXfs>
  <cellStyles count="10">
    <cellStyle name="Comma" xfId="4"/>
    <cellStyle name="Comma [0]" xfId="5"/>
    <cellStyle name="Comma 2" xfId="9"/>
    <cellStyle name="Currency" xfId="2"/>
    <cellStyle name="Currency [0]" xfId="3"/>
    <cellStyle name="Normal" xfId="0" builtinId="0"/>
    <cellStyle name="Normal 2" xfId="6"/>
    <cellStyle name="Normal_LTCustomerInput1" xfId="8"/>
    <cellStyle name="Percent" xfId="1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314325</xdr:colOff>
      <xdr:row>1</xdr:row>
      <xdr:rowOff>123825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4325" cy="314325"/>
        </a:xfrm>
        <a:prstGeom prst="rect">
          <a:avLst/>
        </a:prstGeom>
        <a:solidFill>
          <a:srgbClr val="FFFFFF"/>
        </a:solidFill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T7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5" sqref="E5"/>
    </sheetView>
  </sheetViews>
  <sheetFormatPr defaultColWidth="9.109375" defaultRowHeight="14.4" x14ac:dyDescent="0.3"/>
  <cols>
    <col min="2" max="2" width="20.44140625" customWidth="1"/>
    <col min="3" max="3" width="16.33203125" customWidth="1"/>
    <col min="4" max="5" width="16.5546875" customWidth="1"/>
    <col min="6" max="6" width="30.6640625" customWidth="1"/>
    <col min="7" max="7" width="11.33203125" customWidth="1"/>
    <col min="8" max="17" width="8.44140625" customWidth="1"/>
    <col min="18" max="77" width="9.44140625" customWidth="1"/>
  </cols>
  <sheetData>
    <row r="1" spans="1:72" ht="32.25" customHeight="1" x14ac:dyDescent="0.3">
      <c r="A1" s="8" t="s">
        <v>13</v>
      </c>
      <c r="B1" s="22" t="s">
        <v>21</v>
      </c>
      <c r="C1" s="8" t="s">
        <v>15</v>
      </c>
      <c r="D1" s="22" t="s">
        <v>20</v>
      </c>
      <c r="E1" s="22"/>
      <c r="F1" s="12" t="s">
        <v>18</v>
      </c>
      <c r="G1" s="8" t="s">
        <v>16</v>
      </c>
    </row>
    <row r="2" spans="1:72" ht="15" x14ac:dyDescent="0.25">
      <c r="A2" s="21">
        <v>1970</v>
      </c>
      <c r="B2" s="4">
        <v>6892.1446249999999</v>
      </c>
      <c r="C2" s="6">
        <f>B2*1000</f>
        <v>6892144.625</v>
      </c>
      <c r="D2" s="3"/>
      <c r="E2" s="3"/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</row>
    <row r="3" spans="1:72" ht="15" x14ac:dyDescent="0.25">
      <c r="A3" s="21">
        <v>1971</v>
      </c>
      <c r="B3" s="4">
        <v>7210.1648125000002</v>
      </c>
      <c r="C3" s="6">
        <f t="shared" ref="C3:C66" si="0">B3*1000</f>
        <v>7210164.8125</v>
      </c>
      <c r="D3" s="13">
        <f>(C3-C2)/12</f>
        <v>26501.682291666668</v>
      </c>
      <c r="E3" s="13"/>
      <c r="F3" s="6"/>
    </row>
    <row r="4" spans="1:72" ht="15" x14ac:dyDescent="0.25">
      <c r="A4" s="21">
        <v>1972</v>
      </c>
      <c r="B4" s="4">
        <v>7574.2631874999997</v>
      </c>
      <c r="C4" s="6">
        <f t="shared" si="0"/>
        <v>7574263.1875</v>
      </c>
      <c r="D4" s="13">
        <f>(C4-C3)/12</f>
        <v>30341.53125</v>
      </c>
      <c r="E4" s="13"/>
      <c r="F4" s="6"/>
    </row>
    <row r="5" spans="1:72" ht="15" x14ac:dyDescent="0.25">
      <c r="A5" s="21">
        <v>1973</v>
      </c>
      <c r="B5" s="4">
        <v>7974.7883750000001</v>
      </c>
      <c r="C5" s="6">
        <f t="shared" si="0"/>
        <v>7974788.375</v>
      </c>
      <c r="D5" s="13">
        <f t="shared" ref="D5:D68" si="1">(C5-C4)/12</f>
        <v>33377.098958333336</v>
      </c>
      <c r="E5" s="13"/>
      <c r="F5" s="6"/>
    </row>
    <row r="6" spans="1:72" ht="15" x14ac:dyDescent="0.25">
      <c r="A6" s="21">
        <v>1974</v>
      </c>
      <c r="B6" s="4">
        <v>8334.7804374999996</v>
      </c>
      <c r="C6" s="6">
        <f t="shared" si="0"/>
        <v>8334780.4375</v>
      </c>
      <c r="D6" s="13">
        <f t="shared" si="1"/>
        <v>29999.338541666668</v>
      </c>
      <c r="E6" s="13"/>
      <c r="F6" s="6"/>
    </row>
    <row r="7" spans="1:72" ht="15" x14ac:dyDescent="0.25">
      <c r="A7" s="21">
        <v>1975</v>
      </c>
      <c r="B7" s="4">
        <v>8556.4388749999998</v>
      </c>
      <c r="C7" s="6">
        <f t="shared" si="0"/>
        <v>8556438.875</v>
      </c>
      <c r="D7" s="13">
        <f t="shared" si="1"/>
        <v>18471.536458333332</v>
      </c>
      <c r="E7" s="13"/>
      <c r="F7" s="6"/>
    </row>
    <row r="8" spans="1:72" ht="15" x14ac:dyDescent="0.25">
      <c r="A8" s="21">
        <v>1976</v>
      </c>
      <c r="B8" s="4">
        <v>8722.0503750000007</v>
      </c>
      <c r="C8" s="6">
        <f t="shared" si="0"/>
        <v>8722050.375</v>
      </c>
      <c r="D8" s="13">
        <f t="shared" si="1"/>
        <v>13800.958333333334</v>
      </c>
      <c r="E8" s="13"/>
      <c r="F8" s="6"/>
    </row>
    <row r="9" spans="1:72" ht="15" x14ac:dyDescent="0.25">
      <c r="A9" s="21">
        <v>1977</v>
      </c>
      <c r="B9" s="4">
        <v>8922.3446249999997</v>
      </c>
      <c r="C9" s="6">
        <f t="shared" si="0"/>
        <v>8922344.625</v>
      </c>
      <c r="D9" s="13">
        <f t="shared" si="1"/>
        <v>16691.1875</v>
      </c>
      <c r="E9" s="13"/>
      <c r="F9" s="6"/>
    </row>
    <row r="10" spans="1:72" ht="15" x14ac:dyDescent="0.25">
      <c r="A10" s="21">
        <v>1978</v>
      </c>
      <c r="B10" s="4">
        <v>9179.9600625000003</v>
      </c>
      <c r="C10" s="6">
        <f t="shared" si="0"/>
        <v>9179960.0625</v>
      </c>
      <c r="D10" s="13">
        <f t="shared" si="1"/>
        <v>21467.953125</v>
      </c>
      <c r="E10" s="13"/>
      <c r="F10" s="6"/>
    </row>
    <row r="11" spans="1:72" ht="15" x14ac:dyDescent="0.25">
      <c r="A11" s="21">
        <v>1979</v>
      </c>
      <c r="B11" s="4">
        <v>9518.6299374999999</v>
      </c>
      <c r="C11" s="6">
        <f t="shared" si="0"/>
        <v>9518629.9375</v>
      </c>
      <c r="D11" s="13">
        <f t="shared" si="1"/>
        <v>28222.489583333332</v>
      </c>
      <c r="E11" s="13"/>
      <c r="F11" s="6"/>
    </row>
    <row r="12" spans="1:72" ht="15" x14ac:dyDescent="0.25">
      <c r="A12" s="21">
        <v>1980</v>
      </c>
      <c r="B12" s="4">
        <v>9882.9331249999996</v>
      </c>
      <c r="C12" s="6">
        <f t="shared" si="0"/>
        <v>9882933.125</v>
      </c>
      <c r="D12" s="13">
        <f t="shared" si="1"/>
        <v>30358.598958333332</v>
      </c>
      <c r="E12" s="13"/>
      <c r="F12" s="6"/>
    </row>
    <row r="13" spans="1:72" ht="15" x14ac:dyDescent="0.25">
      <c r="A13" s="21">
        <v>1981</v>
      </c>
      <c r="B13" s="4">
        <v>10222.959375</v>
      </c>
      <c r="C13" s="6">
        <f t="shared" si="0"/>
        <v>10222959.375</v>
      </c>
      <c r="D13" s="13">
        <f t="shared" si="1"/>
        <v>28335.520833333332</v>
      </c>
      <c r="E13" s="13"/>
      <c r="F13" s="6"/>
    </row>
    <row r="14" spans="1:72" ht="15" x14ac:dyDescent="0.25">
      <c r="A14" s="21">
        <v>1982</v>
      </c>
      <c r="B14" s="4">
        <v>10506.198875</v>
      </c>
      <c r="C14" s="6">
        <f t="shared" si="0"/>
        <v>10506198.875</v>
      </c>
      <c r="D14" s="13">
        <f t="shared" si="1"/>
        <v>23603.291666666668</v>
      </c>
      <c r="E14" s="13"/>
      <c r="F14" s="6"/>
    </row>
    <row r="15" spans="1:72" ht="15" x14ac:dyDescent="0.25">
      <c r="A15" s="21">
        <v>1983</v>
      </c>
      <c r="B15" s="4">
        <v>10786.835499999999</v>
      </c>
      <c r="C15" s="6">
        <f t="shared" si="0"/>
        <v>10786835.5</v>
      </c>
      <c r="D15" s="13">
        <f t="shared" si="1"/>
        <v>23386.385416666668</v>
      </c>
      <c r="E15" s="13"/>
      <c r="F15" s="6"/>
    </row>
    <row r="16" spans="1:72" ht="15" x14ac:dyDescent="0.25">
      <c r="A16" s="21">
        <v>1984</v>
      </c>
      <c r="B16" s="4">
        <v>11080.144312500001</v>
      </c>
      <c r="C16" s="6">
        <f t="shared" si="0"/>
        <v>11080144.3125</v>
      </c>
      <c r="D16" s="13">
        <f t="shared" si="1"/>
        <v>24442.401041666668</v>
      </c>
      <c r="E16" s="13"/>
      <c r="F16" s="6"/>
    </row>
    <row r="17" spans="1:7" ht="15" x14ac:dyDescent="0.25">
      <c r="A17" s="21">
        <v>1985</v>
      </c>
      <c r="B17" s="4">
        <v>11390.992125000001</v>
      </c>
      <c r="C17" s="6">
        <f t="shared" si="0"/>
        <v>11390992.125</v>
      </c>
      <c r="D17" s="13">
        <f t="shared" si="1"/>
        <v>25903.984375</v>
      </c>
      <c r="E17" s="13"/>
      <c r="F17" s="6"/>
    </row>
    <row r="18" spans="1:7" ht="15" x14ac:dyDescent="0.25">
      <c r="A18" s="21">
        <v>1986</v>
      </c>
      <c r="B18" s="4">
        <v>11709.562625</v>
      </c>
      <c r="C18" s="6">
        <f t="shared" si="0"/>
        <v>11709562.625</v>
      </c>
      <c r="D18" s="13">
        <f t="shared" si="1"/>
        <v>26547.541666666668</v>
      </c>
      <c r="E18" s="13"/>
      <c r="F18" s="6"/>
    </row>
    <row r="19" spans="1:7" ht="15" x14ac:dyDescent="0.25">
      <c r="A19" s="21">
        <v>1987</v>
      </c>
      <c r="B19" s="4">
        <v>12034.6304375</v>
      </c>
      <c r="C19" s="6">
        <f t="shared" si="0"/>
        <v>12034630.4375</v>
      </c>
      <c r="D19" s="13">
        <f t="shared" si="1"/>
        <v>27088.984375</v>
      </c>
      <c r="E19" s="13"/>
      <c r="F19" s="6"/>
    </row>
    <row r="20" spans="1:7" ht="15" x14ac:dyDescent="0.25">
      <c r="A20" s="21">
        <v>1988</v>
      </c>
      <c r="B20" s="4">
        <v>12349.20225</v>
      </c>
      <c r="C20" s="6">
        <f t="shared" si="0"/>
        <v>12349202.25</v>
      </c>
      <c r="D20" s="13">
        <f t="shared" si="1"/>
        <v>26214.317708333332</v>
      </c>
      <c r="E20" s="13"/>
      <c r="F20" s="6"/>
    </row>
    <row r="21" spans="1:7" ht="15" x14ac:dyDescent="0.25">
      <c r="A21" s="21">
        <v>1989</v>
      </c>
      <c r="B21" s="4">
        <v>12691.1835625</v>
      </c>
      <c r="C21" s="6">
        <f t="shared" si="0"/>
        <v>12691183.5625</v>
      </c>
      <c r="D21" s="13">
        <f t="shared" si="1"/>
        <v>28498.442708333332</v>
      </c>
      <c r="E21" s="13"/>
      <c r="F21" s="6">
        <v>12690310.755678</v>
      </c>
      <c r="G21" s="9">
        <f>C21-F21</f>
        <v>872.80682200007141</v>
      </c>
    </row>
    <row r="22" spans="1:7" ht="15" x14ac:dyDescent="0.25">
      <c r="A22" s="21">
        <v>1990</v>
      </c>
      <c r="B22" s="4">
        <v>13071.67475</v>
      </c>
      <c r="C22" s="6">
        <f t="shared" si="0"/>
        <v>13071674.75</v>
      </c>
      <c r="D22" s="13">
        <f t="shared" si="1"/>
        <v>31707.598958333332</v>
      </c>
      <c r="E22" s="13"/>
      <c r="F22" s="6">
        <v>13070919.6146517</v>
      </c>
      <c r="G22" s="9">
        <f t="shared" ref="G22:G62" si="2">C22-F22</f>
        <v>755.13534829951823</v>
      </c>
    </row>
    <row r="23" spans="1:7" ht="15" x14ac:dyDescent="0.25">
      <c r="A23" s="21">
        <v>1991</v>
      </c>
      <c r="B23" s="4">
        <v>13401.408874999999</v>
      </c>
      <c r="C23" s="6">
        <f t="shared" si="0"/>
        <v>13401408.875</v>
      </c>
      <c r="D23" s="13">
        <f t="shared" si="1"/>
        <v>27477.84375</v>
      </c>
      <c r="E23" s="13"/>
      <c r="F23" s="6">
        <v>13400888.582721399</v>
      </c>
      <c r="G23" s="9">
        <f t="shared" si="2"/>
        <v>520.29227860085666</v>
      </c>
    </row>
    <row r="24" spans="1:7" ht="15" x14ac:dyDescent="0.25">
      <c r="A24" s="21">
        <v>1992</v>
      </c>
      <c r="B24" s="4">
        <v>13684.8743125</v>
      </c>
      <c r="C24" s="6">
        <f t="shared" si="0"/>
        <v>13684874.3125</v>
      </c>
      <c r="D24" s="13">
        <f t="shared" si="1"/>
        <v>23622.119791666668</v>
      </c>
      <c r="E24" s="13"/>
      <c r="F24" s="6">
        <v>13684434.034299999</v>
      </c>
      <c r="G24" s="9">
        <f t="shared" si="2"/>
        <v>440.27820000052452</v>
      </c>
    </row>
    <row r="25" spans="1:7" ht="15" x14ac:dyDescent="0.25">
      <c r="A25" s="21">
        <v>1993</v>
      </c>
      <c r="B25" s="4">
        <v>13968.444062500001</v>
      </c>
      <c r="C25" s="6">
        <f t="shared" si="0"/>
        <v>13968444.0625</v>
      </c>
      <c r="D25" s="13">
        <f t="shared" si="1"/>
        <v>23630.8125</v>
      </c>
      <c r="E25" s="13"/>
      <c r="F25" s="6">
        <v>13967935.427838299</v>
      </c>
      <c r="G25" s="9">
        <f t="shared" si="2"/>
        <v>508.63466170057654</v>
      </c>
    </row>
    <row r="26" spans="1:7" ht="15" x14ac:dyDescent="0.25">
      <c r="A26" s="21">
        <v>1994</v>
      </c>
      <c r="B26" s="4">
        <v>14275.883625</v>
      </c>
      <c r="C26" s="6">
        <f t="shared" si="0"/>
        <v>14275883.625</v>
      </c>
      <c r="D26" s="13">
        <f t="shared" si="1"/>
        <v>25619.963541666668</v>
      </c>
      <c r="E26" s="13"/>
      <c r="F26" s="6">
        <v>14275382.794184199</v>
      </c>
      <c r="G26" s="9">
        <f t="shared" si="2"/>
        <v>500.83081580139697</v>
      </c>
    </row>
    <row r="27" spans="1:7" ht="15" x14ac:dyDescent="0.25">
      <c r="A27" s="21">
        <v>1995</v>
      </c>
      <c r="B27" s="4">
        <v>14578.3765</v>
      </c>
      <c r="C27" s="6">
        <f t="shared" si="0"/>
        <v>14578376.5</v>
      </c>
      <c r="D27" s="13">
        <f t="shared" si="1"/>
        <v>25207.739583333332</v>
      </c>
      <c r="E27" s="13"/>
      <c r="F27" s="6">
        <v>14577861.0589245</v>
      </c>
      <c r="G27" s="9">
        <f t="shared" si="2"/>
        <v>515.44107550010085</v>
      </c>
    </row>
    <row r="28" spans="1:7" ht="15" x14ac:dyDescent="0.25">
      <c r="A28" s="21">
        <v>1996</v>
      </c>
      <c r="B28" s="4">
        <v>14896.069187499999</v>
      </c>
      <c r="C28" s="6">
        <f t="shared" si="0"/>
        <v>14896069.1875</v>
      </c>
      <c r="D28" s="13">
        <f t="shared" si="1"/>
        <v>26474.390625</v>
      </c>
      <c r="E28" s="13"/>
      <c r="F28" s="6">
        <v>14895506.854052601</v>
      </c>
      <c r="G28" s="9">
        <f t="shared" si="2"/>
        <v>562.33344739861786</v>
      </c>
    </row>
    <row r="29" spans="1:7" ht="15" x14ac:dyDescent="0.25">
      <c r="A29" s="21">
        <v>1997</v>
      </c>
      <c r="B29" s="4">
        <v>15221.7928125</v>
      </c>
      <c r="C29" s="6">
        <f t="shared" si="0"/>
        <v>15221792.8125</v>
      </c>
      <c r="D29" s="13">
        <f t="shared" si="1"/>
        <v>27143.635416666668</v>
      </c>
      <c r="E29" s="13"/>
      <c r="F29" s="6">
        <v>15221298.254099401</v>
      </c>
      <c r="G29" s="9">
        <f t="shared" si="2"/>
        <v>494.55840059928596</v>
      </c>
    </row>
    <row r="30" spans="1:7" ht="15" x14ac:dyDescent="0.25">
      <c r="A30" s="21">
        <v>1998</v>
      </c>
      <c r="B30" s="4">
        <v>15518.9546875</v>
      </c>
      <c r="C30" s="6">
        <f t="shared" si="0"/>
        <v>15518954.6875</v>
      </c>
      <c r="D30" s="13">
        <f t="shared" si="1"/>
        <v>24763.489583333332</v>
      </c>
      <c r="E30" s="13"/>
      <c r="F30" s="6">
        <v>15518556.2211252</v>
      </c>
      <c r="G30" s="9">
        <f t="shared" si="2"/>
        <v>398.46637479960918</v>
      </c>
    </row>
    <row r="31" spans="1:7" ht="15" x14ac:dyDescent="0.25">
      <c r="A31" s="21">
        <v>1999</v>
      </c>
      <c r="B31" s="4">
        <v>15798.154624999999</v>
      </c>
      <c r="C31" s="6">
        <f t="shared" si="0"/>
        <v>15798154.625</v>
      </c>
      <c r="D31" s="13">
        <f t="shared" si="1"/>
        <v>23266.661458333332</v>
      </c>
      <c r="E31" s="13"/>
      <c r="F31" s="6">
        <v>15798042.765244599</v>
      </c>
      <c r="G31" s="9">
        <f t="shared" si="2"/>
        <v>111.85975540056825</v>
      </c>
    </row>
    <row r="32" spans="1:7" ht="15" x14ac:dyDescent="0.25">
      <c r="A32" s="21">
        <v>2000</v>
      </c>
      <c r="B32" s="4">
        <v>16089.301062500001</v>
      </c>
      <c r="C32" s="6">
        <f t="shared" si="0"/>
        <v>16089301.0625</v>
      </c>
      <c r="D32" s="13">
        <f t="shared" si="1"/>
        <v>24262.203125</v>
      </c>
      <c r="E32" s="13"/>
      <c r="F32" s="6">
        <v>16088978.0564302</v>
      </c>
      <c r="G32" s="9">
        <f t="shared" si="2"/>
        <v>323.00606979988515</v>
      </c>
    </row>
    <row r="33" spans="1:7" ht="15" x14ac:dyDescent="0.25">
      <c r="A33" s="21">
        <v>2001</v>
      </c>
      <c r="B33" s="4">
        <v>16399.9510625</v>
      </c>
      <c r="C33" s="6">
        <f t="shared" si="0"/>
        <v>16399951.0625</v>
      </c>
      <c r="D33" s="13">
        <f t="shared" si="1"/>
        <v>25887.5</v>
      </c>
      <c r="E33" s="13"/>
      <c r="F33" s="6">
        <v>16399446.867467901</v>
      </c>
      <c r="G33" s="9">
        <f t="shared" si="2"/>
        <v>504.19503209926188</v>
      </c>
    </row>
    <row r="34" spans="1:7" ht="15" x14ac:dyDescent="0.25">
      <c r="A34" s="21">
        <v>2002</v>
      </c>
      <c r="B34" s="4">
        <v>16727.603812500001</v>
      </c>
      <c r="C34" s="6">
        <f t="shared" si="0"/>
        <v>16727603.812500002</v>
      </c>
      <c r="D34" s="13">
        <f t="shared" si="1"/>
        <v>27304.395833333489</v>
      </c>
      <c r="E34" s="13"/>
      <c r="F34" s="6">
        <v>16727125.5037427</v>
      </c>
      <c r="G34" s="9">
        <f t="shared" si="2"/>
        <v>478.30875730141997</v>
      </c>
    </row>
    <row r="35" spans="1:7" ht="15" x14ac:dyDescent="0.25">
      <c r="A35" s="21">
        <v>2003</v>
      </c>
      <c r="B35" s="4">
        <v>17061.521499999999</v>
      </c>
      <c r="C35" s="6">
        <f t="shared" si="0"/>
        <v>17061521.5</v>
      </c>
      <c r="D35" s="13">
        <f t="shared" si="1"/>
        <v>27826.473958333179</v>
      </c>
      <c r="E35" s="13"/>
      <c r="F35" s="6">
        <v>17060846.5355873</v>
      </c>
      <c r="G35" s="9">
        <f t="shared" si="2"/>
        <v>674.96441270038486</v>
      </c>
    </row>
    <row r="36" spans="1:7" ht="15" x14ac:dyDescent="0.25">
      <c r="A36" s="21">
        <v>2004</v>
      </c>
      <c r="B36" s="4">
        <v>17469.625937500001</v>
      </c>
      <c r="C36" s="6">
        <f t="shared" si="0"/>
        <v>17469625.9375</v>
      </c>
      <c r="D36" s="13">
        <f t="shared" si="1"/>
        <v>34008.703125</v>
      </c>
      <c r="E36" s="13"/>
      <c r="F36" s="6">
        <v>17468830.748769499</v>
      </c>
      <c r="G36" s="9">
        <f t="shared" si="2"/>
        <v>795.18873050063848</v>
      </c>
    </row>
    <row r="37" spans="1:7" ht="15" x14ac:dyDescent="0.25">
      <c r="A37" s="21">
        <v>2005</v>
      </c>
      <c r="B37" s="4">
        <v>17876.2965</v>
      </c>
      <c r="C37" s="6">
        <f t="shared" si="0"/>
        <v>17876296.5</v>
      </c>
      <c r="D37" s="13">
        <f t="shared" si="1"/>
        <v>33889.213541666664</v>
      </c>
      <c r="E37" s="13"/>
      <c r="F37" s="6">
        <v>17875733.377551101</v>
      </c>
      <c r="G37" s="9">
        <f t="shared" si="2"/>
        <v>563.12244889885187</v>
      </c>
    </row>
    <row r="38" spans="1:7" ht="15" x14ac:dyDescent="0.25">
      <c r="A38" s="21">
        <v>2006</v>
      </c>
      <c r="B38" s="4">
        <v>18184.340250000001</v>
      </c>
      <c r="C38" s="6">
        <f t="shared" si="0"/>
        <v>18184340.25</v>
      </c>
      <c r="D38" s="13">
        <f t="shared" si="1"/>
        <v>25670.3125</v>
      </c>
      <c r="E38" s="13"/>
      <c r="F38" s="6">
        <v>18184081.8580704</v>
      </c>
      <c r="G38" s="9">
        <f t="shared" si="2"/>
        <v>258.39192960038781</v>
      </c>
    </row>
    <row r="39" spans="1:7" ht="15" x14ac:dyDescent="0.25">
      <c r="A39" s="21">
        <v>2007</v>
      </c>
      <c r="B39" s="4">
        <v>18385.188062500001</v>
      </c>
      <c r="C39" s="6">
        <f t="shared" si="0"/>
        <v>18385188.0625</v>
      </c>
      <c r="D39" s="13">
        <f t="shared" si="1"/>
        <v>16737.317708333332</v>
      </c>
      <c r="E39" s="13"/>
      <c r="F39" s="6">
        <v>18385060.896307603</v>
      </c>
      <c r="G39" s="9">
        <f t="shared" si="2"/>
        <v>127.16619239747524</v>
      </c>
    </row>
    <row r="40" spans="1:7" ht="15" x14ac:dyDescent="0.25">
      <c r="A40" s="21">
        <v>2008</v>
      </c>
      <c r="B40" s="4">
        <v>18540.839625000001</v>
      </c>
      <c r="C40" s="6">
        <f t="shared" si="0"/>
        <v>18540839.625</v>
      </c>
      <c r="D40" s="13">
        <f t="shared" si="1"/>
        <v>12970.963541666666</v>
      </c>
      <c r="E40" s="13"/>
      <c r="F40" s="6">
        <v>18540761.091040101</v>
      </c>
      <c r="G40" s="9">
        <f t="shared" si="2"/>
        <v>78.533959899097681</v>
      </c>
    </row>
    <row r="41" spans="1:7" ht="15" x14ac:dyDescent="0.25">
      <c r="A41" s="21">
        <v>2009</v>
      </c>
      <c r="B41" s="4">
        <v>18682.8050625</v>
      </c>
      <c r="C41" s="6">
        <f t="shared" si="0"/>
        <v>18682805.0625</v>
      </c>
      <c r="D41" s="13">
        <f t="shared" si="1"/>
        <v>11830.453125</v>
      </c>
      <c r="E41" s="13"/>
      <c r="F41" s="6">
        <v>18682785.244938098</v>
      </c>
      <c r="G41" s="9">
        <f t="shared" si="2"/>
        <v>19.817561902105808</v>
      </c>
    </row>
    <row r="42" spans="1:7" ht="15" x14ac:dyDescent="0.25">
      <c r="A42" s="21">
        <v>2010</v>
      </c>
      <c r="B42" s="4">
        <v>18886.506312500002</v>
      </c>
      <c r="C42" s="6">
        <f t="shared" si="0"/>
        <v>18886506.3125</v>
      </c>
      <c r="D42" s="13">
        <f t="shared" si="1"/>
        <v>16975.104166666668</v>
      </c>
      <c r="E42" s="13"/>
      <c r="F42" s="6">
        <v>18888260.75</v>
      </c>
      <c r="G42" s="9">
        <f t="shared" si="2"/>
        <v>-1754.4375</v>
      </c>
    </row>
    <row r="43" spans="1:7" ht="15" x14ac:dyDescent="0.25">
      <c r="A43" s="21">
        <v>2011</v>
      </c>
      <c r="B43" s="4">
        <v>19135.771812499999</v>
      </c>
      <c r="C43" s="6">
        <f t="shared" si="0"/>
        <v>19135771.8125</v>
      </c>
      <c r="D43" s="13">
        <f t="shared" si="1"/>
        <v>20772.125</v>
      </c>
      <c r="E43" s="13"/>
      <c r="F43" s="6">
        <v>19138125.526659403</v>
      </c>
      <c r="G43" s="9">
        <f t="shared" si="2"/>
        <v>-2353.7141594029963</v>
      </c>
    </row>
    <row r="44" spans="1:7" ht="15" x14ac:dyDescent="0.25">
      <c r="A44" s="21">
        <v>2012</v>
      </c>
      <c r="B44" s="4">
        <v>19382.074124999999</v>
      </c>
      <c r="C44" s="6">
        <f t="shared" si="0"/>
        <v>19382074.125</v>
      </c>
      <c r="D44" s="13">
        <f t="shared" si="1"/>
        <v>20525.192708333332</v>
      </c>
      <c r="E44" s="13"/>
      <c r="F44" s="6">
        <v>19385501.633453403</v>
      </c>
      <c r="G44" s="9">
        <f t="shared" si="2"/>
        <v>-3427.5084534026682</v>
      </c>
    </row>
    <row r="45" spans="1:7" ht="15" x14ac:dyDescent="0.25">
      <c r="A45" s="21">
        <v>2013</v>
      </c>
      <c r="B45" s="4">
        <v>19637.64575</v>
      </c>
      <c r="C45" s="6">
        <f t="shared" si="0"/>
        <v>19637645.75</v>
      </c>
      <c r="D45" s="13">
        <f t="shared" si="1"/>
        <v>21297.635416666668</v>
      </c>
      <c r="E45" s="13"/>
      <c r="F45" s="10">
        <v>19639620.0559421</v>
      </c>
      <c r="G45" s="9">
        <f t="shared" si="2"/>
        <v>-1974.3059420995414</v>
      </c>
    </row>
    <row r="46" spans="1:7" ht="15" x14ac:dyDescent="0.25">
      <c r="A46" s="21">
        <v>2014</v>
      </c>
      <c r="B46" s="4">
        <v>19954.694437499998</v>
      </c>
      <c r="C46" s="6">
        <f t="shared" si="0"/>
        <v>19954694.4375</v>
      </c>
      <c r="D46" s="13">
        <f t="shared" si="1"/>
        <v>26420.723958333332</v>
      </c>
      <c r="E46" s="13"/>
      <c r="F46" s="10">
        <v>19929392.635744702</v>
      </c>
      <c r="G46" s="9">
        <f t="shared" si="2"/>
        <v>25301.801755297929</v>
      </c>
    </row>
    <row r="47" spans="1:7" ht="15" x14ac:dyDescent="0.25">
      <c r="A47" s="21">
        <v>2015</v>
      </c>
      <c r="B47" s="4">
        <v>20315.0405307734</v>
      </c>
      <c r="C47" s="6">
        <f t="shared" si="0"/>
        <v>20315040.530773401</v>
      </c>
      <c r="D47" s="13">
        <f t="shared" si="1"/>
        <v>30028.841106116772</v>
      </c>
      <c r="E47" s="13"/>
      <c r="F47" s="10">
        <v>20220997.203213099</v>
      </c>
      <c r="G47" s="9">
        <f t="shared" si="2"/>
        <v>94043.32756030187</v>
      </c>
    </row>
    <row r="48" spans="1:7" ht="15" x14ac:dyDescent="0.25">
      <c r="A48" s="21">
        <v>2016</v>
      </c>
      <c r="B48" s="5">
        <v>20663.873148381801</v>
      </c>
      <c r="C48" s="7">
        <f t="shared" si="0"/>
        <v>20663873.148381799</v>
      </c>
      <c r="D48" s="13">
        <f t="shared" si="1"/>
        <v>29069.384800699849</v>
      </c>
      <c r="E48" s="13"/>
      <c r="F48" s="10">
        <v>20509577.018241301</v>
      </c>
      <c r="G48" s="9">
        <f t="shared" si="2"/>
        <v>154296.13014049828</v>
      </c>
    </row>
    <row r="49" spans="1:10" ht="15" x14ac:dyDescent="0.25">
      <c r="A49" s="21">
        <v>2017</v>
      </c>
      <c r="B49" s="5">
        <v>20997.594954497301</v>
      </c>
      <c r="C49" s="7">
        <f t="shared" si="0"/>
        <v>20997594.9544973</v>
      </c>
      <c r="D49" s="13">
        <f t="shared" si="1"/>
        <v>27810.150509625051</v>
      </c>
      <c r="E49" s="13"/>
      <c r="F49" s="10">
        <v>20801743.420607302</v>
      </c>
      <c r="G49" s="9">
        <f t="shared" si="2"/>
        <v>195851.53388999775</v>
      </c>
    </row>
    <row r="50" spans="1:10" ht="15" x14ac:dyDescent="0.25">
      <c r="A50" s="21">
        <v>2018</v>
      </c>
      <c r="B50" s="5">
        <v>21315.6075213275</v>
      </c>
      <c r="C50" s="7">
        <f t="shared" si="0"/>
        <v>21315607.521327499</v>
      </c>
      <c r="D50" s="13">
        <f t="shared" si="1"/>
        <v>26501.047235849936</v>
      </c>
      <c r="E50" s="13"/>
      <c r="F50" s="10">
        <v>21097166.2787138</v>
      </c>
      <c r="G50" s="9">
        <f t="shared" si="2"/>
        <v>218441.24261369929</v>
      </c>
    </row>
    <row r="51" spans="1:10" ht="15" x14ac:dyDescent="0.25">
      <c r="A51" s="21">
        <v>2019</v>
      </c>
      <c r="B51" s="5">
        <v>21613.803395641298</v>
      </c>
      <c r="C51" s="7">
        <f t="shared" si="0"/>
        <v>21613803.395641297</v>
      </c>
      <c r="D51" s="13">
        <f t="shared" si="1"/>
        <v>24849.656192816485</v>
      </c>
      <c r="E51" s="13"/>
      <c r="F51" s="10">
        <v>21391948.767460901</v>
      </c>
      <c r="G51" s="9">
        <f t="shared" si="2"/>
        <v>221854.62818039581</v>
      </c>
    </row>
    <row r="52" spans="1:10" ht="15" x14ac:dyDescent="0.25">
      <c r="A52" s="21">
        <v>2020</v>
      </c>
      <c r="B52" s="5">
        <v>21900.145576253399</v>
      </c>
      <c r="C52" s="7">
        <f t="shared" si="0"/>
        <v>21900145.576253399</v>
      </c>
      <c r="D52" s="13">
        <f t="shared" si="1"/>
        <v>23861.848384341847</v>
      </c>
      <c r="E52" s="13"/>
      <c r="F52" s="10">
        <v>21685773.5906648</v>
      </c>
      <c r="G52" s="9">
        <f t="shared" si="2"/>
        <v>214371.985588599</v>
      </c>
    </row>
    <row r="53" spans="1:10" ht="15" x14ac:dyDescent="0.25">
      <c r="A53" s="21">
        <v>2021</v>
      </c>
      <c r="B53" s="5">
        <v>22184.427600098999</v>
      </c>
      <c r="C53" s="7">
        <f t="shared" si="0"/>
        <v>22184427.600099001</v>
      </c>
      <c r="D53" s="13">
        <f t="shared" si="1"/>
        <v>23690.168653800152</v>
      </c>
      <c r="E53" s="13"/>
      <c r="F53" s="10">
        <v>21979644.702117998</v>
      </c>
      <c r="G53" s="9">
        <f t="shared" si="2"/>
        <v>204782.89798100293</v>
      </c>
    </row>
    <row r="54" spans="1:10" ht="15" x14ac:dyDescent="0.25">
      <c r="A54" s="21">
        <v>2022</v>
      </c>
      <c r="B54" s="5">
        <v>22469.4202291609</v>
      </c>
      <c r="C54" s="7">
        <f t="shared" si="0"/>
        <v>22469420.229160901</v>
      </c>
      <c r="D54" s="13">
        <f t="shared" si="1"/>
        <v>23749.385755158339</v>
      </c>
      <c r="E54" s="13"/>
      <c r="F54" s="10">
        <v>22275004.462918099</v>
      </c>
      <c r="G54" s="9">
        <f t="shared" si="2"/>
        <v>194415.76624280214</v>
      </c>
    </row>
    <row r="55" spans="1:10" ht="15" x14ac:dyDescent="0.25">
      <c r="A55" s="21">
        <v>2023</v>
      </c>
      <c r="B55" s="5">
        <v>22755.094587912601</v>
      </c>
      <c r="C55" s="7">
        <f t="shared" si="0"/>
        <v>22755094.5879126</v>
      </c>
      <c r="D55" s="13">
        <f t="shared" si="1"/>
        <v>23806.196562641609</v>
      </c>
      <c r="E55" s="13"/>
      <c r="F55" s="10">
        <v>22571875.916455001</v>
      </c>
      <c r="G55" s="9">
        <f t="shared" si="2"/>
        <v>183218.67145759985</v>
      </c>
    </row>
    <row r="56" spans="1:10" ht="15" x14ac:dyDescent="0.25">
      <c r="A56" s="21">
        <v>2024</v>
      </c>
      <c r="B56" s="5">
        <v>23041.300102399</v>
      </c>
      <c r="C56" s="7">
        <f t="shared" si="0"/>
        <v>23041300.102398999</v>
      </c>
      <c r="D56" s="13">
        <f t="shared" si="1"/>
        <v>23850.459540533211</v>
      </c>
      <c r="E56" s="13"/>
      <c r="F56" s="10">
        <v>22870141.151020203</v>
      </c>
      <c r="G56" s="9">
        <f t="shared" si="2"/>
        <v>171158.95137879625</v>
      </c>
    </row>
    <row r="57" spans="1:10" ht="15" x14ac:dyDescent="0.25">
      <c r="A57" s="21">
        <v>2025</v>
      </c>
      <c r="B57" s="5">
        <v>23327.915780627602</v>
      </c>
      <c r="C57" s="7">
        <f t="shared" si="0"/>
        <v>23327915.780627601</v>
      </c>
      <c r="D57" s="13">
        <f t="shared" si="1"/>
        <v>23884.639852383483</v>
      </c>
      <c r="E57" s="13"/>
      <c r="F57" s="10">
        <v>23169697.5723598</v>
      </c>
      <c r="G57" s="9">
        <f t="shared" si="2"/>
        <v>158218.20826780051</v>
      </c>
    </row>
    <row r="58" spans="1:10" ht="15" x14ac:dyDescent="0.25">
      <c r="A58" s="21">
        <v>2026</v>
      </c>
      <c r="B58" s="5">
        <v>23615.0189096801</v>
      </c>
      <c r="C58" s="7">
        <f t="shared" si="0"/>
        <v>23615018.909680102</v>
      </c>
      <c r="D58" s="13">
        <f t="shared" si="1"/>
        <v>23925.260754375096</v>
      </c>
      <c r="E58" s="13"/>
      <c r="F58" s="10">
        <v>23470576.452498898</v>
      </c>
      <c r="G58" s="9">
        <f t="shared" si="2"/>
        <v>144442.45718120411</v>
      </c>
    </row>
    <row r="59" spans="1:10" ht="15" x14ac:dyDescent="0.25">
      <c r="A59" s="21">
        <v>2027</v>
      </c>
      <c r="B59" s="5">
        <v>23902.978419807401</v>
      </c>
      <c r="C59" s="7">
        <f t="shared" si="0"/>
        <v>23902978.419807401</v>
      </c>
      <c r="D59" s="13">
        <f t="shared" si="1"/>
        <v>23996.625843941543</v>
      </c>
      <c r="E59" s="13"/>
      <c r="F59" s="10">
        <v>23772640.755478799</v>
      </c>
      <c r="G59" s="9">
        <f t="shared" si="2"/>
        <v>130337.66432860121</v>
      </c>
    </row>
    <row r="60" spans="1:10" ht="15" x14ac:dyDescent="0.25">
      <c r="A60" s="21">
        <v>2028</v>
      </c>
      <c r="B60" s="5">
        <v>24192.035997369399</v>
      </c>
      <c r="C60" s="7">
        <f t="shared" si="0"/>
        <v>24192035.997369401</v>
      </c>
      <c r="D60" s="13">
        <f t="shared" si="1"/>
        <v>24088.131463500049</v>
      </c>
      <c r="E60" s="13"/>
      <c r="F60" s="10">
        <v>24075870.615580503</v>
      </c>
      <c r="G60" s="9">
        <f t="shared" si="2"/>
        <v>116165.38178889826</v>
      </c>
    </row>
    <row r="61" spans="1:10" ht="15" x14ac:dyDescent="0.25">
      <c r="A61" s="21">
        <v>2029</v>
      </c>
      <c r="B61" s="5">
        <v>24480.6691121318</v>
      </c>
      <c r="C61" s="7">
        <f t="shared" si="0"/>
        <v>24480669.112131801</v>
      </c>
      <c r="D61" s="13">
        <f t="shared" si="1"/>
        <v>24052.75956353328</v>
      </c>
      <c r="E61" s="13"/>
      <c r="F61" s="10">
        <v>24378748.8007701</v>
      </c>
      <c r="G61" s="9">
        <f t="shared" si="2"/>
        <v>101920.3113617003</v>
      </c>
    </row>
    <row r="62" spans="1:10" ht="15" x14ac:dyDescent="0.25">
      <c r="A62" s="21">
        <v>2030</v>
      </c>
      <c r="B62" s="5">
        <v>24768.488548147299</v>
      </c>
      <c r="C62" s="7">
        <f t="shared" si="0"/>
        <v>24768488.548147298</v>
      </c>
      <c r="D62" s="13">
        <f t="shared" si="1"/>
        <v>23984.953001291491</v>
      </c>
      <c r="E62" s="13"/>
      <c r="F62" s="10">
        <v>24680873.3704766</v>
      </c>
      <c r="G62" s="9">
        <f t="shared" si="2"/>
        <v>87615.177670698613</v>
      </c>
    </row>
    <row r="63" spans="1:10" ht="15" x14ac:dyDescent="0.25">
      <c r="A63" s="21">
        <v>2031</v>
      </c>
      <c r="B63" s="5">
        <v>25055.859811855498</v>
      </c>
      <c r="C63" s="7">
        <f t="shared" si="0"/>
        <v>25055859.811855499</v>
      </c>
      <c r="D63" s="13">
        <f t="shared" si="1"/>
        <v>23947.605309016693</v>
      </c>
      <c r="E63" s="13"/>
      <c r="F63" s="10"/>
      <c r="J63" s="23"/>
    </row>
    <row r="64" spans="1:10" ht="15" x14ac:dyDescent="0.25">
      <c r="A64" s="21">
        <v>2032</v>
      </c>
      <c r="B64" s="5">
        <v>25342.622853542402</v>
      </c>
      <c r="C64" s="7">
        <f t="shared" si="0"/>
        <v>25342622.853542402</v>
      </c>
      <c r="D64" s="13">
        <f t="shared" si="1"/>
        <v>23896.920140575308</v>
      </c>
      <c r="E64" s="13"/>
      <c r="F64" s="10"/>
      <c r="J64" s="23"/>
    </row>
    <row r="65" spans="1:10" ht="15" x14ac:dyDescent="0.25">
      <c r="A65" s="21">
        <v>2033</v>
      </c>
      <c r="B65" s="5">
        <v>25628.868877828001</v>
      </c>
      <c r="C65" s="7">
        <f t="shared" si="0"/>
        <v>25628868.877828002</v>
      </c>
      <c r="D65" s="13">
        <f t="shared" si="1"/>
        <v>23853.835357133299</v>
      </c>
      <c r="E65" s="13"/>
      <c r="F65" s="10"/>
      <c r="J65" s="23"/>
    </row>
    <row r="66" spans="1:10" ht="15" x14ac:dyDescent="0.25">
      <c r="A66" s="21">
        <v>2034</v>
      </c>
      <c r="B66" s="5">
        <v>25914.8339387655</v>
      </c>
      <c r="C66" s="7">
        <f t="shared" si="0"/>
        <v>25914833.9387655</v>
      </c>
      <c r="D66" s="13">
        <f t="shared" si="1"/>
        <v>23830.421744791482</v>
      </c>
      <c r="E66" s="13"/>
      <c r="F66" s="10"/>
      <c r="J66" s="23"/>
    </row>
    <row r="67" spans="1:10" ht="15" x14ac:dyDescent="0.25">
      <c r="A67" s="21">
        <v>2035</v>
      </c>
      <c r="B67" s="5">
        <v>26200.161989411801</v>
      </c>
      <c r="C67" s="7">
        <f t="shared" ref="C67:C72" si="3">B67*1000</f>
        <v>26200161.989411801</v>
      </c>
      <c r="D67" s="13">
        <f t="shared" si="1"/>
        <v>23777.337553858448</v>
      </c>
      <c r="E67" s="13"/>
      <c r="F67" s="10"/>
      <c r="J67" s="23"/>
    </row>
    <row r="68" spans="1:10" ht="15" x14ac:dyDescent="0.25">
      <c r="A68" s="21">
        <v>2036</v>
      </c>
      <c r="B68" s="5">
        <v>26485.260441435701</v>
      </c>
      <c r="C68" s="7">
        <f t="shared" si="3"/>
        <v>26485260.441435702</v>
      </c>
      <c r="D68" s="13">
        <f t="shared" si="1"/>
        <v>23758.204335325088</v>
      </c>
      <c r="E68" s="13"/>
      <c r="F68" s="10"/>
      <c r="J68" s="23"/>
    </row>
    <row r="69" spans="1:10" ht="15" x14ac:dyDescent="0.25">
      <c r="A69" s="21">
        <v>2037</v>
      </c>
      <c r="B69" s="5">
        <v>26770.630222510099</v>
      </c>
      <c r="C69" s="7">
        <f t="shared" si="3"/>
        <v>26770630.222510099</v>
      </c>
      <c r="D69" s="13">
        <f t="shared" ref="D69:D73" si="4">(C69-C68)/12</f>
        <v>23780.815089533105</v>
      </c>
      <c r="E69" s="13"/>
      <c r="F69" s="10"/>
      <c r="J69" s="23"/>
    </row>
    <row r="70" spans="1:10" ht="15" x14ac:dyDescent="0.25">
      <c r="A70" s="21">
        <v>2038</v>
      </c>
      <c r="B70" s="5">
        <v>27056.263181971801</v>
      </c>
      <c r="C70" s="7">
        <f t="shared" si="3"/>
        <v>27056263.1819718</v>
      </c>
      <c r="D70" s="13">
        <f t="shared" si="4"/>
        <v>23802.746621808346</v>
      </c>
      <c r="E70" s="13"/>
      <c r="F70" s="10"/>
      <c r="J70" s="23"/>
    </row>
    <row r="71" spans="1:10" ht="15" x14ac:dyDescent="0.25">
      <c r="A71" s="21">
        <v>2039</v>
      </c>
      <c r="B71" s="5">
        <v>27342.5645115718</v>
      </c>
      <c r="C71" s="7">
        <f t="shared" si="3"/>
        <v>27342564.511571798</v>
      </c>
      <c r="D71" s="13">
        <f t="shared" si="4"/>
        <v>23858.44413333324</v>
      </c>
      <c r="E71" s="13"/>
      <c r="F71" s="10"/>
      <c r="J71" s="23"/>
    </row>
    <row r="72" spans="1:10" ht="15" x14ac:dyDescent="0.25">
      <c r="A72" s="21">
        <v>2040</v>
      </c>
      <c r="B72" s="5">
        <v>27628.9810255093</v>
      </c>
      <c r="C72" s="7">
        <f t="shared" si="3"/>
        <v>27628981.025509302</v>
      </c>
      <c r="D72" s="13">
        <f t="shared" si="4"/>
        <v>23868.042828125257</v>
      </c>
      <c r="E72" s="13"/>
      <c r="F72" s="10"/>
      <c r="J72" s="23"/>
    </row>
    <row r="73" spans="1:10" ht="15" x14ac:dyDescent="0.25">
      <c r="A73" s="21">
        <v>2041</v>
      </c>
      <c r="B73" s="24">
        <f>C73/1000</f>
        <v>27915.397539446803</v>
      </c>
      <c r="C73" s="13">
        <f>C72+(D72*12)</f>
        <v>27915397.539446805</v>
      </c>
      <c r="D73" s="13">
        <f t="shared" si="4"/>
        <v>23868.042828125257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9"/>
  <sheetViews>
    <sheetView workbookViewId="0">
      <selection activeCell="C1" sqref="C1"/>
    </sheetView>
  </sheetViews>
  <sheetFormatPr defaultColWidth="9.109375" defaultRowHeight="14.4" x14ac:dyDescent="0.3"/>
  <cols>
    <col min="2" max="2" width="12" customWidth="1"/>
    <col min="3" max="3" width="17.88671875" customWidth="1"/>
    <col min="4" max="4" width="11" customWidth="1"/>
    <col min="5" max="5" width="19.109375" customWidth="1"/>
    <col min="6" max="16" width="8.44140625" customWidth="1"/>
    <col min="17" max="76" width="9.44140625" customWidth="1"/>
  </cols>
  <sheetData>
    <row r="1" spans="1:77" x14ac:dyDescent="0.3">
      <c r="C1" s="25" t="s">
        <v>22</v>
      </c>
    </row>
    <row r="3" spans="1:77" ht="15" x14ac:dyDescent="0.25">
      <c r="A3" t="s">
        <v>0</v>
      </c>
    </row>
    <row r="4" spans="1:77" ht="15" x14ac:dyDescent="0.25">
      <c r="A4" t="s">
        <v>1</v>
      </c>
    </row>
    <row r="5" spans="1:77" ht="15" x14ac:dyDescent="0.25">
      <c r="B5" s="1" t="s">
        <v>2</v>
      </c>
    </row>
    <row r="9" spans="1:77" ht="15" x14ac:dyDescent="0.25">
      <c r="C9" t="s">
        <v>3</v>
      </c>
      <c r="D9" s="1"/>
    </row>
    <row r="10" spans="1:77" ht="15" x14ac:dyDescent="0.25">
      <c r="C10" s="2" t="s">
        <v>4</v>
      </c>
      <c r="D10" s="2" t="s">
        <v>5</v>
      </c>
      <c r="E10" s="2" t="s">
        <v>6</v>
      </c>
      <c r="F10" s="3">
        <v>25569</v>
      </c>
      <c r="G10" s="3">
        <v>25934</v>
      </c>
      <c r="H10" s="3">
        <v>26299</v>
      </c>
      <c r="I10" s="3">
        <v>26665</v>
      </c>
      <c r="J10" s="3">
        <v>27030</v>
      </c>
      <c r="K10" s="3">
        <v>27395</v>
      </c>
      <c r="L10" s="3">
        <v>27760</v>
      </c>
      <c r="M10" s="3">
        <v>28126</v>
      </c>
      <c r="N10" s="3">
        <v>28491</v>
      </c>
      <c r="O10" s="3">
        <v>28856</v>
      </c>
      <c r="P10" s="3">
        <v>29221</v>
      </c>
      <c r="Q10" s="3">
        <v>29587</v>
      </c>
      <c r="R10" s="3">
        <v>29952</v>
      </c>
      <c r="S10" s="3">
        <v>30317</v>
      </c>
      <c r="T10" s="3">
        <v>30682</v>
      </c>
      <c r="U10" s="3">
        <v>31048</v>
      </c>
      <c r="V10" s="3">
        <v>31413</v>
      </c>
      <c r="W10" s="3">
        <v>31778</v>
      </c>
      <c r="X10" s="3">
        <v>32143</v>
      </c>
      <c r="Y10" s="3">
        <v>32509</v>
      </c>
      <c r="Z10" s="3">
        <v>32874</v>
      </c>
      <c r="AA10" s="3">
        <v>33239</v>
      </c>
      <c r="AB10" s="3">
        <v>33604</v>
      </c>
      <c r="AC10" s="3">
        <v>33970</v>
      </c>
      <c r="AD10" s="3">
        <v>34335</v>
      </c>
      <c r="AE10" s="3">
        <v>34700</v>
      </c>
      <c r="AF10" s="3">
        <v>35065</v>
      </c>
      <c r="AG10" s="3">
        <v>35431</v>
      </c>
      <c r="AH10" s="3">
        <v>35796</v>
      </c>
      <c r="AI10" s="3">
        <v>36161</v>
      </c>
      <c r="AJ10" s="3">
        <v>36526</v>
      </c>
      <c r="AK10" s="3">
        <v>36892</v>
      </c>
      <c r="AL10" s="3">
        <v>37257</v>
      </c>
      <c r="AM10" s="3">
        <v>37622</v>
      </c>
      <c r="AN10" s="3">
        <v>37987</v>
      </c>
      <c r="AO10" s="3">
        <v>38353</v>
      </c>
      <c r="AP10" s="3">
        <v>38718</v>
      </c>
      <c r="AQ10" s="3">
        <v>39083</v>
      </c>
      <c r="AR10" s="3">
        <v>39448</v>
      </c>
      <c r="AS10" s="3">
        <v>39814</v>
      </c>
      <c r="AT10" s="3">
        <v>40179</v>
      </c>
      <c r="AU10" s="3">
        <v>40544</v>
      </c>
      <c r="AV10" s="3">
        <v>40909</v>
      </c>
      <c r="AW10" s="3">
        <v>41275</v>
      </c>
      <c r="AX10" s="3">
        <v>41640</v>
      </c>
      <c r="AY10" s="3">
        <v>42005</v>
      </c>
      <c r="AZ10" s="3">
        <v>42370</v>
      </c>
      <c r="BA10" s="3">
        <v>42736</v>
      </c>
      <c r="BB10" s="3">
        <v>43101</v>
      </c>
      <c r="BC10" s="3">
        <v>43466</v>
      </c>
      <c r="BD10" s="3">
        <v>43831</v>
      </c>
      <c r="BE10" s="3">
        <v>44197</v>
      </c>
      <c r="BF10" s="3">
        <v>44562</v>
      </c>
      <c r="BG10" s="3">
        <v>44927</v>
      </c>
      <c r="BH10" s="3">
        <v>45292</v>
      </c>
      <c r="BI10" s="3">
        <v>45658</v>
      </c>
      <c r="BJ10" s="3">
        <v>46023</v>
      </c>
      <c r="BK10" s="3">
        <v>46388</v>
      </c>
      <c r="BL10" s="3">
        <v>46753</v>
      </c>
      <c r="BM10" s="3">
        <v>47119</v>
      </c>
      <c r="BN10" s="3">
        <v>47484</v>
      </c>
      <c r="BO10" s="3">
        <v>47849</v>
      </c>
      <c r="BP10" s="3">
        <v>48214</v>
      </c>
      <c r="BQ10" s="3">
        <v>48580</v>
      </c>
      <c r="BR10" s="3">
        <v>48945</v>
      </c>
      <c r="BS10" s="3">
        <v>49310</v>
      </c>
      <c r="BT10" s="3">
        <v>49675</v>
      </c>
      <c r="BU10" s="3">
        <v>50041</v>
      </c>
      <c r="BV10" s="3">
        <v>50406</v>
      </c>
      <c r="BW10" s="3">
        <v>50771</v>
      </c>
      <c r="BX10" s="3">
        <v>51136</v>
      </c>
      <c r="BY10" s="1" t="s">
        <v>2</v>
      </c>
    </row>
    <row r="11" spans="1:77" ht="15" x14ac:dyDescent="0.25">
      <c r="C11" t="s">
        <v>7</v>
      </c>
      <c r="D11" t="s">
        <v>8</v>
      </c>
      <c r="E11" t="s">
        <v>9</v>
      </c>
      <c r="F11" s="4">
        <v>6892.1446249999999</v>
      </c>
      <c r="G11" s="4">
        <v>7210.1648125000002</v>
      </c>
      <c r="H11" s="4">
        <v>7574.2631874999997</v>
      </c>
      <c r="I11" s="4">
        <v>7974.7883750000001</v>
      </c>
      <c r="J11" s="4">
        <v>8334.7804374999996</v>
      </c>
      <c r="K11" s="4">
        <v>8556.4388749999998</v>
      </c>
      <c r="L11" s="4">
        <v>8722.0503750000007</v>
      </c>
      <c r="M11" s="4">
        <v>8922.3446249999997</v>
      </c>
      <c r="N11" s="4">
        <v>9179.9600625000003</v>
      </c>
      <c r="O11" s="4">
        <v>9518.6299374999999</v>
      </c>
      <c r="P11" s="4">
        <v>9882.9331249999996</v>
      </c>
      <c r="Q11" s="4">
        <v>10222.959375</v>
      </c>
      <c r="R11" s="4">
        <v>10506.198875</v>
      </c>
      <c r="S11" s="4">
        <v>10786.835499999999</v>
      </c>
      <c r="T11" s="4">
        <v>11080.144312500001</v>
      </c>
      <c r="U11" s="4">
        <v>11390.992125000001</v>
      </c>
      <c r="V11" s="4">
        <v>11709.562625</v>
      </c>
      <c r="W11" s="4">
        <v>12034.6304375</v>
      </c>
      <c r="X11" s="4">
        <v>12349.20225</v>
      </c>
      <c r="Y11" s="4">
        <v>12691.1835625</v>
      </c>
      <c r="Z11" s="4">
        <v>13071.67475</v>
      </c>
      <c r="AA11" s="4">
        <v>13401.408874999999</v>
      </c>
      <c r="AB11" s="4">
        <v>13684.8743125</v>
      </c>
      <c r="AC11" s="4">
        <v>13968.444062500001</v>
      </c>
      <c r="AD11" s="4">
        <v>14275.883625</v>
      </c>
      <c r="AE11" s="4">
        <v>14578.3765</v>
      </c>
      <c r="AF11" s="4">
        <v>14896.069187499999</v>
      </c>
      <c r="AG11" s="4">
        <v>15221.7928125</v>
      </c>
      <c r="AH11" s="4">
        <v>15518.9546875</v>
      </c>
      <c r="AI11" s="4">
        <v>15798.154624999999</v>
      </c>
      <c r="AJ11" s="4">
        <v>16089.301062500001</v>
      </c>
      <c r="AK11" s="4">
        <v>16399.9510625</v>
      </c>
      <c r="AL11" s="4">
        <v>16727.603812500001</v>
      </c>
      <c r="AM11" s="4">
        <v>17061.521499999999</v>
      </c>
      <c r="AN11" s="4">
        <v>17469.625937500001</v>
      </c>
      <c r="AO11" s="4">
        <v>17876.2965</v>
      </c>
      <c r="AP11" s="4">
        <v>18184.340250000001</v>
      </c>
      <c r="AQ11" s="4">
        <v>18385.188062500001</v>
      </c>
      <c r="AR11" s="4">
        <v>18540.839625000001</v>
      </c>
      <c r="AS11" s="4">
        <v>18682.8050625</v>
      </c>
      <c r="AT11" s="4">
        <v>18886.506312500002</v>
      </c>
      <c r="AU11" s="4">
        <v>19135.771812499999</v>
      </c>
      <c r="AV11" s="4">
        <v>19382.074124999999</v>
      </c>
      <c r="AW11" s="4">
        <v>19637.64575</v>
      </c>
      <c r="AX11" s="4">
        <v>19954.694437499998</v>
      </c>
      <c r="AY11" s="4">
        <v>20315.0405307734</v>
      </c>
      <c r="AZ11" s="5">
        <v>20663.873148381801</v>
      </c>
      <c r="BA11" s="5">
        <v>20997.594954497301</v>
      </c>
      <c r="BB11" s="5">
        <v>21315.6075213275</v>
      </c>
      <c r="BC11" s="5">
        <v>21613.803395641298</v>
      </c>
      <c r="BD11" s="5">
        <v>21900.145576253399</v>
      </c>
      <c r="BE11" s="5">
        <v>22184.427600098999</v>
      </c>
      <c r="BF11" s="5">
        <v>22469.4202291609</v>
      </c>
      <c r="BG11" s="5">
        <v>22755.094587912601</v>
      </c>
      <c r="BH11" s="5">
        <v>23041.300102399</v>
      </c>
      <c r="BI11" s="5">
        <v>23327.915780627602</v>
      </c>
      <c r="BJ11" s="5">
        <v>23615.0189096801</v>
      </c>
      <c r="BK11" s="5">
        <v>23902.978419807401</v>
      </c>
      <c r="BL11" s="5">
        <v>24192.035997369399</v>
      </c>
      <c r="BM11" s="5">
        <v>24480.6691121318</v>
      </c>
      <c r="BN11" s="5">
        <v>24768.488548147299</v>
      </c>
      <c r="BO11" s="5">
        <v>25055.859811855498</v>
      </c>
      <c r="BP11" s="5">
        <v>25342.622853542402</v>
      </c>
      <c r="BQ11" s="5">
        <v>25628.868877828001</v>
      </c>
      <c r="BR11" s="5">
        <v>25914.8339387655</v>
      </c>
      <c r="BS11" s="5">
        <v>26200.161989411801</v>
      </c>
      <c r="BT11" s="5">
        <v>26485.260441435701</v>
      </c>
      <c r="BU11" s="5">
        <v>26770.630222510099</v>
      </c>
      <c r="BV11" s="5">
        <v>27056.263181971801</v>
      </c>
      <c r="BW11" s="5">
        <v>27342.5645115718</v>
      </c>
      <c r="BX11" s="5">
        <v>27628.9810255093</v>
      </c>
    </row>
    <row r="12" spans="1:77" ht="15" x14ac:dyDescent="0.25">
      <c r="C12" s="1" t="s">
        <v>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</row>
    <row r="15" spans="1:77" ht="15" x14ac:dyDescent="0.25">
      <c r="A15" t="s">
        <v>10</v>
      </c>
    </row>
    <row r="16" spans="1:77" ht="15" x14ac:dyDescent="0.25">
      <c r="B16" s="5" t="s">
        <v>11</v>
      </c>
    </row>
    <row r="19" spans="1:1" x14ac:dyDescent="0.3">
      <c r="A19" t="s">
        <v>12</v>
      </c>
    </row>
  </sheetData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853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ColWidth="9.109375" defaultRowHeight="14.4" x14ac:dyDescent="0.3"/>
  <cols>
    <col min="1" max="1" width="11.88671875" bestFit="1" customWidth="1"/>
    <col min="4" max="5" width="19.5546875" bestFit="1" customWidth="1"/>
    <col min="7" max="7" width="30.6640625" customWidth="1"/>
    <col min="8" max="8" width="11.6640625" customWidth="1"/>
  </cols>
  <sheetData>
    <row r="1" spans="1:8" ht="57" x14ac:dyDescent="0.3">
      <c r="A1" s="22" t="s">
        <v>23</v>
      </c>
      <c r="B1" s="8" t="s">
        <v>13</v>
      </c>
      <c r="C1" s="8" t="s">
        <v>17</v>
      </c>
      <c r="D1" s="8" t="s">
        <v>14</v>
      </c>
      <c r="E1" s="8" t="s">
        <v>15</v>
      </c>
      <c r="G1" s="12" t="s">
        <v>18</v>
      </c>
      <c r="H1" s="8" t="s">
        <v>16</v>
      </c>
    </row>
    <row r="2" spans="1:8" ht="15" x14ac:dyDescent="0.25">
      <c r="A2" s="11">
        <v>25569</v>
      </c>
      <c r="B2">
        <f>YEAR(A2)</f>
        <v>1970</v>
      </c>
      <c r="C2">
        <f>MONTH(A2)</f>
        <v>1</v>
      </c>
      <c r="D2" s="4"/>
      <c r="E2" s="6"/>
    </row>
    <row r="3" spans="1:8" ht="15" x14ac:dyDescent="0.25">
      <c r="A3" s="11">
        <v>25600</v>
      </c>
      <c r="B3">
        <f t="shared" ref="B3:B66" si="0">YEAR(A3)</f>
        <v>1970</v>
      </c>
      <c r="C3">
        <f t="shared" ref="C3:C66" si="1">MONTH(A3)</f>
        <v>2</v>
      </c>
      <c r="D3" s="4"/>
      <c r="E3" s="6"/>
    </row>
    <row r="4" spans="1:8" ht="15" x14ac:dyDescent="0.25">
      <c r="A4" s="11">
        <v>25628</v>
      </c>
      <c r="B4">
        <f t="shared" si="0"/>
        <v>1970</v>
      </c>
      <c r="C4">
        <f t="shared" si="1"/>
        <v>3</v>
      </c>
      <c r="D4" s="4"/>
      <c r="E4" s="6"/>
    </row>
    <row r="5" spans="1:8" ht="15" x14ac:dyDescent="0.25">
      <c r="A5" s="11">
        <v>25659</v>
      </c>
      <c r="B5">
        <f t="shared" si="0"/>
        <v>1970</v>
      </c>
      <c r="C5">
        <f t="shared" si="1"/>
        <v>4</v>
      </c>
      <c r="D5" s="4"/>
      <c r="E5" s="6"/>
    </row>
    <row r="6" spans="1:8" ht="15" x14ac:dyDescent="0.25">
      <c r="A6" s="11">
        <v>25689</v>
      </c>
      <c r="B6">
        <f t="shared" si="0"/>
        <v>1970</v>
      </c>
      <c r="C6">
        <f t="shared" si="1"/>
        <v>5</v>
      </c>
      <c r="D6" s="4"/>
      <c r="E6" s="6"/>
    </row>
    <row r="7" spans="1:8" ht="15" x14ac:dyDescent="0.25">
      <c r="A7" s="11">
        <v>25720</v>
      </c>
      <c r="B7">
        <f t="shared" si="0"/>
        <v>1970</v>
      </c>
      <c r="C7">
        <f t="shared" si="1"/>
        <v>6</v>
      </c>
      <c r="D7" s="4"/>
      <c r="E7" s="6"/>
    </row>
    <row r="8" spans="1:8" ht="15" x14ac:dyDescent="0.25">
      <c r="A8" s="11">
        <v>25750</v>
      </c>
      <c r="B8">
        <f t="shared" si="0"/>
        <v>1970</v>
      </c>
      <c r="C8">
        <f t="shared" si="1"/>
        <v>7</v>
      </c>
      <c r="D8" s="4">
        <f>E8/1000</f>
        <v>6892.1446249999999</v>
      </c>
      <c r="E8" s="6">
        <f>'Monthly Calculations'!C8</f>
        <v>6892144.625</v>
      </c>
    </row>
    <row r="9" spans="1:8" ht="15" x14ac:dyDescent="0.25">
      <c r="A9" s="11">
        <v>25781</v>
      </c>
      <c r="B9">
        <f t="shared" si="0"/>
        <v>1970</v>
      </c>
      <c r="C9">
        <f t="shared" si="1"/>
        <v>8</v>
      </c>
      <c r="D9" s="4">
        <f t="shared" ref="D9:D72" si="2">E9/1000</f>
        <v>6918.6463072916667</v>
      </c>
      <c r="E9" s="6">
        <f>'Monthly Calculations'!C9</f>
        <v>6918646.307291667</v>
      </c>
    </row>
    <row r="10" spans="1:8" ht="15" x14ac:dyDescent="0.25">
      <c r="A10" s="11">
        <v>25812</v>
      </c>
      <c r="B10">
        <f t="shared" si="0"/>
        <v>1970</v>
      </c>
      <c r="C10">
        <f t="shared" si="1"/>
        <v>9</v>
      </c>
      <c r="D10" s="4">
        <f t="shared" si="2"/>
        <v>6945.1479895833336</v>
      </c>
      <c r="E10" s="6">
        <f>'Monthly Calculations'!C10</f>
        <v>6945147.989583334</v>
      </c>
    </row>
    <row r="11" spans="1:8" ht="15" x14ac:dyDescent="0.25">
      <c r="A11" s="11">
        <v>25842</v>
      </c>
      <c r="B11">
        <f t="shared" si="0"/>
        <v>1970</v>
      </c>
      <c r="C11">
        <f t="shared" si="1"/>
        <v>10</v>
      </c>
      <c r="D11" s="4">
        <f t="shared" si="2"/>
        <v>6971.6496718750013</v>
      </c>
      <c r="E11" s="6">
        <f>'Monthly Calculations'!C11</f>
        <v>6971649.6718750009</v>
      </c>
    </row>
    <row r="12" spans="1:8" ht="15" x14ac:dyDescent="0.25">
      <c r="A12" s="11">
        <v>25873</v>
      </c>
      <c r="B12">
        <f t="shared" si="0"/>
        <v>1970</v>
      </c>
      <c r="C12">
        <f t="shared" si="1"/>
        <v>11</v>
      </c>
      <c r="D12" s="4">
        <f t="shared" si="2"/>
        <v>6998.1513541666682</v>
      </c>
      <c r="E12" s="6">
        <f>'Monthly Calculations'!C12</f>
        <v>6998151.3541666679</v>
      </c>
    </row>
    <row r="13" spans="1:8" ht="15" x14ac:dyDescent="0.25">
      <c r="A13" s="11">
        <v>25903</v>
      </c>
      <c r="B13">
        <f t="shared" si="0"/>
        <v>1970</v>
      </c>
      <c r="C13">
        <f t="shared" si="1"/>
        <v>12</v>
      </c>
      <c r="D13" s="4">
        <f t="shared" si="2"/>
        <v>7024.653036458335</v>
      </c>
      <c r="E13" s="6">
        <f>'Monthly Calculations'!C13</f>
        <v>7024653.0364583349</v>
      </c>
    </row>
    <row r="14" spans="1:8" ht="15" x14ac:dyDescent="0.25">
      <c r="A14" s="11">
        <v>25934</v>
      </c>
      <c r="B14">
        <f t="shared" si="0"/>
        <v>1971</v>
      </c>
      <c r="C14">
        <f t="shared" si="1"/>
        <v>1</v>
      </c>
      <c r="D14" s="4">
        <f t="shared" si="2"/>
        <v>7051.1547187500018</v>
      </c>
      <c r="E14" s="6">
        <f>'Monthly Calculations'!C14</f>
        <v>7051154.7187500019</v>
      </c>
    </row>
    <row r="15" spans="1:8" ht="15" x14ac:dyDescent="0.25">
      <c r="A15" s="11">
        <v>25965</v>
      </c>
      <c r="B15">
        <f t="shared" si="0"/>
        <v>1971</v>
      </c>
      <c r="C15">
        <f t="shared" si="1"/>
        <v>2</v>
      </c>
      <c r="D15" s="4">
        <f t="shared" si="2"/>
        <v>7077.6564010416687</v>
      </c>
      <c r="E15" s="6">
        <f>'Monthly Calculations'!C15</f>
        <v>7077656.4010416688</v>
      </c>
    </row>
    <row r="16" spans="1:8" ht="15" x14ac:dyDescent="0.25">
      <c r="A16" s="11">
        <v>25993</v>
      </c>
      <c r="B16">
        <f t="shared" si="0"/>
        <v>1971</v>
      </c>
      <c r="C16">
        <f t="shared" si="1"/>
        <v>3</v>
      </c>
      <c r="D16" s="4">
        <f t="shared" si="2"/>
        <v>7104.1580833333355</v>
      </c>
      <c r="E16" s="6">
        <f>'Monthly Calculations'!C16</f>
        <v>7104158.0833333358</v>
      </c>
    </row>
    <row r="17" spans="1:5" ht="15" x14ac:dyDescent="0.25">
      <c r="A17" s="11">
        <v>26024</v>
      </c>
      <c r="B17">
        <f t="shared" si="0"/>
        <v>1971</v>
      </c>
      <c r="C17">
        <f t="shared" si="1"/>
        <v>4</v>
      </c>
      <c r="D17" s="4">
        <f t="shared" si="2"/>
        <v>7130.6597656250024</v>
      </c>
      <c r="E17" s="6">
        <f>'Monthly Calculations'!C17</f>
        <v>7130659.7656250028</v>
      </c>
    </row>
    <row r="18" spans="1:5" ht="15" x14ac:dyDescent="0.25">
      <c r="A18" s="11">
        <v>26054</v>
      </c>
      <c r="B18">
        <f t="shared" si="0"/>
        <v>1971</v>
      </c>
      <c r="C18">
        <f t="shared" si="1"/>
        <v>5</v>
      </c>
      <c r="D18" s="4">
        <f t="shared" si="2"/>
        <v>7157.1614479166701</v>
      </c>
      <c r="E18" s="6">
        <f>'Monthly Calculations'!C18</f>
        <v>7157161.4479166698</v>
      </c>
    </row>
    <row r="19" spans="1:5" ht="15" x14ac:dyDescent="0.25">
      <c r="A19" s="11">
        <v>26085</v>
      </c>
      <c r="B19">
        <f t="shared" si="0"/>
        <v>1971</v>
      </c>
      <c r="C19">
        <f t="shared" si="1"/>
        <v>6</v>
      </c>
      <c r="D19" s="4">
        <f t="shared" si="2"/>
        <v>7183.663130208337</v>
      </c>
      <c r="E19" s="6">
        <f>'Monthly Calculations'!C19</f>
        <v>7183663.1302083367</v>
      </c>
    </row>
    <row r="20" spans="1:5" ht="15" x14ac:dyDescent="0.25">
      <c r="A20" s="11">
        <v>26115</v>
      </c>
      <c r="B20">
        <f t="shared" si="0"/>
        <v>1971</v>
      </c>
      <c r="C20">
        <f t="shared" si="1"/>
        <v>7</v>
      </c>
      <c r="D20" s="4">
        <f t="shared" si="2"/>
        <v>7210.1648125000002</v>
      </c>
      <c r="E20" s="6">
        <f>'Monthly Calculations'!C20</f>
        <v>7210164.8125</v>
      </c>
    </row>
    <row r="21" spans="1:5" ht="15" x14ac:dyDescent="0.25">
      <c r="A21" s="11">
        <v>26146</v>
      </c>
      <c r="B21">
        <f t="shared" si="0"/>
        <v>1971</v>
      </c>
      <c r="C21">
        <f t="shared" si="1"/>
        <v>8</v>
      </c>
      <c r="D21" s="4">
        <f t="shared" si="2"/>
        <v>7240.5063437500003</v>
      </c>
      <c r="E21" s="6">
        <f>'Monthly Calculations'!C21</f>
        <v>7240506.34375</v>
      </c>
    </row>
    <row r="22" spans="1:5" ht="15" x14ac:dyDescent="0.25">
      <c r="A22" s="11">
        <v>26177</v>
      </c>
      <c r="B22">
        <f t="shared" si="0"/>
        <v>1971</v>
      </c>
      <c r="C22">
        <f t="shared" si="1"/>
        <v>9</v>
      </c>
      <c r="D22" s="4">
        <f t="shared" si="2"/>
        <v>7270.8478750000004</v>
      </c>
      <c r="E22" s="6">
        <f>'Monthly Calculations'!C22</f>
        <v>7270847.875</v>
      </c>
    </row>
    <row r="23" spans="1:5" ht="15" x14ac:dyDescent="0.25">
      <c r="A23" s="11">
        <v>26207</v>
      </c>
      <c r="B23">
        <f t="shared" si="0"/>
        <v>1971</v>
      </c>
      <c r="C23">
        <f t="shared" si="1"/>
        <v>10</v>
      </c>
      <c r="D23" s="4">
        <f t="shared" si="2"/>
        <v>7301.1894062499996</v>
      </c>
      <c r="E23" s="6">
        <f>'Monthly Calculations'!C23</f>
        <v>7301189.40625</v>
      </c>
    </row>
    <row r="24" spans="1:5" ht="15" x14ac:dyDescent="0.25">
      <c r="A24" s="11">
        <v>26238</v>
      </c>
      <c r="B24">
        <f t="shared" si="0"/>
        <v>1971</v>
      </c>
      <c r="C24">
        <f t="shared" si="1"/>
        <v>11</v>
      </c>
      <c r="D24" s="4">
        <f t="shared" si="2"/>
        <v>7331.5309374999997</v>
      </c>
      <c r="E24" s="6">
        <f>'Monthly Calculations'!C24</f>
        <v>7331530.9375</v>
      </c>
    </row>
    <row r="25" spans="1:5" ht="15" x14ac:dyDescent="0.25">
      <c r="A25" s="11">
        <v>26268</v>
      </c>
      <c r="B25">
        <f t="shared" si="0"/>
        <v>1971</v>
      </c>
      <c r="C25">
        <f t="shared" si="1"/>
        <v>12</v>
      </c>
      <c r="D25" s="4">
        <f t="shared" si="2"/>
        <v>7361.8724687499998</v>
      </c>
      <c r="E25" s="6">
        <f>'Monthly Calculations'!C25</f>
        <v>7361872.46875</v>
      </c>
    </row>
    <row r="26" spans="1:5" ht="15" x14ac:dyDescent="0.25">
      <c r="A26" s="11">
        <v>26299</v>
      </c>
      <c r="B26">
        <f t="shared" si="0"/>
        <v>1972</v>
      </c>
      <c r="C26">
        <f t="shared" si="1"/>
        <v>1</v>
      </c>
      <c r="D26" s="4">
        <f t="shared" si="2"/>
        <v>7392.2139999999999</v>
      </c>
      <c r="E26" s="6">
        <f>'Monthly Calculations'!C26</f>
        <v>7392214</v>
      </c>
    </row>
    <row r="27" spans="1:5" ht="15" x14ac:dyDescent="0.25">
      <c r="A27" s="11">
        <v>26330</v>
      </c>
      <c r="B27">
        <f t="shared" si="0"/>
        <v>1972</v>
      </c>
      <c r="C27">
        <f t="shared" si="1"/>
        <v>2</v>
      </c>
      <c r="D27" s="4">
        <f t="shared" si="2"/>
        <v>7422.5555312500001</v>
      </c>
      <c r="E27" s="6">
        <f>'Monthly Calculations'!C27</f>
        <v>7422555.53125</v>
      </c>
    </row>
    <row r="28" spans="1:5" ht="15" x14ac:dyDescent="0.25">
      <c r="A28" s="11">
        <v>26359</v>
      </c>
      <c r="B28">
        <f t="shared" si="0"/>
        <v>1972</v>
      </c>
      <c r="C28">
        <f t="shared" si="1"/>
        <v>3</v>
      </c>
      <c r="D28" s="4">
        <f t="shared" si="2"/>
        <v>7452.8970625000002</v>
      </c>
      <c r="E28" s="6">
        <f>'Monthly Calculations'!C28</f>
        <v>7452897.0625</v>
      </c>
    </row>
    <row r="29" spans="1:5" ht="15" x14ac:dyDescent="0.25">
      <c r="A29" s="11">
        <v>26390</v>
      </c>
      <c r="B29">
        <f t="shared" si="0"/>
        <v>1972</v>
      </c>
      <c r="C29">
        <f t="shared" si="1"/>
        <v>4</v>
      </c>
      <c r="D29" s="4">
        <f t="shared" si="2"/>
        <v>7483.2385937500003</v>
      </c>
      <c r="E29" s="6">
        <f>'Monthly Calculations'!C29</f>
        <v>7483238.59375</v>
      </c>
    </row>
    <row r="30" spans="1:5" ht="15" x14ac:dyDescent="0.25">
      <c r="A30" s="11">
        <v>26420</v>
      </c>
      <c r="B30">
        <f t="shared" si="0"/>
        <v>1972</v>
      </c>
      <c r="C30">
        <f t="shared" si="1"/>
        <v>5</v>
      </c>
      <c r="D30" s="4">
        <f t="shared" si="2"/>
        <v>7513.5801250000004</v>
      </c>
      <c r="E30" s="6">
        <f>'Monthly Calculations'!C30</f>
        <v>7513580.125</v>
      </c>
    </row>
    <row r="31" spans="1:5" ht="15" x14ac:dyDescent="0.25">
      <c r="A31" s="11">
        <v>26451</v>
      </c>
      <c r="B31">
        <f t="shared" si="0"/>
        <v>1972</v>
      </c>
      <c r="C31">
        <f t="shared" si="1"/>
        <v>6</v>
      </c>
      <c r="D31" s="4">
        <f t="shared" si="2"/>
        <v>7543.9216562499996</v>
      </c>
      <c r="E31" s="6">
        <f>'Monthly Calculations'!C31</f>
        <v>7543921.65625</v>
      </c>
    </row>
    <row r="32" spans="1:5" ht="15" x14ac:dyDescent="0.25">
      <c r="A32" s="11">
        <v>26481</v>
      </c>
      <c r="B32">
        <f t="shared" si="0"/>
        <v>1972</v>
      </c>
      <c r="C32">
        <f t="shared" si="1"/>
        <v>7</v>
      </c>
      <c r="D32" s="4">
        <f t="shared" si="2"/>
        <v>7574.2631874999997</v>
      </c>
      <c r="E32" s="6">
        <f>'Monthly Calculations'!C32</f>
        <v>7574263.1875</v>
      </c>
    </row>
    <row r="33" spans="1:5" ht="15" x14ac:dyDescent="0.25">
      <c r="A33" s="11">
        <v>26512</v>
      </c>
      <c r="B33">
        <f t="shared" si="0"/>
        <v>1972</v>
      </c>
      <c r="C33">
        <f t="shared" si="1"/>
        <v>8</v>
      </c>
      <c r="D33" s="4">
        <f t="shared" si="2"/>
        <v>7607.6402864583333</v>
      </c>
      <c r="E33" s="6">
        <f>'Monthly Calculations'!C33</f>
        <v>7607640.286458333</v>
      </c>
    </row>
    <row r="34" spans="1:5" ht="15" x14ac:dyDescent="0.25">
      <c r="A34" s="11">
        <v>26543</v>
      </c>
      <c r="B34">
        <f t="shared" si="0"/>
        <v>1972</v>
      </c>
      <c r="C34">
        <f t="shared" si="1"/>
        <v>9</v>
      </c>
      <c r="D34" s="4">
        <f t="shared" si="2"/>
        <v>7641.017385416666</v>
      </c>
      <c r="E34" s="6">
        <f>'Monthly Calculations'!C34</f>
        <v>7641017.385416666</v>
      </c>
    </row>
    <row r="35" spans="1:5" ht="15" x14ac:dyDescent="0.25">
      <c r="A35" s="11">
        <v>26573</v>
      </c>
      <c r="B35">
        <f t="shared" si="0"/>
        <v>1972</v>
      </c>
      <c r="C35">
        <f t="shared" si="1"/>
        <v>10</v>
      </c>
      <c r="D35" s="4">
        <f t="shared" si="2"/>
        <v>7674.3944843749987</v>
      </c>
      <c r="E35" s="6">
        <f>'Monthly Calculations'!C35</f>
        <v>7674394.4843749991</v>
      </c>
    </row>
    <row r="36" spans="1:5" ht="15" x14ac:dyDescent="0.25">
      <c r="A36" s="11">
        <v>26604</v>
      </c>
      <c r="B36">
        <f t="shared" si="0"/>
        <v>1972</v>
      </c>
      <c r="C36">
        <f t="shared" si="1"/>
        <v>11</v>
      </c>
      <c r="D36" s="4">
        <f t="shared" si="2"/>
        <v>7707.7715833333323</v>
      </c>
      <c r="E36" s="6">
        <f>'Monthly Calculations'!C36</f>
        <v>7707771.5833333321</v>
      </c>
    </row>
    <row r="37" spans="1:5" ht="15" x14ac:dyDescent="0.25">
      <c r="A37" s="11">
        <v>26634</v>
      </c>
      <c r="B37">
        <f t="shared" si="0"/>
        <v>1972</v>
      </c>
      <c r="C37">
        <f t="shared" si="1"/>
        <v>12</v>
      </c>
      <c r="D37" s="4">
        <f t="shared" si="2"/>
        <v>7741.148682291665</v>
      </c>
      <c r="E37" s="6">
        <f>'Monthly Calculations'!C37</f>
        <v>7741148.6822916651</v>
      </c>
    </row>
    <row r="38" spans="1:5" ht="15" x14ac:dyDescent="0.25">
      <c r="A38" s="11">
        <v>26665</v>
      </c>
      <c r="B38">
        <f t="shared" si="0"/>
        <v>1973</v>
      </c>
      <c r="C38">
        <f t="shared" si="1"/>
        <v>1</v>
      </c>
      <c r="D38" s="4">
        <f t="shared" si="2"/>
        <v>7774.5257812499985</v>
      </c>
      <c r="E38" s="6">
        <f>'Monthly Calculations'!C38</f>
        <v>7774525.7812499981</v>
      </c>
    </row>
    <row r="39" spans="1:5" ht="15" x14ac:dyDescent="0.25">
      <c r="A39" s="11">
        <v>26696</v>
      </c>
      <c r="B39">
        <f t="shared" si="0"/>
        <v>1973</v>
      </c>
      <c r="C39">
        <f t="shared" si="1"/>
        <v>2</v>
      </c>
      <c r="D39" s="4">
        <f t="shared" si="2"/>
        <v>7807.9028802083312</v>
      </c>
      <c r="E39" s="6">
        <f>'Monthly Calculations'!C39</f>
        <v>7807902.8802083312</v>
      </c>
    </row>
    <row r="40" spans="1:5" ht="15" x14ac:dyDescent="0.25">
      <c r="A40" s="11">
        <v>26724</v>
      </c>
      <c r="B40">
        <f t="shared" si="0"/>
        <v>1973</v>
      </c>
      <c r="C40">
        <f t="shared" si="1"/>
        <v>3</v>
      </c>
      <c r="D40" s="4">
        <f t="shared" si="2"/>
        <v>7841.2799791666639</v>
      </c>
      <c r="E40" s="6">
        <f>'Monthly Calculations'!C40</f>
        <v>7841279.9791666642</v>
      </c>
    </row>
    <row r="41" spans="1:5" ht="15" x14ac:dyDescent="0.25">
      <c r="A41" s="11">
        <v>26755</v>
      </c>
      <c r="B41">
        <f t="shared" si="0"/>
        <v>1973</v>
      </c>
      <c r="C41">
        <f t="shared" si="1"/>
        <v>4</v>
      </c>
      <c r="D41" s="4">
        <f t="shared" si="2"/>
        <v>7874.6570781249975</v>
      </c>
      <c r="E41" s="6">
        <f>'Monthly Calculations'!C41</f>
        <v>7874657.0781249972</v>
      </c>
    </row>
    <row r="42" spans="1:5" ht="15" x14ac:dyDescent="0.25">
      <c r="A42" s="11">
        <v>26785</v>
      </c>
      <c r="B42">
        <f t="shared" si="0"/>
        <v>1973</v>
      </c>
      <c r="C42">
        <f t="shared" si="1"/>
        <v>5</v>
      </c>
      <c r="D42" s="4">
        <f t="shared" si="2"/>
        <v>7908.0341770833302</v>
      </c>
      <c r="E42" s="6">
        <f>'Monthly Calculations'!C42</f>
        <v>7908034.1770833302</v>
      </c>
    </row>
    <row r="43" spans="1:5" ht="15" x14ac:dyDescent="0.25">
      <c r="A43" s="11">
        <v>26816</v>
      </c>
      <c r="B43">
        <f t="shared" si="0"/>
        <v>1973</v>
      </c>
      <c r="C43">
        <f t="shared" si="1"/>
        <v>6</v>
      </c>
      <c r="D43" s="4">
        <f t="shared" si="2"/>
        <v>7941.4112760416629</v>
      </c>
      <c r="E43" s="6">
        <f>'Monthly Calculations'!C43</f>
        <v>7941411.2760416633</v>
      </c>
    </row>
    <row r="44" spans="1:5" ht="15" x14ac:dyDescent="0.25">
      <c r="A44" s="11">
        <v>26846</v>
      </c>
      <c r="B44">
        <f t="shared" si="0"/>
        <v>1973</v>
      </c>
      <c r="C44">
        <f t="shared" si="1"/>
        <v>7</v>
      </c>
      <c r="D44" s="4">
        <f t="shared" si="2"/>
        <v>7974.7883750000001</v>
      </c>
      <c r="E44" s="6">
        <f>'Monthly Calculations'!C44</f>
        <v>7974788.375</v>
      </c>
    </row>
    <row r="45" spans="1:5" ht="15" x14ac:dyDescent="0.25">
      <c r="A45" s="11">
        <v>26877</v>
      </c>
      <c r="B45">
        <f t="shared" si="0"/>
        <v>1973</v>
      </c>
      <c r="C45">
        <f t="shared" si="1"/>
        <v>8</v>
      </c>
      <c r="D45" s="4">
        <f t="shared" si="2"/>
        <v>8004.7877135416666</v>
      </c>
      <c r="E45" s="6">
        <f>'Monthly Calculations'!C45</f>
        <v>8004787.713541667</v>
      </c>
    </row>
    <row r="46" spans="1:5" ht="15" x14ac:dyDescent="0.25">
      <c r="A46" s="11">
        <v>26908</v>
      </c>
      <c r="B46">
        <f t="shared" si="0"/>
        <v>1973</v>
      </c>
      <c r="C46">
        <f t="shared" si="1"/>
        <v>9</v>
      </c>
      <c r="D46" s="4">
        <f t="shared" si="2"/>
        <v>8034.7870520833339</v>
      </c>
      <c r="E46" s="6">
        <f>'Monthly Calculations'!C46</f>
        <v>8034787.052083334</v>
      </c>
    </row>
    <row r="47" spans="1:5" ht="15" x14ac:dyDescent="0.25">
      <c r="A47" s="11">
        <v>26938</v>
      </c>
      <c r="B47">
        <f t="shared" si="0"/>
        <v>1973</v>
      </c>
      <c r="C47">
        <f t="shared" si="1"/>
        <v>10</v>
      </c>
      <c r="D47" s="4">
        <f t="shared" si="2"/>
        <v>8064.7863906250013</v>
      </c>
      <c r="E47" s="6">
        <f>'Monthly Calculations'!C47</f>
        <v>8064786.3906250009</v>
      </c>
    </row>
    <row r="48" spans="1:5" ht="15" x14ac:dyDescent="0.25">
      <c r="A48" s="11">
        <v>26969</v>
      </c>
      <c r="B48">
        <f t="shared" si="0"/>
        <v>1973</v>
      </c>
      <c r="C48">
        <f t="shared" si="1"/>
        <v>11</v>
      </c>
      <c r="D48" s="4">
        <f t="shared" si="2"/>
        <v>8094.7857291666678</v>
      </c>
      <c r="E48" s="6">
        <f>'Monthly Calculations'!C48</f>
        <v>8094785.7291666679</v>
      </c>
    </row>
    <row r="49" spans="1:5" ht="15" x14ac:dyDescent="0.25">
      <c r="A49" s="11">
        <v>26999</v>
      </c>
      <c r="B49">
        <f t="shared" si="0"/>
        <v>1973</v>
      </c>
      <c r="C49">
        <f t="shared" si="1"/>
        <v>12</v>
      </c>
      <c r="D49" s="4">
        <f t="shared" si="2"/>
        <v>8124.7850677083352</v>
      </c>
      <c r="E49" s="6">
        <f>'Monthly Calculations'!C49</f>
        <v>8124785.0677083349</v>
      </c>
    </row>
    <row r="50" spans="1:5" ht="15" x14ac:dyDescent="0.25">
      <c r="A50" s="11">
        <v>27030</v>
      </c>
      <c r="B50">
        <f t="shared" si="0"/>
        <v>1974</v>
      </c>
      <c r="C50">
        <f t="shared" si="1"/>
        <v>1</v>
      </c>
      <c r="D50" s="4">
        <f t="shared" si="2"/>
        <v>8154.7844062500017</v>
      </c>
      <c r="E50" s="6">
        <f>'Monthly Calculations'!C50</f>
        <v>8154784.4062500019</v>
      </c>
    </row>
    <row r="51" spans="1:5" ht="15" x14ac:dyDescent="0.25">
      <c r="A51" s="11">
        <v>27061</v>
      </c>
      <c r="B51">
        <f t="shared" si="0"/>
        <v>1974</v>
      </c>
      <c r="C51">
        <f t="shared" si="1"/>
        <v>2</v>
      </c>
      <c r="D51" s="4">
        <f t="shared" si="2"/>
        <v>8184.7837447916691</v>
      </c>
      <c r="E51" s="6">
        <f>'Monthly Calculations'!C51</f>
        <v>8184783.7447916688</v>
      </c>
    </row>
    <row r="52" spans="1:5" ht="15" x14ac:dyDescent="0.25">
      <c r="A52" s="11">
        <v>27089</v>
      </c>
      <c r="B52">
        <f t="shared" si="0"/>
        <v>1974</v>
      </c>
      <c r="C52">
        <f t="shared" si="1"/>
        <v>3</v>
      </c>
      <c r="D52" s="4">
        <f t="shared" si="2"/>
        <v>8214.7830833333355</v>
      </c>
      <c r="E52" s="6">
        <f>'Monthly Calculations'!C52</f>
        <v>8214783.0833333358</v>
      </c>
    </row>
    <row r="53" spans="1:5" ht="15" x14ac:dyDescent="0.25">
      <c r="A53" s="11">
        <v>27120</v>
      </c>
      <c r="B53">
        <f t="shared" si="0"/>
        <v>1974</v>
      </c>
      <c r="C53">
        <f t="shared" si="1"/>
        <v>4</v>
      </c>
      <c r="D53" s="4">
        <f t="shared" si="2"/>
        <v>8244.7824218750029</v>
      </c>
      <c r="E53" s="6">
        <f>'Monthly Calculations'!C53</f>
        <v>8244782.4218750028</v>
      </c>
    </row>
    <row r="54" spans="1:5" ht="15" x14ac:dyDescent="0.25">
      <c r="A54" s="11">
        <v>27150</v>
      </c>
      <c r="B54">
        <f t="shared" si="0"/>
        <v>1974</v>
      </c>
      <c r="C54">
        <f t="shared" si="1"/>
        <v>5</v>
      </c>
      <c r="D54" s="4">
        <f t="shared" si="2"/>
        <v>8274.7817604166703</v>
      </c>
      <c r="E54" s="6">
        <f>'Monthly Calculations'!C54</f>
        <v>8274781.7604166698</v>
      </c>
    </row>
    <row r="55" spans="1:5" ht="15" x14ac:dyDescent="0.25">
      <c r="A55" s="11">
        <v>27181</v>
      </c>
      <c r="B55">
        <f t="shared" si="0"/>
        <v>1974</v>
      </c>
      <c r="C55">
        <f t="shared" si="1"/>
        <v>6</v>
      </c>
      <c r="D55" s="4">
        <f t="shared" si="2"/>
        <v>8304.7810989583359</v>
      </c>
      <c r="E55" s="6">
        <f>'Monthly Calculations'!C55</f>
        <v>8304781.0989583367</v>
      </c>
    </row>
    <row r="56" spans="1:5" ht="15" x14ac:dyDescent="0.25">
      <c r="A56" s="11">
        <v>27211</v>
      </c>
      <c r="B56">
        <f t="shared" si="0"/>
        <v>1974</v>
      </c>
      <c r="C56">
        <f t="shared" si="1"/>
        <v>7</v>
      </c>
      <c r="D56" s="4">
        <f t="shared" si="2"/>
        <v>8334.7804374999996</v>
      </c>
      <c r="E56" s="6">
        <f>'Monthly Calculations'!C56</f>
        <v>8334780.4375</v>
      </c>
    </row>
    <row r="57" spans="1:5" ht="15" x14ac:dyDescent="0.25">
      <c r="A57" s="11">
        <v>27242</v>
      </c>
      <c r="B57">
        <f t="shared" si="0"/>
        <v>1974</v>
      </c>
      <c r="C57">
        <f t="shared" si="1"/>
        <v>8</v>
      </c>
      <c r="D57" s="4">
        <f t="shared" si="2"/>
        <v>8353.2519739583331</v>
      </c>
      <c r="E57" s="6">
        <f>'Monthly Calculations'!C57</f>
        <v>8353251.973958333</v>
      </c>
    </row>
    <row r="58" spans="1:5" ht="15" x14ac:dyDescent="0.25">
      <c r="A58" s="11">
        <v>27273</v>
      </c>
      <c r="B58">
        <f t="shared" si="0"/>
        <v>1974</v>
      </c>
      <c r="C58">
        <f t="shared" si="1"/>
        <v>9</v>
      </c>
      <c r="D58" s="4">
        <f t="shared" si="2"/>
        <v>8371.7235104166666</v>
      </c>
      <c r="E58" s="6">
        <f>'Monthly Calculations'!C58</f>
        <v>8371723.510416666</v>
      </c>
    </row>
    <row r="59" spans="1:5" ht="15" x14ac:dyDescent="0.25">
      <c r="A59" s="11">
        <v>27303</v>
      </c>
      <c r="B59">
        <f t="shared" si="0"/>
        <v>1974</v>
      </c>
      <c r="C59">
        <f t="shared" si="1"/>
        <v>10</v>
      </c>
      <c r="D59" s="4">
        <f t="shared" si="2"/>
        <v>8390.1950468750001</v>
      </c>
      <c r="E59" s="6">
        <f>'Monthly Calculations'!C59</f>
        <v>8390195.046875</v>
      </c>
    </row>
    <row r="60" spans="1:5" ht="15" x14ac:dyDescent="0.25">
      <c r="A60" s="11">
        <v>27334</v>
      </c>
      <c r="B60">
        <f t="shared" si="0"/>
        <v>1974</v>
      </c>
      <c r="C60">
        <f t="shared" si="1"/>
        <v>11</v>
      </c>
      <c r="D60" s="4">
        <f t="shared" si="2"/>
        <v>8408.6665833333336</v>
      </c>
      <c r="E60" s="6">
        <f>'Monthly Calculations'!C60</f>
        <v>8408666.583333334</v>
      </c>
    </row>
    <row r="61" spans="1:5" ht="15" x14ac:dyDescent="0.25">
      <c r="A61" s="11">
        <v>27364</v>
      </c>
      <c r="B61">
        <f t="shared" si="0"/>
        <v>1974</v>
      </c>
      <c r="C61">
        <f t="shared" si="1"/>
        <v>12</v>
      </c>
      <c r="D61" s="4">
        <f t="shared" si="2"/>
        <v>8427.1381197916671</v>
      </c>
      <c r="E61" s="6">
        <f>'Monthly Calculations'!C61</f>
        <v>8427138.1197916679</v>
      </c>
    </row>
    <row r="62" spans="1:5" ht="15" x14ac:dyDescent="0.25">
      <c r="A62" s="11">
        <v>27395</v>
      </c>
      <c r="B62">
        <f t="shared" si="0"/>
        <v>1975</v>
      </c>
      <c r="C62">
        <f t="shared" si="1"/>
        <v>1</v>
      </c>
      <c r="D62" s="4">
        <f t="shared" si="2"/>
        <v>8445.6096562500024</v>
      </c>
      <c r="E62" s="6">
        <f>'Monthly Calculations'!C62</f>
        <v>8445609.6562500019</v>
      </c>
    </row>
    <row r="63" spans="1:5" ht="15" x14ac:dyDescent="0.25">
      <c r="A63" s="11">
        <v>27426</v>
      </c>
      <c r="B63">
        <f t="shared" si="0"/>
        <v>1975</v>
      </c>
      <c r="C63">
        <f t="shared" si="1"/>
        <v>2</v>
      </c>
      <c r="D63" s="4">
        <f t="shared" si="2"/>
        <v>8464.0811927083359</v>
      </c>
      <c r="E63" s="6">
        <f>'Monthly Calculations'!C63</f>
        <v>8464081.1927083358</v>
      </c>
    </row>
    <row r="64" spans="1:5" ht="15" x14ac:dyDescent="0.25">
      <c r="A64" s="11">
        <v>27454</v>
      </c>
      <c r="B64">
        <f t="shared" si="0"/>
        <v>1975</v>
      </c>
      <c r="C64">
        <f t="shared" si="1"/>
        <v>3</v>
      </c>
      <c r="D64" s="4">
        <f t="shared" si="2"/>
        <v>8482.5527291666695</v>
      </c>
      <c r="E64" s="6">
        <f>'Monthly Calculations'!C64</f>
        <v>8482552.7291666698</v>
      </c>
    </row>
    <row r="65" spans="1:5" ht="15" x14ac:dyDescent="0.25">
      <c r="A65" s="11">
        <v>27485</v>
      </c>
      <c r="B65">
        <f t="shared" si="0"/>
        <v>1975</v>
      </c>
      <c r="C65">
        <f t="shared" si="1"/>
        <v>4</v>
      </c>
      <c r="D65" s="4">
        <f t="shared" si="2"/>
        <v>8501.024265625003</v>
      </c>
      <c r="E65" s="6">
        <f>'Monthly Calculations'!C65</f>
        <v>8501024.2656250037</v>
      </c>
    </row>
    <row r="66" spans="1:5" ht="15" x14ac:dyDescent="0.25">
      <c r="A66" s="11">
        <v>27515</v>
      </c>
      <c r="B66">
        <f t="shared" si="0"/>
        <v>1975</v>
      </c>
      <c r="C66">
        <f t="shared" si="1"/>
        <v>5</v>
      </c>
      <c r="D66" s="4">
        <f t="shared" si="2"/>
        <v>8519.4958020833383</v>
      </c>
      <c r="E66" s="6">
        <f>'Monthly Calculations'!C66</f>
        <v>8519495.8020833377</v>
      </c>
    </row>
    <row r="67" spans="1:5" ht="15" x14ac:dyDescent="0.25">
      <c r="A67" s="11">
        <v>27546</v>
      </c>
      <c r="B67">
        <f t="shared" ref="B67:B130" si="3">YEAR(A67)</f>
        <v>1975</v>
      </c>
      <c r="C67">
        <f t="shared" ref="C67:C130" si="4">MONTH(A67)</f>
        <v>6</v>
      </c>
      <c r="D67" s="4">
        <f t="shared" si="2"/>
        <v>8537.9673385416718</v>
      </c>
      <c r="E67" s="6">
        <f>'Monthly Calculations'!C67</f>
        <v>8537967.3385416716</v>
      </c>
    </row>
    <row r="68" spans="1:5" ht="15" x14ac:dyDescent="0.25">
      <c r="A68" s="11">
        <v>27576</v>
      </c>
      <c r="B68">
        <f t="shared" si="3"/>
        <v>1975</v>
      </c>
      <c r="C68">
        <f t="shared" si="4"/>
        <v>7</v>
      </c>
      <c r="D68" s="4">
        <f t="shared" si="2"/>
        <v>8556.4388749999998</v>
      </c>
      <c r="E68" s="6">
        <f>'Monthly Calculations'!C68</f>
        <v>8556438.875</v>
      </c>
    </row>
    <row r="69" spans="1:5" ht="15" x14ac:dyDescent="0.25">
      <c r="A69" s="11">
        <v>27607</v>
      </c>
      <c r="B69">
        <f t="shared" si="3"/>
        <v>1975</v>
      </c>
      <c r="C69">
        <f t="shared" si="4"/>
        <v>8</v>
      </c>
      <c r="D69" s="4">
        <f t="shared" si="2"/>
        <v>8570.2398333333331</v>
      </c>
      <c r="E69" s="6">
        <f>'Monthly Calculations'!C69</f>
        <v>8570239.833333334</v>
      </c>
    </row>
    <row r="70" spans="1:5" ht="15" x14ac:dyDescent="0.25">
      <c r="A70" s="11">
        <v>27638</v>
      </c>
      <c r="B70">
        <f t="shared" si="3"/>
        <v>1975</v>
      </c>
      <c r="C70">
        <f t="shared" si="4"/>
        <v>9</v>
      </c>
      <c r="D70" s="4">
        <f t="shared" si="2"/>
        <v>8584.0407916666682</v>
      </c>
      <c r="E70" s="6">
        <f>'Monthly Calculations'!C70</f>
        <v>8584040.7916666679</v>
      </c>
    </row>
    <row r="71" spans="1:5" ht="15" x14ac:dyDescent="0.25">
      <c r="A71" s="11">
        <v>27668</v>
      </c>
      <c r="B71">
        <f t="shared" si="3"/>
        <v>1975</v>
      </c>
      <c r="C71">
        <f t="shared" si="4"/>
        <v>10</v>
      </c>
      <c r="D71" s="4">
        <f t="shared" si="2"/>
        <v>8597.8417500000014</v>
      </c>
      <c r="E71" s="6">
        <f>'Monthly Calculations'!C71</f>
        <v>8597841.7500000019</v>
      </c>
    </row>
    <row r="72" spans="1:5" ht="15" x14ac:dyDescent="0.25">
      <c r="A72" s="11">
        <v>27699</v>
      </c>
      <c r="B72">
        <f t="shared" si="3"/>
        <v>1975</v>
      </c>
      <c r="C72">
        <f t="shared" si="4"/>
        <v>11</v>
      </c>
      <c r="D72" s="4">
        <f t="shared" si="2"/>
        <v>8611.6427083333365</v>
      </c>
      <c r="E72" s="6">
        <f>'Monthly Calculations'!C72</f>
        <v>8611642.7083333358</v>
      </c>
    </row>
    <row r="73" spans="1:5" ht="15" x14ac:dyDescent="0.25">
      <c r="A73" s="11">
        <v>27729</v>
      </c>
      <c r="B73">
        <f t="shared" si="3"/>
        <v>1975</v>
      </c>
      <c r="C73">
        <f t="shared" si="4"/>
        <v>12</v>
      </c>
      <c r="D73" s="4">
        <f t="shared" ref="D73:D136" si="5">E73/1000</f>
        <v>8625.4436666666697</v>
      </c>
      <c r="E73" s="6">
        <f>'Monthly Calculations'!C73</f>
        <v>8625443.6666666698</v>
      </c>
    </row>
    <row r="74" spans="1:5" ht="15" x14ac:dyDescent="0.25">
      <c r="A74" s="11">
        <v>27760</v>
      </c>
      <c r="B74">
        <f t="shared" si="3"/>
        <v>1976</v>
      </c>
      <c r="C74">
        <f t="shared" si="4"/>
        <v>1</v>
      </c>
      <c r="D74" s="4">
        <f t="shared" si="5"/>
        <v>8639.244625000003</v>
      </c>
      <c r="E74" s="6">
        <f>'Monthly Calculations'!C74</f>
        <v>8639244.6250000037</v>
      </c>
    </row>
    <row r="75" spans="1:5" ht="15" x14ac:dyDescent="0.25">
      <c r="A75" s="11">
        <v>27791</v>
      </c>
      <c r="B75">
        <f t="shared" si="3"/>
        <v>1976</v>
      </c>
      <c r="C75">
        <f t="shared" si="4"/>
        <v>2</v>
      </c>
      <c r="D75" s="4">
        <f t="shared" si="5"/>
        <v>8653.0455833333381</v>
      </c>
      <c r="E75" s="6">
        <f>'Monthly Calculations'!C75</f>
        <v>8653045.5833333377</v>
      </c>
    </row>
    <row r="76" spans="1:5" ht="15" x14ac:dyDescent="0.25">
      <c r="A76" s="11">
        <v>27820</v>
      </c>
      <c r="B76">
        <f t="shared" si="3"/>
        <v>1976</v>
      </c>
      <c r="C76">
        <f t="shared" si="4"/>
        <v>3</v>
      </c>
      <c r="D76" s="4">
        <f t="shared" si="5"/>
        <v>8666.8465416666713</v>
      </c>
      <c r="E76" s="6">
        <f>'Monthly Calculations'!C76</f>
        <v>8666846.5416666716</v>
      </c>
    </row>
    <row r="77" spans="1:5" ht="15" x14ac:dyDescent="0.25">
      <c r="A77" s="11">
        <v>27851</v>
      </c>
      <c r="B77">
        <f t="shared" si="3"/>
        <v>1976</v>
      </c>
      <c r="C77">
        <f t="shared" si="4"/>
        <v>4</v>
      </c>
      <c r="D77" s="4">
        <f t="shared" si="5"/>
        <v>8680.6475000000064</v>
      </c>
      <c r="E77" s="6">
        <f>'Monthly Calculations'!C77</f>
        <v>8680647.5000000056</v>
      </c>
    </row>
    <row r="78" spans="1:5" ht="15" x14ac:dyDescent="0.25">
      <c r="A78" s="11">
        <v>27881</v>
      </c>
      <c r="B78">
        <f t="shared" si="3"/>
        <v>1976</v>
      </c>
      <c r="C78">
        <f t="shared" si="4"/>
        <v>5</v>
      </c>
      <c r="D78" s="4">
        <f t="shared" si="5"/>
        <v>8694.4484583333397</v>
      </c>
      <c r="E78" s="6">
        <f>'Monthly Calculations'!C78</f>
        <v>8694448.4583333395</v>
      </c>
    </row>
    <row r="79" spans="1:5" ht="15" x14ac:dyDescent="0.25">
      <c r="A79" s="11">
        <v>27912</v>
      </c>
      <c r="B79">
        <f t="shared" si="3"/>
        <v>1976</v>
      </c>
      <c r="C79">
        <f t="shared" si="4"/>
        <v>6</v>
      </c>
      <c r="D79" s="4">
        <f t="shared" si="5"/>
        <v>8708.2494166666729</v>
      </c>
      <c r="E79" s="6">
        <f>'Monthly Calculations'!C79</f>
        <v>8708249.4166666735</v>
      </c>
    </row>
    <row r="80" spans="1:5" ht="15" x14ac:dyDescent="0.25">
      <c r="A80" s="11">
        <v>27942</v>
      </c>
      <c r="B80">
        <f t="shared" si="3"/>
        <v>1976</v>
      </c>
      <c r="C80">
        <f t="shared" si="4"/>
        <v>7</v>
      </c>
      <c r="D80" s="4">
        <f t="shared" si="5"/>
        <v>8722.0503750000007</v>
      </c>
      <c r="E80" s="6">
        <f>'Monthly Calculations'!C80</f>
        <v>8722050.375</v>
      </c>
    </row>
    <row r="81" spans="1:5" ht="15" x14ac:dyDescent="0.25">
      <c r="A81" s="11">
        <v>27973</v>
      </c>
      <c r="B81">
        <f t="shared" si="3"/>
        <v>1976</v>
      </c>
      <c r="C81">
        <f t="shared" si="4"/>
        <v>8</v>
      </c>
      <c r="D81" s="4">
        <f t="shared" si="5"/>
        <v>8738.7415624999994</v>
      </c>
      <c r="E81" s="6">
        <f>'Monthly Calculations'!C81</f>
        <v>8738741.5625</v>
      </c>
    </row>
    <row r="82" spans="1:5" ht="15" x14ac:dyDescent="0.25">
      <c r="A82" s="11">
        <v>28004</v>
      </c>
      <c r="B82">
        <f t="shared" si="3"/>
        <v>1976</v>
      </c>
      <c r="C82">
        <f t="shared" si="4"/>
        <v>9</v>
      </c>
      <c r="D82" s="4">
        <f t="shared" si="5"/>
        <v>8755.4327499999999</v>
      </c>
      <c r="E82" s="6">
        <f>'Monthly Calculations'!C82</f>
        <v>8755432.75</v>
      </c>
    </row>
    <row r="83" spans="1:5" ht="15" x14ac:dyDescent="0.25">
      <c r="A83" s="11">
        <v>28034</v>
      </c>
      <c r="B83">
        <f t="shared" si="3"/>
        <v>1976</v>
      </c>
      <c r="C83">
        <f t="shared" si="4"/>
        <v>10</v>
      </c>
      <c r="D83" s="4">
        <f t="shared" si="5"/>
        <v>8772.1239375000005</v>
      </c>
      <c r="E83" s="6">
        <f>'Monthly Calculations'!C83</f>
        <v>8772123.9375</v>
      </c>
    </row>
    <row r="84" spans="1:5" ht="15" x14ac:dyDescent="0.25">
      <c r="A84" s="11">
        <v>28065</v>
      </c>
      <c r="B84">
        <f t="shared" si="3"/>
        <v>1976</v>
      </c>
      <c r="C84">
        <f t="shared" si="4"/>
        <v>11</v>
      </c>
      <c r="D84" s="4">
        <f t="shared" si="5"/>
        <v>8788.8151249999992</v>
      </c>
      <c r="E84" s="6">
        <f>'Monthly Calculations'!C84</f>
        <v>8788815.125</v>
      </c>
    </row>
    <row r="85" spans="1:5" ht="15" x14ac:dyDescent="0.25">
      <c r="A85" s="11">
        <v>28095</v>
      </c>
      <c r="B85">
        <f t="shared" si="3"/>
        <v>1976</v>
      </c>
      <c r="C85">
        <f t="shared" si="4"/>
        <v>12</v>
      </c>
      <c r="D85" s="4">
        <f t="shared" si="5"/>
        <v>8805.5063124999997</v>
      </c>
      <c r="E85" s="6">
        <f>'Monthly Calculations'!C85</f>
        <v>8805506.3125</v>
      </c>
    </row>
    <row r="86" spans="1:5" ht="15" x14ac:dyDescent="0.25">
      <c r="A86" s="11">
        <v>28126</v>
      </c>
      <c r="B86">
        <f t="shared" si="3"/>
        <v>1977</v>
      </c>
      <c r="C86">
        <f t="shared" si="4"/>
        <v>1</v>
      </c>
      <c r="D86" s="4">
        <f t="shared" si="5"/>
        <v>8822.1975000000002</v>
      </c>
      <c r="E86" s="6">
        <f>'Monthly Calculations'!C86</f>
        <v>8822197.5</v>
      </c>
    </row>
    <row r="87" spans="1:5" ht="15" x14ac:dyDescent="0.25">
      <c r="A87" s="11">
        <v>28157</v>
      </c>
      <c r="B87">
        <f t="shared" si="3"/>
        <v>1977</v>
      </c>
      <c r="C87">
        <f t="shared" si="4"/>
        <v>2</v>
      </c>
      <c r="D87" s="4">
        <f t="shared" si="5"/>
        <v>8838.8886875000007</v>
      </c>
      <c r="E87" s="6">
        <f>'Monthly Calculations'!C87</f>
        <v>8838888.6875</v>
      </c>
    </row>
    <row r="88" spans="1:5" ht="15" x14ac:dyDescent="0.25">
      <c r="A88" s="11">
        <v>28185</v>
      </c>
      <c r="B88">
        <f t="shared" si="3"/>
        <v>1977</v>
      </c>
      <c r="C88">
        <f t="shared" si="4"/>
        <v>3</v>
      </c>
      <c r="D88" s="4">
        <f t="shared" si="5"/>
        <v>8855.5798749999994</v>
      </c>
      <c r="E88" s="6">
        <f>'Monthly Calculations'!C88</f>
        <v>8855579.875</v>
      </c>
    </row>
    <row r="89" spans="1:5" ht="15" x14ac:dyDescent="0.25">
      <c r="A89" s="11">
        <v>28216</v>
      </c>
      <c r="B89">
        <f t="shared" si="3"/>
        <v>1977</v>
      </c>
      <c r="C89">
        <f t="shared" si="4"/>
        <v>4</v>
      </c>
      <c r="D89" s="4">
        <f t="shared" si="5"/>
        <v>8872.2710625</v>
      </c>
      <c r="E89" s="6">
        <f>'Monthly Calculations'!C89</f>
        <v>8872271.0625</v>
      </c>
    </row>
    <row r="90" spans="1:5" ht="15" x14ac:dyDescent="0.25">
      <c r="A90" s="11">
        <v>28246</v>
      </c>
      <c r="B90">
        <f t="shared" si="3"/>
        <v>1977</v>
      </c>
      <c r="C90">
        <f t="shared" si="4"/>
        <v>5</v>
      </c>
      <c r="D90" s="4">
        <f t="shared" si="5"/>
        <v>8888.9622500000005</v>
      </c>
      <c r="E90" s="6">
        <f>'Monthly Calculations'!C90</f>
        <v>8888962.25</v>
      </c>
    </row>
    <row r="91" spans="1:5" ht="15" x14ac:dyDescent="0.25">
      <c r="A91" s="11">
        <v>28277</v>
      </c>
      <c r="B91">
        <f t="shared" si="3"/>
        <v>1977</v>
      </c>
      <c r="C91">
        <f t="shared" si="4"/>
        <v>6</v>
      </c>
      <c r="D91" s="4">
        <f t="shared" si="5"/>
        <v>8905.6534374999992</v>
      </c>
      <c r="E91" s="6">
        <f>'Monthly Calculations'!C91</f>
        <v>8905653.4375</v>
      </c>
    </row>
    <row r="92" spans="1:5" ht="15" x14ac:dyDescent="0.25">
      <c r="A92" s="11">
        <v>28307</v>
      </c>
      <c r="B92">
        <f t="shared" si="3"/>
        <v>1977</v>
      </c>
      <c r="C92">
        <f t="shared" si="4"/>
        <v>7</v>
      </c>
      <c r="D92" s="4">
        <f t="shared" si="5"/>
        <v>8922.3446249999997</v>
      </c>
      <c r="E92" s="6">
        <f>'Monthly Calculations'!C92</f>
        <v>8922344.625</v>
      </c>
    </row>
    <row r="93" spans="1:5" ht="15" x14ac:dyDescent="0.25">
      <c r="A93" s="11">
        <v>28338</v>
      </c>
      <c r="B93">
        <f t="shared" si="3"/>
        <v>1977</v>
      </c>
      <c r="C93">
        <f t="shared" si="4"/>
        <v>8</v>
      </c>
      <c r="D93" s="4">
        <f t="shared" si="5"/>
        <v>8943.8125781250001</v>
      </c>
      <c r="E93" s="6">
        <f>'Monthly Calculations'!C93</f>
        <v>8943812.578125</v>
      </c>
    </row>
    <row r="94" spans="1:5" ht="15" x14ac:dyDescent="0.25">
      <c r="A94" s="11">
        <v>28369</v>
      </c>
      <c r="B94">
        <f t="shared" si="3"/>
        <v>1977</v>
      </c>
      <c r="C94">
        <f t="shared" si="4"/>
        <v>9</v>
      </c>
      <c r="D94" s="4">
        <f t="shared" si="5"/>
        <v>8965.2805312500004</v>
      </c>
      <c r="E94" s="6">
        <f>'Monthly Calculations'!C94</f>
        <v>8965280.53125</v>
      </c>
    </row>
    <row r="95" spans="1:5" ht="15" x14ac:dyDescent="0.25">
      <c r="A95" s="11">
        <v>28399</v>
      </c>
      <c r="B95">
        <f t="shared" si="3"/>
        <v>1977</v>
      </c>
      <c r="C95">
        <f t="shared" si="4"/>
        <v>10</v>
      </c>
      <c r="D95" s="4">
        <f t="shared" si="5"/>
        <v>8986.7484843750008</v>
      </c>
      <c r="E95" s="6">
        <f>'Monthly Calculations'!C95</f>
        <v>8986748.484375</v>
      </c>
    </row>
    <row r="96" spans="1:5" ht="15" x14ac:dyDescent="0.25">
      <c r="A96" s="11">
        <v>28430</v>
      </c>
      <c r="B96">
        <f t="shared" si="3"/>
        <v>1977</v>
      </c>
      <c r="C96">
        <f t="shared" si="4"/>
        <v>11</v>
      </c>
      <c r="D96" s="4">
        <f t="shared" si="5"/>
        <v>9008.2164374999993</v>
      </c>
      <c r="E96" s="6">
        <f>'Monthly Calculations'!C96</f>
        <v>9008216.4375</v>
      </c>
    </row>
    <row r="97" spans="1:5" ht="15" x14ac:dyDescent="0.25">
      <c r="A97" s="11">
        <v>28460</v>
      </c>
      <c r="B97">
        <f t="shared" si="3"/>
        <v>1977</v>
      </c>
      <c r="C97">
        <f t="shared" si="4"/>
        <v>12</v>
      </c>
      <c r="D97" s="4">
        <f t="shared" si="5"/>
        <v>9029.6843906249997</v>
      </c>
      <c r="E97" s="6">
        <f>'Monthly Calculations'!C97</f>
        <v>9029684.390625</v>
      </c>
    </row>
    <row r="98" spans="1:5" ht="15" x14ac:dyDescent="0.25">
      <c r="A98" s="11">
        <v>28491</v>
      </c>
      <c r="B98">
        <f t="shared" si="3"/>
        <v>1978</v>
      </c>
      <c r="C98">
        <f t="shared" si="4"/>
        <v>1</v>
      </c>
      <c r="D98" s="4">
        <f t="shared" si="5"/>
        <v>9051.15234375</v>
      </c>
      <c r="E98" s="6">
        <f>'Monthly Calculations'!C98</f>
        <v>9051152.34375</v>
      </c>
    </row>
    <row r="99" spans="1:5" ht="15" x14ac:dyDescent="0.25">
      <c r="A99" s="11">
        <v>28522</v>
      </c>
      <c r="B99">
        <f t="shared" si="3"/>
        <v>1978</v>
      </c>
      <c r="C99">
        <f t="shared" si="4"/>
        <v>2</v>
      </c>
      <c r="D99" s="4">
        <f t="shared" si="5"/>
        <v>9072.6202968750003</v>
      </c>
      <c r="E99" s="6">
        <f>'Monthly Calculations'!C99</f>
        <v>9072620.296875</v>
      </c>
    </row>
    <row r="100" spans="1:5" ht="15" x14ac:dyDescent="0.25">
      <c r="A100" s="11">
        <v>28550</v>
      </c>
      <c r="B100">
        <f t="shared" si="3"/>
        <v>1978</v>
      </c>
      <c r="C100">
        <f t="shared" si="4"/>
        <v>3</v>
      </c>
      <c r="D100" s="4">
        <f t="shared" si="5"/>
        <v>9094.0882500000007</v>
      </c>
      <c r="E100" s="6">
        <f>'Monthly Calculations'!C100</f>
        <v>9094088.25</v>
      </c>
    </row>
    <row r="101" spans="1:5" ht="15" x14ac:dyDescent="0.25">
      <c r="A101" s="11">
        <v>28581</v>
      </c>
      <c r="B101">
        <f t="shared" si="3"/>
        <v>1978</v>
      </c>
      <c r="C101">
        <f t="shared" si="4"/>
        <v>4</v>
      </c>
      <c r="D101" s="4">
        <f t="shared" si="5"/>
        <v>9115.5562031249992</v>
      </c>
      <c r="E101" s="6">
        <f>'Monthly Calculations'!C101</f>
        <v>9115556.203125</v>
      </c>
    </row>
    <row r="102" spans="1:5" ht="15" x14ac:dyDescent="0.25">
      <c r="A102" s="11">
        <v>28611</v>
      </c>
      <c r="B102">
        <f t="shared" si="3"/>
        <v>1978</v>
      </c>
      <c r="C102">
        <f t="shared" si="4"/>
        <v>5</v>
      </c>
      <c r="D102" s="4">
        <f t="shared" si="5"/>
        <v>9137.0241562499996</v>
      </c>
      <c r="E102" s="6">
        <f>'Monthly Calculations'!C102</f>
        <v>9137024.15625</v>
      </c>
    </row>
    <row r="103" spans="1:5" ht="15" x14ac:dyDescent="0.25">
      <c r="A103" s="11">
        <v>28642</v>
      </c>
      <c r="B103">
        <f t="shared" si="3"/>
        <v>1978</v>
      </c>
      <c r="C103">
        <f t="shared" si="4"/>
        <v>6</v>
      </c>
      <c r="D103" s="4">
        <f t="shared" si="5"/>
        <v>9158.4921093749999</v>
      </c>
      <c r="E103" s="6">
        <f>'Monthly Calculations'!C103</f>
        <v>9158492.109375</v>
      </c>
    </row>
    <row r="104" spans="1:5" ht="15" x14ac:dyDescent="0.25">
      <c r="A104" s="11">
        <v>28672</v>
      </c>
      <c r="B104">
        <f t="shared" si="3"/>
        <v>1978</v>
      </c>
      <c r="C104">
        <f t="shared" si="4"/>
        <v>7</v>
      </c>
      <c r="D104" s="4">
        <f t="shared" si="5"/>
        <v>9179.9600625000003</v>
      </c>
      <c r="E104" s="6">
        <f>'Monthly Calculations'!C104</f>
        <v>9179960.0625</v>
      </c>
    </row>
    <row r="105" spans="1:5" ht="15" x14ac:dyDescent="0.25">
      <c r="A105" s="11">
        <v>28703</v>
      </c>
      <c r="B105">
        <f t="shared" si="3"/>
        <v>1978</v>
      </c>
      <c r="C105">
        <f t="shared" si="4"/>
        <v>8</v>
      </c>
      <c r="D105" s="4">
        <f t="shared" si="5"/>
        <v>9208.1825520833336</v>
      </c>
      <c r="E105" s="6">
        <f>'Monthly Calculations'!C105</f>
        <v>9208182.552083334</v>
      </c>
    </row>
    <row r="106" spans="1:5" ht="15" x14ac:dyDescent="0.25">
      <c r="A106" s="11">
        <v>28734</v>
      </c>
      <c r="B106">
        <f t="shared" si="3"/>
        <v>1978</v>
      </c>
      <c r="C106">
        <f t="shared" si="4"/>
        <v>9</v>
      </c>
      <c r="D106" s="4">
        <f t="shared" si="5"/>
        <v>9236.4050416666687</v>
      </c>
      <c r="E106" s="6">
        <f>'Monthly Calculations'!C106</f>
        <v>9236405.0416666679</v>
      </c>
    </row>
    <row r="107" spans="1:5" ht="15" x14ac:dyDescent="0.25">
      <c r="A107" s="11">
        <v>28764</v>
      </c>
      <c r="B107">
        <f t="shared" si="3"/>
        <v>1978</v>
      </c>
      <c r="C107">
        <f t="shared" si="4"/>
        <v>10</v>
      </c>
      <c r="D107" s="4">
        <f t="shared" si="5"/>
        <v>9264.627531250002</v>
      </c>
      <c r="E107" s="6">
        <f>'Monthly Calculations'!C107</f>
        <v>9264627.5312500019</v>
      </c>
    </row>
    <row r="108" spans="1:5" ht="15" x14ac:dyDescent="0.25">
      <c r="A108" s="11">
        <v>28795</v>
      </c>
      <c r="B108">
        <f t="shared" si="3"/>
        <v>1978</v>
      </c>
      <c r="C108">
        <f t="shared" si="4"/>
        <v>11</v>
      </c>
      <c r="D108" s="4">
        <f t="shared" si="5"/>
        <v>9292.8500208333353</v>
      </c>
      <c r="E108" s="6">
        <f>'Monthly Calculations'!C108</f>
        <v>9292850.0208333358</v>
      </c>
    </row>
    <row r="109" spans="1:5" ht="15" x14ac:dyDescent="0.25">
      <c r="A109" s="11">
        <v>28825</v>
      </c>
      <c r="B109">
        <f t="shared" si="3"/>
        <v>1978</v>
      </c>
      <c r="C109">
        <f t="shared" si="4"/>
        <v>12</v>
      </c>
      <c r="D109" s="4">
        <f t="shared" si="5"/>
        <v>9321.0725104166704</v>
      </c>
      <c r="E109" s="6">
        <f>'Monthly Calculations'!C109</f>
        <v>9321072.5104166698</v>
      </c>
    </row>
    <row r="110" spans="1:5" ht="15" x14ac:dyDescent="0.25">
      <c r="A110" s="11">
        <v>28856</v>
      </c>
      <c r="B110">
        <f t="shared" si="3"/>
        <v>1979</v>
      </c>
      <c r="C110">
        <f t="shared" si="4"/>
        <v>1</v>
      </c>
      <c r="D110" s="4">
        <f t="shared" si="5"/>
        <v>9349.2950000000037</v>
      </c>
      <c r="E110" s="6">
        <f>'Monthly Calculations'!C110</f>
        <v>9349295.0000000037</v>
      </c>
    </row>
    <row r="111" spans="1:5" ht="15" x14ac:dyDescent="0.25">
      <c r="A111" s="11">
        <v>28887</v>
      </c>
      <c r="B111">
        <f t="shared" si="3"/>
        <v>1979</v>
      </c>
      <c r="C111">
        <f t="shared" si="4"/>
        <v>2</v>
      </c>
      <c r="D111" s="4">
        <f t="shared" si="5"/>
        <v>9377.517489583337</v>
      </c>
      <c r="E111" s="6">
        <f>'Monthly Calculations'!C111</f>
        <v>9377517.4895833377</v>
      </c>
    </row>
    <row r="112" spans="1:5" ht="15" x14ac:dyDescent="0.25">
      <c r="A112" s="11">
        <v>28915</v>
      </c>
      <c r="B112">
        <f t="shared" si="3"/>
        <v>1979</v>
      </c>
      <c r="C112">
        <f t="shared" si="4"/>
        <v>3</v>
      </c>
      <c r="D112" s="4">
        <f t="shared" si="5"/>
        <v>9405.7399791666721</v>
      </c>
      <c r="E112" s="6">
        <f>'Monthly Calculations'!C112</f>
        <v>9405739.9791666716</v>
      </c>
    </row>
    <row r="113" spans="1:5" ht="15" x14ac:dyDescent="0.25">
      <c r="A113" s="11">
        <v>28946</v>
      </c>
      <c r="B113">
        <f t="shared" si="3"/>
        <v>1979</v>
      </c>
      <c r="C113">
        <f t="shared" si="4"/>
        <v>4</v>
      </c>
      <c r="D113" s="4">
        <f t="shared" si="5"/>
        <v>9433.9624687500054</v>
      </c>
      <c r="E113" s="6">
        <f>'Monthly Calculations'!C113</f>
        <v>9433962.4687500056</v>
      </c>
    </row>
    <row r="114" spans="1:5" ht="15" x14ac:dyDescent="0.25">
      <c r="A114" s="11">
        <v>28976</v>
      </c>
      <c r="B114">
        <f t="shared" si="3"/>
        <v>1979</v>
      </c>
      <c r="C114">
        <f t="shared" si="4"/>
        <v>5</v>
      </c>
      <c r="D114" s="4">
        <f t="shared" si="5"/>
        <v>9462.1849583333387</v>
      </c>
      <c r="E114" s="6">
        <f>'Monthly Calculations'!C114</f>
        <v>9462184.9583333395</v>
      </c>
    </row>
    <row r="115" spans="1:5" ht="15" x14ac:dyDescent="0.25">
      <c r="A115" s="11">
        <v>29007</v>
      </c>
      <c r="B115">
        <f t="shared" si="3"/>
        <v>1979</v>
      </c>
      <c r="C115">
        <f t="shared" si="4"/>
        <v>6</v>
      </c>
      <c r="D115" s="4">
        <f t="shared" si="5"/>
        <v>9490.4074479166738</v>
      </c>
      <c r="E115" s="6">
        <f>'Monthly Calculations'!C115</f>
        <v>9490407.4479166735</v>
      </c>
    </row>
    <row r="116" spans="1:5" ht="15" x14ac:dyDescent="0.25">
      <c r="A116" s="11">
        <v>29037</v>
      </c>
      <c r="B116">
        <f t="shared" si="3"/>
        <v>1979</v>
      </c>
      <c r="C116">
        <f t="shared" si="4"/>
        <v>7</v>
      </c>
      <c r="D116" s="4">
        <f t="shared" si="5"/>
        <v>9518.6299374999999</v>
      </c>
      <c r="E116" s="6">
        <f>'Monthly Calculations'!C116</f>
        <v>9518629.9375</v>
      </c>
    </row>
    <row r="117" spans="1:5" ht="15" x14ac:dyDescent="0.25">
      <c r="A117" s="11">
        <v>29068</v>
      </c>
      <c r="B117">
        <f t="shared" si="3"/>
        <v>1979</v>
      </c>
      <c r="C117">
        <f t="shared" si="4"/>
        <v>8</v>
      </c>
      <c r="D117" s="4">
        <f t="shared" si="5"/>
        <v>9548.9885364583333</v>
      </c>
      <c r="E117" s="6">
        <f>'Monthly Calculations'!C117</f>
        <v>9548988.536458334</v>
      </c>
    </row>
    <row r="118" spans="1:5" ht="15" x14ac:dyDescent="0.25">
      <c r="A118" s="11">
        <v>29099</v>
      </c>
      <c r="B118">
        <f t="shared" si="3"/>
        <v>1979</v>
      </c>
      <c r="C118">
        <f t="shared" si="4"/>
        <v>9</v>
      </c>
      <c r="D118" s="4">
        <f t="shared" si="5"/>
        <v>9579.3471354166686</v>
      </c>
      <c r="E118" s="6">
        <f>'Monthly Calculations'!C118</f>
        <v>9579347.1354166679</v>
      </c>
    </row>
    <row r="119" spans="1:5" ht="15" x14ac:dyDescent="0.25">
      <c r="A119" s="11">
        <v>29129</v>
      </c>
      <c r="B119">
        <f t="shared" si="3"/>
        <v>1979</v>
      </c>
      <c r="C119">
        <f t="shared" si="4"/>
        <v>10</v>
      </c>
      <c r="D119" s="4">
        <f t="shared" si="5"/>
        <v>9609.7057343750021</v>
      </c>
      <c r="E119" s="6">
        <f>'Monthly Calculations'!C119</f>
        <v>9609705.7343750019</v>
      </c>
    </row>
    <row r="120" spans="1:5" ht="15" x14ac:dyDescent="0.25">
      <c r="A120" s="11">
        <v>29160</v>
      </c>
      <c r="B120">
        <f t="shared" si="3"/>
        <v>1979</v>
      </c>
      <c r="C120">
        <f t="shared" si="4"/>
        <v>11</v>
      </c>
      <c r="D120" s="4">
        <f t="shared" si="5"/>
        <v>9640.0643333333355</v>
      </c>
      <c r="E120" s="6">
        <f>'Monthly Calculations'!C120</f>
        <v>9640064.3333333358</v>
      </c>
    </row>
    <row r="121" spans="1:5" ht="15" x14ac:dyDescent="0.25">
      <c r="A121" s="11">
        <v>29190</v>
      </c>
      <c r="B121">
        <f t="shared" si="3"/>
        <v>1979</v>
      </c>
      <c r="C121">
        <f t="shared" si="4"/>
        <v>12</v>
      </c>
      <c r="D121" s="4">
        <f t="shared" si="5"/>
        <v>9670.422932291669</v>
      </c>
      <c r="E121" s="6">
        <f>'Monthly Calculations'!C121</f>
        <v>9670422.9322916698</v>
      </c>
    </row>
    <row r="122" spans="1:5" ht="15" x14ac:dyDescent="0.25">
      <c r="A122" s="11">
        <v>29221</v>
      </c>
      <c r="B122">
        <f t="shared" si="3"/>
        <v>1980</v>
      </c>
      <c r="C122">
        <f t="shared" si="4"/>
        <v>1</v>
      </c>
      <c r="D122" s="4">
        <f t="shared" si="5"/>
        <v>9700.7815312500043</v>
      </c>
      <c r="E122" s="6">
        <f>'Monthly Calculations'!C122</f>
        <v>9700781.5312500037</v>
      </c>
    </row>
    <row r="123" spans="1:5" ht="15" x14ac:dyDescent="0.25">
      <c r="A123" s="11">
        <v>29252</v>
      </c>
      <c r="B123">
        <f t="shared" si="3"/>
        <v>1980</v>
      </c>
      <c r="C123">
        <f t="shared" si="4"/>
        <v>2</v>
      </c>
      <c r="D123" s="4">
        <f t="shared" si="5"/>
        <v>9731.1401302083377</v>
      </c>
      <c r="E123" s="6">
        <f>'Monthly Calculations'!C123</f>
        <v>9731140.1302083377</v>
      </c>
    </row>
    <row r="124" spans="1:5" ht="15" x14ac:dyDescent="0.25">
      <c r="A124" s="11">
        <v>29281</v>
      </c>
      <c r="B124">
        <f t="shared" si="3"/>
        <v>1980</v>
      </c>
      <c r="C124">
        <f t="shared" si="4"/>
        <v>3</v>
      </c>
      <c r="D124" s="4">
        <f t="shared" si="5"/>
        <v>9761.4987291666712</v>
      </c>
      <c r="E124" s="6">
        <f>'Monthly Calculations'!C124</f>
        <v>9761498.7291666716</v>
      </c>
    </row>
    <row r="125" spans="1:5" ht="15" x14ac:dyDescent="0.25">
      <c r="A125" s="11">
        <v>29312</v>
      </c>
      <c r="B125">
        <f t="shared" si="3"/>
        <v>1980</v>
      </c>
      <c r="C125">
        <f t="shared" si="4"/>
        <v>4</v>
      </c>
      <c r="D125" s="4">
        <f t="shared" si="5"/>
        <v>9791.8573281250065</v>
      </c>
      <c r="E125" s="6">
        <f>'Monthly Calculations'!C125</f>
        <v>9791857.3281250056</v>
      </c>
    </row>
    <row r="126" spans="1:5" ht="15" x14ac:dyDescent="0.25">
      <c r="A126" s="11">
        <v>29342</v>
      </c>
      <c r="B126">
        <f t="shared" si="3"/>
        <v>1980</v>
      </c>
      <c r="C126">
        <f t="shared" si="4"/>
        <v>5</v>
      </c>
      <c r="D126" s="4">
        <f t="shared" si="5"/>
        <v>9822.2159270833399</v>
      </c>
      <c r="E126" s="6">
        <f>'Monthly Calculations'!C126</f>
        <v>9822215.9270833395</v>
      </c>
    </row>
    <row r="127" spans="1:5" ht="15" x14ac:dyDescent="0.25">
      <c r="A127" s="11">
        <v>29373</v>
      </c>
      <c r="B127">
        <f t="shared" si="3"/>
        <v>1980</v>
      </c>
      <c r="C127">
        <f t="shared" si="4"/>
        <v>6</v>
      </c>
      <c r="D127" s="4">
        <f t="shared" si="5"/>
        <v>9852.5745260416734</v>
      </c>
      <c r="E127" s="6">
        <f>'Monthly Calculations'!C127</f>
        <v>9852574.5260416735</v>
      </c>
    </row>
    <row r="128" spans="1:5" ht="15" x14ac:dyDescent="0.25">
      <c r="A128" s="11">
        <v>29403</v>
      </c>
      <c r="B128">
        <f t="shared" si="3"/>
        <v>1980</v>
      </c>
      <c r="C128">
        <f t="shared" si="4"/>
        <v>7</v>
      </c>
      <c r="D128" s="4">
        <f t="shared" si="5"/>
        <v>9882.9331249999996</v>
      </c>
      <c r="E128" s="6">
        <f>'Monthly Calculations'!C128</f>
        <v>9882933.125</v>
      </c>
    </row>
    <row r="129" spans="1:5" ht="15" x14ac:dyDescent="0.25">
      <c r="A129" s="11">
        <v>29434</v>
      </c>
      <c r="B129">
        <f t="shared" si="3"/>
        <v>1980</v>
      </c>
      <c r="C129">
        <f t="shared" si="4"/>
        <v>8</v>
      </c>
      <c r="D129" s="4">
        <f t="shared" si="5"/>
        <v>9911.2686458333337</v>
      </c>
      <c r="E129" s="6">
        <f>'Monthly Calculations'!C129</f>
        <v>9911268.645833334</v>
      </c>
    </row>
    <row r="130" spans="1:5" ht="15" x14ac:dyDescent="0.25">
      <c r="A130" s="11">
        <v>29465</v>
      </c>
      <c r="B130">
        <f t="shared" si="3"/>
        <v>1980</v>
      </c>
      <c r="C130">
        <f t="shared" si="4"/>
        <v>9</v>
      </c>
      <c r="D130" s="4">
        <f t="shared" si="5"/>
        <v>9939.6041666666679</v>
      </c>
      <c r="E130" s="6">
        <f>'Monthly Calculations'!C130</f>
        <v>9939604.1666666679</v>
      </c>
    </row>
    <row r="131" spans="1:5" ht="15" x14ac:dyDescent="0.25">
      <c r="A131" s="11">
        <v>29495</v>
      </c>
      <c r="B131">
        <f t="shared" ref="B131:B194" si="6">YEAR(A131)</f>
        <v>1980</v>
      </c>
      <c r="C131">
        <f t="shared" ref="C131:C194" si="7">MONTH(A131)</f>
        <v>10</v>
      </c>
      <c r="D131" s="4">
        <f t="shared" si="5"/>
        <v>9967.939687500002</v>
      </c>
      <c r="E131" s="6">
        <f>'Monthly Calculations'!C131</f>
        <v>9967939.6875000019</v>
      </c>
    </row>
    <row r="132" spans="1:5" ht="15" x14ac:dyDescent="0.25">
      <c r="A132" s="11">
        <v>29526</v>
      </c>
      <c r="B132">
        <f t="shared" si="6"/>
        <v>1980</v>
      </c>
      <c r="C132">
        <f t="shared" si="7"/>
        <v>11</v>
      </c>
      <c r="D132" s="4">
        <f t="shared" si="5"/>
        <v>9996.2752083333362</v>
      </c>
      <c r="E132" s="6">
        <f>'Monthly Calculations'!C132</f>
        <v>9996275.2083333358</v>
      </c>
    </row>
    <row r="133" spans="1:5" ht="15" x14ac:dyDescent="0.25">
      <c r="A133" s="11">
        <v>29556</v>
      </c>
      <c r="B133">
        <f t="shared" si="6"/>
        <v>1980</v>
      </c>
      <c r="C133">
        <f t="shared" si="7"/>
        <v>12</v>
      </c>
      <c r="D133" s="4">
        <f t="shared" si="5"/>
        <v>10024.61072916667</v>
      </c>
      <c r="E133" s="6">
        <f>'Monthly Calculations'!C133</f>
        <v>10024610.72916667</v>
      </c>
    </row>
    <row r="134" spans="1:5" ht="15" x14ac:dyDescent="0.25">
      <c r="A134" s="11">
        <v>29587</v>
      </c>
      <c r="B134">
        <f t="shared" si="6"/>
        <v>1981</v>
      </c>
      <c r="C134">
        <f t="shared" si="7"/>
        <v>1</v>
      </c>
      <c r="D134" s="4">
        <f t="shared" si="5"/>
        <v>10052.946250000005</v>
      </c>
      <c r="E134" s="6">
        <f>'Monthly Calculations'!C134</f>
        <v>10052946.250000004</v>
      </c>
    </row>
    <row r="135" spans="1:5" ht="15" x14ac:dyDescent="0.25">
      <c r="A135" s="11">
        <v>29618</v>
      </c>
      <c r="B135">
        <f t="shared" si="6"/>
        <v>1981</v>
      </c>
      <c r="C135">
        <f t="shared" si="7"/>
        <v>2</v>
      </c>
      <c r="D135" s="4">
        <f t="shared" si="5"/>
        <v>10081.281770833337</v>
      </c>
      <c r="E135" s="6">
        <f>'Monthly Calculations'!C135</f>
        <v>10081281.770833338</v>
      </c>
    </row>
    <row r="136" spans="1:5" ht="15" x14ac:dyDescent="0.25">
      <c r="A136" s="11">
        <v>29646</v>
      </c>
      <c r="B136">
        <f t="shared" si="6"/>
        <v>1981</v>
      </c>
      <c r="C136">
        <f t="shared" si="7"/>
        <v>3</v>
      </c>
      <c r="D136" s="4">
        <f t="shared" si="5"/>
        <v>10109.617291666671</v>
      </c>
      <c r="E136" s="6">
        <f>'Monthly Calculations'!C136</f>
        <v>10109617.291666672</v>
      </c>
    </row>
    <row r="137" spans="1:5" ht="15" x14ac:dyDescent="0.25">
      <c r="A137" s="11">
        <v>29677</v>
      </c>
      <c r="B137">
        <f t="shared" si="6"/>
        <v>1981</v>
      </c>
      <c r="C137">
        <f t="shared" si="7"/>
        <v>4</v>
      </c>
      <c r="D137" s="4">
        <f t="shared" ref="D137:D200" si="8">E137/1000</f>
        <v>10137.952812500005</v>
      </c>
      <c r="E137" s="6">
        <f>'Monthly Calculations'!C137</f>
        <v>10137952.812500006</v>
      </c>
    </row>
    <row r="138" spans="1:5" ht="15" x14ac:dyDescent="0.25">
      <c r="A138" s="11">
        <v>29707</v>
      </c>
      <c r="B138">
        <f t="shared" si="6"/>
        <v>1981</v>
      </c>
      <c r="C138">
        <f t="shared" si="7"/>
        <v>5</v>
      </c>
      <c r="D138" s="4">
        <f t="shared" si="8"/>
        <v>10166.288333333339</v>
      </c>
      <c r="E138" s="6">
        <f>'Monthly Calculations'!C138</f>
        <v>10166288.33333334</v>
      </c>
    </row>
    <row r="139" spans="1:5" ht="15" x14ac:dyDescent="0.25">
      <c r="A139" s="11">
        <v>29738</v>
      </c>
      <c r="B139">
        <f t="shared" si="6"/>
        <v>1981</v>
      </c>
      <c r="C139">
        <f t="shared" si="7"/>
        <v>6</v>
      </c>
      <c r="D139" s="4">
        <f t="shared" si="8"/>
        <v>10194.623854166673</v>
      </c>
      <c r="E139" s="6">
        <f>'Monthly Calculations'!C139</f>
        <v>10194623.854166673</v>
      </c>
    </row>
    <row r="140" spans="1:5" ht="15" x14ac:dyDescent="0.25">
      <c r="A140" s="11">
        <v>29768</v>
      </c>
      <c r="B140">
        <f t="shared" si="6"/>
        <v>1981</v>
      </c>
      <c r="C140">
        <f t="shared" si="7"/>
        <v>7</v>
      </c>
      <c r="D140" s="4">
        <f t="shared" si="8"/>
        <v>10222.959375</v>
      </c>
      <c r="E140" s="6">
        <f>'Monthly Calculations'!C140</f>
        <v>10222959.375</v>
      </c>
    </row>
    <row r="141" spans="1:5" ht="15" x14ac:dyDescent="0.25">
      <c r="A141" s="11">
        <v>29799</v>
      </c>
      <c r="B141">
        <f t="shared" si="6"/>
        <v>1981</v>
      </c>
      <c r="C141">
        <f t="shared" si="7"/>
        <v>8</v>
      </c>
      <c r="D141" s="4">
        <f t="shared" si="8"/>
        <v>10246.562666666667</v>
      </c>
      <c r="E141" s="6">
        <f>'Monthly Calculations'!C141</f>
        <v>10246562.666666666</v>
      </c>
    </row>
    <row r="142" spans="1:5" ht="15" x14ac:dyDescent="0.25">
      <c r="A142" s="11">
        <v>29830</v>
      </c>
      <c r="B142">
        <f t="shared" si="6"/>
        <v>1981</v>
      </c>
      <c r="C142">
        <f t="shared" si="7"/>
        <v>9</v>
      </c>
      <c r="D142" s="4">
        <f t="shared" si="8"/>
        <v>10270.165958333331</v>
      </c>
      <c r="E142" s="6">
        <f>'Monthly Calculations'!C142</f>
        <v>10270165.958333332</v>
      </c>
    </row>
    <row r="143" spans="1:5" ht="15" x14ac:dyDescent="0.25">
      <c r="A143" s="11">
        <v>29860</v>
      </c>
      <c r="B143">
        <f t="shared" si="6"/>
        <v>1981</v>
      </c>
      <c r="C143">
        <f t="shared" si="7"/>
        <v>10</v>
      </c>
      <c r="D143" s="4">
        <f t="shared" si="8"/>
        <v>10293.769249999998</v>
      </c>
      <c r="E143" s="6">
        <f>'Monthly Calculations'!C143</f>
        <v>10293769.249999998</v>
      </c>
    </row>
    <row r="144" spans="1:5" ht="15" x14ac:dyDescent="0.25">
      <c r="A144" s="11">
        <v>29891</v>
      </c>
      <c r="B144">
        <f t="shared" si="6"/>
        <v>1981</v>
      </c>
      <c r="C144">
        <f t="shared" si="7"/>
        <v>11</v>
      </c>
      <c r="D144" s="4">
        <f t="shared" si="8"/>
        <v>10317.372541666664</v>
      </c>
      <c r="E144" s="6">
        <f>'Monthly Calculations'!C144</f>
        <v>10317372.541666664</v>
      </c>
    </row>
    <row r="145" spans="1:5" ht="15" x14ac:dyDescent="0.25">
      <c r="A145" s="11">
        <v>29921</v>
      </c>
      <c r="B145">
        <f t="shared" si="6"/>
        <v>1981</v>
      </c>
      <c r="C145">
        <f t="shared" si="7"/>
        <v>12</v>
      </c>
      <c r="D145" s="4">
        <f t="shared" si="8"/>
        <v>10340.97583333333</v>
      </c>
      <c r="E145" s="6">
        <f>'Monthly Calculations'!C145</f>
        <v>10340975.83333333</v>
      </c>
    </row>
    <row r="146" spans="1:5" ht="15" x14ac:dyDescent="0.25">
      <c r="A146" s="11">
        <v>29952</v>
      </c>
      <c r="B146">
        <f t="shared" si="6"/>
        <v>1982</v>
      </c>
      <c r="C146">
        <f t="shared" si="7"/>
        <v>1</v>
      </c>
      <c r="D146" s="4">
        <f t="shared" si="8"/>
        <v>10364.579124999997</v>
      </c>
      <c r="E146" s="6">
        <f>'Monthly Calculations'!C146</f>
        <v>10364579.124999996</v>
      </c>
    </row>
    <row r="147" spans="1:5" ht="15" x14ac:dyDescent="0.25">
      <c r="A147" s="11">
        <v>29983</v>
      </c>
      <c r="B147">
        <f t="shared" si="6"/>
        <v>1982</v>
      </c>
      <c r="C147">
        <f t="shared" si="7"/>
        <v>2</v>
      </c>
      <c r="D147" s="4">
        <f t="shared" si="8"/>
        <v>10388.182416666663</v>
      </c>
      <c r="E147" s="6">
        <f>'Monthly Calculations'!C147</f>
        <v>10388182.416666662</v>
      </c>
    </row>
    <row r="148" spans="1:5" ht="15" x14ac:dyDescent="0.25">
      <c r="A148" s="11">
        <v>30011</v>
      </c>
      <c r="B148">
        <f t="shared" si="6"/>
        <v>1982</v>
      </c>
      <c r="C148">
        <f t="shared" si="7"/>
        <v>3</v>
      </c>
      <c r="D148" s="4">
        <f t="shared" si="8"/>
        <v>10411.785708333329</v>
      </c>
      <c r="E148" s="6">
        <f>'Monthly Calculations'!C148</f>
        <v>10411785.708333328</v>
      </c>
    </row>
    <row r="149" spans="1:5" ht="15" x14ac:dyDescent="0.25">
      <c r="A149" s="11">
        <v>30042</v>
      </c>
      <c r="B149">
        <f t="shared" si="6"/>
        <v>1982</v>
      </c>
      <c r="C149">
        <f t="shared" si="7"/>
        <v>4</v>
      </c>
      <c r="D149" s="4">
        <f t="shared" si="8"/>
        <v>10435.388999999994</v>
      </c>
      <c r="E149" s="6">
        <f>'Monthly Calculations'!C149</f>
        <v>10435388.999999994</v>
      </c>
    </row>
    <row r="150" spans="1:5" ht="15" x14ac:dyDescent="0.25">
      <c r="A150" s="11">
        <v>30072</v>
      </c>
      <c r="B150">
        <f t="shared" si="6"/>
        <v>1982</v>
      </c>
      <c r="C150">
        <f t="shared" si="7"/>
        <v>5</v>
      </c>
      <c r="D150" s="4">
        <f t="shared" si="8"/>
        <v>10458.99229166666</v>
      </c>
      <c r="E150" s="6">
        <f>'Monthly Calculations'!C150</f>
        <v>10458992.29166666</v>
      </c>
    </row>
    <row r="151" spans="1:5" ht="15" x14ac:dyDescent="0.25">
      <c r="A151" s="11">
        <v>30103</v>
      </c>
      <c r="B151">
        <f t="shared" si="6"/>
        <v>1982</v>
      </c>
      <c r="C151">
        <f t="shared" si="7"/>
        <v>6</v>
      </c>
      <c r="D151" s="4">
        <f t="shared" si="8"/>
        <v>10482.595583333326</v>
      </c>
      <c r="E151" s="6">
        <f>'Monthly Calculations'!C151</f>
        <v>10482595.583333327</v>
      </c>
    </row>
    <row r="152" spans="1:5" ht="15" x14ac:dyDescent="0.25">
      <c r="A152" s="11">
        <v>30133</v>
      </c>
      <c r="B152">
        <f t="shared" si="6"/>
        <v>1982</v>
      </c>
      <c r="C152">
        <f t="shared" si="7"/>
        <v>7</v>
      </c>
      <c r="D152" s="4">
        <f t="shared" si="8"/>
        <v>10506.198875</v>
      </c>
      <c r="E152" s="6">
        <f>'Monthly Calculations'!C152</f>
        <v>10506198.875</v>
      </c>
    </row>
    <row r="153" spans="1:5" ht="15" x14ac:dyDescent="0.25">
      <c r="A153" s="11">
        <v>30164</v>
      </c>
      <c r="B153">
        <f t="shared" si="6"/>
        <v>1982</v>
      </c>
      <c r="C153">
        <f t="shared" si="7"/>
        <v>8</v>
      </c>
      <c r="D153" s="4">
        <f t="shared" si="8"/>
        <v>10529.585260416667</v>
      </c>
      <c r="E153" s="6">
        <f>'Monthly Calculations'!C153</f>
        <v>10529585.260416666</v>
      </c>
    </row>
    <row r="154" spans="1:5" ht="15" x14ac:dyDescent="0.25">
      <c r="A154" s="11">
        <v>30195</v>
      </c>
      <c r="B154">
        <f t="shared" si="6"/>
        <v>1982</v>
      </c>
      <c r="C154">
        <f t="shared" si="7"/>
        <v>9</v>
      </c>
      <c r="D154" s="4">
        <f t="shared" si="8"/>
        <v>10552.971645833331</v>
      </c>
      <c r="E154" s="6">
        <f>'Monthly Calculations'!C154</f>
        <v>10552971.645833332</v>
      </c>
    </row>
    <row r="155" spans="1:5" ht="15" x14ac:dyDescent="0.25">
      <c r="A155" s="11">
        <v>30225</v>
      </c>
      <c r="B155">
        <f t="shared" si="6"/>
        <v>1982</v>
      </c>
      <c r="C155">
        <f t="shared" si="7"/>
        <v>10</v>
      </c>
      <c r="D155" s="4">
        <f t="shared" si="8"/>
        <v>10576.358031249998</v>
      </c>
      <c r="E155" s="6">
        <f>'Monthly Calculations'!C155</f>
        <v>10576358.031249998</v>
      </c>
    </row>
    <row r="156" spans="1:5" ht="15" x14ac:dyDescent="0.25">
      <c r="A156" s="11">
        <v>30256</v>
      </c>
      <c r="B156">
        <f t="shared" si="6"/>
        <v>1982</v>
      </c>
      <c r="C156">
        <f t="shared" si="7"/>
        <v>11</v>
      </c>
      <c r="D156" s="4">
        <f t="shared" si="8"/>
        <v>10599.744416666665</v>
      </c>
      <c r="E156" s="6">
        <f>'Monthly Calculations'!C156</f>
        <v>10599744.416666664</v>
      </c>
    </row>
    <row r="157" spans="1:5" ht="15" x14ac:dyDescent="0.25">
      <c r="A157" s="11">
        <v>30286</v>
      </c>
      <c r="B157">
        <f t="shared" si="6"/>
        <v>1982</v>
      </c>
      <c r="C157">
        <f t="shared" si="7"/>
        <v>12</v>
      </c>
      <c r="D157" s="4">
        <f t="shared" si="8"/>
        <v>10623.130802083329</v>
      </c>
      <c r="E157" s="6">
        <f>'Monthly Calculations'!C157</f>
        <v>10623130.80208333</v>
      </c>
    </row>
    <row r="158" spans="1:5" ht="15" x14ac:dyDescent="0.25">
      <c r="A158" s="11">
        <v>30317</v>
      </c>
      <c r="B158">
        <f t="shared" si="6"/>
        <v>1983</v>
      </c>
      <c r="C158">
        <f t="shared" si="7"/>
        <v>1</v>
      </c>
      <c r="D158" s="4">
        <f t="shared" si="8"/>
        <v>10646.517187499996</v>
      </c>
      <c r="E158" s="6">
        <f>'Monthly Calculations'!C158</f>
        <v>10646517.187499996</v>
      </c>
    </row>
    <row r="159" spans="1:5" ht="15" x14ac:dyDescent="0.25">
      <c r="A159" s="11">
        <v>30348</v>
      </c>
      <c r="B159">
        <f t="shared" si="6"/>
        <v>1983</v>
      </c>
      <c r="C159">
        <f t="shared" si="7"/>
        <v>2</v>
      </c>
      <c r="D159" s="4">
        <f t="shared" si="8"/>
        <v>10669.903572916663</v>
      </c>
      <c r="E159" s="6">
        <f>'Monthly Calculations'!C159</f>
        <v>10669903.572916662</v>
      </c>
    </row>
    <row r="160" spans="1:5" ht="15" x14ac:dyDescent="0.25">
      <c r="A160" s="11">
        <v>30376</v>
      </c>
      <c r="B160">
        <f t="shared" si="6"/>
        <v>1983</v>
      </c>
      <c r="C160">
        <f t="shared" si="7"/>
        <v>3</v>
      </c>
      <c r="D160" s="4">
        <f t="shared" si="8"/>
        <v>10693.289958333329</v>
      </c>
      <c r="E160" s="6">
        <f>'Monthly Calculations'!C160</f>
        <v>10693289.958333328</v>
      </c>
    </row>
    <row r="161" spans="1:5" ht="15" x14ac:dyDescent="0.25">
      <c r="A161" s="11">
        <v>30407</v>
      </c>
      <c r="B161">
        <f t="shared" si="6"/>
        <v>1983</v>
      </c>
      <c r="C161">
        <f t="shared" si="7"/>
        <v>4</v>
      </c>
      <c r="D161" s="4">
        <f t="shared" si="8"/>
        <v>10716.676343749994</v>
      </c>
      <c r="E161" s="6">
        <f>'Monthly Calculations'!C161</f>
        <v>10716676.343749994</v>
      </c>
    </row>
    <row r="162" spans="1:5" ht="15" x14ac:dyDescent="0.25">
      <c r="A162" s="11">
        <v>30437</v>
      </c>
      <c r="B162">
        <f t="shared" si="6"/>
        <v>1983</v>
      </c>
      <c r="C162">
        <f t="shared" si="7"/>
        <v>5</v>
      </c>
      <c r="D162" s="4">
        <f t="shared" si="8"/>
        <v>10740.062729166661</v>
      </c>
      <c r="E162" s="6">
        <f>'Monthly Calculations'!C162</f>
        <v>10740062.72916666</v>
      </c>
    </row>
    <row r="163" spans="1:5" ht="15" x14ac:dyDescent="0.25">
      <c r="A163" s="11">
        <v>30468</v>
      </c>
      <c r="B163">
        <f t="shared" si="6"/>
        <v>1983</v>
      </c>
      <c r="C163">
        <f t="shared" si="7"/>
        <v>6</v>
      </c>
      <c r="D163" s="4">
        <f t="shared" si="8"/>
        <v>10763.449114583327</v>
      </c>
      <c r="E163" s="6">
        <f>'Monthly Calculations'!C163</f>
        <v>10763449.114583327</v>
      </c>
    </row>
    <row r="164" spans="1:5" ht="15" x14ac:dyDescent="0.25">
      <c r="A164" s="11">
        <v>30498</v>
      </c>
      <c r="B164">
        <f t="shared" si="6"/>
        <v>1983</v>
      </c>
      <c r="C164">
        <f t="shared" si="7"/>
        <v>7</v>
      </c>
      <c r="D164" s="4">
        <f t="shared" si="8"/>
        <v>10786.835499999999</v>
      </c>
      <c r="E164" s="6">
        <f>'Monthly Calculations'!C164</f>
        <v>10786835.5</v>
      </c>
    </row>
    <row r="165" spans="1:5" ht="15" x14ac:dyDescent="0.25">
      <c r="A165" s="11">
        <v>30529</v>
      </c>
      <c r="B165">
        <f t="shared" si="6"/>
        <v>1983</v>
      </c>
      <c r="C165">
        <f t="shared" si="7"/>
        <v>8</v>
      </c>
      <c r="D165" s="4">
        <f t="shared" si="8"/>
        <v>10811.277901041665</v>
      </c>
      <c r="E165" s="6">
        <f>'Monthly Calculations'!C165</f>
        <v>10811277.901041666</v>
      </c>
    </row>
    <row r="166" spans="1:5" ht="15" x14ac:dyDescent="0.25">
      <c r="A166" s="11">
        <v>30560</v>
      </c>
      <c r="B166">
        <f t="shared" si="6"/>
        <v>1983</v>
      </c>
      <c r="C166">
        <f t="shared" si="7"/>
        <v>9</v>
      </c>
      <c r="D166" s="4">
        <f t="shared" si="8"/>
        <v>10835.720302083331</v>
      </c>
      <c r="E166" s="6">
        <f>'Monthly Calculations'!C166</f>
        <v>10835720.302083332</v>
      </c>
    </row>
    <row r="167" spans="1:5" ht="15" x14ac:dyDescent="0.25">
      <c r="A167" s="11">
        <v>30590</v>
      </c>
      <c r="B167">
        <f t="shared" si="6"/>
        <v>1983</v>
      </c>
      <c r="C167">
        <f t="shared" si="7"/>
        <v>10</v>
      </c>
      <c r="D167" s="4">
        <f t="shared" si="8"/>
        <v>10860.162703124997</v>
      </c>
      <c r="E167" s="6">
        <f>'Monthly Calculations'!C167</f>
        <v>10860162.703124998</v>
      </c>
    </row>
    <row r="168" spans="1:5" ht="15" x14ac:dyDescent="0.25">
      <c r="A168" s="11">
        <v>30621</v>
      </c>
      <c r="B168">
        <f t="shared" si="6"/>
        <v>1983</v>
      </c>
      <c r="C168">
        <f t="shared" si="7"/>
        <v>11</v>
      </c>
      <c r="D168" s="4">
        <f t="shared" si="8"/>
        <v>10884.605104166663</v>
      </c>
      <c r="E168" s="6">
        <f>'Monthly Calculations'!C168</f>
        <v>10884605.104166664</v>
      </c>
    </row>
    <row r="169" spans="1:5" ht="15" x14ac:dyDescent="0.25">
      <c r="A169" s="11">
        <v>30651</v>
      </c>
      <c r="B169">
        <f t="shared" si="6"/>
        <v>1983</v>
      </c>
      <c r="C169">
        <f t="shared" si="7"/>
        <v>12</v>
      </c>
      <c r="D169" s="4">
        <f t="shared" si="8"/>
        <v>10909.047505208331</v>
      </c>
      <c r="E169" s="6">
        <f>'Monthly Calculations'!C169</f>
        <v>10909047.50520833</v>
      </c>
    </row>
    <row r="170" spans="1:5" ht="15" x14ac:dyDescent="0.25">
      <c r="A170" s="11">
        <v>30682</v>
      </c>
      <c r="B170">
        <f t="shared" si="6"/>
        <v>1984</v>
      </c>
      <c r="C170">
        <f t="shared" si="7"/>
        <v>1</v>
      </c>
      <c r="D170" s="4">
        <f t="shared" si="8"/>
        <v>10933.489906249997</v>
      </c>
      <c r="E170" s="6">
        <f>'Monthly Calculations'!C170</f>
        <v>10933489.906249996</v>
      </c>
    </row>
    <row r="171" spans="1:5" ht="15" x14ac:dyDescent="0.25">
      <c r="A171" s="11">
        <v>30713</v>
      </c>
      <c r="B171">
        <f t="shared" si="6"/>
        <v>1984</v>
      </c>
      <c r="C171">
        <f t="shared" si="7"/>
        <v>2</v>
      </c>
      <c r="D171" s="4">
        <f t="shared" si="8"/>
        <v>10957.932307291663</v>
      </c>
      <c r="E171" s="6">
        <f>'Monthly Calculations'!C171</f>
        <v>10957932.307291662</v>
      </c>
    </row>
    <row r="172" spans="1:5" ht="15" x14ac:dyDescent="0.25">
      <c r="A172" s="11">
        <v>30742</v>
      </c>
      <c r="B172">
        <f t="shared" si="6"/>
        <v>1984</v>
      </c>
      <c r="C172">
        <f t="shared" si="7"/>
        <v>3</v>
      </c>
      <c r="D172" s="4">
        <f t="shared" si="8"/>
        <v>10982.374708333329</v>
      </c>
      <c r="E172" s="6">
        <f>'Monthly Calculations'!C172</f>
        <v>10982374.708333328</v>
      </c>
    </row>
    <row r="173" spans="1:5" ht="15" x14ac:dyDescent="0.25">
      <c r="A173" s="11">
        <v>30773</v>
      </c>
      <c r="B173">
        <f t="shared" si="6"/>
        <v>1984</v>
      </c>
      <c r="C173">
        <f t="shared" si="7"/>
        <v>4</v>
      </c>
      <c r="D173" s="4">
        <f t="shared" si="8"/>
        <v>11006.817109374995</v>
      </c>
      <c r="E173" s="6">
        <f>'Monthly Calculations'!C173</f>
        <v>11006817.109374994</v>
      </c>
    </row>
    <row r="174" spans="1:5" ht="15" x14ac:dyDescent="0.25">
      <c r="A174" s="11">
        <v>30803</v>
      </c>
      <c r="B174">
        <f t="shared" si="6"/>
        <v>1984</v>
      </c>
      <c r="C174">
        <f t="shared" si="7"/>
        <v>5</v>
      </c>
      <c r="D174" s="4">
        <f t="shared" si="8"/>
        <v>11031.259510416661</v>
      </c>
      <c r="E174" s="6">
        <f>'Monthly Calculations'!C174</f>
        <v>11031259.51041666</v>
      </c>
    </row>
    <row r="175" spans="1:5" ht="15" x14ac:dyDescent="0.25">
      <c r="A175" s="11">
        <v>30834</v>
      </c>
      <c r="B175">
        <f t="shared" si="6"/>
        <v>1984</v>
      </c>
      <c r="C175">
        <f t="shared" si="7"/>
        <v>6</v>
      </c>
      <c r="D175" s="4">
        <f t="shared" si="8"/>
        <v>11055.701911458327</v>
      </c>
      <c r="E175" s="6">
        <f>'Monthly Calculations'!C175</f>
        <v>11055701.911458327</v>
      </c>
    </row>
    <row r="176" spans="1:5" ht="15" x14ac:dyDescent="0.25">
      <c r="A176" s="11">
        <v>30864</v>
      </c>
      <c r="B176">
        <f t="shared" si="6"/>
        <v>1984</v>
      </c>
      <c r="C176">
        <f t="shared" si="7"/>
        <v>7</v>
      </c>
      <c r="D176" s="4">
        <f t="shared" si="8"/>
        <v>11080.144312500001</v>
      </c>
      <c r="E176" s="6">
        <f>'Monthly Calculations'!C176</f>
        <v>11080144.3125</v>
      </c>
    </row>
    <row r="177" spans="1:5" ht="15" x14ac:dyDescent="0.25">
      <c r="A177" s="11">
        <v>30895</v>
      </c>
      <c r="B177">
        <f t="shared" si="6"/>
        <v>1984</v>
      </c>
      <c r="C177">
        <f t="shared" si="7"/>
        <v>8</v>
      </c>
      <c r="D177" s="4">
        <f t="shared" si="8"/>
        <v>11106.048296875</v>
      </c>
      <c r="E177" s="6">
        <f>'Monthly Calculations'!C177</f>
        <v>11106048.296875</v>
      </c>
    </row>
    <row r="178" spans="1:5" ht="15" x14ac:dyDescent="0.25">
      <c r="A178" s="11">
        <v>30926</v>
      </c>
      <c r="B178">
        <f t="shared" si="6"/>
        <v>1984</v>
      </c>
      <c r="C178">
        <f t="shared" si="7"/>
        <v>9</v>
      </c>
      <c r="D178" s="4">
        <f t="shared" si="8"/>
        <v>11131.95228125</v>
      </c>
      <c r="E178" s="6">
        <f>'Monthly Calculations'!C178</f>
        <v>11131952.28125</v>
      </c>
    </row>
    <row r="179" spans="1:5" ht="15" x14ac:dyDescent="0.25">
      <c r="A179" s="11">
        <v>30956</v>
      </c>
      <c r="B179">
        <f t="shared" si="6"/>
        <v>1984</v>
      </c>
      <c r="C179">
        <f t="shared" si="7"/>
        <v>10</v>
      </c>
      <c r="D179" s="4">
        <f t="shared" si="8"/>
        <v>11157.856265625</v>
      </c>
      <c r="E179" s="6">
        <f>'Monthly Calculations'!C179</f>
        <v>11157856.265625</v>
      </c>
    </row>
    <row r="180" spans="1:5" ht="15" x14ac:dyDescent="0.25">
      <c r="A180" s="11">
        <v>30987</v>
      </c>
      <c r="B180">
        <f t="shared" si="6"/>
        <v>1984</v>
      </c>
      <c r="C180">
        <f t="shared" si="7"/>
        <v>11</v>
      </c>
      <c r="D180" s="4">
        <f t="shared" si="8"/>
        <v>11183.760249999999</v>
      </c>
      <c r="E180" s="6">
        <f>'Monthly Calculations'!C180</f>
        <v>11183760.25</v>
      </c>
    </row>
    <row r="181" spans="1:5" ht="15" x14ac:dyDescent="0.25">
      <c r="A181" s="11">
        <v>31017</v>
      </c>
      <c r="B181">
        <f t="shared" si="6"/>
        <v>1984</v>
      </c>
      <c r="C181">
        <f t="shared" si="7"/>
        <v>12</v>
      </c>
      <c r="D181" s="4">
        <f t="shared" si="8"/>
        <v>11209.664234375001</v>
      </c>
      <c r="E181" s="6">
        <f>'Monthly Calculations'!C181</f>
        <v>11209664.234375</v>
      </c>
    </row>
    <row r="182" spans="1:5" ht="15" x14ac:dyDescent="0.25">
      <c r="A182" s="11">
        <v>31048</v>
      </c>
      <c r="B182">
        <f t="shared" si="6"/>
        <v>1985</v>
      </c>
      <c r="C182">
        <f t="shared" si="7"/>
        <v>1</v>
      </c>
      <c r="D182" s="4">
        <f t="shared" si="8"/>
        <v>11235.568218750001</v>
      </c>
      <c r="E182" s="6">
        <f>'Monthly Calculations'!C182</f>
        <v>11235568.21875</v>
      </c>
    </row>
    <row r="183" spans="1:5" ht="15" x14ac:dyDescent="0.25">
      <c r="A183" s="11">
        <v>31079</v>
      </c>
      <c r="B183">
        <f t="shared" si="6"/>
        <v>1985</v>
      </c>
      <c r="C183">
        <f t="shared" si="7"/>
        <v>2</v>
      </c>
      <c r="D183" s="4">
        <f t="shared" si="8"/>
        <v>11261.472203125</v>
      </c>
      <c r="E183" s="6">
        <f>'Monthly Calculations'!C183</f>
        <v>11261472.203125</v>
      </c>
    </row>
    <row r="184" spans="1:5" ht="15" x14ac:dyDescent="0.25">
      <c r="A184" s="11">
        <v>31107</v>
      </c>
      <c r="B184">
        <f t="shared" si="6"/>
        <v>1985</v>
      </c>
      <c r="C184">
        <f t="shared" si="7"/>
        <v>3</v>
      </c>
      <c r="D184" s="4">
        <f t="shared" si="8"/>
        <v>11287.3761875</v>
      </c>
      <c r="E184" s="6">
        <f>'Monthly Calculations'!C184</f>
        <v>11287376.1875</v>
      </c>
    </row>
    <row r="185" spans="1:5" ht="15" x14ac:dyDescent="0.25">
      <c r="A185" s="11">
        <v>31138</v>
      </c>
      <c r="B185">
        <f t="shared" si="6"/>
        <v>1985</v>
      </c>
      <c r="C185">
        <f t="shared" si="7"/>
        <v>4</v>
      </c>
      <c r="D185" s="4">
        <f t="shared" si="8"/>
        <v>11313.280171875</v>
      </c>
      <c r="E185" s="6">
        <f>'Monthly Calculations'!C185</f>
        <v>11313280.171875</v>
      </c>
    </row>
    <row r="186" spans="1:5" ht="15" x14ac:dyDescent="0.25">
      <c r="A186" s="11">
        <v>31168</v>
      </c>
      <c r="B186">
        <f t="shared" si="6"/>
        <v>1985</v>
      </c>
      <c r="C186">
        <f t="shared" si="7"/>
        <v>5</v>
      </c>
      <c r="D186" s="4">
        <f t="shared" si="8"/>
        <v>11339.184156249999</v>
      </c>
      <c r="E186" s="6">
        <f>'Monthly Calculations'!C186</f>
        <v>11339184.15625</v>
      </c>
    </row>
    <row r="187" spans="1:5" ht="15" x14ac:dyDescent="0.25">
      <c r="A187" s="11">
        <v>31199</v>
      </c>
      <c r="B187">
        <f t="shared" si="6"/>
        <v>1985</v>
      </c>
      <c r="C187">
        <f t="shared" si="7"/>
        <v>6</v>
      </c>
      <c r="D187" s="4">
        <f t="shared" si="8"/>
        <v>11365.088140624999</v>
      </c>
      <c r="E187" s="6">
        <f>'Monthly Calculations'!C187</f>
        <v>11365088.140625</v>
      </c>
    </row>
    <row r="188" spans="1:5" ht="15" x14ac:dyDescent="0.25">
      <c r="A188" s="11">
        <v>31229</v>
      </c>
      <c r="B188">
        <f t="shared" si="6"/>
        <v>1985</v>
      </c>
      <c r="C188">
        <f t="shared" si="7"/>
        <v>7</v>
      </c>
      <c r="D188" s="4">
        <f t="shared" si="8"/>
        <v>11390.992125000001</v>
      </c>
      <c r="E188" s="6">
        <f>'Monthly Calculations'!C188</f>
        <v>11390992.125</v>
      </c>
    </row>
    <row r="189" spans="1:5" ht="15" x14ac:dyDescent="0.25">
      <c r="A189" s="11">
        <v>31260</v>
      </c>
      <c r="B189">
        <f t="shared" si="6"/>
        <v>1985</v>
      </c>
      <c r="C189">
        <f t="shared" si="7"/>
        <v>8</v>
      </c>
      <c r="D189" s="4">
        <f t="shared" si="8"/>
        <v>11417.539666666666</v>
      </c>
      <c r="E189" s="6">
        <f>'Monthly Calculations'!C189</f>
        <v>11417539.666666666</v>
      </c>
    </row>
    <row r="190" spans="1:5" ht="15" x14ac:dyDescent="0.25">
      <c r="A190" s="11">
        <v>31291</v>
      </c>
      <c r="B190">
        <f t="shared" si="6"/>
        <v>1985</v>
      </c>
      <c r="C190">
        <f t="shared" si="7"/>
        <v>9</v>
      </c>
      <c r="D190" s="4">
        <f t="shared" si="8"/>
        <v>11444.087208333332</v>
      </c>
      <c r="E190" s="6">
        <f>'Monthly Calculations'!C190</f>
        <v>11444087.208333332</v>
      </c>
    </row>
    <row r="191" spans="1:5" ht="15" x14ac:dyDescent="0.25">
      <c r="A191" s="11">
        <v>31321</v>
      </c>
      <c r="B191">
        <f t="shared" si="6"/>
        <v>1985</v>
      </c>
      <c r="C191">
        <f t="shared" si="7"/>
        <v>10</v>
      </c>
      <c r="D191" s="4">
        <f t="shared" si="8"/>
        <v>11470.634749999997</v>
      </c>
      <c r="E191" s="6">
        <f>'Monthly Calculations'!C191</f>
        <v>11470634.749999998</v>
      </c>
    </row>
    <row r="192" spans="1:5" ht="15" x14ac:dyDescent="0.25">
      <c r="A192" s="11">
        <v>31352</v>
      </c>
      <c r="B192">
        <f t="shared" si="6"/>
        <v>1985</v>
      </c>
      <c r="C192">
        <f t="shared" si="7"/>
        <v>11</v>
      </c>
      <c r="D192" s="4">
        <f t="shared" si="8"/>
        <v>11497.182291666664</v>
      </c>
      <c r="E192" s="6">
        <f>'Monthly Calculations'!C192</f>
        <v>11497182.291666664</v>
      </c>
    </row>
    <row r="193" spans="1:5" ht="15" x14ac:dyDescent="0.25">
      <c r="A193" s="11">
        <v>31382</v>
      </c>
      <c r="B193">
        <f t="shared" si="6"/>
        <v>1985</v>
      </c>
      <c r="C193">
        <f t="shared" si="7"/>
        <v>12</v>
      </c>
      <c r="D193" s="4">
        <f t="shared" si="8"/>
        <v>11523.729833333331</v>
      </c>
      <c r="E193" s="6">
        <f>'Monthly Calculations'!C193</f>
        <v>11523729.83333333</v>
      </c>
    </row>
    <row r="194" spans="1:5" ht="15" x14ac:dyDescent="0.25">
      <c r="A194" s="11">
        <v>31413</v>
      </c>
      <c r="B194">
        <f t="shared" si="6"/>
        <v>1986</v>
      </c>
      <c r="C194">
        <f t="shared" si="7"/>
        <v>1</v>
      </c>
      <c r="D194" s="4">
        <f t="shared" si="8"/>
        <v>11550.277374999996</v>
      </c>
      <c r="E194" s="6">
        <f>'Monthly Calculations'!C194</f>
        <v>11550277.374999996</v>
      </c>
    </row>
    <row r="195" spans="1:5" ht="15" x14ac:dyDescent="0.25">
      <c r="A195" s="11">
        <v>31444</v>
      </c>
      <c r="B195">
        <f t="shared" ref="B195:B258" si="9">YEAR(A195)</f>
        <v>1986</v>
      </c>
      <c r="C195">
        <f t="shared" ref="C195:C258" si="10">MONTH(A195)</f>
        <v>2</v>
      </c>
      <c r="D195" s="4">
        <f t="shared" si="8"/>
        <v>11576.824916666663</v>
      </c>
      <c r="E195" s="6">
        <f>'Monthly Calculations'!C195</f>
        <v>11576824.916666662</v>
      </c>
    </row>
    <row r="196" spans="1:5" ht="15" x14ac:dyDescent="0.25">
      <c r="A196" s="11">
        <v>31472</v>
      </c>
      <c r="B196">
        <f t="shared" si="9"/>
        <v>1986</v>
      </c>
      <c r="C196">
        <f t="shared" si="10"/>
        <v>3</v>
      </c>
      <c r="D196" s="4">
        <f t="shared" si="8"/>
        <v>11603.372458333328</v>
      </c>
      <c r="E196" s="6">
        <f>'Monthly Calculations'!C196</f>
        <v>11603372.458333328</v>
      </c>
    </row>
    <row r="197" spans="1:5" ht="15" x14ac:dyDescent="0.25">
      <c r="A197" s="11">
        <v>31503</v>
      </c>
      <c r="B197">
        <f t="shared" si="9"/>
        <v>1986</v>
      </c>
      <c r="C197">
        <f t="shared" si="10"/>
        <v>4</v>
      </c>
      <c r="D197" s="4">
        <f t="shared" si="8"/>
        <v>11629.919999999995</v>
      </c>
      <c r="E197" s="6">
        <f>'Monthly Calculations'!C197</f>
        <v>11629919.999999994</v>
      </c>
    </row>
    <row r="198" spans="1:5" ht="15" x14ac:dyDescent="0.25">
      <c r="A198" s="11">
        <v>31533</v>
      </c>
      <c r="B198">
        <f t="shared" si="9"/>
        <v>1986</v>
      </c>
      <c r="C198">
        <f t="shared" si="10"/>
        <v>5</v>
      </c>
      <c r="D198" s="4">
        <f t="shared" si="8"/>
        <v>11656.46754166666</v>
      </c>
      <c r="E198" s="6">
        <f>'Monthly Calculations'!C198</f>
        <v>11656467.54166666</v>
      </c>
    </row>
    <row r="199" spans="1:5" ht="15" x14ac:dyDescent="0.25">
      <c r="A199" s="11">
        <v>31564</v>
      </c>
      <c r="B199">
        <f t="shared" si="9"/>
        <v>1986</v>
      </c>
      <c r="C199">
        <f t="shared" si="10"/>
        <v>6</v>
      </c>
      <c r="D199" s="4">
        <f t="shared" si="8"/>
        <v>11683.015083333326</v>
      </c>
      <c r="E199" s="6">
        <f>'Monthly Calculations'!C199</f>
        <v>11683015.083333327</v>
      </c>
    </row>
    <row r="200" spans="1:5" ht="15" x14ac:dyDescent="0.25">
      <c r="A200" s="11">
        <v>31594</v>
      </c>
      <c r="B200">
        <f t="shared" si="9"/>
        <v>1986</v>
      </c>
      <c r="C200">
        <f t="shared" si="10"/>
        <v>7</v>
      </c>
      <c r="D200" s="4">
        <f t="shared" si="8"/>
        <v>11709.562625</v>
      </c>
      <c r="E200" s="6">
        <f>'Monthly Calculations'!C200</f>
        <v>11709562.625</v>
      </c>
    </row>
    <row r="201" spans="1:5" ht="15" x14ac:dyDescent="0.25">
      <c r="A201" s="11">
        <v>31625</v>
      </c>
      <c r="B201">
        <f t="shared" si="9"/>
        <v>1986</v>
      </c>
      <c r="C201">
        <f t="shared" si="10"/>
        <v>8</v>
      </c>
      <c r="D201" s="4">
        <f t="shared" ref="D201:D264" si="11">E201/1000</f>
        <v>11736.651609375</v>
      </c>
      <c r="E201" s="6">
        <f>'Monthly Calculations'!C201</f>
        <v>11736651.609375</v>
      </c>
    </row>
    <row r="202" spans="1:5" ht="15" x14ac:dyDescent="0.25">
      <c r="A202" s="11">
        <v>31656</v>
      </c>
      <c r="B202">
        <f t="shared" si="9"/>
        <v>1986</v>
      </c>
      <c r="C202">
        <f t="shared" si="10"/>
        <v>9</v>
      </c>
      <c r="D202" s="4">
        <f t="shared" si="11"/>
        <v>11763.740593750001</v>
      </c>
      <c r="E202" s="6">
        <f>'Monthly Calculations'!C202</f>
        <v>11763740.59375</v>
      </c>
    </row>
    <row r="203" spans="1:5" ht="15" x14ac:dyDescent="0.25">
      <c r="A203" s="11">
        <v>31686</v>
      </c>
      <c r="B203">
        <f t="shared" si="9"/>
        <v>1986</v>
      </c>
      <c r="C203">
        <f t="shared" si="10"/>
        <v>10</v>
      </c>
      <c r="D203" s="4">
        <f t="shared" si="11"/>
        <v>11790.829578125</v>
      </c>
      <c r="E203" s="6">
        <f>'Monthly Calculations'!C203</f>
        <v>11790829.578125</v>
      </c>
    </row>
    <row r="204" spans="1:5" ht="15" x14ac:dyDescent="0.25">
      <c r="A204" s="11">
        <v>31717</v>
      </c>
      <c r="B204">
        <f t="shared" si="9"/>
        <v>1986</v>
      </c>
      <c r="C204">
        <f t="shared" si="10"/>
        <v>11</v>
      </c>
      <c r="D204" s="4">
        <f t="shared" si="11"/>
        <v>11817.918562499999</v>
      </c>
      <c r="E204" s="6">
        <f>'Monthly Calculations'!C204</f>
        <v>11817918.5625</v>
      </c>
    </row>
    <row r="205" spans="1:5" ht="15" x14ac:dyDescent="0.25">
      <c r="A205" s="11">
        <v>31747</v>
      </c>
      <c r="B205">
        <f t="shared" si="9"/>
        <v>1986</v>
      </c>
      <c r="C205">
        <f t="shared" si="10"/>
        <v>12</v>
      </c>
      <c r="D205" s="4">
        <f t="shared" si="11"/>
        <v>11845.007546875</v>
      </c>
      <c r="E205" s="6">
        <f>'Monthly Calculations'!C205</f>
        <v>11845007.546875</v>
      </c>
    </row>
    <row r="206" spans="1:5" ht="15" x14ac:dyDescent="0.25">
      <c r="A206" s="11">
        <v>31778</v>
      </c>
      <c r="B206">
        <f t="shared" si="9"/>
        <v>1987</v>
      </c>
      <c r="C206">
        <f t="shared" si="10"/>
        <v>1</v>
      </c>
      <c r="D206" s="4">
        <f t="shared" si="11"/>
        <v>11872.096531249999</v>
      </c>
      <c r="E206" s="6">
        <f>'Monthly Calculations'!C206</f>
        <v>11872096.53125</v>
      </c>
    </row>
    <row r="207" spans="1:5" ht="15" x14ac:dyDescent="0.25">
      <c r="A207" s="11">
        <v>31809</v>
      </c>
      <c r="B207">
        <f t="shared" si="9"/>
        <v>1987</v>
      </c>
      <c r="C207">
        <f t="shared" si="10"/>
        <v>2</v>
      </c>
      <c r="D207" s="4">
        <f t="shared" si="11"/>
        <v>11899.185515625</v>
      </c>
      <c r="E207" s="6">
        <f>'Monthly Calculations'!C207</f>
        <v>11899185.515625</v>
      </c>
    </row>
    <row r="208" spans="1:5" ht="15" x14ac:dyDescent="0.25">
      <c r="A208" s="11">
        <v>31837</v>
      </c>
      <c r="B208">
        <f t="shared" si="9"/>
        <v>1987</v>
      </c>
      <c r="C208">
        <f t="shared" si="10"/>
        <v>3</v>
      </c>
      <c r="D208" s="4">
        <f t="shared" si="11"/>
        <v>11926.2745</v>
      </c>
      <c r="E208" s="6">
        <f>'Monthly Calculations'!C208</f>
        <v>11926274.5</v>
      </c>
    </row>
    <row r="209" spans="1:5" ht="15" x14ac:dyDescent="0.25">
      <c r="A209" s="11">
        <v>31868</v>
      </c>
      <c r="B209">
        <f t="shared" si="9"/>
        <v>1987</v>
      </c>
      <c r="C209">
        <f t="shared" si="10"/>
        <v>4</v>
      </c>
      <c r="D209" s="4">
        <f t="shared" si="11"/>
        <v>11953.363484375001</v>
      </c>
      <c r="E209" s="6">
        <f>'Monthly Calculations'!C209</f>
        <v>11953363.484375</v>
      </c>
    </row>
    <row r="210" spans="1:5" ht="15" x14ac:dyDescent="0.25">
      <c r="A210" s="11">
        <v>31898</v>
      </c>
      <c r="B210">
        <f t="shared" si="9"/>
        <v>1987</v>
      </c>
      <c r="C210">
        <f t="shared" si="10"/>
        <v>5</v>
      </c>
      <c r="D210" s="4">
        <f t="shared" si="11"/>
        <v>11980.45246875</v>
      </c>
      <c r="E210" s="6">
        <f>'Monthly Calculations'!C210</f>
        <v>11980452.46875</v>
      </c>
    </row>
    <row r="211" spans="1:5" ht="15" x14ac:dyDescent="0.25">
      <c r="A211" s="11">
        <v>31929</v>
      </c>
      <c r="B211">
        <f t="shared" si="9"/>
        <v>1987</v>
      </c>
      <c r="C211">
        <f t="shared" si="10"/>
        <v>6</v>
      </c>
      <c r="D211" s="4">
        <f t="shared" si="11"/>
        <v>12007.541453125001</v>
      </c>
      <c r="E211" s="6">
        <f>'Monthly Calculations'!C211</f>
        <v>12007541.453125</v>
      </c>
    </row>
    <row r="212" spans="1:5" ht="15" x14ac:dyDescent="0.25">
      <c r="A212" s="11">
        <v>31959</v>
      </c>
      <c r="B212">
        <f t="shared" si="9"/>
        <v>1987</v>
      </c>
      <c r="C212">
        <f t="shared" si="10"/>
        <v>7</v>
      </c>
      <c r="D212" s="4">
        <f t="shared" si="11"/>
        <v>12034.6304375</v>
      </c>
      <c r="E212" s="6">
        <f>'Monthly Calculations'!C212</f>
        <v>12034630.4375</v>
      </c>
    </row>
    <row r="213" spans="1:5" ht="15" x14ac:dyDescent="0.25">
      <c r="A213" s="11">
        <v>31990</v>
      </c>
      <c r="B213">
        <f t="shared" si="9"/>
        <v>1987</v>
      </c>
      <c r="C213">
        <f t="shared" si="10"/>
        <v>8</v>
      </c>
      <c r="D213" s="4">
        <f t="shared" si="11"/>
        <v>12060.844755208334</v>
      </c>
      <c r="E213" s="6">
        <f>'Monthly Calculations'!C213</f>
        <v>12060844.755208334</v>
      </c>
    </row>
    <row r="214" spans="1:5" ht="15" x14ac:dyDescent="0.25">
      <c r="A214" s="11">
        <v>32021</v>
      </c>
      <c r="B214">
        <f t="shared" si="9"/>
        <v>1987</v>
      </c>
      <c r="C214">
        <f t="shared" si="10"/>
        <v>9</v>
      </c>
      <c r="D214" s="4">
        <f t="shared" si="11"/>
        <v>12087.059072916669</v>
      </c>
      <c r="E214" s="6">
        <f>'Monthly Calculations'!C214</f>
        <v>12087059.072916668</v>
      </c>
    </row>
    <row r="215" spans="1:5" ht="15" x14ac:dyDescent="0.25">
      <c r="A215" s="11">
        <v>32051</v>
      </c>
      <c r="B215">
        <f t="shared" si="9"/>
        <v>1987</v>
      </c>
      <c r="C215">
        <f t="shared" si="10"/>
        <v>10</v>
      </c>
      <c r="D215" s="4">
        <f t="shared" si="11"/>
        <v>12113.273390625001</v>
      </c>
      <c r="E215" s="6">
        <f>'Monthly Calculations'!C215</f>
        <v>12113273.390625002</v>
      </c>
    </row>
    <row r="216" spans="1:5" ht="15" x14ac:dyDescent="0.25">
      <c r="A216" s="11">
        <v>32082</v>
      </c>
      <c r="B216">
        <f t="shared" si="9"/>
        <v>1987</v>
      </c>
      <c r="C216">
        <f t="shared" si="10"/>
        <v>11</v>
      </c>
      <c r="D216" s="4">
        <f t="shared" si="11"/>
        <v>12139.487708333336</v>
      </c>
      <c r="E216" s="6">
        <f>'Monthly Calculations'!C216</f>
        <v>12139487.708333336</v>
      </c>
    </row>
    <row r="217" spans="1:5" ht="15" x14ac:dyDescent="0.25">
      <c r="A217" s="11">
        <v>32112</v>
      </c>
      <c r="B217">
        <f t="shared" si="9"/>
        <v>1987</v>
      </c>
      <c r="C217">
        <f t="shared" si="10"/>
        <v>12</v>
      </c>
      <c r="D217" s="4">
        <f t="shared" si="11"/>
        <v>12165.70202604167</v>
      </c>
      <c r="E217" s="6">
        <f>'Monthly Calculations'!C217</f>
        <v>12165702.02604167</v>
      </c>
    </row>
    <row r="218" spans="1:5" ht="15" x14ac:dyDescent="0.25">
      <c r="A218" s="11">
        <v>32143</v>
      </c>
      <c r="B218">
        <f t="shared" si="9"/>
        <v>1988</v>
      </c>
      <c r="C218">
        <f t="shared" si="10"/>
        <v>1</v>
      </c>
      <c r="D218" s="4">
        <f t="shared" si="11"/>
        <v>12191.916343750003</v>
      </c>
      <c r="E218" s="6">
        <f>'Monthly Calculations'!C218</f>
        <v>12191916.343750004</v>
      </c>
    </row>
    <row r="219" spans="1:5" ht="15" x14ac:dyDescent="0.25">
      <c r="A219" s="11">
        <v>32174</v>
      </c>
      <c r="B219">
        <f t="shared" si="9"/>
        <v>1988</v>
      </c>
      <c r="C219">
        <f t="shared" si="10"/>
        <v>2</v>
      </c>
      <c r="D219" s="4">
        <f t="shared" si="11"/>
        <v>12218.130661458337</v>
      </c>
      <c r="E219" s="6">
        <f>'Monthly Calculations'!C219</f>
        <v>12218130.661458338</v>
      </c>
    </row>
    <row r="220" spans="1:5" ht="15" x14ac:dyDescent="0.25">
      <c r="A220" s="11">
        <v>32203</v>
      </c>
      <c r="B220">
        <f t="shared" si="9"/>
        <v>1988</v>
      </c>
      <c r="C220">
        <f t="shared" si="10"/>
        <v>3</v>
      </c>
      <c r="D220" s="4">
        <f t="shared" si="11"/>
        <v>12244.344979166672</v>
      </c>
      <c r="E220" s="6">
        <f>'Monthly Calculations'!C220</f>
        <v>12244344.979166672</v>
      </c>
    </row>
    <row r="221" spans="1:5" ht="15" x14ac:dyDescent="0.25">
      <c r="A221" s="11">
        <v>32234</v>
      </c>
      <c r="B221">
        <f t="shared" si="9"/>
        <v>1988</v>
      </c>
      <c r="C221">
        <f t="shared" si="10"/>
        <v>4</v>
      </c>
      <c r="D221" s="4">
        <f t="shared" si="11"/>
        <v>12270.559296875006</v>
      </c>
      <c r="E221" s="6">
        <f>'Monthly Calculations'!C221</f>
        <v>12270559.296875006</v>
      </c>
    </row>
    <row r="222" spans="1:5" ht="15" x14ac:dyDescent="0.25">
      <c r="A222" s="11">
        <v>32264</v>
      </c>
      <c r="B222">
        <f t="shared" si="9"/>
        <v>1988</v>
      </c>
      <c r="C222">
        <f t="shared" si="10"/>
        <v>5</v>
      </c>
      <c r="D222" s="4">
        <f t="shared" si="11"/>
        <v>12296.773614583339</v>
      </c>
      <c r="E222" s="6">
        <f>'Monthly Calculations'!C222</f>
        <v>12296773.61458334</v>
      </c>
    </row>
    <row r="223" spans="1:5" ht="15" x14ac:dyDescent="0.25">
      <c r="A223" s="11">
        <v>32295</v>
      </c>
      <c r="B223">
        <f t="shared" si="9"/>
        <v>1988</v>
      </c>
      <c r="C223">
        <f t="shared" si="10"/>
        <v>6</v>
      </c>
      <c r="D223" s="4">
        <f t="shared" si="11"/>
        <v>12322.987932291673</v>
      </c>
      <c r="E223" s="6">
        <f>'Monthly Calculations'!C223</f>
        <v>12322987.932291673</v>
      </c>
    </row>
    <row r="224" spans="1:5" ht="15" x14ac:dyDescent="0.25">
      <c r="A224" s="11">
        <v>32325</v>
      </c>
      <c r="B224">
        <f t="shared" si="9"/>
        <v>1988</v>
      </c>
      <c r="C224">
        <f t="shared" si="10"/>
        <v>7</v>
      </c>
      <c r="D224" s="4">
        <f t="shared" si="11"/>
        <v>12349.20225</v>
      </c>
      <c r="E224" s="6">
        <f>'Monthly Calculations'!C224</f>
        <v>12349202.25</v>
      </c>
    </row>
    <row r="225" spans="1:8" ht="15" x14ac:dyDescent="0.25">
      <c r="A225" s="11">
        <v>32356</v>
      </c>
      <c r="B225">
        <f t="shared" si="9"/>
        <v>1988</v>
      </c>
      <c r="C225">
        <f t="shared" si="10"/>
        <v>8</v>
      </c>
      <c r="D225" s="4">
        <f t="shared" si="11"/>
        <v>12377.700692708335</v>
      </c>
      <c r="E225" s="6">
        <f>'Monthly Calculations'!C225</f>
        <v>12377700.692708334</v>
      </c>
    </row>
    <row r="226" spans="1:8" ht="15" x14ac:dyDescent="0.25">
      <c r="A226" s="11">
        <v>32387</v>
      </c>
      <c r="B226">
        <f t="shared" si="9"/>
        <v>1988</v>
      </c>
      <c r="C226">
        <f t="shared" si="10"/>
        <v>9</v>
      </c>
      <c r="D226" s="4">
        <f t="shared" si="11"/>
        <v>12406.199135416668</v>
      </c>
      <c r="E226" s="6">
        <f>'Monthly Calculations'!C226</f>
        <v>12406199.135416668</v>
      </c>
    </row>
    <row r="227" spans="1:8" ht="15" x14ac:dyDescent="0.25">
      <c r="A227" s="11">
        <v>32417</v>
      </c>
      <c r="B227">
        <f t="shared" si="9"/>
        <v>1988</v>
      </c>
      <c r="C227">
        <f t="shared" si="10"/>
        <v>10</v>
      </c>
      <c r="D227" s="4">
        <f t="shared" si="11"/>
        <v>12434.697578125002</v>
      </c>
      <c r="E227" s="6">
        <f>'Monthly Calculations'!C227</f>
        <v>12434697.578125002</v>
      </c>
    </row>
    <row r="228" spans="1:8" ht="15" x14ac:dyDescent="0.25">
      <c r="A228" s="11">
        <v>32448</v>
      </c>
      <c r="B228">
        <f t="shared" si="9"/>
        <v>1988</v>
      </c>
      <c r="C228">
        <f t="shared" si="10"/>
        <v>11</v>
      </c>
      <c r="D228" s="4">
        <f t="shared" si="11"/>
        <v>12463.196020833337</v>
      </c>
      <c r="E228" s="6">
        <f>'Monthly Calculations'!C228</f>
        <v>12463196.020833336</v>
      </c>
    </row>
    <row r="229" spans="1:8" ht="15" x14ac:dyDescent="0.25">
      <c r="A229" s="11">
        <v>32478</v>
      </c>
      <c r="B229">
        <f t="shared" si="9"/>
        <v>1988</v>
      </c>
      <c r="C229">
        <f t="shared" si="10"/>
        <v>12</v>
      </c>
      <c r="D229" s="4">
        <f t="shared" si="11"/>
        <v>12491.694463541669</v>
      </c>
      <c r="E229" s="6">
        <f>'Monthly Calculations'!C229</f>
        <v>12491694.46354167</v>
      </c>
    </row>
    <row r="230" spans="1:8" ht="15" x14ac:dyDescent="0.25">
      <c r="A230" s="11">
        <v>32509</v>
      </c>
      <c r="B230">
        <f t="shared" si="9"/>
        <v>1989</v>
      </c>
      <c r="C230">
        <f t="shared" si="10"/>
        <v>1</v>
      </c>
      <c r="D230" s="4">
        <f t="shared" si="11"/>
        <v>12520.192906250004</v>
      </c>
      <c r="E230" s="6">
        <f>'Monthly Calculations'!C230</f>
        <v>12520192.906250004</v>
      </c>
      <c r="G230" s="13">
        <v>12500006.326191146</v>
      </c>
      <c r="H230" s="9">
        <f>E230-G230</f>
        <v>20186.580058857799</v>
      </c>
    </row>
    <row r="231" spans="1:8" ht="15" x14ac:dyDescent="0.25">
      <c r="A231" s="11">
        <v>32540</v>
      </c>
      <c r="B231">
        <f t="shared" si="9"/>
        <v>1989</v>
      </c>
      <c r="C231">
        <f t="shared" si="10"/>
        <v>2</v>
      </c>
      <c r="D231" s="4">
        <f t="shared" si="11"/>
        <v>12548.691348958338</v>
      </c>
      <c r="E231" s="6">
        <f>'Monthly Calculations'!C231</f>
        <v>12548691.348958338</v>
      </c>
      <c r="G231" s="13">
        <v>12531723.731105622</v>
      </c>
      <c r="H231" s="9">
        <f t="shared" ref="H231:H294" si="12">E231-G231</f>
        <v>16967.617852715775</v>
      </c>
    </row>
    <row r="232" spans="1:8" ht="15" x14ac:dyDescent="0.25">
      <c r="A232" s="11">
        <v>32568</v>
      </c>
      <c r="B232">
        <f t="shared" si="9"/>
        <v>1989</v>
      </c>
      <c r="C232">
        <f t="shared" si="10"/>
        <v>3</v>
      </c>
      <c r="D232" s="4">
        <f t="shared" si="11"/>
        <v>12577.189791666671</v>
      </c>
      <c r="E232" s="6">
        <f>'Monthly Calculations'!C232</f>
        <v>12577189.791666672</v>
      </c>
      <c r="G232" s="13">
        <v>12563441.136020098</v>
      </c>
      <c r="H232" s="9">
        <f t="shared" si="12"/>
        <v>13748.655646573752</v>
      </c>
    </row>
    <row r="233" spans="1:8" ht="15" x14ac:dyDescent="0.25">
      <c r="A233" s="11">
        <v>32599</v>
      </c>
      <c r="B233">
        <f t="shared" si="9"/>
        <v>1989</v>
      </c>
      <c r="C233">
        <f t="shared" si="10"/>
        <v>4</v>
      </c>
      <c r="D233" s="4">
        <f t="shared" si="11"/>
        <v>12605.688234375006</v>
      </c>
      <c r="E233" s="6">
        <f>'Monthly Calculations'!C233</f>
        <v>12605688.234375006</v>
      </c>
      <c r="G233" s="13">
        <v>12595158.540934574</v>
      </c>
      <c r="H233" s="9">
        <f t="shared" si="12"/>
        <v>10529.693440431729</v>
      </c>
    </row>
    <row r="234" spans="1:8" ht="15" x14ac:dyDescent="0.25">
      <c r="A234" s="11">
        <v>32629</v>
      </c>
      <c r="B234">
        <f t="shared" si="9"/>
        <v>1989</v>
      </c>
      <c r="C234">
        <f t="shared" si="10"/>
        <v>5</v>
      </c>
      <c r="D234" s="4">
        <f t="shared" si="11"/>
        <v>12634.18667708334</v>
      </c>
      <c r="E234" s="6">
        <f>'Monthly Calculations'!C234</f>
        <v>12634186.67708334</v>
      </c>
      <c r="G234" s="13">
        <v>12626875.94584905</v>
      </c>
      <c r="H234" s="9">
        <f t="shared" si="12"/>
        <v>7310.7312342897058</v>
      </c>
    </row>
    <row r="235" spans="1:8" ht="15" x14ac:dyDescent="0.25">
      <c r="A235" s="11">
        <v>32660</v>
      </c>
      <c r="B235">
        <f t="shared" si="9"/>
        <v>1989</v>
      </c>
      <c r="C235">
        <f t="shared" si="10"/>
        <v>6</v>
      </c>
      <c r="D235" s="4">
        <f t="shared" si="11"/>
        <v>12662.685119791673</v>
      </c>
      <c r="E235" s="6">
        <f>'Monthly Calculations'!C235</f>
        <v>12662685.119791673</v>
      </c>
      <c r="G235" s="13">
        <v>12658593.350763526</v>
      </c>
      <c r="H235" s="9">
        <f t="shared" si="12"/>
        <v>4091.7690281476825</v>
      </c>
    </row>
    <row r="236" spans="1:8" ht="15" x14ac:dyDescent="0.25">
      <c r="A236" s="11">
        <v>32690</v>
      </c>
      <c r="B236">
        <f t="shared" si="9"/>
        <v>1989</v>
      </c>
      <c r="C236">
        <f t="shared" si="10"/>
        <v>7</v>
      </c>
      <c r="D236" s="4">
        <f t="shared" si="11"/>
        <v>12691.1835625</v>
      </c>
      <c r="E236" s="6">
        <f>'Monthly Calculations'!C236</f>
        <v>12691183.5625</v>
      </c>
      <c r="G236" s="13">
        <v>12690310.755678</v>
      </c>
      <c r="H236" s="9">
        <f t="shared" si="12"/>
        <v>872.80682200007141</v>
      </c>
    </row>
    <row r="237" spans="1:8" ht="15" x14ac:dyDescent="0.25">
      <c r="A237" s="11">
        <v>32721</v>
      </c>
      <c r="B237">
        <f t="shared" si="9"/>
        <v>1989</v>
      </c>
      <c r="C237">
        <f t="shared" si="10"/>
        <v>8</v>
      </c>
      <c r="D237" s="4">
        <f t="shared" si="11"/>
        <v>12722.891161458334</v>
      </c>
      <c r="E237" s="6">
        <f>'Monthly Calculations'!C237</f>
        <v>12722891.161458334</v>
      </c>
      <c r="G237" s="13">
        <v>12722028.160592474</v>
      </c>
      <c r="H237" s="9">
        <f t="shared" si="12"/>
        <v>863.00086585991085</v>
      </c>
    </row>
    <row r="238" spans="1:8" ht="15" x14ac:dyDescent="0.25">
      <c r="A238" s="11">
        <v>32752</v>
      </c>
      <c r="B238">
        <f t="shared" si="9"/>
        <v>1989</v>
      </c>
      <c r="C238">
        <f t="shared" si="10"/>
        <v>9</v>
      </c>
      <c r="D238" s="4">
        <f t="shared" si="11"/>
        <v>12754.598760416668</v>
      </c>
      <c r="E238" s="6">
        <f>'Monthly Calculations'!C238</f>
        <v>12754598.760416668</v>
      </c>
      <c r="G238" s="13">
        <v>12753745.56550695</v>
      </c>
      <c r="H238" s="9">
        <f t="shared" si="12"/>
        <v>853.19490971788764</v>
      </c>
    </row>
    <row r="239" spans="1:8" ht="15" x14ac:dyDescent="0.25">
      <c r="A239" s="11">
        <v>32782</v>
      </c>
      <c r="B239">
        <f t="shared" si="9"/>
        <v>1989</v>
      </c>
      <c r="C239">
        <f t="shared" si="10"/>
        <v>10</v>
      </c>
      <c r="D239" s="4">
        <f t="shared" si="11"/>
        <v>12786.306359375001</v>
      </c>
      <c r="E239" s="6">
        <f>'Monthly Calculations'!C239</f>
        <v>12786306.359375002</v>
      </c>
      <c r="G239" s="13">
        <v>12785462.970421426</v>
      </c>
      <c r="H239" s="9">
        <f t="shared" si="12"/>
        <v>843.38895357586443</v>
      </c>
    </row>
    <row r="240" spans="1:8" ht="15" x14ac:dyDescent="0.25">
      <c r="A240" s="11">
        <v>32813</v>
      </c>
      <c r="B240">
        <f t="shared" si="9"/>
        <v>1989</v>
      </c>
      <c r="C240">
        <f t="shared" si="10"/>
        <v>11</v>
      </c>
      <c r="D240" s="4">
        <f t="shared" si="11"/>
        <v>12818.013958333337</v>
      </c>
      <c r="E240" s="6">
        <f>'Monthly Calculations'!C240</f>
        <v>12818013.958333336</v>
      </c>
      <c r="G240" s="13">
        <v>12817180.375335902</v>
      </c>
      <c r="H240" s="9">
        <f t="shared" si="12"/>
        <v>833.58299743384123</v>
      </c>
    </row>
    <row r="241" spans="1:8" ht="15" x14ac:dyDescent="0.25">
      <c r="A241" s="11">
        <v>32843</v>
      </c>
      <c r="B241">
        <f t="shared" si="9"/>
        <v>1989</v>
      </c>
      <c r="C241">
        <f t="shared" si="10"/>
        <v>12</v>
      </c>
      <c r="D241" s="4">
        <f t="shared" si="11"/>
        <v>12849.72155729167</v>
      </c>
      <c r="E241" s="6">
        <f>'Monthly Calculations'!C241</f>
        <v>12849721.55729167</v>
      </c>
      <c r="G241" s="13">
        <v>12848897.780250378</v>
      </c>
      <c r="H241" s="9">
        <f t="shared" si="12"/>
        <v>823.77704129181802</v>
      </c>
    </row>
    <row r="242" spans="1:8" ht="15" x14ac:dyDescent="0.25">
      <c r="A242" s="11">
        <v>32874</v>
      </c>
      <c r="B242">
        <f t="shared" si="9"/>
        <v>1990</v>
      </c>
      <c r="C242">
        <f t="shared" si="10"/>
        <v>1</v>
      </c>
      <c r="D242" s="4">
        <f t="shared" si="11"/>
        <v>12881.429156250004</v>
      </c>
      <c r="E242" s="6">
        <f>'Monthly Calculations'!C242</f>
        <v>12881429.156250004</v>
      </c>
      <c r="G242" s="13">
        <v>12880615.185164854</v>
      </c>
      <c r="H242" s="9">
        <f t="shared" si="12"/>
        <v>813.97108514979482</v>
      </c>
    </row>
    <row r="243" spans="1:8" ht="15" x14ac:dyDescent="0.25">
      <c r="A243" s="11">
        <v>32905</v>
      </c>
      <c r="B243">
        <f t="shared" si="9"/>
        <v>1990</v>
      </c>
      <c r="C243">
        <f t="shared" si="10"/>
        <v>2</v>
      </c>
      <c r="D243" s="4">
        <f t="shared" si="11"/>
        <v>12913.136755208337</v>
      </c>
      <c r="E243" s="6">
        <f>'Monthly Calculations'!C243</f>
        <v>12913136.755208338</v>
      </c>
      <c r="G243" s="13">
        <v>12912332.59007933</v>
      </c>
      <c r="H243" s="9">
        <f t="shared" si="12"/>
        <v>804.16512900777161</v>
      </c>
    </row>
    <row r="244" spans="1:8" ht="15" x14ac:dyDescent="0.25">
      <c r="A244" s="11">
        <v>32933</v>
      </c>
      <c r="B244">
        <f t="shared" si="9"/>
        <v>1990</v>
      </c>
      <c r="C244">
        <f t="shared" si="10"/>
        <v>3</v>
      </c>
      <c r="D244" s="4">
        <f t="shared" si="11"/>
        <v>12944.844354166671</v>
      </c>
      <c r="E244" s="6">
        <f>'Monthly Calculations'!C244</f>
        <v>12944844.354166672</v>
      </c>
      <c r="G244" s="13">
        <v>12944049.994993806</v>
      </c>
      <c r="H244" s="9">
        <f t="shared" si="12"/>
        <v>794.35917286574841</v>
      </c>
    </row>
    <row r="245" spans="1:8" ht="15" x14ac:dyDescent="0.25">
      <c r="A245" s="11">
        <v>32964</v>
      </c>
      <c r="B245">
        <f t="shared" si="9"/>
        <v>1990</v>
      </c>
      <c r="C245">
        <f t="shared" si="10"/>
        <v>4</v>
      </c>
      <c r="D245" s="4">
        <f t="shared" si="11"/>
        <v>12976.551953125005</v>
      </c>
      <c r="E245" s="6">
        <f>'Monthly Calculations'!C245</f>
        <v>12976551.953125006</v>
      </c>
      <c r="G245" s="13">
        <v>12975767.399908282</v>
      </c>
      <c r="H245" s="9">
        <f t="shared" si="12"/>
        <v>784.5532167237252</v>
      </c>
    </row>
    <row r="246" spans="1:8" ht="15" x14ac:dyDescent="0.25">
      <c r="A246" s="11">
        <v>32994</v>
      </c>
      <c r="B246">
        <f t="shared" si="9"/>
        <v>1990</v>
      </c>
      <c r="C246">
        <f t="shared" si="10"/>
        <v>5</v>
      </c>
      <c r="D246" s="4">
        <f t="shared" si="11"/>
        <v>13008.25955208334</v>
      </c>
      <c r="E246" s="6">
        <f>'Monthly Calculations'!C246</f>
        <v>13008259.55208334</v>
      </c>
      <c r="G246" s="13">
        <v>13007484.804822758</v>
      </c>
      <c r="H246" s="9">
        <f t="shared" si="12"/>
        <v>774.74726058170199</v>
      </c>
    </row>
    <row r="247" spans="1:8" ht="15" x14ac:dyDescent="0.25">
      <c r="A247" s="11">
        <v>33025</v>
      </c>
      <c r="B247">
        <f t="shared" si="9"/>
        <v>1990</v>
      </c>
      <c r="C247">
        <f t="shared" si="10"/>
        <v>6</v>
      </c>
      <c r="D247" s="4">
        <f t="shared" si="11"/>
        <v>13039.967151041674</v>
      </c>
      <c r="E247" s="6">
        <f>'Monthly Calculations'!C247</f>
        <v>13039967.151041673</v>
      </c>
      <c r="G247" s="13">
        <v>13039202.209737234</v>
      </c>
      <c r="H247" s="9">
        <f t="shared" si="12"/>
        <v>764.94130443967879</v>
      </c>
    </row>
    <row r="248" spans="1:8" ht="15" x14ac:dyDescent="0.25">
      <c r="A248" s="11">
        <v>33055</v>
      </c>
      <c r="B248">
        <f t="shared" si="9"/>
        <v>1990</v>
      </c>
      <c r="C248">
        <f t="shared" si="10"/>
        <v>7</v>
      </c>
      <c r="D248" s="4">
        <f t="shared" si="11"/>
        <v>13071.67475</v>
      </c>
      <c r="E248" s="6">
        <f>'Monthly Calculations'!C248</f>
        <v>13071674.75</v>
      </c>
      <c r="G248" s="13">
        <v>13070919.6146517</v>
      </c>
      <c r="H248" s="9">
        <f t="shared" si="12"/>
        <v>755.13534829951823</v>
      </c>
    </row>
    <row r="249" spans="1:8" ht="15" x14ac:dyDescent="0.25">
      <c r="A249" s="11">
        <v>33086</v>
      </c>
      <c r="B249">
        <f t="shared" si="9"/>
        <v>1990</v>
      </c>
      <c r="C249">
        <f t="shared" si="10"/>
        <v>8</v>
      </c>
      <c r="D249" s="4">
        <f t="shared" si="11"/>
        <v>13099.152593749999</v>
      </c>
      <c r="E249" s="6">
        <f>'Monthly Calculations'!C249</f>
        <v>13099152.59375</v>
      </c>
      <c r="G249" s="13">
        <v>13098417.028657509</v>
      </c>
      <c r="H249" s="9">
        <f t="shared" si="12"/>
        <v>735.56509249098599</v>
      </c>
    </row>
    <row r="250" spans="1:8" ht="15" x14ac:dyDescent="0.25">
      <c r="A250" s="11">
        <v>33117</v>
      </c>
      <c r="B250">
        <f t="shared" si="9"/>
        <v>1990</v>
      </c>
      <c r="C250">
        <f t="shared" si="10"/>
        <v>9</v>
      </c>
      <c r="D250" s="4">
        <f t="shared" si="11"/>
        <v>13126.6304375</v>
      </c>
      <c r="E250" s="6">
        <f>'Monthly Calculations'!C250</f>
        <v>13126630.4375</v>
      </c>
      <c r="G250" s="13">
        <v>13125914.442663318</v>
      </c>
      <c r="H250" s="9">
        <f t="shared" si="12"/>
        <v>715.99483668245375</v>
      </c>
    </row>
    <row r="251" spans="1:8" ht="15" x14ac:dyDescent="0.25">
      <c r="A251" s="11">
        <v>33147</v>
      </c>
      <c r="B251">
        <f t="shared" si="9"/>
        <v>1990</v>
      </c>
      <c r="C251">
        <f t="shared" si="10"/>
        <v>10</v>
      </c>
      <c r="D251" s="4">
        <f t="shared" si="11"/>
        <v>13154.108281250001</v>
      </c>
      <c r="E251" s="6">
        <f>'Monthly Calculations'!C251</f>
        <v>13154108.28125</v>
      </c>
      <c r="G251" s="13">
        <v>13153411.856669126</v>
      </c>
      <c r="H251" s="9">
        <f t="shared" si="12"/>
        <v>696.42458087392151</v>
      </c>
    </row>
    <row r="252" spans="1:8" ht="15" x14ac:dyDescent="0.25">
      <c r="A252" s="11">
        <v>33178</v>
      </c>
      <c r="B252">
        <f t="shared" si="9"/>
        <v>1990</v>
      </c>
      <c r="C252">
        <f t="shared" si="10"/>
        <v>11</v>
      </c>
      <c r="D252" s="4">
        <f t="shared" si="11"/>
        <v>13181.586125</v>
      </c>
      <c r="E252" s="6">
        <f>'Monthly Calculations'!C252</f>
        <v>13181586.125</v>
      </c>
      <c r="G252" s="13">
        <v>13180909.270674935</v>
      </c>
      <c r="H252" s="9">
        <f t="shared" si="12"/>
        <v>676.85432506538928</v>
      </c>
    </row>
    <row r="253" spans="1:8" ht="15" x14ac:dyDescent="0.25">
      <c r="A253" s="11">
        <v>33208</v>
      </c>
      <c r="B253">
        <f t="shared" si="9"/>
        <v>1990</v>
      </c>
      <c r="C253">
        <f t="shared" si="10"/>
        <v>12</v>
      </c>
      <c r="D253" s="4">
        <f t="shared" si="11"/>
        <v>13209.063968750001</v>
      </c>
      <c r="E253" s="6">
        <f>'Monthly Calculations'!C253</f>
        <v>13209063.96875</v>
      </c>
      <c r="G253" s="13">
        <v>13208406.684680743</v>
      </c>
      <c r="H253" s="9">
        <f t="shared" si="12"/>
        <v>657.28406925685704</v>
      </c>
    </row>
    <row r="254" spans="1:8" ht="15" x14ac:dyDescent="0.25">
      <c r="A254" s="11">
        <v>33239</v>
      </c>
      <c r="B254">
        <f t="shared" si="9"/>
        <v>1991</v>
      </c>
      <c r="C254">
        <f t="shared" si="10"/>
        <v>1</v>
      </c>
      <c r="D254" s="4">
        <f t="shared" si="11"/>
        <v>13236.5418125</v>
      </c>
      <c r="E254" s="6">
        <f>'Monthly Calculations'!C254</f>
        <v>13236541.8125</v>
      </c>
      <c r="G254" s="13">
        <v>13235904.098686552</v>
      </c>
      <c r="H254" s="9">
        <f t="shared" si="12"/>
        <v>637.7138134483248</v>
      </c>
    </row>
    <row r="255" spans="1:8" ht="15" x14ac:dyDescent="0.25">
      <c r="A255" s="11">
        <v>33270</v>
      </c>
      <c r="B255">
        <f t="shared" si="9"/>
        <v>1991</v>
      </c>
      <c r="C255">
        <f t="shared" si="10"/>
        <v>2</v>
      </c>
      <c r="D255" s="4">
        <f t="shared" si="11"/>
        <v>13264.01965625</v>
      </c>
      <c r="E255" s="6">
        <f>'Monthly Calculations'!C255</f>
        <v>13264019.65625</v>
      </c>
      <c r="G255" s="13">
        <v>13263401.51269236</v>
      </c>
      <c r="H255" s="9">
        <f t="shared" si="12"/>
        <v>618.14355763979256</v>
      </c>
    </row>
    <row r="256" spans="1:8" ht="15" x14ac:dyDescent="0.25">
      <c r="A256" s="11">
        <v>33298</v>
      </c>
      <c r="B256">
        <f t="shared" si="9"/>
        <v>1991</v>
      </c>
      <c r="C256">
        <f t="shared" si="10"/>
        <v>3</v>
      </c>
      <c r="D256" s="4">
        <f t="shared" si="11"/>
        <v>13291.497499999999</v>
      </c>
      <c r="E256" s="6">
        <f>'Monthly Calculations'!C256</f>
        <v>13291497.5</v>
      </c>
      <c r="G256" s="13">
        <v>13290898.926698169</v>
      </c>
      <c r="H256" s="9">
        <f t="shared" si="12"/>
        <v>598.57330183126032</v>
      </c>
    </row>
    <row r="257" spans="1:8" ht="15" x14ac:dyDescent="0.25">
      <c r="A257" s="11">
        <v>33329</v>
      </c>
      <c r="B257">
        <f t="shared" si="9"/>
        <v>1991</v>
      </c>
      <c r="C257">
        <f t="shared" si="10"/>
        <v>4</v>
      </c>
      <c r="D257" s="4">
        <f t="shared" si="11"/>
        <v>13318.97534375</v>
      </c>
      <c r="E257" s="6">
        <f>'Monthly Calculations'!C257</f>
        <v>13318975.34375</v>
      </c>
      <c r="G257" s="13">
        <v>13318396.340703977</v>
      </c>
      <c r="H257" s="9">
        <f t="shared" si="12"/>
        <v>579.00304602272809</v>
      </c>
    </row>
    <row r="258" spans="1:8" ht="15" x14ac:dyDescent="0.25">
      <c r="A258" s="11">
        <v>33359</v>
      </c>
      <c r="B258">
        <f t="shared" si="9"/>
        <v>1991</v>
      </c>
      <c r="C258">
        <f t="shared" si="10"/>
        <v>5</v>
      </c>
      <c r="D258" s="4">
        <f t="shared" si="11"/>
        <v>13346.453187499999</v>
      </c>
      <c r="E258" s="6">
        <f>'Monthly Calculations'!C258</f>
        <v>13346453.1875</v>
      </c>
      <c r="G258" s="13">
        <v>13345893.754709786</v>
      </c>
      <c r="H258" s="9">
        <f t="shared" si="12"/>
        <v>559.43279021419585</v>
      </c>
    </row>
    <row r="259" spans="1:8" ht="15" x14ac:dyDescent="0.25">
      <c r="A259" s="11">
        <v>33390</v>
      </c>
      <c r="B259">
        <f t="shared" ref="B259:B322" si="13">YEAR(A259)</f>
        <v>1991</v>
      </c>
      <c r="C259">
        <f t="shared" ref="C259:C322" si="14">MONTH(A259)</f>
        <v>6</v>
      </c>
      <c r="D259" s="4">
        <f t="shared" si="11"/>
        <v>13373.93103125</v>
      </c>
      <c r="E259" s="6">
        <f>'Monthly Calculations'!C259</f>
        <v>13373931.03125</v>
      </c>
      <c r="G259" s="13">
        <v>13373391.168715594</v>
      </c>
      <c r="H259" s="9">
        <f t="shared" si="12"/>
        <v>539.86253440566361</v>
      </c>
    </row>
    <row r="260" spans="1:8" ht="15" x14ac:dyDescent="0.25">
      <c r="A260" s="11">
        <v>33420</v>
      </c>
      <c r="B260">
        <f t="shared" si="13"/>
        <v>1991</v>
      </c>
      <c r="C260">
        <f t="shared" si="14"/>
        <v>7</v>
      </c>
      <c r="D260" s="4">
        <f t="shared" si="11"/>
        <v>13401.408874999999</v>
      </c>
      <c r="E260" s="6">
        <f>'Monthly Calculations'!C260</f>
        <v>13401408.875</v>
      </c>
      <c r="G260" s="13">
        <v>13400888.582721399</v>
      </c>
      <c r="H260" s="9">
        <f t="shared" si="12"/>
        <v>520.29227860085666</v>
      </c>
    </row>
    <row r="261" spans="1:8" ht="15" x14ac:dyDescent="0.25">
      <c r="A261" s="11">
        <v>33451</v>
      </c>
      <c r="B261">
        <f t="shared" si="13"/>
        <v>1991</v>
      </c>
      <c r="C261">
        <f t="shared" si="14"/>
        <v>8</v>
      </c>
      <c r="D261" s="4">
        <f t="shared" si="11"/>
        <v>13425.030994791667</v>
      </c>
      <c r="E261" s="6">
        <f>'Monthly Calculations'!C261</f>
        <v>13425030.994791666</v>
      </c>
      <c r="G261" s="13">
        <v>13424517.37035295</v>
      </c>
      <c r="H261" s="9">
        <f t="shared" si="12"/>
        <v>513.62443871609867</v>
      </c>
    </row>
    <row r="262" spans="1:8" ht="15" x14ac:dyDescent="0.25">
      <c r="A262" s="11">
        <v>33482</v>
      </c>
      <c r="B262">
        <f t="shared" si="13"/>
        <v>1991</v>
      </c>
      <c r="C262">
        <f t="shared" si="14"/>
        <v>9</v>
      </c>
      <c r="D262" s="4">
        <f t="shared" si="11"/>
        <v>13448.653114583332</v>
      </c>
      <c r="E262" s="6">
        <f>'Monthly Calculations'!C262</f>
        <v>13448653.114583332</v>
      </c>
      <c r="G262" s="13">
        <v>13448146.157984501</v>
      </c>
      <c r="H262" s="9">
        <f t="shared" si="12"/>
        <v>506.95659883134067</v>
      </c>
    </row>
    <row r="263" spans="1:8" ht="15" x14ac:dyDescent="0.25">
      <c r="A263" s="11">
        <v>33512</v>
      </c>
      <c r="B263">
        <f t="shared" si="13"/>
        <v>1991</v>
      </c>
      <c r="C263">
        <f t="shared" si="14"/>
        <v>10</v>
      </c>
      <c r="D263" s="4">
        <f t="shared" si="11"/>
        <v>13472.275234374998</v>
      </c>
      <c r="E263" s="6">
        <f>'Monthly Calculations'!C263</f>
        <v>13472275.234374998</v>
      </c>
      <c r="G263" s="13">
        <v>13471774.945616052</v>
      </c>
      <c r="H263" s="9">
        <f t="shared" si="12"/>
        <v>500.28875894658267</v>
      </c>
    </row>
    <row r="264" spans="1:8" ht="15" x14ac:dyDescent="0.25">
      <c r="A264" s="11">
        <v>33543</v>
      </c>
      <c r="B264">
        <f t="shared" si="13"/>
        <v>1991</v>
      </c>
      <c r="C264">
        <f t="shared" si="14"/>
        <v>11</v>
      </c>
      <c r="D264" s="4">
        <f t="shared" si="11"/>
        <v>13495.897354166664</v>
      </c>
      <c r="E264" s="6">
        <f>'Monthly Calculations'!C264</f>
        <v>13495897.354166664</v>
      </c>
      <c r="G264" s="13">
        <v>13495403.733247602</v>
      </c>
      <c r="H264" s="9">
        <f t="shared" si="12"/>
        <v>493.62091906182468</v>
      </c>
    </row>
    <row r="265" spans="1:8" ht="15" x14ac:dyDescent="0.25">
      <c r="A265" s="11">
        <v>33573</v>
      </c>
      <c r="B265">
        <f t="shared" si="13"/>
        <v>1991</v>
      </c>
      <c r="C265">
        <f t="shared" si="14"/>
        <v>12</v>
      </c>
      <c r="D265" s="4">
        <f t="shared" ref="D265:D328" si="15">E265/1000</f>
        <v>13519.519473958329</v>
      </c>
      <c r="E265" s="6">
        <f>'Monthly Calculations'!C265</f>
        <v>13519519.47395833</v>
      </c>
      <c r="G265" s="13">
        <v>13519032.520879153</v>
      </c>
      <c r="H265" s="9">
        <f t="shared" si="12"/>
        <v>486.95307917706668</v>
      </c>
    </row>
    <row r="266" spans="1:8" ht="15" x14ac:dyDescent="0.25">
      <c r="A266" s="11">
        <v>33604</v>
      </c>
      <c r="B266">
        <f t="shared" si="13"/>
        <v>1992</v>
      </c>
      <c r="C266">
        <f t="shared" si="14"/>
        <v>1</v>
      </c>
      <c r="D266" s="4">
        <f t="shared" si="15"/>
        <v>13543.141593749997</v>
      </c>
      <c r="E266" s="6">
        <f>'Monthly Calculations'!C266</f>
        <v>13543141.593749996</v>
      </c>
      <c r="G266" s="13">
        <v>13542661.308510704</v>
      </c>
      <c r="H266" s="9">
        <f t="shared" si="12"/>
        <v>480.28523929230869</v>
      </c>
    </row>
    <row r="267" spans="1:8" ht="15" x14ac:dyDescent="0.25">
      <c r="A267" s="11">
        <v>33635</v>
      </c>
      <c r="B267">
        <f t="shared" si="13"/>
        <v>1992</v>
      </c>
      <c r="C267">
        <f t="shared" si="14"/>
        <v>2</v>
      </c>
      <c r="D267" s="4">
        <f t="shared" si="15"/>
        <v>13566.763713541663</v>
      </c>
      <c r="E267" s="6">
        <f>'Monthly Calculations'!C267</f>
        <v>13566763.713541662</v>
      </c>
      <c r="G267" s="13">
        <v>13566290.096142255</v>
      </c>
      <c r="H267" s="9">
        <f t="shared" si="12"/>
        <v>473.61739940755069</v>
      </c>
    </row>
    <row r="268" spans="1:8" ht="15" x14ac:dyDescent="0.25">
      <c r="A268" s="11">
        <v>33664</v>
      </c>
      <c r="B268">
        <f t="shared" si="13"/>
        <v>1992</v>
      </c>
      <c r="C268">
        <f t="shared" si="14"/>
        <v>3</v>
      </c>
      <c r="D268" s="4">
        <f t="shared" si="15"/>
        <v>13590.385833333328</v>
      </c>
      <c r="E268" s="6">
        <f>'Monthly Calculations'!C268</f>
        <v>13590385.833333328</v>
      </c>
      <c r="G268" s="13">
        <v>13589918.883773806</v>
      </c>
      <c r="H268" s="9">
        <f t="shared" si="12"/>
        <v>466.9495595227927</v>
      </c>
    </row>
    <row r="269" spans="1:8" ht="15" x14ac:dyDescent="0.25">
      <c r="A269" s="11">
        <v>33695</v>
      </c>
      <c r="B269">
        <f t="shared" si="13"/>
        <v>1992</v>
      </c>
      <c r="C269">
        <f t="shared" si="14"/>
        <v>4</v>
      </c>
      <c r="D269" s="4">
        <f t="shared" si="15"/>
        <v>13614.007953124994</v>
      </c>
      <c r="E269" s="6">
        <f>'Monthly Calculations'!C269</f>
        <v>13614007.953124994</v>
      </c>
      <c r="G269" s="13">
        <v>13613547.671405356</v>
      </c>
      <c r="H269" s="9">
        <f t="shared" si="12"/>
        <v>460.2817196380347</v>
      </c>
    </row>
    <row r="270" spans="1:8" ht="15" x14ac:dyDescent="0.25">
      <c r="A270" s="11">
        <v>33725</v>
      </c>
      <c r="B270">
        <f t="shared" si="13"/>
        <v>1992</v>
      </c>
      <c r="C270">
        <f t="shared" si="14"/>
        <v>5</v>
      </c>
      <c r="D270" s="4">
        <f t="shared" si="15"/>
        <v>13637.63007291666</v>
      </c>
      <c r="E270" s="6">
        <f>'Monthly Calculations'!C270</f>
        <v>13637630.07291666</v>
      </c>
      <c r="G270" s="13">
        <v>13637176.459036907</v>
      </c>
      <c r="H270" s="9">
        <f t="shared" si="12"/>
        <v>453.61387975327671</v>
      </c>
    </row>
    <row r="271" spans="1:8" ht="15" x14ac:dyDescent="0.25">
      <c r="A271" s="11">
        <v>33756</v>
      </c>
      <c r="B271">
        <f t="shared" si="13"/>
        <v>1992</v>
      </c>
      <c r="C271">
        <f t="shared" si="14"/>
        <v>6</v>
      </c>
      <c r="D271" s="4">
        <f t="shared" si="15"/>
        <v>13661.252192708327</v>
      </c>
      <c r="E271" s="6">
        <f>'Monthly Calculations'!C271</f>
        <v>13661252.192708327</v>
      </c>
      <c r="G271" s="13">
        <v>13660805.246668458</v>
      </c>
      <c r="H271" s="9">
        <f t="shared" si="12"/>
        <v>446.94603986851871</v>
      </c>
    </row>
    <row r="272" spans="1:8" ht="15" x14ac:dyDescent="0.25">
      <c r="A272" s="11">
        <v>33786</v>
      </c>
      <c r="B272">
        <f t="shared" si="13"/>
        <v>1992</v>
      </c>
      <c r="C272">
        <f t="shared" si="14"/>
        <v>7</v>
      </c>
      <c r="D272" s="4">
        <f t="shared" si="15"/>
        <v>13684.8743125</v>
      </c>
      <c r="E272" s="6">
        <f>'Monthly Calculations'!C272</f>
        <v>13684874.3125</v>
      </c>
      <c r="G272" s="13">
        <v>13684434.034299999</v>
      </c>
      <c r="H272" s="9">
        <f t="shared" si="12"/>
        <v>440.27820000052452</v>
      </c>
    </row>
    <row r="273" spans="1:8" ht="15" x14ac:dyDescent="0.25">
      <c r="A273" s="11">
        <v>33817</v>
      </c>
      <c r="B273">
        <f t="shared" si="13"/>
        <v>1992</v>
      </c>
      <c r="C273">
        <f t="shared" si="14"/>
        <v>8</v>
      </c>
      <c r="D273" s="4">
        <f t="shared" si="15"/>
        <v>13708.505125</v>
      </c>
      <c r="E273" s="6">
        <f>'Monthly Calculations'!C273</f>
        <v>13708505.125</v>
      </c>
      <c r="G273" s="13">
        <v>13708059.150428191</v>
      </c>
      <c r="H273" s="9">
        <f t="shared" si="12"/>
        <v>445.97457180917263</v>
      </c>
    </row>
    <row r="274" spans="1:8" ht="15" x14ac:dyDescent="0.25">
      <c r="A274" s="11">
        <v>33848</v>
      </c>
      <c r="B274">
        <f t="shared" si="13"/>
        <v>1992</v>
      </c>
      <c r="C274">
        <f t="shared" si="14"/>
        <v>9</v>
      </c>
      <c r="D274" s="4">
        <f t="shared" si="15"/>
        <v>13732.135937499999</v>
      </c>
      <c r="E274" s="6">
        <f>'Monthly Calculations'!C274</f>
        <v>13732135.9375</v>
      </c>
      <c r="G274" s="13">
        <v>13731684.266556382</v>
      </c>
      <c r="H274" s="9">
        <f t="shared" si="12"/>
        <v>451.67094361782074</v>
      </c>
    </row>
    <row r="275" spans="1:8" ht="15" x14ac:dyDescent="0.25">
      <c r="A275" s="11">
        <v>33878</v>
      </c>
      <c r="B275">
        <f t="shared" si="13"/>
        <v>1992</v>
      </c>
      <c r="C275">
        <f t="shared" si="14"/>
        <v>10</v>
      </c>
      <c r="D275" s="4">
        <f t="shared" si="15"/>
        <v>13755.766750000001</v>
      </c>
      <c r="E275" s="6">
        <f>'Monthly Calculations'!C275</f>
        <v>13755766.75</v>
      </c>
      <c r="G275" s="13">
        <v>13755309.382684574</v>
      </c>
      <c r="H275" s="9">
        <f t="shared" si="12"/>
        <v>457.36731542646885</v>
      </c>
    </row>
    <row r="276" spans="1:8" ht="15" x14ac:dyDescent="0.25">
      <c r="A276" s="11">
        <v>33909</v>
      </c>
      <c r="B276">
        <f t="shared" si="13"/>
        <v>1992</v>
      </c>
      <c r="C276">
        <f t="shared" si="14"/>
        <v>11</v>
      </c>
      <c r="D276" s="4">
        <f t="shared" si="15"/>
        <v>13779.3975625</v>
      </c>
      <c r="E276" s="6">
        <f>'Monthly Calculations'!C276</f>
        <v>13779397.5625</v>
      </c>
      <c r="G276" s="13">
        <v>13778934.498812765</v>
      </c>
      <c r="H276" s="9">
        <f t="shared" si="12"/>
        <v>463.06368723511696</v>
      </c>
    </row>
    <row r="277" spans="1:8" ht="15" x14ac:dyDescent="0.25">
      <c r="A277" s="11">
        <v>33939</v>
      </c>
      <c r="B277">
        <f t="shared" si="13"/>
        <v>1992</v>
      </c>
      <c r="C277">
        <f t="shared" si="14"/>
        <v>12</v>
      </c>
      <c r="D277" s="4">
        <f t="shared" si="15"/>
        <v>13803.028375</v>
      </c>
      <c r="E277" s="6">
        <f>'Monthly Calculations'!C277</f>
        <v>13803028.375</v>
      </c>
      <c r="G277" s="13">
        <v>13802559.614940956</v>
      </c>
      <c r="H277" s="9">
        <f t="shared" si="12"/>
        <v>468.76005904376507</v>
      </c>
    </row>
    <row r="278" spans="1:8" ht="15" x14ac:dyDescent="0.25">
      <c r="A278" s="11">
        <v>33970</v>
      </c>
      <c r="B278">
        <f t="shared" si="13"/>
        <v>1993</v>
      </c>
      <c r="C278">
        <f t="shared" si="14"/>
        <v>1</v>
      </c>
      <c r="D278" s="4">
        <f t="shared" si="15"/>
        <v>13826.659187499999</v>
      </c>
      <c r="E278" s="6">
        <f>'Monthly Calculations'!C278</f>
        <v>13826659.1875</v>
      </c>
      <c r="G278" s="13">
        <v>13826184.731069148</v>
      </c>
      <c r="H278" s="9">
        <f t="shared" si="12"/>
        <v>474.45643085241318</v>
      </c>
    </row>
    <row r="279" spans="1:8" ht="15" x14ac:dyDescent="0.25">
      <c r="A279" s="11">
        <v>34001</v>
      </c>
      <c r="B279">
        <f t="shared" si="13"/>
        <v>1993</v>
      </c>
      <c r="C279">
        <f t="shared" si="14"/>
        <v>2</v>
      </c>
      <c r="D279" s="4">
        <f t="shared" si="15"/>
        <v>13850.29</v>
      </c>
      <c r="E279" s="6">
        <f>'Monthly Calculations'!C279</f>
        <v>13850290</v>
      </c>
      <c r="G279" s="13">
        <v>13849809.847197339</v>
      </c>
      <c r="H279" s="9">
        <f t="shared" si="12"/>
        <v>480.15280266106129</v>
      </c>
    </row>
    <row r="280" spans="1:8" ht="15" x14ac:dyDescent="0.25">
      <c r="A280" s="11">
        <v>34029</v>
      </c>
      <c r="B280">
        <f t="shared" si="13"/>
        <v>1993</v>
      </c>
      <c r="C280">
        <f t="shared" si="14"/>
        <v>3</v>
      </c>
      <c r="D280" s="4">
        <f t="shared" si="15"/>
        <v>13873.9208125</v>
      </c>
      <c r="E280" s="6">
        <f>'Monthly Calculations'!C280</f>
        <v>13873920.8125</v>
      </c>
      <c r="G280" s="13">
        <v>13873434.96332553</v>
      </c>
      <c r="H280" s="9">
        <f t="shared" si="12"/>
        <v>485.8491744697094</v>
      </c>
    </row>
    <row r="281" spans="1:8" ht="15" x14ac:dyDescent="0.25">
      <c r="A281" s="11">
        <v>34060</v>
      </c>
      <c r="B281">
        <f t="shared" si="13"/>
        <v>1993</v>
      </c>
      <c r="C281">
        <f t="shared" si="14"/>
        <v>4</v>
      </c>
      <c r="D281" s="4">
        <f t="shared" si="15"/>
        <v>13897.551625</v>
      </c>
      <c r="E281" s="6">
        <f>'Monthly Calculations'!C281</f>
        <v>13897551.625</v>
      </c>
      <c r="G281" s="13">
        <v>13897060.079453722</v>
      </c>
      <c r="H281" s="9">
        <f t="shared" si="12"/>
        <v>491.54554627835751</v>
      </c>
    </row>
    <row r="282" spans="1:8" ht="15" x14ac:dyDescent="0.25">
      <c r="A282" s="11">
        <v>34090</v>
      </c>
      <c r="B282">
        <f t="shared" si="13"/>
        <v>1993</v>
      </c>
      <c r="C282">
        <f t="shared" si="14"/>
        <v>5</v>
      </c>
      <c r="D282" s="4">
        <f t="shared" si="15"/>
        <v>13921.1824375</v>
      </c>
      <c r="E282" s="6">
        <f>'Monthly Calculations'!C282</f>
        <v>13921182.4375</v>
      </c>
      <c r="G282" s="13">
        <v>13920685.195581913</v>
      </c>
      <c r="H282" s="9">
        <f t="shared" si="12"/>
        <v>497.24191808700562</v>
      </c>
    </row>
    <row r="283" spans="1:8" ht="15" x14ac:dyDescent="0.25">
      <c r="A283" s="11">
        <v>34121</v>
      </c>
      <c r="B283">
        <f t="shared" si="13"/>
        <v>1993</v>
      </c>
      <c r="C283">
        <f t="shared" si="14"/>
        <v>6</v>
      </c>
      <c r="D283" s="4">
        <f t="shared" si="15"/>
        <v>13944.813249999999</v>
      </c>
      <c r="E283" s="6">
        <f>'Monthly Calculations'!C283</f>
        <v>13944813.25</v>
      </c>
      <c r="G283" s="13">
        <v>13944310.311710104</v>
      </c>
      <c r="H283" s="9">
        <f t="shared" si="12"/>
        <v>502.93828989565372</v>
      </c>
    </row>
    <row r="284" spans="1:8" ht="15" x14ac:dyDescent="0.25">
      <c r="A284" s="11">
        <v>34151</v>
      </c>
      <c r="B284">
        <f t="shared" si="13"/>
        <v>1993</v>
      </c>
      <c r="C284">
        <f t="shared" si="14"/>
        <v>7</v>
      </c>
      <c r="D284" s="4">
        <f t="shared" si="15"/>
        <v>13968.444062500001</v>
      </c>
      <c r="E284" s="6">
        <f>'Monthly Calculations'!C284</f>
        <v>13968444.0625</v>
      </c>
      <c r="G284" s="13">
        <v>13967935.427838299</v>
      </c>
      <c r="H284" s="9">
        <f t="shared" si="12"/>
        <v>508.63466170057654</v>
      </c>
    </row>
    <row r="285" spans="1:8" ht="15" x14ac:dyDescent="0.25">
      <c r="A285" s="11">
        <v>34182</v>
      </c>
      <c r="B285">
        <f t="shared" si="13"/>
        <v>1993</v>
      </c>
      <c r="C285">
        <f t="shared" si="14"/>
        <v>8</v>
      </c>
      <c r="D285" s="4">
        <f t="shared" si="15"/>
        <v>13994.064026041666</v>
      </c>
      <c r="E285" s="6">
        <f>'Monthly Calculations'!C285</f>
        <v>13994064.026041666</v>
      </c>
      <c r="G285" s="13">
        <v>13993556.041700458</v>
      </c>
      <c r="H285" s="9">
        <f t="shared" si="12"/>
        <v>507.9843412078917</v>
      </c>
    </row>
    <row r="286" spans="1:8" ht="15" x14ac:dyDescent="0.25">
      <c r="A286" s="11">
        <v>34213</v>
      </c>
      <c r="B286">
        <f t="shared" si="13"/>
        <v>1993</v>
      </c>
      <c r="C286">
        <f t="shared" si="14"/>
        <v>9</v>
      </c>
      <c r="D286" s="4">
        <f t="shared" si="15"/>
        <v>14019.683989583333</v>
      </c>
      <c r="E286" s="6">
        <f>'Monthly Calculations'!C286</f>
        <v>14019683.989583332</v>
      </c>
      <c r="G286" s="13">
        <v>14019176.655562617</v>
      </c>
      <c r="H286" s="9">
        <f t="shared" si="12"/>
        <v>507.33402071520686</v>
      </c>
    </row>
    <row r="287" spans="1:8" ht="15" x14ac:dyDescent="0.25">
      <c r="A287" s="11">
        <v>34243</v>
      </c>
      <c r="B287">
        <f t="shared" si="13"/>
        <v>1993</v>
      </c>
      <c r="C287">
        <f t="shared" si="14"/>
        <v>10</v>
      </c>
      <c r="D287" s="4">
        <f t="shared" si="15"/>
        <v>14045.303953124998</v>
      </c>
      <c r="E287" s="6">
        <f>'Monthly Calculations'!C287</f>
        <v>14045303.953124998</v>
      </c>
      <c r="G287" s="13">
        <v>14044797.269424776</v>
      </c>
      <c r="H287" s="9">
        <f t="shared" si="12"/>
        <v>506.68370022252202</v>
      </c>
    </row>
    <row r="288" spans="1:8" ht="15" x14ac:dyDescent="0.25">
      <c r="A288" s="11">
        <v>34274</v>
      </c>
      <c r="B288">
        <f t="shared" si="13"/>
        <v>1993</v>
      </c>
      <c r="C288">
        <f t="shared" si="14"/>
        <v>11</v>
      </c>
      <c r="D288" s="4">
        <f t="shared" si="15"/>
        <v>14070.923916666665</v>
      </c>
      <c r="E288" s="6">
        <f>'Monthly Calculations'!C288</f>
        <v>14070923.916666664</v>
      </c>
      <c r="G288" s="13">
        <v>14070417.883286934</v>
      </c>
      <c r="H288" s="9">
        <f t="shared" si="12"/>
        <v>506.03337972983718</v>
      </c>
    </row>
    <row r="289" spans="1:8" ht="15" x14ac:dyDescent="0.25">
      <c r="A289" s="11">
        <v>34304</v>
      </c>
      <c r="B289">
        <f t="shared" si="13"/>
        <v>1993</v>
      </c>
      <c r="C289">
        <f t="shared" si="14"/>
        <v>12</v>
      </c>
      <c r="D289" s="4">
        <f t="shared" si="15"/>
        <v>14096.54388020833</v>
      </c>
      <c r="E289" s="6">
        <f>'Monthly Calculations'!C289</f>
        <v>14096543.88020833</v>
      </c>
      <c r="G289" s="13">
        <v>14096038.497149093</v>
      </c>
      <c r="H289" s="9">
        <f t="shared" si="12"/>
        <v>505.38305923715234</v>
      </c>
    </row>
    <row r="290" spans="1:8" ht="15" x14ac:dyDescent="0.25">
      <c r="A290" s="11">
        <v>34335</v>
      </c>
      <c r="B290">
        <f t="shared" si="13"/>
        <v>1994</v>
      </c>
      <c r="C290">
        <f t="shared" si="14"/>
        <v>1</v>
      </c>
      <c r="D290" s="4">
        <f t="shared" si="15"/>
        <v>14122.163843749997</v>
      </c>
      <c r="E290" s="6">
        <f>'Monthly Calculations'!C290</f>
        <v>14122163.843749996</v>
      </c>
      <c r="G290" s="13">
        <v>14121659.111011252</v>
      </c>
      <c r="H290" s="9">
        <f t="shared" si="12"/>
        <v>504.7327387444675</v>
      </c>
    </row>
    <row r="291" spans="1:8" ht="15" x14ac:dyDescent="0.25">
      <c r="A291" s="11">
        <v>34366</v>
      </c>
      <c r="B291">
        <f t="shared" si="13"/>
        <v>1994</v>
      </c>
      <c r="C291">
        <f t="shared" si="14"/>
        <v>2</v>
      </c>
      <c r="D291" s="4">
        <f t="shared" si="15"/>
        <v>14147.783807291662</v>
      </c>
      <c r="E291" s="6">
        <f>'Monthly Calculations'!C291</f>
        <v>14147783.807291662</v>
      </c>
      <c r="G291" s="13">
        <v>14147279.724873411</v>
      </c>
      <c r="H291" s="9">
        <f t="shared" si="12"/>
        <v>504.08241825178266</v>
      </c>
    </row>
    <row r="292" spans="1:8" ht="15" x14ac:dyDescent="0.25">
      <c r="A292" s="11">
        <v>34394</v>
      </c>
      <c r="B292">
        <f t="shared" si="13"/>
        <v>1994</v>
      </c>
      <c r="C292">
        <f t="shared" si="14"/>
        <v>3</v>
      </c>
      <c r="D292" s="4">
        <f t="shared" si="15"/>
        <v>14173.403770833329</v>
      </c>
      <c r="E292" s="6">
        <f>'Monthly Calculations'!C292</f>
        <v>14173403.770833328</v>
      </c>
      <c r="G292" s="13">
        <v>14172900.338735569</v>
      </c>
      <c r="H292" s="9">
        <f t="shared" si="12"/>
        <v>503.43209775909781</v>
      </c>
    </row>
    <row r="293" spans="1:8" ht="15" x14ac:dyDescent="0.25">
      <c r="A293" s="11">
        <v>34425</v>
      </c>
      <c r="B293">
        <f t="shared" si="13"/>
        <v>1994</v>
      </c>
      <c r="C293">
        <f t="shared" si="14"/>
        <v>4</v>
      </c>
      <c r="D293" s="4">
        <f t="shared" si="15"/>
        <v>14199.023734374994</v>
      </c>
      <c r="E293" s="6">
        <f>'Monthly Calculations'!C293</f>
        <v>14199023.734374994</v>
      </c>
      <c r="G293" s="13">
        <v>14198520.952597728</v>
      </c>
      <c r="H293" s="9">
        <f t="shared" si="12"/>
        <v>502.78177726641297</v>
      </c>
    </row>
    <row r="294" spans="1:8" ht="15" x14ac:dyDescent="0.25">
      <c r="A294" s="11">
        <v>34455</v>
      </c>
      <c r="B294">
        <f t="shared" si="13"/>
        <v>1994</v>
      </c>
      <c r="C294">
        <f t="shared" si="14"/>
        <v>5</v>
      </c>
      <c r="D294" s="4">
        <f t="shared" si="15"/>
        <v>14224.643697916661</v>
      </c>
      <c r="E294" s="6">
        <f>'Monthly Calculations'!C294</f>
        <v>14224643.69791666</v>
      </c>
      <c r="G294" s="13">
        <v>14224141.566459887</v>
      </c>
      <c r="H294" s="9">
        <f t="shared" si="12"/>
        <v>502.13145677372813</v>
      </c>
    </row>
    <row r="295" spans="1:8" ht="15" x14ac:dyDescent="0.25">
      <c r="A295" s="11">
        <v>34486</v>
      </c>
      <c r="B295">
        <f t="shared" si="13"/>
        <v>1994</v>
      </c>
      <c r="C295">
        <f t="shared" si="14"/>
        <v>6</v>
      </c>
      <c r="D295" s="4">
        <f t="shared" si="15"/>
        <v>14250.263661458326</v>
      </c>
      <c r="E295" s="6">
        <f>'Monthly Calculations'!C295</f>
        <v>14250263.661458327</v>
      </c>
      <c r="G295" s="13">
        <v>14249762.180322045</v>
      </c>
      <c r="H295" s="9">
        <f t="shared" ref="H295:H358" si="16">E295-G295</f>
        <v>501.48113628104329</v>
      </c>
    </row>
    <row r="296" spans="1:8" ht="15" x14ac:dyDescent="0.25">
      <c r="A296" s="11">
        <v>34516</v>
      </c>
      <c r="B296">
        <f t="shared" si="13"/>
        <v>1994</v>
      </c>
      <c r="C296">
        <f t="shared" si="14"/>
        <v>7</v>
      </c>
      <c r="D296" s="4">
        <f t="shared" si="15"/>
        <v>14275.883625</v>
      </c>
      <c r="E296" s="6">
        <f>'Monthly Calculations'!C296</f>
        <v>14275883.625</v>
      </c>
      <c r="G296" s="13">
        <v>14275382.794184199</v>
      </c>
      <c r="H296" s="9">
        <f t="shared" si="16"/>
        <v>500.83081580139697</v>
      </c>
    </row>
    <row r="297" spans="1:8" ht="15" x14ac:dyDescent="0.25">
      <c r="A297" s="11">
        <v>34547</v>
      </c>
      <c r="B297">
        <f t="shared" si="13"/>
        <v>1994</v>
      </c>
      <c r="C297">
        <f t="shared" si="14"/>
        <v>8</v>
      </c>
      <c r="D297" s="4">
        <f t="shared" si="15"/>
        <v>14301.091364583333</v>
      </c>
      <c r="E297" s="6">
        <f>'Monthly Calculations'!C297</f>
        <v>14301091.364583334</v>
      </c>
      <c r="G297" s="13">
        <v>14300589.316245891</v>
      </c>
      <c r="H297" s="9">
        <f t="shared" si="16"/>
        <v>502.0483374428004</v>
      </c>
    </row>
    <row r="298" spans="1:8" ht="15" x14ac:dyDescent="0.25">
      <c r="A298" s="11">
        <v>34578</v>
      </c>
      <c r="B298">
        <f t="shared" si="13"/>
        <v>1994</v>
      </c>
      <c r="C298">
        <f t="shared" si="14"/>
        <v>9</v>
      </c>
      <c r="D298" s="4">
        <f t="shared" si="15"/>
        <v>14326.299104166668</v>
      </c>
      <c r="E298" s="6">
        <f>'Monthly Calculations'!C298</f>
        <v>14326299.104166668</v>
      </c>
      <c r="G298" s="13">
        <v>14325795.838307584</v>
      </c>
      <c r="H298" s="9">
        <f t="shared" si="16"/>
        <v>503.26585908420384</v>
      </c>
    </row>
    <row r="299" spans="1:8" ht="15" x14ac:dyDescent="0.25">
      <c r="A299" s="11">
        <v>34608</v>
      </c>
      <c r="B299">
        <f t="shared" si="13"/>
        <v>1994</v>
      </c>
      <c r="C299">
        <f t="shared" si="14"/>
        <v>10</v>
      </c>
      <c r="D299" s="4">
        <f t="shared" si="15"/>
        <v>14351.506843750001</v>
      </c>
      <c r="E299" s="6">
        <f>'Monthly Calculations'!C299</f>
        <v>14351506.843750002</v>
      </c>
      <c r="G299" s="13">
        <v>14351002.360369276</v>
      </c>
      <c r="H299" s="9">
        <f t="shared" si="16"/>
        <v>504.48338072560728</v>
      </c>
    </row>
    <row r="300" spans="1:8" ht="15" x14ac:dyDescent="0.25">
      <c r="A300" s="11">
        <v>34639</v>
      </c>
      <c r="B300">
        <f t="shared" si="13"/>
        <v>1994</v>
      </c>
      <c r="C300">
        <f t="shared" si="14"/>
        <v>11</v>
      </c>
      <c r="D300" s="4">
        <f t="shared" si="15"/>
        <v>14376.714583333336</v>
      </c>
      <c r="E300" s="6">
        <f>'Monthly Calculations'!C300</f>
        <v>14376714.583333336</v>
      </c>
      <c r="G300" s="13">
        <v>14376208.882430969</v>
      </c>
      <c r="H300" s="9">
        <f t="shared" si="16"/>
        <v>505.70090236701071</v>
      </c>
    </row>
    <row r="301" spans="1:8" ht="15" x14ac:dyDescent="0.25">
      <c r="A301" s="11">
        <v>34669</v>
      </c>
      <c r="B301">
        <f t="shared" si="13"/>
        <v>1994</v>
      </c>
      <c r="C301">
        <f t="shared" si="14"/>
        <v>12</v>
      </c>
      <c r="D301" s="4">
        <f t="shared" si="15"/>
        <v>14401.922322916669</v>
      </c>
      <c r="E301" s="6">
        <f>'Monthly Calculations'!C301</f>
        <v>14401922.32291667</v>
      </c>
      <c r="G301" s="13">
        <v>14401415.404492661</v>
      </c>
      <c r="H301" s="9">
        <f t="shared" si="16"/>
        <v>506.91842400841415</v>
      </c>
    </row>
    <row r="302" spans="1:8" ht="15" x14ac:dyDescent="0.25">
      <c r="A302" s="11">
        <v>34700</v>
      </c>
      <c r="B302">
        <f t="shared" si="13"/>
        <v>1995</v>
      </c>
      <c r="C302">
        <f t="shared" si="14"/>
        <v>1</v>
      </c>
      <c r="D302" s="4">
        <f t="shared" si="15"/>
        <v>14427.130062500004</v>
      </c>
      <c r="E302" s="6">
        <f>'Monthly Calculations'!C302</f>
        <v>14427130.062500004</v>
      </c>
      <c r="G302" s="13">
        <v>14426621.926554354</v>
      </c>
      <c r="H302" s="9">
        <f t="shared" si="16"/>
        <v>508.13594564981759</v>
      </c>
    </row>
    <row r="303" spans="1:8" ht="15" x14ac:dyDescent="0.25">
      <c r="A303" s="11">
        <v>34731</v>
      </c>
      <c r="B303">
        <f t="shared" si="13"/>
        <v>1995</v>
      </c>
      <c r="C303">
        <f t="shared" si="14"/>
        <v>2</v>
      </c>
      <c r="D303" s="4">
        <f t="shared" si="15"/>
        <v>14452.337802083337</v>
      </c>
      <c r="E303" s="6">
        <f>'Monthly Calculations'!C303</f>
        <v>14452337.802083338</v>
      </c>
      <c r="G303" s="13">
        <v>14451828.448616046</v>
      </c>
      <c r="H303" s="9">
        <f t="shared" si="16"/>
        <v>509.35346729122102</v>
      </c>
    </row>
    <row r="304" spans="1:8" ht="15" x14ac:dyDescent="0.25">
      <c r="A304" s="11">
        <v>34759</v>
      </c>
      <c r="B304">
        <f t="shared" si="13"/>
        <v>1995</v>
      </c>
      <c r="C304">
        <f t="shared" si="14"/>
        <v>3</v>
      </c>
      <c r="D304" s="4">
        <f t="shared" si="15"/>
        <v>14477.545541666672</v>
      </c>
      <c r="E304" s="6">
        <f>'Monthly Calculations'!C304</f>
        <v>14477545.541666672</v>
      </c>
      <c r="G304" s="13">
        <v>14477034.970677739</v>
      </c>
      <c r="H304" s="9">
        <f t="shared" si="16"/>
        <v>510.57098893262446</v>
      </c>
    </row>
    <row r="305" spans="1:8" ht="15" x14ac:dyDescent="0.25">
      <c r="A305" s="11">
        <v>34790</v>
      </c>
      <c r="B305">
        <f t="shared" si="13"/>
        <v>1995</v>
      </c>
      <c r="C305">
        <f t="shared" si="14"/>
        <v>4</v>
      </c>
      <c r="D305" s="4">
        <f t="shared" si="15"/>
        <v>14502.753281250005</v>
      </c>
      <c r="E305" s="6">
        <f>'Monthly Calculations'!C305</f>
        <v>14502753.281250006</v>
      </c>
      <c r="G305" s="13">
        <v>14502241.492739432</v>
      </c>
      <c r="H305" s="9">
        <f t="shared" si="16"/>
        <v>511.7885105740279</v>
      </c>
    </row>
    <row r="306" spans="1:8" ht="15" x14ac:dyDescent="0.25">
      <c r="A306" s="11">
        <v>34820</v>
      </c>
      <c r="B306">
        <f t="shared" si="13"/>
        <v>1995</v>
      </c>
      <c r="C306">
        <f t="shared" si="14"/>
        <v>5</v>
      </c>
      <c r="D306" s="4">
        <f t="shared" si="15"/>
        <v>14527.96102083334</v>
      </c>
      <c r="E306" s="6">
        <f>'Monthly Calculations'!C306</f>
        <v>14527961.02083334</v>
      </c>
      <c r="G306" s="13">
        <v>14527448.014801124</v>
      </c>
      <c r="H306" s="9">
        <f t="shared" si="16"/>
        <v>513.00603221543133</v>
      </c>
    </row>
    <row r="307" spans="1:8" ht="15" x14ac:dyDescent="0.25">
      <c r="A307" s="11">
        <v>34851</v>
      </c>
      <c r="B307">
        <f t="shared" si="13"/>
        <v>1995</v>
      </c>
      <c r="C307">
        <f t="shared" si="14"/>
        <v>6</v>
      </c>
      <c r="D307" s="4">
        <f t="shared" si="15"/>
        <v>14553.168760416673</v>
      </c>
      <c r="E307" s="6">
        <f>'Monthly Calculations'!C307</f>
        <v>14553168.760416673</v>
      </c>
      <c r="G307" s="13">
        <v>14552654.536862817</v>
      </c>
      <c r="H307" s="9">
        <f t="shared" si="16"/>
        <v>514.22355385683477</v>
      </c>
    </row>
    <row r="308" spans="1:8" ht="15" x14ac:dyDescent="0.25">
      <c r="A308" s="11">
        <v>34881</v>
      </c>
      <c r="B308">
        <f t="shared" si="13"/>
        <v>1995</v>
      </c>
      <c r="C308">
        <f t="shared" si="14"/>
        <v>7</v>
      </c>
      <c r="D308" s="4">
        <f t="shared" si="15"/>
        <v>14578.3765</v>
      </c>
      <c r="E308" s="6">
        <f>'Monthly Calculations'!C308</f>
        <v>14578376.5</v>
      </c>
      <c r="G308" s="13">
        <v>14577861.0589245</v>
      </c>
      <c r="H308" s="9">
        <f t="shared" si="16"/>
        <v>515.44107550010085</v>
      </c>
    </row>
    <row r="309" spans="1:8" ht="15" x14ac:dyDescent="0.25">
      <c r="A309" s="11">
        <v>34912</v>
      </c>
      <c r="B309">
        <f t="shared" si="13"/>
        <v>1995</v>
      </c>
      <c r="C309">
        <f t="shared" si="14"/>
        <v>8</v>
      </c>
      <c r="D309" s="4">
        <f t="shared" si="15"/>
        <v>14604.850890625001</v>
      </c>
      <c r="E309" s="6">
        <f>'Monthly Calculations'!C309</f>
        <v>14604850.890625</v>
      </c>
      <c r="G309" s="13">
        <v>14604331.541851841</v>
      </c>
      <c r="H309" s="9">
        <f t="shared" si="16"/>
        <v>519.3487731590867</v>
      </c>
    </row>
    <row r="310" spans="1:8" ht="15" x14ac:dyDescent="0.25">
      <c r="A310" s="11">
        <v>34943</v>
      </c>
      <c r="B310">
        <f t="shared" si="13"/>
        <v>1995</v>
      </c>
      <c r="C310">
        <f t="shared" si="14"/>
        <v>9</v>
      </c>
      <c r="D310" s="4">
        <f t="shared" si="15"/>
        <v>14631.32528125</v>
      </c>
      <c r="E310" s="6">
        <f>'Monthly Calculations'!C310</f>
        <v>14631325.28125</v>
      </c>
      <c r="G310" s="13">
        <v>14630802.024779182</v>
      </c>
      <c r="H310" s="9">
        <f t="shared" si="16"/>
        <v>523.25647081807256</v>
      </c>
    </row>
    <row r="311" spans="1:8" ht="15" x14ac:dyDescent="0.25">
      <c r="A311" s="11">
        <v>34973</v>
      </c>
      <c r="B311">
        <f t="shared" si="13"/>
        <v>1995</v>
      </c>
      <c r="C311">
        <f t="shared" si="14"/>
        <v>10</v>
      </c>
      <c r="D311" s="4">
        <f t="shared" si="15"/>
        <v>14657.799671875</v>
      </c>
      <c r="E311" s="6">
        <f>'Monthly Calculations'!C311</f>
        <v>14657799.671875</v>
      </c>
      <c r="G311" s="13">
        <v>14657272.507706523</v>
      </c>
      <c r="H311" s="9">
        <f t="shared" si="16"/>
        <v>527.16416847705841</v>
      </c>
    </row>
    <row r="312" spans="1:8" ht="15" x14ac:dyDescent="0.25">
      <c r="A312" s="11">
        <v>35004</v>
      </c>
      <c r="B312">
        <f t="shared" si="13"/>
        <v>1995</v>
      </c>
      <c r="C312">
        <f t="shared" si="14"/>
        <v>11</v>
      </c>
      <c r="D312" s="4">
        <f t="shared" si="15"/>
        <v>14684.274062500001</v>
      </c>
      <c r="E312" s="6">
        <f>'Monthly Calculations'!C312</f>
        <v>14684274.0625</v>
      </c>
      <c r="G312" s="13">
        <v>14683742.990633864</v>
      </c>
      <c r="H312" s="9">
        <f t="shared" si="16"/>
        <v>531.07186613604426</v>
      </c>
    </row>
    <row r="313" spans="1:8" ht="15" x14ac:dyDescent="0.25">
      <c r="A313" s="11">
        <v>35034</v>
      </c>
      <c r="B313">
        <f t="shared" si="13"/>
        <v>1995</v>
      </c>
      <c r="C313">
        <f t="shared" si="14"/>
        <v>12</v>
      </c>
      <c r="D313" s="4">
        <f t="shared" si="15"/>
        <v>14710.748453124999</v>
      </c>
      <c r="E313" s="6">
        <f>'Monthly Calculations'!C313</f>
        <v>14710748.453125</v>
      </c>
      <c r="G313" s="13">
        <v>14710213.473561205</v>
      </c>
      <c r="H313" s="9">
        <f t="shared" si="16"/>
        <v>534.97956379503012</v>
      </c>
    </row>
    <row r="314" spans="1:8" ht="15" x14ac:dyDescent="0.25">
      <c r="A314" s="11">
        <v>35065</v>
      </c>
      <c r="B314">
        <f t="shared" si="13"/>
        <v>1996</v>
      </c>
      <c r="C314">
        <f t="shared" si="14"/>
        <v>1</v>
      </c>
      <c r="D314" s="4">
        <f t="shared" si="15"/>
        <v>14737.22284375</v>
      </c>
      <c r="E314" s="6">
        <f>'Monthly Calculations'!C314</f>
        <v>14737222.84375</v>
      </c>
      <c r="G314" s="13">
        <v>14736683.956488546</v>
      </c>
      <c r="H314" s="9">
        <f t="shared" si="16"/>
        <v>538.88726145401597</v>
      </c>
    </row>
    <row r="315" spans="1:8" ht="15" x14ac:dyDescent="0.25">
      <c r="A315" s="11">
        <v>35096</v>
      </c>
      <c r="B315">
        <f t="shared" si="13"/>
        <v>1996</v>
      </c>
      <c r="C315">
        <f t="shared" si="14"/>
        <v>2</v>
      </c>
      <c r="D315" s="4">
        <f t="shared" si="15"/>
        <v>14763.697234375</v>
      </c>
      <c r="E315" s="6">
        <f>'Monthly Calculations'!C315</f>
        <v>14763697.234375</v>
      </c>
      <c r="G315" s="13">
        <v>14763154.439415887</v>
      </c>
      <c r="H315" s="9">
        <f t="shared" si="16"/>
        <v>542.79495911300182</v>
      </c>
    </row>
    <row r="316" spans="1:8" ht="15" x14ac:dyDescent="0.25">
      <c r="A316" s="11">
        <v>35125</v>
      </c>
      <c r="B316">
        <f t="shared" si="13"/>
        <v>1996</v>
      </c>
      <c r="C316">
        <f t="shared" si="14"/>
        <v>3</v>
      </c>
      <c r="D316" s="4">
        <f t="shared" si="15"/>
        <v>14790.171625000001</v>
      </c>
      <c r="E316" s="6">
        <f>'Monthly Calculations'!C316</f>
        <v>14790171.625</v>
      </c>
      <c r="G316" s="13">
        <v>14789624.922343228</v>
      </c>
      <c r="H316" s="9">
        <f t="shared" si="16"/>
        <v>546.70265677198768</v>
      </c>
    </row>
    <row r="317" spans="1:8" ht="15" x14ac:dyDescent="0.25">
      <c r="A317" s="11">
        <v>35156</v>
      </c>
      <c r="B317">
        <f t="shared" si="13"/>
        <v>1996</v>
      </c>
      <c r="C317">
        <f t="shared" si="14"/>
        <v>4</v>
      </c>
      <c r="D317" s="4">
        <f t="shared" si="15"/>
        <v>14816.646015625</v>
      </c>
      <c r="E317" s="6">
        <f>'Monthly Calculations'!C317</f>
        <v>14816646.015625</v>
      </c>
      <c r="G317" s="13">
        <v>14816095.405270569</v>
      </c>
      <c r="H317" s="9">
        <f t="shared" si="16"/>
        <v>550.61035443097353</v>
      </c>
    </row>
    <row r="318" spans="1:8" ht="15" x14ac:dyDescent="0.25">
      <c r="A318" s="11">
        <v>35186</v>
      </c>
      <c r="B318">
        <f t="shared" si="13"/>
        <v>1996</v>
      </c>
      <c r="C318">
        <f t="shared" si="14"/>
        <v>5</v>
      </c>
      <c r="D318" s="4">
        <f t="shared" si="15"/>
        <v>14843.12040625</v>
      </c>
      <c r="E318" s="6">
        <f>'Monthly Calculations'!C318</f>
        <v>14843120.40625</v>
      </c>
      <c r="G318" s="13">
        <v>14842565.88819791</v>
      </c>
      <c r="H318" s="9">
        <f t="shared" si="16"/>
        <v>554.51805208995938</v>
      </c>
    </row>
    <row r="319" spans="1:8" ht="15" x14ac:dyDescent="0.25">
      <c r="A319" s="11">
        <v>35217</v>
      </c>
      <c r="B319">
        <f t="shared" si="13"/>
        <v>1996</v>
      </c>
      <c r="C319">
        <f t="shared" si="14"/>
        <v>6</v>
      </c>
      <c r="D319" s="4">
        <f t="shared" si="15"/>
        <v>14869.594796875001</v>
      </c>
      <c r="E319" s="6">
        <f>'Monthly Calculations'!C319</f>
        <v>14869594.796875</v>
      </c>
      <c r="G319" s="13">
        <v>14869036.371125251</v>
      </c>
      <c r="H319" s="9">
        <f t="shared" si="16"/>
        <v>558.42574974894524</v>
      </c>
    </row>
    <row r="320" spans="1:8" ht="15" x14ac:dyDescent="0.25">
      <c r="A320" s="11">
        <v>35247</v>
      </c>
      <c r="B320">
        <f t="shared" si="13"/>
        <v>1996</v>
      </c>
      <c r="C320">
        <f t="shared" si="14"/>
        <v>7</v>
      </c>
      <c r="D320" s="4">
        <f t="shared" si="15"/>
        <v>14896.069187499999</v>
      </c>
      <c r="E320" s="6">
        <f>'Monthly Calculations'!C320</f>
        <v>14896069.1875</v>
      </c>
      <c r="G320" s="13">
        <v>14895506.854052601</v>
      </c>
      <c r="H320" s="9">
        <f t="shared" si="16"/>
        <v>562.33344739861786</v>
      </c>
    </row>
    <row r="321" spans="1:8" ht="15" x14ac:dyDescent="0.25">
      <c r="A321" s="11">
        <v>35278</v>
      </c>
      <c r="B321">
        <f t="shared" si="13"/>
        <v>1996</v>
      </c>
      <c r="C321">
        <f t="shared" si="14"/>
        <v>8</v>
      </c>
      <c r="D321" s="4">
        <f t="shared" si="15"/>
        <v>14923.212822916666</v>
      </c>
      <c r="E321" s="6">
        <f>'Monthly Calculations'!C321</f>
        <v>14923212.822916666</v>
      </c>
      <c r="G321" s="13">
        <v>14922656.137389835</v>
      </c>
      <c r="H321" s="9">
        <f t="shared" si="16"/>
        <v>556.68552683107555</v>
      </c>
    </row>
    <row r="322" spans="1:8" ht="15" x14ac:dyDescent="0.25">
      <c r="A322" s="11">
        <v>35309</v>
      </c>
      <c r="B322">
        <f t="shared" si="13"/>
        <v>1996</v>
      </c>
      <c r="C322">
        <f t="shared" si="14"/>
        <v>9</v>
      </c>
      <c r="D322" s="4">
        <f t="shared" si="15"/>
        <v>14950.356458333332</v>
      </c>
      <c r="E322" s="6">
        <f>'Monthly Calculations'!C322</f>
        <v>14950356.458333332</v>
      </c>
      <c r="G322" s="13">
        <v>14949805.420727069</v>
      </c>
      <c r="H322" s="9">
        <f t="shared" si="16"/>
        <v>551.03760626353323</v>
      </c>
    </row>
    <row r="323" spans="1:8" ht="15" x14ac:dyDescent="0.25">
      <c r="A323" s="11">
        <v>35339</v>
      </c>
      <c r="B323">
        <f t="shared" ref="B323:B386" si="17">YEAR(A323)</f>
        <v>1996</v>
      </c>
      <c r="C323">
        <f t="shared" ref="C323:C386" si="18">MONTH(A323)</f>
        <v>10</v>
      </c>
      <c r="D323" s="4">
        <f t="shared" si="15"/>
        <v>14977.500093749999</v>
      </c>
      <c r="E323" s="6">
        <f>'Monthly Calculations'!C323</f>
        <v>14977500.093749998</v>
      </c>
      <c r="G323" s="13">
        <v>14976954.704064302</v>
      </c>
      <c r="H323" s="9">
        <f t="shared" si="16"/>
        <v>545.38968569599092</v>
      </c>
    </row>
    <row r="324" spans="1:8" ht="15" x14ac:dyDescent="0.25">
      <c r="A324" s="11">
        <v>35370</v>
      </c>
      <c r="B324">
        <f t="shared" si="17"/>
        <v>1996</v>
      </c>
      <c r="C324">
        <f t="shared" si="18"/>
        <v>11</v>
      </c>
      <c r="D324" s="4">
        <f t="shared" si="15"/>
        <v>15004.643729166664</v>
      </c>
      <c r="E324" s="6">
        <f>'Monthly Calculations'!C324</f>
        <v>15004643.729166664</v>
      </c>
      <c r="G324" s="13">
        <v>15004103.987401536</v>
      </c>
      <c r="H324" s="9">
        <f t="shared" si="16"/>
        <v>539.74176512844861</v>
      </c>
    </row>
    <row r="325" spans="1:8" ht="15" x14ac:dyDescent="0.25">
      <c r="A325" s="11">
        <v>35400</v>
      </c>
      <c r="B325">
        <f t="shared" si="17"/>
        <v>1996</v>
      </c>
      <c r="C325">
        <f t="shared" si="18"/>
        <v>12</v>
      </c>
      <c r="D325" s="4">
        <f t="shared" si="15"/>
        <v>15031.78736458333</v>
      </c>
      <c r="E325" s="6">
        <f>'Monthly Calculations'!C325</f>
        <v>15031787.36458333</v>
      </c>
      <c r="G325" s="13">
        <v>15031253.270738769</v>
      </c>
      <c r="H325" s="9">
        <f t="shared" si="16"/>
        <v>534.09384456090629</v>
      </c>
    </row>
    <row r="326" spans="1:8" ht="15" x14ac:dyDescent="0.25">
      <c r="A326" s="11">
        <v>35431</v>
      </c>
      <c r="B326">
        <f t="shared" si="17"/>
        <v>1997</v>
      </c>
      <c r="C326">
        <f t="shared" si="18"/>
        <v>1</v>
      </c>
      <c r="D326" s="4">
        <f t="shared" si="15"/>
        <v>15058.930999999997</v>
      </c>
      <c r="E326" s="6">
        <f>'Monthly Calculations'!C326</f>
        <v>15058930.999999996</v>
      </c>
      <c r="G326" s="13">
        <v>15058402.554076003</v>
      </c>
      <c r="H326" s="9">
        <f t="shared" si="16"/>
        <v>528.44592399336398</v>
      </c>
    </row>
    <row r="327" spans="1:8" ht="15" x14ac:dyDescent="0.25">
      <c r="A327" s="11">
        <v>35462</v>
      </c>
      <c r="B327">
        <f t="shared" si="17"/>
        <v>1997</v>
      </c>
      <c r="C327">
        <f t="shared" si="18"/>
        <v>2</v>
      </c>
      <c r="D327" s="4">
        <f t="shared" si="15"/>
        <v>15086.074635416662</v>
      </c>
      <c r="E327" s="6">
        <f>'Monthly Calculations'!C327</f>
        <v>15086074.635416662</v>
      </c>
      <c r="G327" s="13">
        <v>15085551.837413236</v>
      </c>
      <c r="H327" s="9">
        <f t="shared" si="16"/>
        <v>522.79800342582166</v>
      </c>
    </row>
    <row r="328" spans="1:8" ht="15" x14ac:dyDescent="0.25">
      <c r="A328" s="11">
        <v>35490</v>
      </c>
      <c r="B328">
        <f t="shared" si="17"/>
        <v>1997</v>
      </c>
      <c r="C328">
        <f t="shared" si="18"/>
        <v>3</v>
      </c>
      <c r="D328" s="4">
        <f t="shared" si="15"/>
        <v>15113.218270833328</v>
      </c>
      <c r="E328" s="6">
        <f>'Monthly Calculations'!C328</f>
        <v>15113218.270833328</v>
      </c>
      <c r="G328" s="13">
        <v>15112701.12075047</v>
      </c>
      <c r="H328" s="9">
        <f t="shared" si="16"/>
        <v>517.15008285827935</v>
      </c>
    </row>
    <row r="329" spans="1:8" ht="15" x14ac:dyDescent="0.25">
      <c r="A329" s="11">
        <v>35521</v>
      </c>
      <c r="B329">
        <f t="shared" si="17"/>
        <v>1997</v>
      </c>
      <c r="C329">
        <f t="shared" si="18"/>
        <v>4</v>
      </c>
      <c r="D329" s="4">
        <f t="shared" ref="D329:D392" si="19">E329/1000</f>
        <v>15140.361906249995</v>
      </c>
      <c r="E329" s="6">
        <f>'Monthly Calculations'!C329</f>
        <v>15140361.906249994</v>
      </c>
      <c r="G329" s="13">
        <v>15139850.404087704</v>
      </c>
      <c r="H329" s="9">
        <f t="shared" si="16"/>
        <v>511.50216229073703</v>
      </c>
    </row>
    <row r="330" spans="1:8" ht="15" x14ac:dyDescent="0.25">
      <c r="A330" s="11">
        <v>35551</v>
      </c>
      <c r="B330">
        <f t="shared" si="17"/>
        <v>1997</v>
      </c>
      <c r="C330">
        <f t="shared" si="18"/>
        <v>5</v>
      </c>
      <c r="D330" s="4">
        <f t="shared" si="19"/>
        <v>15167.50554166666</v>
      </c>
      <c r="E330" s="6">
        <f>'Monthly Calculations'!C330</f>
        <v>15167505.54166666</v>
      </c>
      <c r="G330" s="13">
        <v>15166999.687424937</v>
      </c>
      <c r="H330" s="9">
        <f t="shared" si="16"/>
        <v>505.85424172319472</v>
      </c>
    </row>
    <row r="331" spans="1:8" ht="15" x14ac:dyDescent="0.25">
      <c r="A331" s="11">
        <v>35582</v>
      </c>
      <c r="B331">
        <f t="shared" si="17"/>
        <v>1997</v>
      </c>
      <c r="C331">
        <f t="shared" si="18"/>
        <v>6</v>
      </c>
      <c r="D331" s="4">
        <f t="shared" si="19"/>
        <v>15194.649177083327</v>
      </c>
      <c r="E331" s="6">
        <f>'Monthly Calculations'!C331</f>
        <v>15194649.177083327</v>
      </c>
      <c r="G331" s="13">
        <v>15194148.970762171</v>
      </c>
      <c r="H331" s="9">
        <f t="shared" si="16"/>
        <v>500.2063211556524</v>
      </c>
    </row>
    <row r="332" spans="1:8" ht="15" x14ac:dyDescent="0.25">
      <c r="A332" s="11">
        <v>35612</v>
      </c>
      <c r="B332">
        <f t="shared" si="17"/>
        <v>1997</v>
      </c>
      <c r="C332">
        <f t="shared" si="18"/>
        <v>7</v>
      </c>
      <c r="D332" s="4">
        <f t="shared" si="19"/>
        <v>15221.7928125</v>
      </c>
      <c r="E332" s="6">
        <f>'Monthly Calculations'!C332</f>
        <v>15221792.8125</v>
      </c>
      <c r="G332" s="13">
        <v>15221298.254099401</v>
      </c>
      <c r="H332" s="9">
        <f t="shared" si="16"/>
        <v>494.55840059928596</v>
      </c>
    </row>
    <row r="333" spans="1:8" ht="15" x14ac:dyDescent="0.25">
      <c r="A333" s="11">
        <v>35643</v>
      </c>
      <c r="B333">
        <f t="shared" si="17"/>
        <v>1997</v>
      </c>
      <c r="C333">
        <f t="shared" si="18"/>
        <v>8</v>
      </c>
      <c r="D333" s="4">
        <f t="shared" si="19"/>
        <v>15246.556302083334</v>
      </c>
      <c r="E333" s="6">
        <f>'Monthly Calculations'!C333</f>
        <v>15246556.302083334</v>
      </c>
      <c r="G333" s="13">
        <v>15246069.75135155</v>
      </c>
      <c r="H333" s="9">
        <f t="shared" si="16"/>
        <v>486.55073178373277</v>
      </c>
    </row>
    <row r="334" spans="1:8" ht="15" x14ac:dyDescent="0.25">
      <c r="A334" s="11">
        <v>35674</v>
      </c>
      <c r="B334">
        <f t="shared" si="17"/>
        <v>1997</v>
      </c>
      <c r="C334">
        <f t="shared" si="18"/>
        <v>9</v>
      </c>
      <c r="D334" s="4">
        <f t="shared" si="19"/>
        <v>15271.319791666669</v>
      </c>
      <c r="E334" s="6">
        <f>'Monthly Calculations'!C334</f>
        <v>15271319.791666668</v>
      </c>
      <c r="G334" s="13">
        <v>15270841.2486037</v>
      </c>
      <c r="H334" s="9">
        <f t="shared" si="16"/>
        <v>478.54306296817958</v>
      </c>
    </row>
    <row r="335" spans="1:8" ht="15" x14ac:dyDescent="0.25">
      <c r="A335" s="11">
        <v>35704</v>
      </c>
      <c r="B335">
        <f t="shared" si="17"/>
        <v>1997</v>
      </c>
      <c r="C335">
        <f t="shared" si="18"/>
        <v>10</v>
      </c>
      <c r="D335" s="4">
        <f t="shared" si="19"/>
        <v>15296.083281250001</v>
      </c>
      <c r="E335" s="6">
        <f>'Monthly Calculations'!C335</f>
        <v>15296083.281250002</v>
      </c>
      <c r="G335" s="13">
        <v>15295612.745855849</v>
      </c>
      <c r="H335" s="9">
        <f t="shared" si="16"/>
        <v>470.5353941526264</v>
      </c>
    </row>
    <row r="336" spans="1:8" ht="15" x14ac:dyDescent="0.25">
      <c r="A336" s="11">
        <v>35735</v>
      </c>
      <c r="B336">
        <f t="shared" si="17"/>
        <v>1997</v>
      </c>
      <c r="C336">
        <f t="shared" si="18"/>
        <v>11</v>
      </c>
      <c r="D336" s="4">
        <f t="shared" si="19"/>
        <v>15320.846770833336</v>
      </c>
      <c r="E336" s="6">
        <f>'Monthly Calculations'!C336</f>
        <v>15320846.770833336</v>
      </c>
      <c r="G336" s="13">
        <v>15320384.243107999</v>
      </c>
      <c r="H336" s="9">
        <f t="shared" si="16"/>
        <v>462.52772533707321</v>
      </c>
    </row>
    <row r="337" spans="1:8" ht="15" x14ac:dyDescent="0.25">
      <c r="A337" s="11">
        <v>35765</v>
      </c>
      <c r="B337">
        <f t="shared" si="17"/>
        <v>1997</v>
      </c>
      <c r="C337">
        <f t="shared" si="18"/>
        <v>12</v>
      </c>
      <c r="D337" s="4">
        <f t="shared" si="19"/>
        <v>15345.61026041667</v>
      </c>
      <c r="E337" s="6">
        <f>'Monthly Calculations'!C337</f>
        <v>15345610.26041667</v>
      </c>
      <c r="G337" s="13">
        <v>15345155.740360148</v>
      </c>
      <c r="H337" s="9">
        <f t="shared" si="16"/>
        <v>454.52005652152002</v>
      </c>
    </row>
    <row r="338" spans="1:8" ht="15" x14ac:dyDescent="0.25">
      <c r="A338" s="11">
        <v>35796</v>
      </c>
      <c r="B338">
        <f t="shared" si="17"/>
        <v>1998</v>
      </c>
      <c r="C338">
        <f t="shared" si="18"/>
        <v>1</v>
      </c>
      <c r="D338" s="4">
        <f t="shared" si="19"/>
        <v>15370.373750000004</v>
      </c>
      <c r="E338" s="6">
        <f>'Monthly Calculations'!C338</f>
        <v>15370373.750000004</v>
      </c>
      <c r="G338" s="13">
        <v>15369927.237612298</v>
      </c>
      <c r="H338" s="9">
        <f t="shared" si="16"/>
        <v>446.51238770596683</v>
      </c>
    </row>
    <row r="339" spans="1:8" ht="15" x14ac:dyDescent="0.25">
      <c r="A339" s="11">
        <v>35827</v>
      </c>
      <c r="B339">
        <f t="shared" si="17"/>
        <v>1998</v>
      </c>
      <c r="C339">
        <f t="shared" si="18"/>
        <v>2</v>
      </c>
      <c r="D339" s="4">
        <f t="shared" si="19"/>
        <v>15395.137239583337</v>
      </c>
      <c r="E339" s="6">
        <f>'Monthly Calculations'!C339</f>
        <v>15395137.239583338</v>
      </c>
      <c r="G339" s="13">
        <v>15394698.734864447</v>
      </c>
      <c r="H339" s="9">
        <f t="shared" si="16"/>
        <v>438.50471889041364</v>
      </c>
    </row>
    <row r="340" spans="1:8" ht="15" x14ac:dyDescent="0.25">
      <c r="A340" s="11">
        <v>35855</v>
      </c>
      <c r="B340">
        <f t="shared" si="17"/>
        <v>1998</v>
      </c>
      <c r="C340">
        <f t="shared" si="18"/>
        <v>3</v>
      </c>
      <c r="D340" s="4">
        <f t="shared" si="19"/>
        <v>15419.900729166671</v>
      </c>
      <c r="E340" s="6">
        <f>'Monthly Calculations'!C340</f>
        <v>15419900.729166672</v>
      </c>
      <c r="G340" s="13">
        <v>15419470.232116597</v>
      </c>
      <c r="H340" s="9">
        <f t="shared" si="16"/>
        <v>430.49705007486045</v>
      </c>
    </row>
    <row r="341" spans="1:8" ht="15" x14ac:dyDescent="0.25">
      <c r="A341" s="11">
        <v>35886</v>
      </c>
      <c r="B341">
        <f t="shared" si="17"/>
        <v>1998</v>
      </c>
      <c r="C341">
        <f t="shared" si="18"/>
        <v>4</v>
      </c>
      <c r="D341" s="4">
        <f t="shared" si="19"/>
        <v>15444.664218750006</v>
      </c>
      <c r="E341" s="6">
        <f>'Monthly Calculations'!C341</f>
        <v>15444664.218750006</v>
      </c>
      <c r="G341" s="13">
        <v>15444241.729368746</v>
      </c>
      <c r="H341" s="9">
        <f t="shared" si="16"/>
        <v>422.48938125930727</v>
      </c>
    </row>
    <row r="342" spans="1:8" ht="15" x14ac:dyDescent="0.25">
      <c r="A342" s="11">
        <v>35916</v>
      </c>
      <c r="B342">
        <f t="shared" si="17"/>
        <v>1998</v>
      </c>
      <c r="C342">
        <f t="shared" si="18"/>
        <v>5</v>
      </c>
      <c r="D342" s="4">
        <f t="shared" si="19"/>
        <v>15469.42770833334</v>
      </c>
      <c r="E342" s="6">
        <f>'Monthly Calculations'!C342</f>
        <v>15469427.70833334</v>
      </c>
      <c r="G342" s="13">
        <v>15469013.226620896</v>
      </c>
      <c r="H342" s="9">
        <f t="shared" si="16"/>
        <v>414.48171244375408</v>
      </c>
    </row>
    <row r="343" spans="1:8" ht="15" x14ac:dyDescent="0.25">
      <c r="A343" s="11">
        <v>35947</v>
      </c>
      <c r="B343">
        <f t="shared" si="17"/>
        <v>1998</v>
      </c>
      <c r="C343">
        <f t="shared" si="18"/>
        <v>6</v>
      </c>
      <c r="D343" s="4">
        <f t="shared" si="19"/>
        <v>15494.191197916674</v>
      </c>
      <c r="E343" s="6">
        <f>'Monthly Calculations'!C343</f>
        <v>15494191.197916673</v>
      </c>
      <c r="G343" s="13">
        <v>15493784.723873045</v>
      </c>
      <c r="H343" s="9">
        <f t="shared" si="16"/>
        <v>406.47404362820089</v>
      </c>
    </row>
    <row r="344" spans="1:8" ht="15" x14ac:dyDescent="0.25">
      <c r="A344" s="11">
        <v>35977</v>
      </c>
      <c r="B344">
        <f t="shared" si="17"/>
        <v>1998</v>
      </c>
      <c r="C344">
        <f t="shared" si="18"/>
        <v>7</v>
      </c>
      <c r="D344" s="4">
        <f t="shared" si="19"/>
        <v>15518.9546875</v>
      </c>
      <c r="E344" s="6">
        <f>'Monthly Calculations'!C344</f>
        <v>15518954.6875</v>
      </c>
      <c r="G344" s="13">
        <v>15518556.2211252</v>
      </c>
      <c r="H344" s="9">
        <f t="shared" si="16"/>
        <v>398.46637479960918</v>
      </c>
    </row>
    <row r="345" spans="1:8" ht="15" x14ac:dyDescent="0.25">
      <c r="A345" s="11">
        <v>36008</v>
      </c>
      <c r="B345">
        <f t="shared" si="17"/>
        <v>1998</v>
      </c>
      <c r="C345">
        <f t="shared" si="18"/>
        <v>8</v>
      </c>
      <c r="D345" s="4">
        <f t="shared" si="19"/>
        <v>15542.221348958334</v>
      </c>
      <c r="E345" s="6">
        <f>'Monthly Calculations'!C345</f>
        <v>15542221.348958334</v>
      </c>
      <c r="G345" s="13">
        <v>15541846.766468484</v>
      </c>
      <c r="H345" s="9">
        <f t="shared" si="16"/>
        <v>374.58248984999955</v>
      </c>
    </row>
    <row r="346" spans="1:8" ht="15" x14ac:dyDescent="0.25">
      <c r="A346" s="11">
        <v>36039</v>
      </c>
      <c r="B346">
        <f t="shared" si="17"/>
        <v>1998</v>
      </c>
      <c r="C346">
        <f t="shared" si="18"/>
        <v>9</v>
      </c>
      <c r="D346" s="4">
        <f t="shared" si="19"/>
        <v>15565.488010416668</v>
      </c>
      <c r="E346" s="6">
        <f>'Monthly Calculations'!C346</f>
        <v>15565488.010416668</v>
      </c>
      <c r="G346" s="13">
        <v>15565137.311811768</v>
      </c>
      <c r="H346" s="9">
        <f t="shared" si="16"/>
        <v>350.69860490038991</v>
      </c>
    </row>
    <row r="347" spans="1:8" ht="15" x14ac:dyDescent="0.25">
      <c r="A347" s="11">
        <v>36069</v>
      </c>
      <c r="B347">
        <f t="shared" si="17"/>
        <v>1998</v>
      </c>
      <c r="C347">
        <f t="shared" si="18"/>
        <v>10</v>
      </c>
      <c r="D347" s="4">
        <f t="shared" si="19"/>
        <v>15588.754671875002</v>
      </c>
      <c r="E347" s="6">
        <f>'Monthly Calculations'!C347</f>
        <v>15588754.671875002</v>
      </c>
      <c r="G347" s="13">
        <v>15588427.857155051</v>
      </c>
      <c r="H347" s="9">
        <f t="shared" si="16"/>
        <v>326.81471995078027</v>
      </c>
    </row>
    <row r="348" spans="1:8" ht="15" x14ac:dyDescent="0.25">
      <c r="A348" s="11">
        <v>36100</v>
      </c>
      <c r="B348">
        <f t="shared" si="17"/>
        <v>1998</v>
      </c>
      <c r="C348">
        <f t="shared" si="18"/>
        <v>11</v>
      </c>
      <c r="D348" s="4">
        <f t="shared" si="19"/>
        <v>15612.021333333336</v>
      </c>
      <c r="E348" s="6">
        <f>'Monthly Calculations'!C348</f>
        <v>15612021.333333336</v>
      </c>
      <c r="G348" s="13">
        <v>15611718.402498335</v>
      </c>
      <c r="H348" s="9">
        <f t="shared" si="16"/>
        <v>302.93083500117064</v>
      </c>
    </row>
    <row r="349" spans="1:8" ht="15" x14ac:dyDescent="0.25">
      <c r="A349" s="11">
        <v>36130</v>
      </c>
      <c r="B349">
        <f t="shared" si="17"/>
        <v>1998</v>
      </c>
      <c r="C349">
        <f t="shared" si="18"/>
        <v>12</v>
      </c>
      <c r="D349" s="4">
        <f t="shared" si="19"/>
        <v>15635.28799479167</v>
      </c>
      <c r="E349" s="6">
        <f>'Monthly Calculations'!C349</f>
        <v>15635287.99479167</v>
      </c>
      <c r="G349" s="13">
        <v>15635008.947841618</v>
      </c>
      <c r="H349" s="9">
        <f t="shared" si="16"/>
        <v>279.046950051561</v>
      </c>
    </row>
    <row r="350" spans="1:8" ht="15" x14ac:dyDescent="0.25">
      <c r="A350" s="11">
        <v>36161</v>
      </c>
      <c r="B350">
        <f t="shared" si="17"/>
        <v>1999</v>
      </c>
      <c r="C350">
        <f t="shared" si="18"/>
        <v>1</v>
      </c>
      <c r="D350" s="4">
        <f t="shared" si="19"/>
        <v>15658.554656250004</v>
      </c>
      <c r="E350" s="6">
        <f>'Monthly Calculations'!C350</f>
        <v>15658554.656250004</v>
      </c>
      <c r="G350" s="13">
        <v>15658299.493184902</v>
      </c>
      <c r="H350" s="9">
        <f t="shared" si="16"/>
        <v>255.16306510195136</v>
      </c>
    </row>
    <row r="351" spans="1:8" ht="15" x14ac:dyDescent="0.25">
      <c r="A351" s="11">
        <v>36192</v>
      </c>
      <c r="B351">
        <f t="shared" si="17"/>
        <v>1999</v>
      </c>
      <c r="C351">
        <f t="shared" si="18"/>
        <v>2</v>
      </c>
      <c r="D351" s="4">
        <f t="shared" si="19"/>
        <v>15681.821317708338</v>
      </c>
      <c r="E351" s="6">
        <f>'Monthly Calculations'!C351</f>
        <v>15681821.317708338</v>
      </c>
      <c r="G351" s="13">
        <v>15681590.038528185</v>
      </c>
      <c r="H351" s="9">
        <f t="shared" si="16"/>
        <v>231.27918015234172</v>
      </c>
    </row>
    <row r="352" spans="1:8" ht="15" x14ac:dyDescent="0.25">
      <c r="A352" s="11">
        <v>36220</v>
      </c>
      <c r="B352">
        <f t="shared" si="17"/>
        <v>1999</v>
      </c>
      <c r="C352">
        <f t="shared" si="18"/>
        <v>3</v>
      </c>
      <c r="D352" s="4">
        <f t="shared" si="19"/>
        <v>15705.087979166672</v>
      </c>
      <c r="E352" s="6">
        <f>'Monthly Calculations'!C352</f>
        <v>15705087.979166672</v>
      </c>
      <c r="G352" s="13">
        <v>15704880.583871469</v>
      </c>
      <c r="H352" s="9">
        <f t="shared" si="16"/>
        <v>207.39529520273209</v>
      </c>
    </row>
    <row r="353" spans="1:8" ht="15" x14ac:dyDescent="0.25">
      <c r="A353" s="11">
        <v>36251</v>
      </c>
      <c r="B353">
        <f t="shared" si="17"/>
        <v>1999</v>
      </c>
      <c r="C353">
        <f t="shared" si="18"/>
        <v>4</v>
      </c>
      <c r="D353" s="4">
        <f t="shared" si="19"/>
        <v>15728.354640625006</v>
      </c>
      <c r="E353" s="6">
        <f>'Monthly Calculations'!C353</f>
        <v>15728354.640625006</v>
      </c>
      <c r="G353" s="13">
        <v>15728171.129214752</v>
      </c>
      <c r="H353" s="9">
        <f t="shared" si="16"/>
        <v>183.51141025312245</v>
      </c>
    </row>
    <row r="354" spans="1:8" ht="15" x14ac:dyDescent="0.25">
      <c r="A354" s="11">
        <v>36281</v>
      </c>
      <c r="B354">
        <f t="shared" si="17"/>
        <v>1999</v>
      </c>
      <c r="C354">
        <f t="shared" si="18"/>
        <v>5</v>
      </c>
      <c r="D354" s="4">
        <f t="shared" si="19"/>
        <v>15751.62130208334</v>
      </c>
      <c r="E354" s="6">
        <f>'Monthly Calculations'!C354</f>
        <v>15751621.30208334</v>
      </c>
      <c r="G354" s="13">
        <v>15751461.674558036</v>
      </c>
      <c r="H354" s="9">
        <f t="shared" si="16"/>
        <v>159.62752530351281</v>
      </c>
    </row>
    <row r="355" spans="1:8" ht="15" x14ac:dyDescent="0.25">
      <c r="A355" s="11">
        <v>36312</v>
      </c>
      <c r="B355">
        <f t="shared" si="17"/>
        <v>1999</v>
      </c>
      <c r="C355">
        <f t="shared" si="18"/>
        <v>6</v>
      </c>
      <c r="D355" s="4">
        <f t="shared" si="19"/>
        <v>15774.887963541674</v>
      </c>
      <c r="E355" s="6">
        <f>'Monthly Calculations'!C355</f>
        <v>15774887.963541673</v>
      </c>
      <c r="G355" s="13">
        <v>15774752.21990132</v>
      </c>
      <c r="H355" s="9">
        <f t="shared" si="16"/>
        <v>135.74364035390317</v>
      </c>
    </row>
    <row r="356" spans="1:8" ht="15" x14ac:dyDescent="0.25">
      <c r="A356" s="11">
        <v>36342</v>
      </c>
      <c r="B356">
        <f t="shared" si="17"/>
        <v>1999</v>
      </c>
      <c r="C356">
        <f t="shared" si="18"/>
        <v>7</v>
      </c>
      <c r="D356" s="4">
        <f t="shared" si="19"/>
        <v>15798.154624999999</v>
      </c>
      <c r="E356" s="6">
        <f>'Monthly Calculations'!C356</f>
        <v>15798154.625</v>
      </c>
      <c r="G356" s="13">
        <v>15798042.765244599</v>
      </c>
      <c r="H356" s="9">
        <f t="shared" si="16"/>
        <v>111.85975540056825</v>
      </c>
    </row>
    <row r="357" spans="1:8" ht="15" x14ac:dyDescent="0.25">
      <c r="A357" s="11">
        <v>36373</v>
      </c>
      <c r="B357">
        <f t="shared" si="17"/>
        <v>1999</v>
      </c>
      <c r="C357">
        <f t="shared" si="18"/>
        <v>8</v>
      </c>
      <c r="D357" s="4">
        <f t="shared" si="19"/>
        <v>15822.416828125</v>
      </c>
      <c r="E357" s="6">
        <f>'Monthly Calculations'!C357</f>
        <v>15822416.828125</v>
      </c>
      <c r="G357" s="13">
        <v>15822287.3728434</v>
      </c>
      <c r="H357" s="9">
        <f t="shared" si="16"/>
        <v>129.4552816003561</v>
      </c>
    </row>
    <row r="358" spans="1:8" ht="15" x14ac:dyDescent="0.25">
      <c r="A358" s="11">
        <v>36404</v>
      </c>
      <c r="B358">
        <f t="shared" si="17"/>
        <v>1999</v>
      </c>
      <c r="C358">
        <f t="shared" si="18"/>
        <v>9</v>
      </c>
      <c r="D358" s="4">
        <f t="shared" si="19"/>
        <v>15846.67903125</v>
      </c>
      <c r="E358" s="6">
        <f>'Monthly Calculations'!C358</f>
        <v>15846679.03125</v>
      </c>
      <c r="G358" s="13">
        <v>15846531.9804422</v>
      </c>
      <c r="H358" s="9">
        <f t="shared" si="16"/>
        <v>147.05080780014396</v>
      </c>
    </row>
    <row r="359" spans="1:8" ht="15" x14ac:dyDescent="0.25">
      <c r="A359" s="11">
        <v>36434</v>
      </c>
      <c r="B359">
        <f t="shared" si="17"/>
        <v>1999</v>
      </c>
      <c r="C359">
        <f t="shared" si="18"/>
        <v>10</v>
      </c>
      <c r="D359" s="4">
        <f t="shared" si="19"/>
        <v>15870.941234374999</v>
      </c>
      <c r="E359" s="6">
        <f>'Monthly Calculations'!C359</f>
        <v>15870941.234375</v>
      </c>
      <c r="G359" s="13">
        <v>15870776.588041</v>
      </c>
      <c r="H359" s="9">
        <f t="shared" ref="H359:H422" si="20">E359-G359</f>
        <v>164.64633399993181</v>
      </c>
    </row>
    <row r="360" spans="1:8" ht="15" x14ac:dyDescent="0.25">
      <c r="A360" s="11">
        <v>36465</v>
      </c>
      <c r="B360">
        <f t="shared" si="17"/>
        <v>1999</v>
      </c>
      <c r="C360">
        <f t="shared" si="18"/>
        <v>11</v>
      </c>
      <c r="D360" s="4">
        <f t="shared" si="19"/>
        <v>15895.2034375</v>
      </c>
      <c r="E360" s="6">
        <f>'Monthly Calculations'!C360</f>
        <v>15895203.4375</v>
      </c>
      <c r="G360" s="13">
        <v>15895021.1956398</v>
      </c>
      <c r="H360" s="9">
        <f t="shared" si="20"/>
        <v>182.24186019971967</v>
      </c>
    </row>
    <row r="361" spans="1:8" ht="15" x14ac:dyDescent="0.25">
      <c r="A361" s="11">
        <v>36495</v>
      </c>
      <c r="B361">
        <f t="shared" si="17"/>
        <v>1999</v>
      </c>
      <c r="C361">
        <f t="shared" si="18"/>
        <v>12</v>
      </c>
      <c r="D361" s="4">
        <f t="shared" si="19"/>
        <v>15919.465640625</v>
      </c>
      <c r="E361" s="6">
        <f>'Monthly Calculations'!C361</f>
        <v>15919465.640625</v>
      </c>
      <c r="G361" s="13">
        <v>15919265.8032386</v>
      </c>
      <c r="H361" s="9">
        <f t="shared" si="20"/>
        <v>199.83738639950752</v>
      </c>
    </row>
    <row r="362" spans="1:8" ht="15" x14ac:dyDescent="0.25">
      <c r="A362" s="11">
        <v>36526</v>
      </c>
      <c r="B362">
        <f t="shared" si="17"/>
        <v>2000</v>
      </c>
      <c r="C362">
        <f t="shared" si="18"/>
        <v>1</v>
      </c>
      <c r="D362" s="4">
        <f t="shared" si="19"/>
        <v>15943.727843750001</v>
      </c>
      <c r="E362" s="6">
        <f>'Monthly Calculations'!C362</f>
        <v>15943727.84375</v>
      </c>
      <c r="G362" s="13">
        <v>15943510.410837401</v>
      </c>
      <c r="H362" s="9">
        <f t="shared" si="20"/>
        <v>217.43291259929538</v>
      </c>
    </row>
    <row r="363" spans="1:8" ht="15" x14ac:dyDescent="0.25">
      <c r="A363" s="11">
        <v>36557</v>
      </c>
      <c r="B363">
        <f t="shared" si="17"/>
        <v>2000</v>
      </c>
      <c r="C363">
        <f t="shared" si="18"/>
        <v>2</v>
      </c>
      <c r="D363" s="4">
        <f t="shared" si="19"/>
        <v>15967.990046875</v>
      </c>
      <c r="E363" s="6">
        <f>'Monthly Calculations'!C363</f>
        <v>15967990.046875</v>
      </c>
      <c r="G363" s="13">
        <v>15967755.018436201</v>
      </c>
      <c r="H363" s="9">
        <f t="shared" si="20"/>
        <v>235.02843879908323</v>
      </c>
    </row>
    <row r="364" spans="1:8" ht="15" x14ac:dyDescent="0.25">
      <c r="A364" s="11">
        <v>36586</v>
      </c>
      <c r="B364">
        <f t="shared" si="17"/>
        <v>2000</v>
      </c>
      <c r="C364">
        <f t="shared" si="18"/>
        <v>3</v>
      </c>
      <c r="D364" s="4">
        <f t="shared" si="19"/>
        <v>15992.25225</v>
      </c>
      <c r="E364" s="6">
        <f>'Monthly Calculations'!C364</f>
        <v>15992252.25</v>
      </c>
      <c r="G364" s="13">
        <v>15991999.626035001</v>
      </c>
      <c r="H364" s="9">
        <f t="shared" si="20"/>
        <v>252.62396499887109</v>
      </c>
    </row>
    <row r="365" spans="1:8" ht="15" x14ac:dyDescent="0.25">
      <c r="A365" s="11">
        <v>36617</v>
      </c>
      <c r="B365">
        <f t="shared" si="17"/>
        <v>2000</v>
      </c>
      <c r="C365">
        <f t="shared" si="18"/>
        <v>4</v>
      </c>
      <c r="D365" s="4">
        <f t="shared" si="19"/>
        <v>16016.514453125001</v>
      </c>
      <c r="E365" s="6">
        <f>'Monthly Calculations'!C365</f>
        <v>16016514.453125</v>
      </c>
      <c r="G365" s="13">
        <v>16016244.233633801</v>
      </c>
      <c r="H365" s="9">
        <f t="shared" si="20"/>
        <v>270.21949119865894</v>
      </c>
    </row>
    <row r="366" spans="1:8" ht="15" x14ac:dyDescent="0.25">
      <c r="A366" s="11">
        <v>36647</v>
      </c>
      <c r="B366">
        <f t="shared" si="17"/>
        <v>2000</v>
      </c>
      <c r="C366">
        <f t="shared" si="18"/>
        <v>5</v>
      </c>
      <c r="D366" s="4">
        <f t="shared" si="19"/>
        <v>16040.77665625</v>
      </c>
      <c r="E366" s="6">
        <f>'Monthly Calculations'!C366</f>
        <v>16040776.65625</v>
      </c>
      <c r="G366" s="13">
        <v>16040488.841232602</v>
      </c>
      <c r="H366" s="9">
        <f t="shared" si="20"/>
        <v>287.8150173984468</v>
      </c>
    </row>
    <row r="367" spans="1:8" ht="15" x14ac:dyDescent="0.25">
      <c r="A367" s="11">
        <v>36678</v>
      </c>
      <c r="B367">
        <f t="shared" si="17"/>
        <v>2000</v>
      </c>
      <c r="C367">
        <f t="shared" si="18"/>
        <v>6</v>
      </c>
      <c r="D367" s="4">
        <f t="shared" si="19"/>
        <v>16065.038859374999</v>
      </c>
      <c r="E367" s="6">
        <f>'Monthly Calculations'!C367</f>
        <v>16065038.859375</v>
      </c>
      <c r="G367" s="13">
        <v>16064733.448831402</v>
      </c>
      <c r="H367" s="9">
        <f t="shared" si="20"/>
        <v>305.41054359823465</v>
      </c>
    </row>
    <row r="368" spans="1:8" ht="15" x14ac:dyDescent="0.25">
      <c r="A368" s="11">
        <v>36708</v>
      </c>
      <c r="B368">
        <f t="shared" si="17"/>
        <v>2000</v>
      </c>
      <c r="C368">
        <f t="shared" si="18"/>
        <v>7</v>
      </c>
      <c r="D368" s="4">
        <f t="shared" si="19"/>
        <v>16089.301062500001</v>
      </c>
      <c r="E368" s="6">
        <f>'Monthly Calculations'!C368</f>
        <v>16089301.0625</v>
      </c>
      <c r="G368" s="13">
        <v>16088978.0564302</v>
      </c>
      <c r="H368" s="9">
        <f t="shared" si="20"/>
        <v>323.00606979988515</v>
      </c>
    </row>
    <row r="369" spans="1:8" ht="15" x14ac:dyDescent="0.25">
      <c r="A369" s="11">
        <v>36739</v>
      </c>
      <c r="B369">
        <f t="shared" si="17"/>
        <v>2000</v>
      </c>
      <c r="C369">
        <f t="shared" si="18"/>
        <v>8</v>
      </c>
      <c r="D369" s="4">
        <f t="shared" si="19"/>
        <v>16115.1885625</v>
      </c>
      <c r="E369" s="6">
        <f>'Monthly Calculations'!C369</f>
        <v>16115188.5625</v>
      </c>
      <c r="G369" s="13">
        <v>16114850.457350008</v>
      </c>
      <c r="H369" s="9">
        <f t="shared" si="20"/>
        <v>338.10514999181032</v>
      </c>
    </row>
    <row r="370" spans="1:8" ht="15" x14ac:dyDescent="0.25">
      <c r="A370" s="11">
        <v>36770</v>
      </c>
      <c r="B370">
        <f t="shared" si="17"/>
        <v>2000</v>
      </c>
      <c r="C370">
        <f t="shared" si="18"/>
        <v>9</v>
      </c>
      <c r="D370" s="4">
        <f t="shared" si="19"/>
        <v>16141.0760625</v>
      </c>
      <c r="E370" s="6">
        <f>'Monthly Calculations'!C370</f>
        <v>16141076.0625</v>
      </c>
      <c r="G370" s="13">
        <v>16140722.858269816</v>
      </c>
      <c r="H370" s="9">
        <f t="shared" si="20"/>
        <v>353.20423018373549</v>
      </c>
    </row>
    <row r="371" spans="1:8" ht="15" x14ac:dyDescent="0.25">
      <c r="A371" s="11">
        <v>36800</v>
      </c>
      <c r="B371">
        <f t="shared" si="17"/>
        <v>2000</v>
      </c>
      <c r="C371">
        <f t="shared" si="18"/>
        <v>10</v>
      </c>
      <c r="D371" s="4">
        <f t="shared" si="19"/>
        <v>16166.963562499999</v>
      </c>
      <c r="E371" s="6">
        <f>'Monthly Calculations'!C371</f>
        <v>16166963.5625</v>
      </c>
      <c r="G371" s="13">
        <v>16166595.259189624</v>
      </c>
      <c r="H371" s="9">
        <f t="shared" si="20"/>
        <v>368.30331037566066</v>
      </c>
    </row>
    <row r="372" spans="1:8" ht="15" x14ac:dyDescent="0.25">
      <c r="A372" s="11">
        <v>36831</v>
      </c>
      <c r="B372">
        <f t="shared" si="17"/>
        <v>2000</v>
      </c>
      <c r="C372">
        <f t="shared" si="18"/>
        <v>11</v>
      </c>
      <c r="D372" s="4">
        <f t="shared" si="19"/>
        <v>16192.8510625</v>
      </c>
      <c r="E372" s="6">
        <f>'Monthly Calculations'!C372</f>
        <v>16192851.0625</v>
      </c>
      <c r="G372" s="13">
        <v>16192467.660109432</v>
      </c>
      <c r="H372" s="9">
        <f t="shared" si="20"/>
        <v>383.40239056758583</v>
      </c>
    </row>
    <row r="373" spans="1:8" ht="15" x14ac:dyDescent="0.25">
      <c r="A373" s="11">
        <v>36861</v>
      </c>
      <c r="B373">
        <f t="shared" si="17"/>
        <v>2000</v>
      </c>
      <c r="C373">
        <f t="shared" si="18"/>
        <v>12</v>
      </c>
      <c r="D373" s="4">
        <f t="shared" si="19"/>
        <v>16218.738562500001</v>
      </c>
      <c r="E373" s="6">
        <f>'Monthly Calculations'!C373</f>
        <v>16218738.5625</v>
      </c>
      <c r="G373" s="13">
        <v>16218340.06102924</v>
      </c>
      <c r="H373" s="9">
        <f t="shared" si="20"/>
        <v>398.50147075951099</v>
      </c>
    </row>
    <row r="374" spans="1:8" ht="15" x14ac:dyDescent="0.25">
      <c r="A374" s="11">
        <v>36892</v>
      </c>
      <c r="B374">
        <f t="shared" si="17"/>
        <v>2001</v>
      </c>
      <c r="C374">
        <f t="shared" si="18"/>
        <v>1</v>
      </c>
      <c r="D374" s="4">
        <f t="shared" si="19"/>
        <v>16244.6260625</v>
      </c>
      <c r="E374" s="6">
        <f>'Monthly Calculations'!C374</f>
        <v>16244626.0625</v>
      </c>
      <c r="G374" s="13">
        <v>16244212.461949049</v>
      </c>
      <c r="H374" s="9">
        <f t="shared" si="20"/>
        <v>413.60055095143616</v>
      </c>
    </row>
    <row r="375" spans="1:8" ht="15" x14ac:dyDescent="0.25">
      <c r="A375" s="11">
        <v>36923</v>
      </c>
      <c r="B375">
        <f t="shared" si="17"/>
        <v>2001</v>
      </c>
      <c r="C375">
        <f t="shared" si="18"/>
        <v>2</v>
      </c>
      <c r="D375" s="4">
        <f t="shared" si="19"/>
        <v>16270.5135625</v>
      </c>
      <c r="E375" s="6">
        <f>'Monthly Calculations'!C375</f>
        <v>16270513.5625</v>
      </c>
      <c r="G375" s="13">
        <v>16270084.862868857</v>
      </c>
      <c r="H375" s="9">
        <f t="shared" si="20"/>
        <v>428.69963114336133</v>
      </c>
    </row>
    <row r="376" spans="1:8" ht="15" x14ac:dyDescent="0.25">
      <c r="A376" s="11">
        <v>36951</v>
      </c>
      <c r="B376">
        <f t="shared" si="17"/>
        <v>2001</v>
      </c>
      <c r="C376">
        <f t="shared" si="18"/>
        <v>3</v>
      </c>
      <c r="D376" s="4">
        <f t="shared" si="19"/>
        <v>16296.401062499999</v>
      </c>
      <c r="E376" s="6">
        <f>'Monthly Calculations'!C376</f>
        <v>16296401.0625</v>
      </c>
      <c r="G376" s="13">
        <v>16295957.263788665</v>
      </c>
      <c r="H376" s="9">
        <f t="shared" si="20"/>
        <v>443.7987113352865</v>
      </c>
    </row>
    <row r="377" spans="1:8" ht="15" x14ac:dyDescent="0.25">
      <c r="A377" s="11">
        <v>36982</v>
      </c>
      <c r="B377">
        <f t="shared" si="17"/>
        <v>2001</v>
      </c>
      <c r="C377">
        <f t="shared" si="18"/>
        <v>4</v>
      </c>
      <c r="D377" s="4">
        <f t="shared" si="19"/>
        <v>16322.2885625</v>
      </c>
      <c r="E377" s="6">
        <f>'Monthly Calculations'!C377</f>
        <v>16322288.5625</v>
      </c>
      <c r="G377" s="13">
        <v>16321829.664708473</v>
      </c>
      <c r="H377" s="9">
        <f t="shared" si="20"/>
        <v>458.89779152721167</v>
      </c>
    </row>
    <row r="378" spans="1:8" ht="15" x14ac:dyDescent="0.25">
      <c r="A378" s="11">
        <v>37012</v>
      </c>
      <c r="B378">
        <f t="shared" si="17"/>
        <v>2001</v>
      </c>
      <c r="C378">
        <f t="shared" si="18"/>
        <v>5</v>
      </c>
      <c r="D378" s="4">
        <f t="shared" si="19"/>
        <v>16348.176062500001</v>
      </c>
      <c r="E378" s="6">
        <f>'Monthly Calculations'!C378</f>
        <v>16348176.0625</v>
      </c>
      <c r="G378" s="13">
        <v>16347702.065628281</v>
      </c>
      <c r="H378" s="9">
        <f t="shared" si="20"/>
        <v>473.99687171913683</v>
      </c>
    </row>
    <row r="379" spans="1:8" ht="15" x14ac:dyDescent="0.25">
      <c r="A379" s="11">
        <v>37043</v>
      </c>
      <c r="B379">
        <f t="shared" si="17"/>
        <v>2001</v>
      </c>
      <c r="C379">
        <f t="shared" si="18"/>
        <v>6</v>
      </c>
      <c r="D379" s="4">
        <f t="shared" si="19"/>
        <v>16374.0635625</v>
      </c>
      <c r="E379" s="6">
        <f>'Monthly Calculations'!C379</f>
        <v>16374063.5625</v>
      </c>
      <c r="G379" s="13">
        <v>16373574.466548089</v>
      </c>
      <c r="H379" s="9">
        <f t="shared" si="20"/>
        <v>489.095951911062</v>
      </c>
    </row>
    <row r="380" spans="1:8" ht="15" x14ac:dyDescent="0.25">
      <c r="A380" s="11">
        <v>37073</v>
      </c>
      <c r="B380">
        <f t="shared" si="17"/>
        <v>2001</v>
      </c>
      <c r="C380">
        <f t="shared" si="18"/>
        <v>7</v>
      </c>
      <c r="D380" s="4">
        <f t="shared" si="19"/>
        <v>16399.9510625</v>
      </c>
      <c r="E380" s="6">
        <f>'Monthly Calculations'!C380</f>
        <v>16399951.0625</v>
      </c>
      <c r="G380" s="13">
        <v>16399446.867467901</v>
      </c>
      <c r="H380" s="9">
        <f t="shared" si="20"/>
        <v>504.19503209926188</v>
      </c>
    </row>
    <row r="381" spans="1:8" ht="15" x14ac:dyDescent="0.25">
      <c r="A381" s="11">
        <v>37104</v>
      </c>
      <c r="B381">
        <f t="shared" si="17"/>
        <v>2001</v>
      </c>
      <c r="C381">
        <f t="shared" si="18"/>
        <v>8</v>
      </c>
      <c r="D381" s="4">
        <f t="shared" si="19"/>
        <v>16427.255458333333</v>
      </c>
      <c r="E381" s="6">
        <f>'Monthly Calculations'!C381</f>
        <v>16427255.458333334</v>
      </c>
      <c r="G381" s="13">
        <v>16426753.420490801</v>
      </c>
      <c r="H381" s="9">
        <f t="shared" si="20"/>
        <v>502.03784253261983</v>
      </c>
    </row>
    <row r="382" spans="1:8" ht="15" x14ac:dyDescent="0.25">
      <c r="A382" s="11">
        <v>37135</v>
      </c>
      <c r="B382">
        <f t="shared" si="17"/>
        <v>2001</v>
      </c>
      <c r="C382">
        <f t="shared" si="18"/>
        <v>9</v>
      </c>
      <c r="D382" s="4">
        <f t="shared" si="19"/>
        <v>16454.55985416667</v>
      </c>
      <c r="E382" s="6">
        <f>'Monthly Calculations'!C382</f>
        <v>16454559.854166668</v>
      </c>
      <c r="G382" s="13">
        <v>16454059.973513702</v>
      </c>
      <c r="H382" s="9">
        <f t="shared" si="20"/>
        <v>499.88065296597779</v>
      </c>
    </row>
    <row r="383" spans="1:8" ht="15" x14ac:dyDescent="0.25">
      <c r="A383" s="11">
        <v>37165</v>
      </c>
      <c r="B383">
        <f t="shared" si="17"/>
        <v>2001</v>
      </c>
      <c r="C383">
        <f t="shared" si="18"/>
        <v>10</v>
      </c>
      <c r="D383" s="4">
        <f t="shared" si="19"/>
        <v>16481.864250000002</v>
      </c>
      <c r="E383" s="6">
        <f>'Monthly Calculations'!C383</f>
        <v>16481864.250000002</v>
      </c>
      <c r="G383" s="13">
        <v>16481366.526536603</v>
      </c>
      <c r="H383" s="9">
        <f t="shared" si="20"/>
        <v>497.72346339933574</v>
      </c>
    </row>
    <row r="384" spans="1:8" ht="15" x14ac:dyDescent="0.25">
      <c r="A384" s="11">
        <v>37196</v>
      </c>
      <c r="B384">
        <f t="shared" si="17"/>
        <v>2001</v>
      </c>
      <c r="C384">
        <f t="shared" si="18"/>
        <v>11</v>
      </c>
      <c r="D384" s="4">
        <f t="shared" si="19"/>
        <v>16509.168645833335</v>
      </c>
      <c r="E384" s="6">
        <f>'Monthly Calculations'!C384</f>
        <v>16509168.645833336</v>
      </c>
      <c r="G384" s="13">
        <v>16508673.079559503</v>
      </c>
      <c r="H384" s="9">
        <f t="shared" si="20"/>
        <v>495.5662738326937</v>
      </c>
    </row>
    <row r="385" spans="1:8" ht="15" x14ac:dyDescent="0.25">
      <c r="A385" s="11">
        <v>37226</v>
      </c>
      <c r="B385">
        <f t="shared" si="17"/>
        <v>2001</v>
      </c>
      <c r="C385">
        <f t="shared" si="18"/>
        <v>12</v>
      </c>
      <c r="D385" s="4">
        <f t="shared" si="19"/>
        <v>16536.473041666668</v>
      </c>
      <c r="E385" s="6">
        <f>'Monthly Calculations'!C385</f>
        <v>16536473.04166667</v>
      </c>
      <c r="G385" s="13">
        <v>16535979.632582404</v>
      </c>
      <c r="H385" s="9">
        <f t="shared" si="20"/>
        <v>493.40908426605165</v>
      </c>
    </row>
    <row r="386" spans="1:8" ht="15" x14ac:dyDescent="0.25">
      <c r="A386" s="11">
        <v>37257</v>
      </c>
      <c r="B386">
        <f t="shared" si="17"/>
        <v>2002</v>
      </c>
      <c r="C386">
        <f t="shared" si="18"/>
        <v>1</v>
      </c>
      <c r="D386" s="4">
        <f t="shared" si="19"/>
        <v>16563.777437500004</v>
      </c>
      <c r="E386" s="6">
        <f>'Monthly Calculations'!C386</f>
        <v>16563777.437500004</v>
      </c>
      <c r="G386" s="13">
        <v>16563286.185605304</v>
      </c>
      <c r="H386" s="9">
        <f t="shared" si="20"/>
        <v>491.2518946994096</v>
      </c>
    </row>
    <row r="387" spans="1:8" ht="15" x14ac:dyDescent="0.25">
      <c r="A387" s="11">
        <v>37288</v>
      </c>
      <c r="B387">
        <f t="shared" ref="B387:B450" si="21">YEAR(A387)</f>
        <v>2002</v>
      </c>
      <c r="C387">
        <f t="shared" ref="C387:C450" si="22">MONTH(A387)</f>
        <v>2</v>
      </c>
      <c r="D387" s="4">
        <f t="shared" si="19"/>
        <v>16591.081833333337</v>
      </c>
      <c r="E387" s="6">
        <f>'Monthly Calculations'!C387</f>
        <v>16591081.833333338</v>
      </c>
      <c r="G387" s="13">
        <v>16590592.738628205</v>
      </c>
      <c r="H387" s="9">
        <f t="shared" si="20"/>
        <v>489.09470513276756</v>
      </c>
    </row>
    <row r="388" spans="1:8" ht="15" x14ac:dyDescent="0.25">
      <c r="A388" s="11">
        <v>37316</v>
      </c>
      <c r="B388">
        <f t="shared" si="21"/>
        <v>2002</v>
      </c>
      <c r="C388">
        <f t="shared" si="22"/>
        <v>3</v>
      </c>
      <c r="D388" s="4">
        <f t="shared" si="19"/>
        <v>16618.38622916667</v>
      </c>
      <c r="E388" s="6">
        <f>'Monthly Calculations'!C388</f>
        <v>16618386.229166672</v>
      </c>
      <c r="G388" s="13">
        <v>16617899.291651106</v>
      </c>
      <c r="H388" s="9">
        <f t="shared" si="20"/>
        <v>486.93751556612551</v>
      </c>
    </row>
    <row r="389" spans="1:8" ht="15" x14ac:dyDescent="0.25">
      <c r="A389" s="11">
        <v>37347</v>
      </c>
      <c r="B389">
        <f t="shared" si="21"/>
        <v>2002</v>
      </c>
      <c r="C389">
        <f t="shared" si="22"/>
        <v>4</v>
      </c>
      <c r="D389" s="4">
        <f t="shared" si="19"/>
        <v>16645.690625000007</v>
      </c>
      <c r="E389" s="6">
        <f>'Monthly Calculations'!C389</f>
        <v>16645690.625000006</v>
      </c>
      <c r="G389" s="13">
        <v>16645205.844674006</v>
      </c>
      <c r="H389" s="9">
        <f t="shared" si="20"/>
        <v>484.78032599948347</v>
      </c>
    </row>
    <row r="390" spans="1:8" ht="15" x14ac:dyDescent="0.25">
      <c r="A390" s="11">
        <v>37377</v>
      </c>
      <c r="B390">
        <f t="shared" si="21"/>
        <v>2002</v>
      </c>
      <c r="C390">
        <f t="shared" si="22"/>
        <v>5</v>
      </c>
      <c r="D390" s="4">
        <f t="shared" si="19"/>
        <v>16672.995020833339</v>
      </c>
      <c r="E390" s="6">
        <f>'Monthly Calculations'!C390</f>
        <v>16672995.02083334</v>
      </c>
      <c r="G390" s="13">
        <v>16672512.397696907</v>
      </c>
      <c r="H390" s="9">
        <f t="shared" si="20"/>
        <v>482.62313643284142</v>
      </c>
    </row>
    <row r="391" spans="1:8" ht="15" x14ac:dyDescent="0.25">
      <c r="A391" s="11">
        <v>37408</v>
      </c>
      <c r="B391">
        <f t="shared" si="21"/>
        <v>2002</v>
      </c>
      <c r="C391">
        <f t="shared" si="22"/>
        <v>6</v>
      </c>
      <c r="D391" s="4">
        <f t="shared" si="19"/>
        <v>16700.299416666672</v>
      </c>
      <c r="E391" s="6">
        <f>'Monthly Calculations'!C391</f>
        <v>16700299.416666673</v>
      </c>
      <c r="G391" s="13">
        <v>16699818.950719807</v>
      </c>
      <c r="H391" s="9">
        <f t="shared" si="20"/>
        <v>480.46594686619937</v>
      </c>
    </row>
    <row r="392" spans="1:8" ht="15" x14ac:dyDescent="0.25">
      <c r="A392" s="11">
        <v>37438</v>
      </c>
      <c r="B392">
        <f t="shared" si="21"/>
        <v>2002</v>
      </c>
      <c r="C392">
        <f t="shared" si="22"/>
        <v>7</v>
      </c>
      <c r="D392" s="4">
        <f t="shared" si="19"/>
        <v>16727.603812500001</v>
      </c>
      <c r="E392" s="6">
        <f>'Monthly Calculations'!C392</f>
        <v>16727603.812500002</v>
      </c>
      <c r="G392" s="13">
        <v>16727125.5037427</v>
      </c>
      <c r="H392" s="9">
        <f t="shared" si="20"/>
        <v>478.30875730141997</v>
      </c>
    </row>
    <row r="393" spans="1:8" ht="15" x14ac:dyDescent="0.25">
      <c r="A393" s="11">
        <v>37469</v>
      </c>
      <c r="B393">
        <f t="shared" si="21"/>
        <v>2002</v>
      </c>
      <c r="C393">
        <f t="shared" si="22"/>
        <v>8</v>
      </c>
      <c r="D393" s="4">
        <f t="shared" ref="D393:D456" si="23">E393/1000</f>
        <v>16755.430286458337</v>
      </c>
      <c r="E393" s="6">
        <f>'Monthly Calculations'!C393</f>
        <v>16755430.286458336</v>
      </c>
      <c r="G393" s="13">
        <v>16754935.589729751</v>
      </c>
      <c r="H393" s="9">
        <f t="shared" si="20"/>
        <v>494.69672858528793</v>
      </c>
    </row>
    <row r="394" spans="1:8" ht="15" x14ac:dyDescent="0.25">
      <c r="A394" s="11">
        <v>37500</v>
      </c>
      <c r="B394">
        <f t="shared" si="21"/>
        <v>2002</v>
      </c>
      <c r="C394">
        <f t="shared" si="22"/>
        <v>9</v>
      </c>
      <c r="D394" s="4">
        <f t="shared" si="23"/>
        <v>16783.256760416669</v>
      </c>
      <c r="E394" s="6">
        <f>'Monthly Calculations'!C394</f>
        <v>16783256.760416668</v>
      </c>
      <c r="G394" s="13">
        <v>16782745.675716799</v>
      </c>
      <c r="H394" s="9">
        <f t="shared" si="20"/>
        <v>511.08469986915588</v>
      </c>
    </row>
    <row r="395" spans="1:8" ht="15" x14ac:dyDescent="0.25">
      <c r="A395" s="11">
        <v>37530</v>
      </c>
      <c r="B395">
        <f t="shared" si="21"/>
        <v>2002</v>
      </c>
      <c r="C395">
        <f t="shared" si="22"/>
        <v>10</v>
      </c>
      <c r="D395" s="4">
        <f t="shared" si="23"/>
        <v>16811.083234375001</v>
      </c>
      <c r="E395" s="6">
        <f>'Monthly Calculations'!C395</f>
        <v>16811083.234375</v>
      </c>
      <c r="G395" s="13">
        <v>16810555.761703849</v>
      </c>
      <c r="H395" s="9">
        <f t="shared" si="20"/>
        <v>527.47267115116119</v>
      </c>
    </row>
    <row r="396" spans="1:8" ht="15" x14ac:dyDescent="0.25">
      <c r="A396" s="11">
        <v>37561</v>
      </c>
      <c r="B396">
        <f t="shared" si="21"/>
        <v>2002</v>
      </c>
      <c r="C396">
        <f t="shared" si="22"/>
        <v>11</v>
      </c>
      <c r="D396" s="4">
        <f t="shared" si="23"/>
        <v>16838.909708333333</v>
      </c>
      <c r="E396" s="6">
        <f>'Monthly Calculations'!C396</f>
        <v>16838909.708333332</v>
      </c>
      <c r="G396" s="13">
        <v>16838365.847690899</v>
      </c>
      <c r="H396" s="9">
        <f t="shared" si="20"/>
        <v>543.8606424331665</v>
      </c>
    </row>
    <row r="397" spans="1:8" ht="15" x14ac:dyDescent="0.25">
      <c r="A397" s="11">
        <v>37591</v>
      </c>
      <c r="B397">
        <f t="shared" si="21"/>
        <v>2002</v>
      </c>
      <c r="C397">
        <f t="shared" si="22"/>
        <v>12</v>
      </c>
      <c r="D397" s="4">
        <f t="shared" si="23"/>
        <v>16866.736182291665</v>
      </c>
      <c r="E397" s="6">
        <f>'Monthly Calculations'!C397</f>
        <v>16866736.182291664</v>
      </c>
      <c r="G397" s="13">
        <v>16866175.933677949</v>
      </c>
      <c r="H397" s="9">
        <f t="shared" si="20"/>
        <v>560.24861371517181</v>
      </c>
    </row>
    <row r="398" spans="1:8" ht="15" x14ac:dyDescent="0.25">
      <c r="A398" s="11">
        <v>37622</v>
      </c>
      <c r="B398">
        <f t="shared" si="21"/>
        <v>2003</v>
      </c>
      <c r="C398">
        <f t="shared" si="22"/>
        <v>1</v>
      </c>
      <c r="D398" s="4">
        <f t="shared" si="23"/>
        <v>16894.562656249997</v>
      </c>
      <c r="E398" s="6">
        <f>'Monthly Calculations'!C398</f>
        <v>16894562.656249996</v>
      </c>
      <c r="G398" s="13">
        <v>16893986.019664999</v>
      </c>
      <c r="H398" s="9">
        <f t="shared" si="20"/>
        <v>576.63658499717712</v>
      </c>
    </row>
    <row r="399" spans="1:8" ht="15" x14ac:dyDescent="0.25">
      <c r="A399" s="11">
        <v>37653</v>
      </c>
      <c r="B399">
        <f t="shared" si="21"/>
        <v>2003</v>
      </c>
      <c r="C399">
        <f t="shared" si="22"/>
        <v>2</v>
      </c>
      <c r="D399" s="4">
        <f t="shared" si="23"/>
        <v>16922.389130208328</v>
      </c>
      <c r="E399" s="6">
        <f>'Monthly Calculations'!C399</f>
        <v>16922389.130208328</v>
      </c>
      <c r="G399" s="13">
        <v>16921796.105652049</v>
      </c>
      <c r="H399" s="9">
        <f t="shared" si="20"/>
        <v>593.02455627918243</v>
      </c>
    </row>
    <row r="400" spans="1:8" ht="15" x14ac:dyDescent="0.25">
      <c r="A400" s="11">
        <v>37681</v>
      </c>
      <c r="B400">
        <f t="shared" si="21"/>
        <v>2003</v>
      </c>
      <c r="C400">
        <f t="shared" si="22"/>
        <v>3</v>
      </c>
      <c r="D400" s="4">
        <f t="shared" si="23"/>
        <v>16950.21560416666</v>
      </c>
      <c r="E400" s="6">
        <f>'Monthly Calculations'!C400</f>
        <v>16950215.60416666</v>
      </c>
      <c r="G400" s="13">
        <v>16949606.191639099</v>
      </c>
      <c r="H400" s="9">
        <f t="shared" si="20"/>
        <v>609.41252756118774</v>
      </c>
    </row>
    <row r="401" spans="1:8" ht="15" x14ac:dyDescent="0.25">
      <c r="A401" s="11">
        <v>37712</v>
      </c>
      <c r="B401">
        <f t="shared" si="21"/>
        <v>2003</v>
      </c>
      <c r="C401">
        <f t="shared" si="22"/>
        <v>4</v>
      </c>
      <c r="D401" s="4">
        <f t="shared" si="23"/>
        <v>16978.042078124992</v>
      </c>
      <c r="E401" s="6">
        <f>'Monthly Calculations'!C401</f>
        <v>16978042.078124993</v>
      </c>
      <c r="G401" s="13">
        <v>16977416.277626149</v>
      </c>
      <c r="H401" s="9">
        <f t="shared" si="20"/>
        <v>625.80049884319305</v>
      </c>
    </row>
    <row r="402" spans="1:8" ht="15" x14ac:dyDescent="0.25">
      <c r="A402" s="11">
        <v>37742</v>
      </c>
      <c r="B402">
        <f t="shared" si="21"/>
        <v>2003</v>
      </c>
      <c r="C402">
        <f t="shared" si="22"/>
        <v>5</v>
      </c>
      <c r="D402" s="4">
        <f t="shared" si="23"/>
        <v>17005.868552083324</v>
      </c>
      <c r="E402" s="6">
        <f>'Monthly Calculations'!C402</f>
        <v>17005868.552083325</v>
      </c>
      <c r="G402" s="13">
        <v>17005226.363613199</v>
      </c>
      <c r="H402" s="9">
        <f t="shared" si="20"/>
        <v>642.18847012519836</v>
      </c>
    </row>
    <row r="403" spans="1:8" ht="15" x14ac:dyDescent="0.25">
      <c r="A403" s="11">
        <v>37773</v>
      </c>
      <c r="B403">
        <f t="shared" si="21"/>
        <v>2003</v>
      </c>
      <c r="C403">
        <f t="shared" si="22"/>
        <v>6</v>
      </c>
      <c r="D403" s="4">
        <f t="shared" si="23"/>
        <v>17033.695026041656</v>
      </c>
      <c r="E403" s="6">
        <f>'Monthly Calculations'!C403</f>
        <v>17033695.026041657</v>
      </c>
      <c r="G403" s="13">
        <v>17033036.44960025</v>
      </c>
      <c r="H403" s="9">
        <f t="shared" si="20"/>
        <v>658.57644140720367</v>
      </c>
    </row>
    <row r="404" spans="1:8" ht="15" x14ac:dyDescent="0.25">
      <c r="A404" s="11">
        <v>37803</v>
      </c>
      <c r="B404">
        <f t="shared" si="21"/>
        <v>2003</v>
      </c>
      <c r="C404">
        <f t="shared" si="22"/>
        <v>7</v>
      </c>
      <c r="D404" s="4">
        <f t="shared" si="23"/>
        <v>17061.521499999999</v>
      </c>
      <c r="E404" s="6">
        <f>'Monthly Calculations'!C404</f>
        <v>17061521.5</v>
      </c>
      <c r="G404" s="13">
        <v>17060846.5355873</v>
      </c>
      <c r="H404" s="9">
        <f t="shared" si="20"/>
        <v>674.96441270038486</v>
      </c>
    </row>
    <row r="405" spans="1:8" ht="15" x14ac:dyDescent="0.25">
      <c r="A405" s="11">
        <v>37834</v>
      </c>
      <c r="B405">
        <f t="shared" si="21"/>
        <v>2003</v>
      </c>
      <c r="C405">
        <f t="shared" si="22"/>
        <v>8</v>
      </c>
      <c r="D405" s="4">
        <f t="shared" si="23"/>
        <v>17095.530203124999</v>
      </c>
      <c r="E405" s="6">
        <f>'Monthly Calculations'!C405</f>
        <v>17095530.203125</v>
      </c>
      <c r="G405" s="13">
        <v>17094845.220019151</v>
      </c>
      <c r="H405" s="9">
        <f t="shared" si="20"/>
        <v>684.98310584947467</v>
      </c>
    </row>
    <row r="406" spans="1:8" ht="15" x14ac:dyDescent="0.25">
      <c r="A406" s="11">
        <v>37865</v>
      </c>
      <c r="B406">
        <f t="shared" si="21"/>
        <v>2003</v>
      </c>
      <c r="C406">
        <f t="shared" si="22"/>
        <v>9</v>
      </c>
      <c r="D406" s="4">
        <f t="shared" si="23"/>
        <v>17129.53890625</v>
      </c>
      <c r="E406" s="6">
        <f>'Monthly Calculations'!C406</f>
        <v>17129538.90625</v>
      </c>
      <c r="G406" s="13">
        <v>17128843.904451001</v>
      </c>
      <c r="H406" s="9">
        <f t="shared" si="20"/>
        <v>695.00179899856448</v>
      </c>
    </row>
    <row r="407" spans="1:8" ht="15" x14ac:dyDescent="0.25">
      <c r="A407" s="11">
        <v>37895</v>
      </c>
      <c r="B407">
        <f t="shared" si="21"/>
        <v>2003</v>
      </c>
      <c r="C407">
        <f t="shared" si="22"/>
        <v>10</v>
      </c>
      <c r="D407" s="4">
        <f t="shared" si="23"/>
        <v>17163.547609375</v>
      </c>
      <c r="E407" s="6">
        <f>'Monthly Calculations'!C407</f>
        <v>17163547.609375</v>
      </c>
      <c r="G407" s="13">
        <v>17162842.588882852</v>
      </c>
      <c r="H407" s="9">
        <f t="shared" si="20"/>
        <v>705.02049214765429</v>
      </c>
    </row>
    <row r="408" spans="1:8" ht="15" x14ac:dyDescent="0.25">
      <c r="A408" s="11">
        <v>37926</v>
      </c>
      <c r="B408">
        <f t="shared" si="21"/>
        <v>2003</v>
      </c>
      <c r="C408">
        <f t="shared" si="22"/>
        <v>11</v>
      </c>
      <c r="D408" s="4">
        <f t="shared" si="23"/>
        <v>17197.556312500001</v>
      </c>
      <c r="E408" s="6">
        <f>'Monthly Calculations'!C408</f>
        <v>17197556.3125</v>
      </c>
      <c r="G408" s="13">
        <v>17196841.273314703</v>
      </c>
      <c r="H408" s="9">
        <f t="shared" si="20"/>
        <v>715.03918529674411</v>
      </c>
    </row>
    <row r="409" spans="1:8" ht="15" x14ac:dyDescent="0.25">
      <c r="A409" s="11">
        <v>37956</v>
      </c>
      <c r="B409">
        <f t="shared" si="21"/>
        <v>2003</v>
      </c>
      <c r="C409">
        <f t="shared" si="22"/>
        <v>12</v>
      </c>
      <c r="D409" s="4">
        <f t="shared" si="23"/>
        <v>17231.565015625001</v>
      </c>
      <c r="E409" s="6">
        <f>'Monthly Calculations'!C409</f>
        <v>17231565.015625</v>
      </c>
      <c r="G409" s="13">
        <v>17230839.957746554</v>
      </c>
      <c r="H409" s="9">
        <f t="shared" si="20"/>
        <v>725.05787844583392</v>
      </c>
    </row>
    <row r="410" spans="1:8" ht="15" x14ac:dyDescent="0.25">
      <c r="A410" s="11">
        <v>37987</v>
      </c>
      <c r="B410">
        <f t="shared" si="21"/>
        <v>2004</v>
      </c>
      <c r="C410">
        <f t="shared" si="22"/>
        <v>1</v>
      </c>
      <c r="D410" s="4">
        <f t="shared" si="23"/>
        <v>17265.573718750002</v>
      </c>
      <c r="E410" s="6">
        <f>'Monthly Calculations'!C410</f>
        <v>17265573.71875</v>
      </c>
      <c r="G410" s="13">
        <v>17264838.642178405</v>
      </c>
      <c r="H410" s="9">
        <f t="shared" si="20"/>
        <v>735.07657159492373</v>
      </c>
    </row>
    <row r="411" spans="1:8" ht="15" x14ac:dyDescent="0.25">
      <c r="A411" s="11">
        <v>38018</v>
      </c>
      <c r="B411">
        <f t="shared" si="21"/>
        <v>2004</v>
      </c>
      <c r="C411">
        <f t="shared" si="22"/>
        <v>2</v>
      </c>
      <c r="D411" s="4">
        <f t="shared" si="23"/>
        <v>17299.582421874999</v>
      </c>
      <c r="E411" s="6">
        <f>'Monthly Calculations'!C411</f>
        <v>17299582.421875</v>
      </c>
      <c r="G411" s="13">
        <v>17298837.326610256</v>
      </c>
      <c r="H411" s="9">
        <f t="shared" si="20"/>
        <v>745.09526474401355</v>
      </c>
    </row>
    <row r="412" spans="1:8" ht="15" x14ac:dyDescent="0.25">
      <c r="A412" s="11">
        <v>38047</v>
      </c>
      <c r="B412">
        <f t="shared" si="21"/>
        <v>2004</v>
      </c>
      <c r="C412">
        <f t="shared" si="22"/>
        <v>3</v>
      </c>
      <c r="D412" s="4">
        <f t="shared" si="23"/>
        <v>17333.591124999999</v>
      </c>
      <c r="E412" s="6">
        <f>'Monthly Calculations'!C412</f>
        <v>17333591.125</v>
      </c>
      <c r="G412" s="13">
        <v>17332836.011042107</v>
      </c>
      <c r="H412" s="9">
        <f t="shared" si="20"/>
        <v>755.11395789310336</v>
      </c>
    </row>
    <row r="413" spans="1:8" ht="15" x14ac:dyDescent="0.25">
      <c r="A413" s="11">
        <v>38078</v>
      </c>
      <c r="B413">
        <f t="shared" si="21"/>
        <v>2004</v>
      </c>
      <c r="C413">
        <f t="shared" si="22"/>
        <v>4</v>
      </c>
      <c r="D413" s="4">
        <f t="shared" si="23"/>
        <v>17367.599828124999</v>
      </c>
      <c r="E413" s="6">
        <f>'Monthly Calculations'!C413</f>
        <v>17367599.828125</v>
      </c>
      <c r="G413" s="13">
        <v>17366834.695473958</v>
      </c>
      <c r="H413" s="9">
        <f t="shared" si="20"/>
        <v>765.13265104219317</v>
      </c>
    </row>
    <row r="414" spans="1:8" ht="15" x14ac:dyDescent="0.25">
      <c r="A414" s="11">
        <v>38108</v>
      </c>
      <c r="B414">
        <f t="shared" si="21"/>
        <v>2004</v>
      </c>
      <c r="C414">
        <f t="shared" si="22"/>
        <v>5</v>
      </c>
      <c r="D414" s="4">
        <f t="shared" si="23"/>
        <v>17401.60853125</v>
      </c>
      <c r="E414" s="6">
        <f>'Monthly Calculations'!C414</f>
        <v>17401608.53125</v>
      </c>
      <c r="G414" s="13">
        <v>17400833.379905809</v>
      </c>
      <c r="H414" s="9">
        <f t="shared" si="20"/>
        <v>775.15134419128299</v>
      </c>
    </row>
    <row r="415" spans="1:8" ht="15" x14ac:dyDescent="0.25">
      <c r="A415" s="11">
        <v>38139</v>
      </c>
      <c r="B415">
        <f t="shared" si="21"/>
        <v>2004</v>
      </c>
      <c r="C415">
        <f t="shared" si="22"/>
        <v>6</v>
      </c>
      <c r="D415" s="4">
        <f t="shared" si="23"/>
        <v>17435.617234375</v>
      </c>
      <c r="E415" s="6">
        <f>'Monthly Calculations'!C415</f>
        <v>17435617.234375</v>
      </c>
      <c r="G415" s="13">
        <v>17434832.06433766</v>
      </c>
      <c r="H415" s="9">
        <f t="shared" si="20"/>
        <v>785.1700373403728</v>
      </c>
    </row>
    <row r="416" spans="1:8" ht="15" x14ac:dyDescent="0.25">
      <c r="A416" s="11">
        <v>38169</v>
      </c>
      <c r="B416">
        <f t="shared" si="21"/>
        <v>2004</v>
      </c>
      <c r="C416">
        <f t="shared" si="22"/>
        <v>7</v>
      </c>
      <c r="D416" s="4">
        <f t="shared" si="23"/>
        <v>17469.625937500001</v>
      </c>
      <c r="E416" s="6">
        <f>'Monthly Calculations'!C416</f>
        <v>17469625.9375</v>
      </c>
      <c r="G416" s="13">
        <v>17468830.748769499</v>
      </c>
      <c r="H416" s="9">
        <f t="shared" si="20"/>
        <v>795.18873050063848</v>
      </c>
    </row>
    <row r="417" spans="1:8" ht="15" x14ac:dyDescent="0.25">
      <c r="A417" s="11">
        <v>38200</v>
      </c>
      <c r="B417">
        <f t="shared" si="21"/>
        <v>2004</v>
      </c>
      <c r="C417">
        <f t="shared" si="22"/>
        <v>8</v>
      </c>
      <c r="D417" s="4">
        <f t="shared" si="23"/>
        <v>17503.515151041669</v>
      </c>
      <c r="E417" s="6">
        <f>'Monthly Calculations'!C417</f>
        <v>17503515.151041668</v>
      </c>
      <c r="G417" s="13">
        <v>17502739.301167965</v>
      </c>
      <c r="H417" s="9">
        <f t="shared" si="20"/>
        <v>775.84987370297313</v>
      </c>
    </row>
    <row r="418" spans="1:8" ht="15" x14ac:dyDescent="0.25">
      <c r="A418" s="11">
        <v>38231</v>
      </c>
      <c r="B418">
        <f t="shared" si="21"/>
        <v>2004</v>
      </c>
      <c r="C418">
        <f t="shared" si="22"/>
        <v>9</v>
      </c>
      <c r="D418" s="4">
        <f t="shared" si="23"/>
        <v>17537.404364583337</v>
      </c>
      <c r="E418" s="6">
        <f>'Monthly Calculations'!C418</f>
        <v>17537404.364583336</v>
      </c>
      <c r="G418" s="13">
        <v>17536647.853566431</v>
      </c>
      <c r="H418" s="9">
        <f t="shared" si="20"/>
        <v>756.51101690530777</v>
      </c>
    </row>
    <row r="419" spans="1:8" ht="15" x14ac:dyDescent="0.25">
      <c r="A419" s="11">
        <v>38261</v>
      </c>
      <c r="B419">
        <f t="shared" si="21"/>
        <v>2004</v>
      </c>
      <c r="C419">
        <f t="shared" si="22"/>
        <v>10</v>
      </c>
      <c r="D419" s="4">
        <f t="shared" si="23"/>
        <v>17571.293578125005</v>
      </c>
      <c r="E419" s="6">
        <f>'Monthly Calculations'!C419</f>
        <v>17571293.578125004</v>
      </c>
      <c r="G419" s="13">
        <v>17570556.405964896</v>
      </c>
      <c r="H419" s="9">
        <f t="shared" si="20"/>
        <v>737.17216010764241</v>
      </c>
    </row>
    <row r="420" spans="1:8" ht="15" x14ac:dyDescent="0.25">
      <c r="A420" s="11">
        <v>38292</v>
      </c>
      <c r="B420">
        <f t="shared" si="21"/>
        <v>2004</v>
      </c>
      <c r="C420">
        <f t="shared" si="22"/>
        <v>11</v>
      </c>
      <c r="D420" s="4">
        <f t="shared" si="23"/>
        <v>17605.182791666673</v>
      </c>
      <c r="E420" s="6">
        <f>'Monthly Calculations'!C420</f>
        <v>17605182.791666672</v>
      </c>
      <c r="G420" s="13">
        <v>17604464.958363362</v>
      </c>
      <c r="H420" s="9">
        <f t="shared" si="20"/>
        <v>717.83330330997705</v>
      </c>
    </row>
    <row r="421" spans="1:8" ht="15" x14ac:dyDescent="0.25">
      <c r="A421" s="11">
        <v>38322</v>
      </c>
      <c r="B421">
        <f t="shared" si="21"/>
        <v>2004</v>
      </c>
      <c r="C421">
        <f t="shared" si="22"/>
        <v>12</v>
      </c>
      <c r="D421" s="4">
        <f t="shared" si="23"/>
        <v>17639.072005208338</v>
      </c>
      <c r="E421" s="6">
        <f>'Monthly Calculations'!C421</f>
        <v>17639072.00520834</v>
      </c>
      <c r="G421" s="13">
        <v>17638373.510761827</v>
      </c>
      <c r="H421" s="9">
        <f t="shared" si="20"/>
        <v>698.4944465123117</v>
      </c>
    </row>
    <row r="422" spans="1:8" ht="15" x14ac:dyDescent="0.25">
      <c r="A422" s="11">
        <v>38353</v>
      </c>
      <c r="B422">
        <f t="shared" si="21"/>
        <v>2005</v>
      </c>
      <c r="C422">
        <f t="shared" si="22"/>
        <v>1</v>
      </c>
      <c r="D422" s="4">
        <f t="shared" si="23"/>
        <v>17672.961218750006</v>
      </c>
      <c r="E422" s="6">
        <f>'Monthly Calculations'!C422</f>
        <v>17672961.218750007</v>
      </c>
      <c r="G422" s="13">
        <v>17672282.063160293</v>
      </c>
      <c r="H422" s="9">
        <f t="shared" si="20"/>
        <v>679.15558971464634</v>
      </c>
    </row>
    <row r="423" spans="1:8" ht="15" x14ac:dyDescent="0.25">
      <c r="A423" s="11">
        <v>38384</v>
      </c>
      <c r="B423">
        <f t="shared" si="21"/>
        <v>2005</v>
      </c>
      <c r="C423">
        <f t="shared" si="22"/>
        <v>2</v>
      </c>
      <c r="D423" s="4">
        <f t="shared" si="23"/>
        <v>17706.850432291674</v>
      </c>
      <c r="E423" s="6">
        <f>'Monthly Calculations'!C423</f>
        <v>17706850.432291675</v>
      </c>
      <c r="G423" s="13">
        <v>17706190.615558758</v>
      </c>
      <c r="H423" s="9">
        <f t="shared" ref="H423:H486" si="24">E423-G423</f>
        <v>659.81673291698098</v>
      </c>
    </row>
    <row r="424" spans="1:8" ht="15" x14ac:dyDescent="0.25">
      <c r="A424" s="11">
        <v>38412</v>
      </c>
      <c r="B424">
        <f t="shared" si="21"/>
        <v>2005</v>
      </c>
      <c r="C424">
        <f t="shared" si="22"/>
        <v>3</v>
      </c>
      <c r="D424" s="4">
        <f t="shared" si="23"/>
        <v>17740.739645833342</v>
      </c>
      <c r="E424" s="6">
        <f>'Monthly Calculations'!C424</f>
        <v>17740739.645833343</v>
      </c>
      <c r="G424" s="13">
        <v>17740099.167957224</v>
      </c>
      <c r="H424" s="9">
        <f t="shared" si="24"/>
        <v>640.47787611931562</v>
      </c>
    </row>
    <row r="425" spans="1:8" ht="15" x14ac:dyDescent="0.25">
      <c r="A425" s="11">
        <v>38443</v>
      </c>
      <c r="B425">
        <f t="shared" si="21"/>
        <v>2005</v>
      </c>
      <c r="C425">
        <f t="shared" si="22"/>
        <v>4</v>
      </c>
      <c r="D425" s="4">
        <f t="shared" si="23"/>
        <v>17774.628859375011</v>
      </c>
      <c r="E425" s="6">
        <f>'Monthly Calculations'!C425</f>
        <v>17774628.859375011</v>
      </c>
      <c r="G425" s="13">
        <v>17774007.72035569</v>
      </c>
      <c r="H425" s="9">
        <f t="shared" si="24"/>
        <v>621.13901932165027</v>
      </c>
    </row>
    <row r="426" spans="1:8" ht="15" x14ac:dyDescent="0.25">
      <c r="A426" s="11">
        <v>38473</v>
      </c>
      <c r="B426">
        <f t="shared" si="21"/>
        <v>2005</v>
      </c>
      <c r="C426">
        <f t="shared" si="22"/>
        <v>5</v>
      </c>
      <c r="D426" s="4">
        <f t="shared" si="23"/>
        <v>17808.518072916679</v>
      </c>
      <c r="E426" s="6">
        <f>'Monthly Calculations'!C426</f>
        <v>17808518.072916679</v>
      </c>
      <c r="G426" s="13">
        <v>17807916.272754155</v>
      </c>
      <c r="H426" s="9">
        <f t="shared" si="24"/>
        <v>601.80016252398491</v>
      </c>
    </row>
    <row r="427" spans="1:8" ht="15" x14ac:dyDescent="0.25">
      <c r="A427" s="11">
        <v>38504</v>
      </c>
      <c r="B427">
        <f t="shared" si="21"/>
        <v>2005</v>
      </c>
      <c r="C427">
        <f t="shared" si="22"/>
        <v>6</v>
      </c>
      <c r="D427" s="4">
        <f t="shared" si="23"/>
        <v>17842.407286458347</v>
      </c>
      <c r="E427" s="6">
        <f>'Monthly Calculations'!C427</f>
        <v>17842407.286458347</v>
      </c>
      <c r="G427" s="13">
        <v>17841824.825152621</v>
      </c>
      <c r="H427" s="9">
        <f t="shared" si="24"/>
        <v>582.46130572631955</v>
      </c>
    </row>
    <row r="428" spans="1:8" ht="15" x14ac:dyDescent="0.25">
      <c r="A428" s="11">
        <v>38534</v>
      </c>
      <c r="B428">
        <f t="shared" si="21"/>
        <v>2005</v>
      </c>
      <c r="C428">
        <f t="shared" si="22"/>
        <v>7</v>
      </c>
      <c r="D428" s="4">
        <f t="shared" si="23"/>
        <v>17876.2965</v>
      </c>
      <c r="E428" s="6">
        <f>'Monthly Calculations'!C428</f>
        <v>17876296.5</v>
      </c>
      <c r="G428" s="13">
        <v>17875733.377551101</v>
      </c>
      <c r="H428" s="9">
        <f t="shared" si="24"/>
        <v>563.12244889885187</v>
      </c>
    </row>
    <row r="429" spans="1:8" ht="15" x14ac:dyDescent="0.25">
      <c r="A429" s="11">
        <v>38565</v>
      </c>
      <c r="B429">
        <f t="shared" si="21"/>
        <v>2005</v>
      </c>
      <c r="C429">
        <f t="shared" si="22"/>
        <v>8</v>
      </c>
      <c r="D429" s="4">
        <f t="shared" si="23"/>
        <v>17901.966812499999</v>
      </c>
      <c r="E429" s="6">
        <f>'Monthly Calculations'!C429</f>
        <v>17901966.8125</v>
      </c>
      <c r="G429" s="13">
        <v>17901429.084261041</v>
      </c>
      <c r="H429" s="9">
        <f t="shared" si="24"/>
        <v>537.7282389588654</v>
      </c>
    </row>
    <row r="430" spans="1:8" ht="15" x14ac:dyDescent="0.25">
      <c r="A430" s="11">
        <v>38596</v>
      </c>
      <c r="B430">
        <f t="shared" si="21"/>
        <v>2005</v>
      </c>
      <c r="C430">
        <f t="shared" si="22"/>
        <v>9</v>
      </c>
      <c r="D430" s="4">
        <f t="shared" si="23"/>
        <v>17927.637125000001</v>
      </c>
      <c r="E430" s="6">
        <f>'Monthly Calculations'!C430</f>
        <v>17927637.125</v>
      </c>
      <c r="G430" s="13">
        <v>17927124.790970981</v>
      </c>
      <c r="H430" s="9">
        <f t="shared" si="24"/>
        <v>512.33402901887894</v>
      </c>
    </row>
    <row r="431" spans="1:8" ht="15" x14ac:dyDescent="0.25">
      <c r="A431" s="11">
        <v>38626</v>
      </c>
      <c r="B431">
        <f t="shared" si="21"/>
        <v>2005</v>
      </c>
      <c r="C431">
        <f t="shared" si="22"/>
        <v>10</v>
      </c>
      <c r="D431" s="4">
        <f t="shared" si="23"/>
        <v>17953.3074375</v>
      </c>
      <c r="E431" s="6">
        <f>'Monthly Calculations'!C431</f>
        <v>17953307.4375</v>
      </c>
      <c r="G431" s="13">
        <v>17952820.497680921</v>
      </c>
      <c r="H431" s="9">
        <f t="shared" si="24"/>
        <v>486.93981907889247</v>
      </c>
    </row>
    <row r="432" spans="1:8" ht="15" x14ac:dyDescent="0.25">
      <c r="A432" s="11">
        <v>38657</v>
      </c>
      <c r="B432">
        <f t="shared" si="21"/>
        <v>2005</v>
      </c>
      <c r="C432">
        <f t="shared" si="22"/>
        <v>11</v>
      </c>
      <c r="D432" s="4">
        <f t="shared" si="23"/>
        <v>17978.977749999998</v>
      </c>
      <c r="E432" s="6">
        <f>'Monthly Calculations'!C432</f>
        <v>17978977.75</v>
      </c>
      <c r="G432" s="13">
        <v>17978516.204390861</v>
      </c>
      <c r="H432" s="9">
        <f t="shared" si="24"/>
        <v>461.545609138906</v>
      </c>
    </row>
    <row r="433" spans="1:8" ht="15" x14ac:dyDescent="0.25">
      <c r="A433" s="11">
        <v>38687</v>
      </c>
      <c r="B433">
        <f t="shared" si="21"/>
        <v>2005</v>
      </c>
      <c r="C433">
        <f t="shared" si="22"/>
        <v>12</v>
      </c>
      <c r="D433" s="4">
        <f t="shared" si="23"/>
        <v>18004.6480625</v>
      </c>
      <c r="E433" s="6">
        <f>'Monthly Calculations'!C433</f>
        <v>18004648.0625</v>
      </c>
      <c r="G433" s="13">
        <v>18004211.911100801</v>
      </c>
      <c r="H433" s="9">
        <f t="shared" si="24"/>
        <v>436.15139919891953</v>
      </c>
    </row>
    <row r="434" spans="1:8" ht="15" x14ac:dyDescent="0.25">
      <c r="A434" s="11">
        <v>38718</v>
      </c>
      <c r="B434">
        <f t="shared" si="21"/>
        <v>2006</v>
      </c>
      <c r="C434">
        <f t="shared" si="22"/>
        <v>1</v>
      </c>
      <c r="D434" s="4">
        <f t="shared" si="23"/>
        <v>18030.318374999999</v>
      </c>
      <c r="E434" s="6">
        <f>'Monthly Calculations'!C434</f>
        <v>18030318.375</v>
      </c>
      <c r="G434" s="13">
        <v>18029907.617810741</v>
      </c>
      <c r="H434" s="9">
        <f t="shared" si="24"/>
        <v>410.75718925893307</v>
      </c>
    </row>
    <row r="435" spans="1:8" ht="15" x14ac:dyDescent="0.25">
      <c r="A435" s="11">
        <v>38749</v>
      </c>
      <c r="B435">
        <f t="shared" si="21"/>
        <v>2006</v>
      </c>
      <c r="C435">
        <f t="shared" si="22"/>
        <v>2</v>
      </c>
      <c r="D435" s="4">
        <f t="shared" si="23"/>
        <v>18055.988687500001</v>
      </c>
      <c r="E435" s="6">
        <f>'Monthly Calculations'!C435</f>
        <v>18055988.6875</v>
      </c>
      <c r="G435" s="13">
        <v>18055603.324520681</v>
      </c>
      <c r="H435" s="9">
        <f t="shared" si="24"/>
        <v>385.3629793189466</v>
      </c>
    </row>
    <row r="436" spans="1:8" ht="15" x14ac:dyDescent="0.25">
      <c r="A436" s="11">
        <v>38777</v>
      </c>
      <c r="B436">
        <f t="shared" si="21"/>
        <v>2006</v>
      </c>
      <c r="C436">
        <f t="shared" si="22"/>
        <v>3</v>
      </c>
      <c r="D436" s="4">
        <f t="shared" si="23"/>
        <v>18081.659</v>
      </c>
      <c r="E436" s="6">
        <f>'Monthly Calculations'!C436</f>
        <v>18081659</v>
      </c>
      <c r="G436" s="13">
        <v>18081299.031230621</v>
      </c>
      <c r="H436" s="9">
        <f t="shared" si="24"/>
        <v>359.96876937896013</v>
      </c>
    </row>
    <row r="437" spans="1:8" ht="15" x14ac:dyDescent="0.25">
      <c r="A437" s="11">
        <v>38808</v>
      </c>
      <c r="B437">
        <f t="shared" si="21"/>
        <v>2006</v>
      </c>
      <c r="C437">
        <f t="shared" si="22"/>
        <v>4</v>
      </c>
      <c r="D437" s="4">
        <f t="shared" si="23"/>
        <v>18107.329312499998</v>
      </c>
      <c r="E437" s="6">
        <f>'Monthly Calculations'!C437</f>
        <v>18107329.3125</v>
      </c>
      <c r="G437" s="13">
        <v>18106994.737940561</v>
      </c>
      <c r="H437" s="9">
        <f t="shared" si="24"/>
        <v>334.57455943897367</v>
      </c>
    </row>
    <row r="438" spans="1:8" ht="15" x14ac:dyDescent="0.25">
      <c r="A438" s="11">
        <v>38838</v>
      </c>
      <c r="B438">
        <f t="shared" si="21"/>
        <v>2006</v>
      </c>
      <c r="C438">
        <f t="shared" si="22"/>
        <v>5</v>
      </c>
      <c r="D438" s="4">
        <f t="shared" si="23"/>
        <v>18132.999625</v>
      </c>
      <c r="E438" s="6">
        <f>'Monthly Calculations'!C438</f>
        <v>18132999.625</v>
      </c>
      <c r="G438" s="13">
        <v>18132690.444650501</v>
      </c>
      <c r="H438" s="9">
        <f t="shared" si="24"/>
        <v>309.1803494989872</v>
      </c>
    </row>
    <row r="439" spans="1:8" ht="15" x14ac:dyDescent="0.25">
      <c r="A439" s="11">
        <v>38869</v>
      </c>
      <c r="B439">
        <f t="shared" si="21"/>
        <v>2006</v>
      </c>
      <c r="C439">
        <f t="shared" si="22"/>
        <v>6</v>
      </c>
      <c r="D439" s="4">
        <f t="shared" si="23"/>
        <v>18158.669937499999</v>
      </c>
      <c r="E439" s="6">
        <f>'Monthly Calculations'!C439</f>
        <v>18158669.9375</v>
      </c>
      <c r="G439" s="13">
        <v>18158386.151360441</v>
      </c>
      <c r="H439" s="9">
        <f t="shared" si="24"/>
        <v>283.78613955900073</v>
      </c>
    </row>
    <row r="440" spans="1:8" ht="15" x14ac:dyDescent="0.25">
      <c r="A440" s="11">
        <v>38899</v>
      </c>
      <c r="B440">
        <f t="shared" si="21"/>
        <v>2006</v>
      </c>
      <c r="C440">
        <f t="shared" si="22"/>
        <v>7</v>
      </c>
      <c r="D440" s="4">
        <f t="shared" si="23"/>
        <v>18184.340250000001</v>
      </c>
      <c r="E440" s="6">
        <f>'Monthly Calculations'!C440</f>
        <v>18184340.25</v>
      </c>
      <c r="G440" s="13">
        <v>18184081.8580704</v>
      </c>
      <c r="H440" s="9">
        <f t="shared" si="24"/>
        <v>258.39192960038781</v>
      </c>
    </row>
    <row r="441" spans="1:8" ht="15" x14ac:dyDescent="0.25">
      <c r="A441" s="11">
        <v>38930</v>
      </c>
      <c r="B441">
        <f t="shared" si="21"/>
        <v>2006</v>
      </c>
      <c r="C441">
        <f t="shared" si="22"/>
        <v>8</v>
      </c>
      <c r="D441" s="4">
        <f t="shared" si="23"/>
        <v>18201.077567708333</v>
      </c>
      <c r="E441" s="6">
        <f>'Monthly Calculations'!C441</f>
        <v>18201077.567708332</v>
      </c>
      <c r="G441" s="13">
        <v>18200830.111256834</v>
      </c>
      <c r="H441" s="9">
        <f t="shared" si="24"/>
        <v>247.45645149797201</v>
      </c>
    </row>
    <row r="442" spans="1:8" ht="15" x14ac:dyDescent="0.25">
      <c r="A442" s="11">
        <v>38961</v>
      </c>
      <c r="B442">
        <f t="shared" si="21"/>
        <v>2006</v>
      </c>
      <c r="C442">
        <f t="shared" si="22"/>
        <v>9</v>
      </c>
      <c r="D442" s="4">
        <f t="shared" si="23"/>
        <v>18217.814885416665</v>
      </c>
      <c r="E442" s="6">
        <f>'Monthly Calculations'!C442</f>
        <v>18217814.885416664</v>
      </c>
      <c r="G442" s="13">
        <v>18217578.364443269</v>
      </c>
      <c r="H442" s="9">
        <f t="shared" si="24"/>
        <v>236.52097339555621</v>
      </c>
    </row>
    <row r="443" spans="1:8" ht="15" x14ac:dyDescent="0.25">
      <c r="A443" s="11">
        <v>38991</v>
      </c>
      <c r="B443">
        <f t="shared" si="21"/>
        <v>2006</v>
      </c>
      <c r="C443">
        <f t="shared" si="22"/>
        <v>10</v>
      </c>
      <c r="D443" s="4">
        <f t="shared" si="23"/>
        <v>18234.552203124997</v>
      </c>
      <c r="E443" s="6">
        <f>'Monthly Calculations'!C443</f>
        <v>18234552.203124996</v>
      </c>
      <c r="G443" s="13">
        <v>18234326.617629703</v>
      </c>
      <c r="H443" s="9">
        <f t="shared" si="24"/>
        <v>225.58549529314041</v>
      </c>
    </row>
    <row r="444" spans="1:8" ht="15" x14ac:dyDescent="0.25">
      <c r="A444" s="11">
        <v>39022</v>
      </c>
      <c r="B444">
        <f t="shared" si="21"/>
        <v>2006</v>
      </c>
      <c r="C444">
        <f t="shared" si="22"/>
        <v>11</v>
      </c>
      <c r="D444" s="4">
        <f t="shared" si="23"/>
        <v>18251.289520833328</v>
      </c>
      <c r="E444" s="6">
        <f>'Monthly Calculations'!C444</f>
        <v>18251289.520833328</v>
      </c>
      <c r="G444" s="13">
        <v>18251074.870816138</v>
      </c>
      <c r="H444" s="9">
        <f t="shared" si="24"/>
        <v>214.65001719072461</v>
      </c>
    </row>
    <row r="445" spans="1:8" ht="15" x14ac:dyDescent="0.25">
      <c r="A445" s="11">
        <v>39052</v>
      </c>
      <c r="B445">
        <f t="shared" si="21"/>
        <v>2006</v>
      </c>
      <c r="C445">
        <f t="shared" si="22"/>
        <v>12</v>
      </c>
      <c r="D445" s="4">
        <f t="shared" si="23"/>
        <v>18268.02683854166</v>
      </c>
      <c r="E445" s="6">
        <f>'Monthly Calculations'!C445</f>
        <v>18268026.83854166</v>
      </c>
      <c r="G445" s="13">
        <v>18267823.124002572</v>
      </c>
      <c r="H445" s="9">
        <f t="shared" si="24"/>
        <v>203.71453908830881</v>
      </c>
    </row>
    <row r="446" spans="1:8" ht="15" x14ac:dyDescent="0.25">
      <c r="A446" s="11">
        <v>39083</v>
      </c>
      <c r="B446">
        <f t="shared" si="21"/>
        <v>2007</v>
      </c>
      <c r="C446">
        <f t="shared" si="22"/>
        <v>1</v>
      </c>
      <c r="D446" s="4">
        <f t="shared" si="23"/>
        <v>18284.764156249992</v>
      </c>
      <c r="E446" s="6">
        <f>'Monthly Calculations'!C446</f>
        <v>18284764.156249993</v>
      </c>
      <c r="G446" s="13">
        <v>18284571.377189007</v>
      </c>
      <c r="H446" s="9">
        <f t="shared" si="24"/>
        <v>192.77906098589301</v>
      </c>
    </row>
    <row r="447" spans="1:8" ht="15" x14ac:dyDescent="0.25">
      <c r="A447" s="11">
        <v>39114</v>
      </c>
      <c r="B447">
        <f t="shared" si="21"/>
        <v>2007</v>
      </c>
      <c r="C447">
        <f t="shared" si="22"/>
        <v>2</v>
      </c>
      <c r="D447" s="4">
        <f t="shared" si="23"/>
        <v>18301.501473958324</v>
      </c>
      <c r="E447" s="6">
        <f>'Monthly Calculations'!C447</f>
        <v>18301501.473958325</v>
      </c>
      <c r="G447" s="13">
        <v>18301319.630375441</v>
      </c>
      <c r="H447" s="9">
        <f t="shared" si="24"/>
        <v>181.84358288347721</v>
      </c>
    </row>
    <row r="448" spans="1:8" ht="15" x14ac:dyDescent="0.25">
      <c r="A448" s="11">
        <v>39142</v>
      </c>
      <c r="B448">
        <f t="shared" si="21"/>
        <v>2007</v>
      </c>
      <c r="C448">
        <f t="shared" si="22"/>
        <v>3</v>
      </c>
      <c r="D448" s="4">
        <f t="shared" si="23"/>
        <v>18318.238791666656</v>
      </c>
      <c r="E448" s="6">
        <f>'Monthly Calculations'!C448</f>
        <v>18318238.791666657</v>
      </c>
      <c r="G448" s="13">
        <v>18318067.883561876</v>
      </c>
      <c r="H448" s="9">
        <f t="shared" si="24"/>
        <v>170.90810478106141</v>
      </c>
    </row>
    <row r="449" spans="1:8" ht="15" x14ac:dyDescent="0.25">
      <c r="A449" s="11">
        <v>39173</v>
      </c>
      <c r="B449">
        <f t="shared" si="21"/>
        <v>2007</v>
      </c>
      <c r="C449">
        <f t="shared" si="22"/>
        <v>4</v>
      </c>
      <c r="D449" s="4">
        <f t="shared" si="23"/>
        <v>18334.976109374988</v>
      </c>
      <c r="E449" s="6">
        <f>'Monthly Calculations'!C449</f>
        <v>18334976.109374989</v>
      </c>
      <c r="G449" s="13">
        <v>18334816.13674831</v>
      </c>
      <c r="H449" s="9">
        <f t="shared" si="24"/>
        <v>159.97262667864561</v>
      </c>
    </row>
    <row r="450" spans="1:8" ht="15" x14ac:dyDescent="0.25">
      <c r="A450" s="11">
        <v>39203</v>
      </c>
      <c r="B450">
        <f t="shared" si="21"/>
        <v>2007</v>
      </c>
      <c r="C450">
        <f t="shared" si="22"/>
        <v>5</v>
      </c>
      <c r="D450" s="4">
        <f t="shared" si="23"/>
        <v>18351.713427083319</v>
      </c>
      <c r="E450" s="6">
        <f>'Monthly Calculations'!C450</f>
        <v>18351713.427083321</v>
      </c>
      <c r="G450" s="13">
        <v>18351564.389934745</v>
      </c>
      <c r="H450" s="9">
        <f t="shared" si="24"/>
        <v>149.03714857622981</v>
      </c>
    </row>
    <row r="451" spans="1:8" ht="15" x14ac:dyDescent="0.25">
      <c r="A451" s="11">
        <v>39234</v>
      </c>
      <c r="B451">
        <f t="shared" ref="B451:B514" si="25">YEAR(A451)</f>
        <v>2007</v>
      </c>
      <c r="C451">
        <f t="shared" ref="C451:C514" si="26">MONTH(A451)</f>
        <v>6</v>
      </c>
      <c r="D451" s="4">
        <f t="shared" si="23"/>
        <v>18368.450744791651</v>
      </c>
      <c r="E451" s="6">
        <f>'Monthly Calculations'!C451</f>
        <v>18368450.744791653</v>
      </c>
      <c r="G451" s="13">
        <v>18368312.643121179</v>
      </c>
      <c r="H451" s="9">
        <f t="shared" si="24"/>
        <v>138.10167047381401</v>
      </c>
    </row>
    <row r="452" spans="1:8" ht="15" x14ac:dyDescent="0.25">
      <c r="A452" s="11">
        <v>39264</v>
      </c>
      <c r="B452">
        <f t="shared" si="25"/>
        <v>2007</v>
      </c>
      <c r="C452">
        <f t="shared" si="26"/>
        <v>7</v>
      </c>
      <c r="D452" s="4">
        <f t="shared" si="23"/>
        <v>18385.188062500001</v>
      </c>
      <c r="E452" s="6">
        <f>'Monthly Calculations'!C452</f>
        <v>18385188.0625</v>
      </c>
      <c r="G452" s="13">
        <v>18385060.896307603</v>
      </c>
      <c r="H452" s="9">
        <f t="shared" si="24"/>
        <v>127.16619239747524</v>
      </c>
    </row>
    <row r="453" spans="1:8" ht="15" x14ac:dyDescent="0.25">
      <c r="A453" s="11">
        <v>39295</v>
      </c>
      <c r="B453">
        <f t="shared" si="25"/>
        <v>2007</v>
      </c>
      <c r="C453">
        <f t="shared" si="26"/>
        <v>8</v>
      </c>
      <c r="D453" s="4">
        <f t="shared" si="23"/>
        <v>18398.159026041667</v>
      </c>
      <c r="E453" s="6">
        <f>'Monthly Calculations'!C453</f>
        <v>18398159.026041668</v>
      </c>
      <c r="G453" s="13">
        <v>18398035.91253531</v>
      </c>
      <c r="H453" s="9">
        <f t="shared" si="24"/>
        <v>123.11350635811687</v>
      </c>
    </row>
    <row r="454" spans="1:8" ht="15" x14ac:dyDescent="0.25">
      <c r="A454" s="11">
        <v>39326</v>
      </c>
      <c r="B454">
        <f t="shared" si="25"/>
        <v>2007</v>
      </c>
      <c r="C454">
        <f t="shared" si="26"/>
        <v>9</v>
      </c>
      <c r="D454" s="4">
        <f t="shared" si="23"/>
        <v>18411.129989583336</v>
      </c>
      <c r="E454" s="6">
        <f>'Monthly Calculations'!C454</f>
        <v>18411129.989583336</v>
      </c>
      <c r="G454" s="13">
        <v>18411010.928763017</v>
      </c>
      <c r="H454" s="9">
        <f t="shared" si="24"/>
        <v>119.06082031875849</v>
      </c>
    </row>
    <row r="455" spans="1:8" ht="15" x14ac:dyDescent="0.25">
      <c r="A455" s="11">
        <v>39356</v>
      </c>
      <c r="B455">
        <f t="shared" si="25"/>
        <v>2007</v>
      </c>
      <c r="C455">
        <f t="shared" si="26"/>
        <v>10</v>
      </c>
      <c r="D455" s="4">
        <f t="shared" si="23"/>
        <v>18424.100953125002</v>
      </c>
      <c r="E455" s="6">
        <f>'Monthly Calculations'!C455</f>
        <v>18424100.953125004</v>
      </c>
      <c r="G455" s="13">
        <v>18423985.944990724</v>
      </c>
      <c r="H455" s="9">
        <f t="shared" si="24"/>
        <v>115.00813427940011</v>
      </c>
    </row>
    <row r="456" spans="1:8" ht="15" x14ac:dyDescent="0.25">
      <c r="A456" s="11">
        <v>39387</v>
      </c>
      <c r="B456">
        <f t="shared" si="25"/>
        <v>2007</v>
      </c>
      <c r="C456">
        <f t="shared" si="26"/>
        <v>11</v>
      </c>
      <c r="D456" s="4">
        <f t="shared" si="23"/>
        <v>18437.071916666671</v>
      </c>
      <c r="E456" s="6">
        <f>'Monthly Calculations'!C456</f>
        <v>18437071.916666672</v>
      </c>
      <c r="G456" s="13">
        <v>18436960.961218432</v>
      </c>
      <c r="H456" s="9">
        <f t="shared" si="24"/>
        <v>110.95544824004173</v>
      </c>
    </row>
    <row r="457" spans="1:8" ht="15" x14ac:dyDescent="0.25">
      <c r="A457" s="11">
        <v>39417</v>
      </c>
      <c r="B457">
        <f t="shared" si="25"/>
        <v>2007</v>
      </c>
      <c r="C457">
        <f t="shared" si="26"/>
        <v>12</v>
      </c>
      <c r="D457" s="4">
        <f t="shared" ref="D457:D520" si="27">E457/1000</f>
        <v>18450.042880208341</v>
      </c>
      <c r="E457" s="6">
        <f>'Monthly Calculations'!C457</f>
        <v>18450042.88020834</v>
      </c>
      <c r="G457" s="13">
        <v>18449935.977446139</v>
      </c>
      <c r="H457" s="9">
        <f t="shared" si="24"/>
        <v>106.90276220068336</v>
      </c>
    </row>
    <row r="458" spans="1:8" ht="15" x14ac:dyDescent="0.25">
      <c r="A458" s="11">
        <v>39448</v>
      </c>
      <c r="B458">
        <f t="shared" si="25"/>
        <v>2008</v>
      </c>
      <c r="C458">
        <f t="shared" si="26"/>
        <v>1</v>
      </c>
      <c r="D458" s="4">
        <f t="shared" si="27"/>
        <v>18463.013843750006</v>
      </c>
      <c r="E458" s="6">
        <f>'Monthly Calculations'!C458</f>
        <v>18463013.843750007</v>
      </c>
      <c r="G458" s="13">
        <v>18462910.993673846</v>
      </c>
      <c r="H458" s="9">
        <f t="shared" si="24"/>
        <v>102.85007616132498</v>
      </c>
    </row>
    <row r="459" spans="1:8" ht="15" x14ac:dyDescent="0.25">
      <c r="A459" s="11">
        <v>39479</v>
      </c>
      <c r="B459">
        <f t="shared" si="25"/>
        <v>2008</v>
      </c>
      <c r="C459">
        <f t="shared" si="26"/>
        <v>2</v>
      </c>
      <c r="D459" s="4">
        <f t="shared" si="27"/>
        <v>18475.984807291676</v>
      </c>
      <c r="E459" s="6">
        <f>'Monthly Calculations'!C459</f>
        <v>18475984.807291675</v>
      </c>
      <c r="G459" s="13">
        <v>18475886.009901553</v>
      </c>
      <c r="H459" s="9">
        <f t="shared" si="24"/>
        <v>98.7973901219666</v>
      </c>
    </row>
    <row r="460" spans="1:8" ht="15" x14ac:dyDescent="0.25">
      <c r="A460" s="11">
        <v>39508</v>
      </c>
      <c r="B460">
        <f t="shared" si="25"/>
        <v>2008</v>
      </c>
      <c r="C460">
        <f t="shared" si="26"/>
        <v>3</v>
      </c>
      <c r="D460" s="4">
        <f t="shared" si="27"/>
        <v>18488.955770833345</v>
      </c>
      <c r="E460" s="6">
        <f>'Monthly Calculations'!C460</f>
        <v>18488955.770833343</v>
      </c>
      <c r="G460" s="13">
        <v>18488861.026129261</v>
      </c>
      <c r="H460" s="9">
        <f t="shared" si="24"/>
        <v>94.744704082608223</v>
      </c>
    </row>
    <row r="461" spans="1:8" ht="15" x14ac:dyDescent="0.25">
      <c r="A461" s="11">
        <v>39539</v>
      </c>
      <c r="B461">
        <f t="shared" si="25"/>
        <v>2008</v>
      </c>
      <c r="C461">
        <f t="shared" si="26"/>
        <v>4</v>
      </c>
      <c r="D461" s="4">
        <f t="shared" si="27"/>
        <v>18501.926734375011</v>
      </c>
      <c r="E461" s="6">
        <f>'Monthly Calculations'!C461</f>
        <v>18501926.734375011</v>
      </c>
      <c r="G461" s="13">
        <v>18501836.042356968</v>
      </c>
      <c r="H461" s="9">
        <f t="shared" si="24"/>
        <v>90.692018043249846</v>
      </c>
    </row>
    <row r="462" spans="1:8" ht="15" x14ac:dyDescent="0.25">
      <c r="A462" s="11">
        <v>39569</v>
      </c>
      <c r="B462">
        <f t="shared" si="25"/>
        <v>2008</v>
      </c>
      <c r="C462">
        <f t="shared" si="26"/>
        <v>5</v>
      </c>
      <c r="D462" s="4">
        <f t="shared" si="27"/>
        <v>18514.89769791668</v>
      </c>
      <c r="E462" s="6">
        <f>'Monthly Calculations'!C462</f>
        <v>18514897.697916679</v>
      </c>
      <c r="G462" s="13">
        <v>18514811.058584675</v>
      </c>
      <c r="H462" s="9">
        <f t="shared" si="24"/>
        <v>86.639332003891468</v>
      </c>
    </row>
    <row r="463" spans="1:8" ht="15" x14ac:dyDescent="0.25">
      <c r="A463" s="11">
        <v>39600</v>
      </c>
      <c r="B463">
        <f t="shared" si="25"/>
        <v>2008</v>
      </c>
      <c r="C463">
        <f t="shared" si="26"/>
        <v>6</v>
      </c>
      <c r="D463" s="4">
        <f t="shared" si="27"/>
        <v>18527.868661458346</v>
      </c>
      <c r="E463" s="6">
        <f>'Monthly Calculations'!C463</f>
        <v>18527868.661458347</v>
      </c>
      <c r="G463" s="13">
        <v>18527786.074812382</v>
      </c>
      <c r="H463" s="9">
        <f t="shared" si="24"/>
        <v>82.586645964533091</v>
      </c>
    </row>
    <row r="464" spans="1:8" ht="15" x14ac:dyDescent="0.25">
      <c r="A464" s="11">
        <v>39630</v>
      </c>
      <c r="B464">
        <f t="shared" si="25"/>
        <v>2008</v>
      </c>
      <c r="C464">
        <f t="shared" si="26"/>
        <v>7</v>
      </c>
      <c r="D464" s="4">
        <f t="shared" si="27"/>
        <v>18540.839625000001</v>
      </c>
      <c r="E464" s="6">
        <f>'Monthly Calculations'!C464</f>
        <v>18540839.625</v>
      </c>
      <c r="G464" s="13">
        <v>18540761.091040101</v>
      </c>
      <c r="H464" s="9">
        <f t="shared" si="24"/>
        <v>78.533959899097681</v>
      </c>
    </row>
    <row r="465" spans="1:8" ht="15" x14ac:dyDescent="0.25">
      <c r="A465" s="11">
        <v>39661</v>
      </c>
      <c r="B465">
        <f t="shared" si="25"/>
        <v>2008</v>
      </c>
      <c r="C465">
        <f t="shared" si="26"/>
        <v>8</v>
      </c>
      <c r="D465" s="4">
        <f t="shared" si="27"/>
        <v>18552.670078125</v>
      </c>
      <c r="E465" s="6">
        <f>'Monthly Calculations'!C465</f>
        <v>18552670.078125</v>
      </c>
      <c r="G465" s="13">
        <v>18552596.437198266</v>
      </c>
      <c r="H465" s="9">
        <f t="shared" si="24"/>
        <v>73.640926733613014</v>
      </c>
    </row>
    <row r="466" spans="1:8" ht="15" x14ac:dyDescent="0.25">
      <c r="A466" s="11">
        <v>39692</v>
      </c>
      <c r="B466">
        <f t="shared" si="25"/>
        <v>2008</v>
      </c>
      <c r="C466">
        <f t="shared" si="26"/>
        <v>9</v>
      </c>
      <c r="D466" s="4">
        <f t="shared" si="27"/>
        <v>18564.50053125</v>
      </c>
      <c r="E466" s="6">
        <f>'Monthly Calculations'!C466</f>
        <v>18564500.53125</v>
      </c>
      <c r="G466" s="13">
        <v>18564431.783356432</v>
      </c>
      <c r="H466" s="9">
        <f t="shared" si="24"/>
        <v>68.747893568128347</v>
      </c>
    </row>
    <row r="467" spans="1:8" ht="15" x14ac:dyDescent="0.25">
      <c r="A467" s="11">
        <v>39722</v>
      </c>
      <c r="B467">
        <f t="shared" si="25"/>
        <v>2008</v>
      </c>
      <c r="C467">
        <f t="shared" si="26"/>
        <v>10</v>
      </c>
      <c r="D467" s="4">
        <f t="shared" si="27"/>
        <v>18576.330984374999</v>
      </c>
      <c r="E467" s="6">
        <f>'Monthly Calculations'!C467</f>
        <v>18576330.984375</v>
      </c>
      <c r="G467" s="13">
        <v>18576267.129514597</v>
      </c>
      <c r="H467" s="9">
        <f t="shared" si="24"/>
        <v>63.854860402643681</v>
      </c>
    </row>
    <row r="468" spans="1:8" ht="15" x14ac:dyDescent="0.25">
      <c r="A468" s="11">
        <v>39753</v>
      </c>
      <c r="B468">
        <f t="shared" si="25"/>
        <v>2008</v>
      </c>
      <c r="C468">
        <f t="shared" si="26"/>
        <v>11</v>
      </c>
      <c r="D468" s="4">
        <f t="shared" si="27"/>
        <v>18588.161437499999</v>
      </c>
      <c r="E468" s="6">
        <f>'Monthly Calculations'!C468</f>
        <v>18588161.4375</v>
      </c>
      <c r="G468" s="13">
        <v>18588102.475672763</v>
      </c>
      <c r="H468" s="9">
        <f t="shared" si="24"/>
        <v>58.961827237159014</v>
      </c>
    </row>
    <row r="469" spans="1:8" ht="15" x14ac:dyDescent="0.25">
      <c r="A469" s="11">
        <v>39783</v>
      </c>
      <c r="B469">
        <f t="shared" si="25"/>
        <v>2008</v>
      </c>
      <c r="C469">
        <f t="shared" si="26"/>
        <v>12</v>
      </c>
      <c r="D469" s="4">
        <f t="shared" si="27"/>
        <v>18599.991890624999</v>
      </c>
      <c r="E469" s="6">
        <f>'Monthly Calculations'!C469</f>
        <v>18599991.890625</v>
      </c>
      <c r="G469" s="13">
        <v>18599937.821830928</v>
      </c>
      <c r="H469" s="9">
        <f t="shared" si="24"/>
        <v>54.068794071674347</v>
      </c>
    </row>
    <row r="470" spans="1:8" ht="15" x14ac:dyDescent="0.25">
      <c r="A470" s="11">
        <v>39814</v>
      </c>
      <c r="B470">
        <f t="shared" si="25"/>
        <v>2009</v>
      </c>
      <c r="C470">
        <f t="shared" si="26"/>
        <v>1</v>
      </c>
      <c r="D470" s="4">
        <f t="shared" si="27"/>
        <v>18611.822343749998</v>
      </c>
      <c r="E470" s="6">
        <f>'Monthly Calculations'!C470</f>
        <v>18611822.34375</v>
      </c>
      <c r="G470" s="13">
        <v>18611773.167989094</v>
      </c>
      <c r="H470" s="9">
        <f t="shared" si="24"/>
        <v>49.17576090618968</v>
      </c>
    </row>
    <row r="471" spans="1:8" ht="15" x14ac:dyDescent="0.25">
      <c r="A471" s="11">
        <v>39845</v>
      </c>
      <c r="B471">
        <f t="shared" si="25"/>
        <v>2009</v>
      </c>
      <c r="C471">
        <f t="shared" si="26"/>
        <v>2</v>
      </c>
      <c r="D471" s="4">
        <f t="shared" si="27"/>
        <v>18623.652796875002</v>
      </c>
      <c r="E471" s="6">
        <f>'Monthly Calculations'!C471</f>
        <v>18623652.796875</v>
      </c>
      <c r="G471" s="13">
        <v>18623608.514147259</v>
      </c>
      <c r="H471" s="9">
        <f t="shared" si="24"/>
        <v>44.282727740705013</v>
      </c>
    </row>
    <row r="472" spans="1:8" ht="15" x14ac:dyDescent="0.25">
      <c r="A472" s="11">
        <v>39873</v>
      </c>
      <c r="B472">
        <f t="shared" si="25"/>
        <v>2009</v>
      </c>
      <c r="C472">
        <f t="shared" si="26"/>
        <v>3</v>
      </c>
      <c r="D472" s="4">
        <f t="shared" si="27"/>
        <v>18635.483250000001</v>
      </c>
      <c r="E472" s="6">
        <f>'Monthly Calculations'!C472</f>
        <v>18635483.25</v>
      </c>
      <c r="G472" s="13">
        <v>18635443.860305425</v>
      </c>
      <c r="H472" s="9">
        <f t="shared" si="24"/>
        <v>39.389694575220346</v>
      </c>
    </row>
    <row r="473" spans="1:8" ht="15" x14ac:dyDescent="0.25">
      <c r="A473" s="11">
        <v>39904</v>
      </c>
      <c r="B473">
        <f t="shared" si="25"/>
        <v>2009</v>
      </c>
      <c r="C473">
        <f t="shared" si="26"/>
        <v>4</v>
      </c>
      <c r="D473" s="4">
        <f t="shared" si="27"/>
        <v>18647.313703125001</v>
      </c>
      <c r="E473" s="6">
        <f>'Monthly Calculations'!C473</f>
        <v>18647313.703125</v>
      </c>
      <c r="G473" s="13">
        <v>18647279.20646359</v>
      </c>
      <c r="H473" s="9">
        <f t="shared" si="24"/>
        <v>34.49666140973568</v>
      </c>
    </row>
    <row r="474" spans="1:8" ht="15" x14ac:dyDescent="0.25">
      <c r="A474" s="11">
        <v>39934</v>
      </c>
      <c r="B474">
        <f t="shared" si="25"/>
        <v>2009</v>
      </c>
      <c r="C474">
        <f t="shared" si="26"/>
        <v>5</v>
      </c>
      <c r="D474" s="4">
        <f t="shared" si="27"/>
        <v>18659.14415625</v>
      </c>
      <c r="E474" s="6">
        <f>'Monthly Calculations'!C474</f>
        <v>18659144.15625</v>
      </c>
      <c r="G474" s="13">
        <v>18659114.552621756</v>
      </c>
      <c r="H474" s="9">
        <f t="shared" si="24"/>
        <v>29.603628244251013</v>
      </c>
    </row>
    <row r="475" spans="1:8" ht="15" x14ac:dyDescent="0.25">
      <c r="A475" s="11">
        <v>39965</v>
      </c>
      <c r="B475">
        <f t="shared" si="25"/>
        <v>2009</v>
      </c>
      <c r="C475">
        <f t="shared" si="26"/>
        <v>6</v>
      </c>
      <c r="D475" s="4">
        <f t="shared" si="27"/>
        <v>18670.974609375</v>
      </c>
      <c r="E475" s="6">
        <f>'Monthly Calculations'!C475</f>
        <v>18670974.609375</v>
      </c>
      <c r="G475" s="13">
        <v>18670949.898779921</v>
      </c>
      <c r="H475" s="9">
        <f t="shared" si="24"/>
        <v>24.710595078766346</v>
      </c>
    </row>
    <row r="476" spans="1:8" ht="15" x14ac:dyDescent="0.25">
      <c r="A476" s="11">
        <v>39995</v>
      </c>
      <c r="B476">
        <f t="shared" si="25"/>
        <v>2009</v>
      </c>
      <c r="C476">
        <f t="shared" si="26"/>
        <v>7</v>
      </c>
      <c r="D476" s="4">
        <f t="shared" si="27"/>
        <v>18682.8050625</v>
      </c>
      <c r="E476" s="6">
        <f>'Monthly Calculations'!C476</f>
        <v>18682805.0625</v>
      </c>
      <c r="G476" s="13">
        <v>18682785.244938098</v>
      </c>
      <c r="H476" s="9">
        <f t="shared" si="24"/>
        <v>19.817561902105808</v>
      </c>
    </row>
    <row r="477" spans="1:8" ht="15" x14ac:dyDescent="0.25">
      <c r="A477" s="11">
        <v>40026</v>
      </c>
      <c r="B477">
        <f t="shared" si="25"/>
        <v>2009</v>
      </c>
      <c r="C477">
        <f t="shared" si="26"/>
        <v>8</v>
      </c>
      <c r="D477" s="4">
        <f t="shared" si="27"/>
        <v>18699.780166666667</v>
      </c>
      <c r="E477" s="6">
        <f>'Monthly Calculations'!C477</f>
        <v>18699780.166666668</v>
      </c>
      <c r="G477" s="13">
        <v>18699908.203693256</v>
      </c>
      <c r="H477" s="9">
        <f t="shared" si="24"/>
        <v>-128.0370265878737</v>
      </c>
    </row>
    <row r="478" spans="1:8" ht="15" x14ac:dyDescent="0.25">
      <c r="A478" s="11">
        <v>40057</v>
      </c>
      <c r="B478">
        <f t="shared" si="25"/>
        <v>2009</v>
      </c>
      <c r="C478">
        <f t="shared" si="26"/>
        <v>9</v>
      </c>
      <c r="D478" s="4">
        <f t="shared" si="27"/>
        <v>18716.755270833335</v>
      </c>
      <c r="E478" s="6">
        <f>'Monthly Calculations'!C478</f>
        <v>18716755.270833336</v>
      </c>
      <c r="G478" s="13">
        <v>18717031.162448414</v>
      </c>
      <c r="H478" s="9">
        <f t="shared" si="24"/>
        <v>-275.8916150778532</v>
      </c>
    </row>
    <row r="479" spans="1:8" ht="15" x14ac:dyDescent="0.25">
      <c r="A479" s="11">
        <v>40087</v>
      </c>
      <c r="B479">
        <f t="shared" si="25"/>
        <v>2009</v>
      </c>
      <c r="C479">
        <f t="shared" si="26"/>
        <v>10</v>
      </c>
      <c r="D479" s="4">
        <f t="shared" si="27"/>
        <v>18733.730375000003</v>
      </c>
      <c r="E479" s="6">
        <f>'Monthly Calculations'!C479</f>
        <v>18733730.375000004</v>
      </c>
      <c r="G479" s="13">
        <v>18734154.121203572</v>
      </c>
      <c r="H479" s="9">
        <f t="shared" si="24"/>
        <v>-423.74620356783271</v>
      </c>
    </row>
    <row r="480" spans="1:8" ht="15" x14ac:dyDescent="0.25">
      <c r="A480" s="11">
        <v>40118</v>
      </c>
      <c r="B480">
        <f t="shared" si="25"/>
        <v>2009</v>
      </c>
      <c r="C480">
        <f t="shared" si="26"/>
        <v>11</v>
      </c>
      <c r="D480" s="4">
        <f t="shared" si="27"/>
        <v>18750.705479166671</v>
      </c>
      <c r="E480" s="6">
        <f>'Monthly Calculations'!C480</f>
        <v>18750705.479166672</v>
      </c>
      <c r="G480" s="13">
        <v>18751277.079958729</v>
      </c>
      <c r="H480" s="9">
        <f t="shared" si="24"/>
        <v>-571.60079205781221</v>
      </c>
    </row>
    <row r="481" spans="1:8" ht="15" x14ac:dyDescent="0.25">
      <c r="A481" s="11">
        <v>40148</v>
      </c>
      <c r="B481">
        <f t="shared" si="25"/>
        <v>2009</v>
      </c>
      <c r="C481">
        <f t="shared" si="26"/>
        <v>12</v>
      </c>
      <c r="D481" s="4">
        <f t="shared" si="27"/>
        <v>18767.680583333338</v>
      </c>
      <c r="E481" s="6">
        <f>'Monthly Calculations'!C481</f>
        <v>18767680.58333334</v>
      </c>
      <c r="G481" s="13">
        <v>18768400.038713887</v>
      </c>
      <c r="H481" s="9">
        <f t="shared" si="24"/>
        <v>-719.45538054779172</v>
      </c>
    </row>
    <row r="482" spans="1:8" ht="15" x14ac:dyDescent="0.25">
      <c r="A482" s="11">
        <v>40179</v>
      </c>
      <c r="B482">
        <f t="shared" si="25"/>
        <v>2010</v>
      </c>
      <c r="C482">
        <f t="shared" si="26"/>
        <v>1</v>
      </c>
      <c r="D482" s="4">
        <f t="shared" si="27"/>
        <v>18784.655687500006</v>
      </c>
      <c r="E482" s="6">
        <f>'Monthly Calculations'!C482</f>
        <v>18784655.687500007</v>
      </c>
      <c r="G482" s="13">
        <v>18785522.997469045</v>
      </c>
      <c r="H482" s="9">
        <f t="shared" si="24"/>
        <v>-867.30996903777122</v>
      </c>
    </row>
    <row r="483" spans="1:8" ht="15" x14ac:dyDescent="0.25">
      <c r="A483" s="11">
        <v>40210</v>
      </c>
      <c r="B483">
        <f t="shared" si="25"/>
        <v>2010</v>
      </c>
      <c r="C483">
        <f t="shared" si="26"/>
        <v>2</v>
      </c>
      <c r="D483" s="4">
        <f t="shared" si="27"/>
        <v>18801.630791666674</v>
      </c>
      <c r="E483" s="6">
        <f>'Monthly Calculations'!C483</f>
        <v>18801630.791666675</v>
      </c>
      <c r="G483" s="13">
        <v>18802645.956224203</v>
      </c>
      <c r="H483" s="9">
        <f t="shared" si="24"/>
        <v>-1015.1645575277507</v>
      </c>
    </row>
    <row r="484" spans="1:8" ht="15" x14ac:dyDescent="0.25">
      <c r="A484" s="11">
        <v>40238</v>
      </c>
      <c r="B484">
        <f t="shared" si="25"/>
        <v>2010</v>
      </c>
      <c r="C484">
        <f t="shared" si="26"/>
        <v>3</v>
      </c>
      <c r="D484" s="4">
        <f t="shared" si="27"/>
        <v>18818.605895833341</v>
      </c>
      <c r="E484" s="6">
        <f>'Monthly Calculations'!C484</f>
        <v>18818605.895833343</v>
      </c>
      <c r="G484" s="13">
        <v>18819768.914979361</v>
      </c>
      <c r="H484" s="9">
        <f t="shared" si="24"/>
        <v>-1163.0191460177302</v>
      </c>
    </row>
    <row r="485" spans="1:8" ht="15" x14ac:dyDescent="0.25">
      <c r="A485" s="11">
        <v>40269</v>
      </c>
      <c r="B485">
        <f t="shared" si="25"/>
        <v>2010</v>
      </c>
      <c r="C485">
        <f t="shared" si="26"/>
        <v>4</v>
      </c>
      <c r="D485" s="4">
        <f t="shared" si="27"/>
        <v>18835.581000000013</v>
      </c>
      <c r="E485" s="6">
        <f>'Monthly Calculations'!C485</f>
        <v>18835581.000000011</v>
      </c>
      <c r="G485" s="13">
        <v>18836891.873734519</v>
      </c>
      <c r="H485" s="9">
        <f t="shared" si="24"/>
        <v>-1310.8737345077097</v>
      </c>
    </row>
    <row r="486" spans="1:8" ht="15" x14ac:dyDescent="0.25">
      <c r="A486" s="11">
        <v>40299</v>
      </c>
      <c r="B486">
        <f t="shared" si="25"/>
        <v>2010</v>
      </c>
      <c r="C486">
        <f t="shared" si="26"/>
        <v>5</v>
      </c>
      <c r="D486" s="4">
        <f t="shared" si="27"/>
        <v>18852.556104166681</v>
      </c>
      <c r="E486" s="6">
        <f>'Monthly Calculations'!C486</f>
        <v>18852556.104166679</v>
      </c>
      <c r="G486" s="13">
        <v>18854014.832489677</v>
      </c>
      <c r="H486" s="9">
        <f t="shared" si="24"/>
        <v>-1458.7283229976892</v>
      </c>
    </row>
    <row r="487" spans="1:8" ht="15" x14ac:dyDescent="0.25">
      <c r="A487" s="11">
        <v>40330</v>
      </c>
      <c r="B487">
        <f t="shared" si="25"/>
        <v>2010</v>
      </c>
      <c r="C487">
        <f t="shared" si="26"/>
        <v>6</v>
      </c>
      <c r="D487" s="4">
        <f t="shared" si="27"/>
        <v>18869.531208333348</v>
      </c>
      <c r="E487" s="6">
        <f>'Monthly Calculations'!C487</f>
        <v>18869531.208333347</v>
      </c>
      <c r="G487" s="13">
        <v>18871137.791244835</v>
      </c>
      <c r="H487" s="9">
        <f t="shared" ref="H487:H550" si="28">E487-G487</f>
        <v>-1606.5829114876688</v>
      </c>
    </row>
    <row r="488" spans="1:8" ht="15" x14ac:dyDescent="0.25">
      <c r="A488" s="11">
        <v>40360</v>
      </c>
      <c r="B488">
        <f t="shared" si="25"/>
        <v>2010</v>
      </c>
      <c r="C488">
        <f t="shared" si="26"/>
        <v>7</v>
      </c>
      <c r="D488" s="4">
        <f t="shared" si="27"/>
        <v>18886.506312500002</v>
      </c>
      <c r="E488" s="6">
        <f>'Monthly Calculations'!C488</f>
        <v>18886506.3125</v>
      </c>
      <c r="G488" s="13">
        <v>18888260.75</v>
      </c>
      <c r="H488" s="9">
        <f t="shared" si="28"/>
        <v>-1754.4375</v>
      </c>
    </row>
    <row r="489" spans="1:8" ht="15" x14ac:dyDescent="0.25">
      <c r="A489" s="11">
        <v>40391</v>
      </c>
      <c r="B489">
        <f t="shared" si="25"/>
        <v>2010</v>
      </c>
      <c r="C489">
        <f t="shared" si="26"/>
        <v>8</v>
      </c>
      <c r="D489" s="4">
        <f t="shared" si="27"/>
        <v>18907.278437500001</v>
      </c>
      <c r="E489" s="6">
        <f>'Monthly Calculations'!C489</f>
        <v>18907278.4375</v>
      </c>
      <c r="G489" s="13">
        <v>18909082.814721618</v>
      </c>
      <c r="H489" s="9">
        <f t="shared" si="28"/>
        <v>-1804.3772216178477</v>
      </c>
    </row>
    <row r="490" spans="1:8" ht="15" x14ac:dyDescent="0.25">
      <c r="A490" s="11">
        <v>40422</v>
      </c>
      <c r="B490">
        <f t="shared" si="25"/>
        <v>2010</v>
      </c>
      <c r="C490">
        <f t="shared" si="26"/>
        <v>9</v>
      </c>
      <c r="D490" s="4">
        <f t="shared" si="27"/>
        <v>18928.050562500001</v>
      </c>
      <c r="E490" s="6">
        <f>'Monthly Calculations'!C490</f>
        <v>18928050.5625</v>
      </c>
      <c r="G490" s="13">
        <v>18929904.879443236</v>
      </c>
      <c r="H490" s="9">
        <f t="shared" si="28"/>
        <v>-1854.3169432356954</v>
      </c>
    </row>
    <row r="491" spans="1:8" ht="15" x14ac:dyDescent="0.25">
      <c r="A491" s="11">
        <v>40452</v>
      </c>
      <c r="B491">
        <f t="shared" si="25"/>
        <v>2010</v>
      </c>
      <c r="C491">
        <f t="shared" si="26"/>
        <v>10</v>
      </c>
      <c r="D491" s="4">
        <f t="shared" si="27"/>
        <v>18948.8226875</v>
      </c>
      <c r="E491" s="6">
        <f>'Monthly Calculations'!C491</f>
        <v>18948822.6875</v>
      </c>
      <c r="G491" s="13">
        <v>18950726.944164854</v>
      </c>
      <c r="H491" s="9">
        <f t="shared" si="28"/>
        <v>-1904.256664853543</v>
      </c>
    </row>
    <row r="492" spans="1:8" ht="15" x14ac:dyDescent="0.25">
      <c r="A492" s="11">
        <v>40483</v>
      </c>
      <c r="B492">
        <f t="shared" si="25"/>
        <v>2010</v>
      </c>
      <c r="C492">
        <f t="shared" si="26"/>
        <v>11</v>
      </c>
      <c r="D492" s="4">
        <f t="shared" si="27"/>
        <v>18969.5948125</v>
      </c>
      <c r="E492" s="6">
        <f>'Monthly Calculations'!C492</f>
        <v>18969594.8125</v>
      </c>
      <c r="G492" s="13">
        <v>18971549.008886471</v>
      </c>
      <c r="H492" s="9">
        <f t="shared" si="28"/>
        <v>-1954.1963864713907</v>
      </c>
    </row>
    <row r="493" spans="1:8" ht="15" x14ac:dyDescent="0.25">
      <c r="A493" s="11">
        <v>40513</v>
      </c>
      <c r="B493">
        <f t="shared" si="25"/>
        <v>2010</v>
      </c>
      <c r="C493">
        <f t="shared" si="26"/>
        <v>12</v>
      </c>
      <c r="D493" s="4">
        <f t="shared" si="27"/>
        <v>18990.366937499999</v>
      </c>
      <c r="E493" s="6">
        <f>'Monthly Calculations'!C493</f>
        <v>18990366.9375</v>
      </c>
      <c r="G493" s="13">
        <v>18992371.073608089</v>
      </c>
      <c r="H493" s="9">
        <f t="shared" si="28"/>
        <v>-2004.1361080892384</v>
      </c>
    </row>
    <row r="494" spans="1:8" ht="15" x14ac:dyDescent="0.25">
      <c r="A494" s="11">
        <v>40544</v>
      </c>
      <c r="B494">
        <f t="shared" si="25"/>
        <v>2011</v>
      </c>
      <c r="C494">
        <f t="shared" si="26"/>
        <v>1</v>
      </c>
      <c r="D494" s="4">
        <f t="shared" si="27"/>
        <v>19011.139062499999</v>
      </c>
      <c r="E494" s="6">
        <f>'Monthly Calculations'!C494</f>
        <v>19011139.0625</v>
      </c>
      <c r="G494" s="13">
        <v>19013193.138329707</v>
      </c>
      <c r="H494" s="9">
        <f t="shared" si="28"/>
        <v>-2054.0758297070861</v>
      </c>
    </row>
    <row r="495" spans="1:8" ht="15" x14ac:dyDescent="0.25">
      <c r="A495" s="11">
        <v>40575</v>
      </c>
      <c r="B495">
        <f t="shared" si="25"/>
        <v>2011</v>
      </c>
      <c r="C495">
        <f t="shared" si="26"/>
        <v>2</v>
      </c>
      <c r="D495" s="4">
        <f t="shared" si="27"/>
        <v>19031.911187500002</v>
      </c>
      <c r="E495" s="6">
        <f>'Monthly Calculations'!C495</f>
        <v>19031911.1875</v>
      </c>
      <c r="G495" s="13">
        <v>19034015.203051325</v>
      </c>
      <c r="H495" s="9">
        <f t="shared" si="28"/>
        <v>-2104.0155513249338</v>
      </c>
    </row>
    <row r="496" spans="1:8" ht="15" x14ac:dyDescent="0.25">
      <c r="A496" s="11">
        <v>40603</v>
      </c>
      <c r="B496">
        <f t="shared" si="25"/>
        <v>2011</v>
      </c>
      <c r="C496">
        <f t="shared" si="26"/>
        <v>3</v>
      </c>
      <c r="D496" s="4">
        <f t="shared" si="27"/>
        <v>19052.683312500001</v>
      </c>
      <c r="E496" s="6">
        <f>'Monthly Calculations'!C496</f>
        <v>19052683.3125</v>
      </c>
      <c r="G496" s="13">
        <v>19054837.267772943</v>
      </c>
      <c r="H496" s="9">
        <f t="shared" si="28"/>
        <v>-2153.9552729427814</v>
      </c>
    </row>
    <row r="497" spans="1:8" ht="15" x14ac:dyDescent="0.25">
      <c r="A497" s="11">
        <v>40634</v>
      </c>
      <c r="B497">
        <f t="shared" si="25"/>
        <v>2011</v>
      </c>
      <c r="C497">
        <f t="shared" si="26"/>
        <v>4</v>
      </c>
      <c r="D497" s="4">
        <f t="shared" si="27"/>
        <v>19073.455437500001</v>
      </c>
      <c r="E497" s="6">
        <f>'Monthly Calculations'!C497</f>
        <v>19073455.4375</v>
      </c>
      <c r="G497" s="13">
        <v>19075659.332494561</v>
      </c>
      <c r="H497" s="9">
        <f t="shared" si="28"/>
        <v>-2203.8949945606291</v>
      </c>
    </row>
    <row r="498" spans="1:8" ht="15" x14ac:dyDescent="0.25">
      <c r="A498" s="11">
        <v>40664</v>
      </c>
      <c r="B498">
        <f t="shared" si="25"/>
        <v>2011</v>
      </c>
      <c r="C498">
        <f t="shared" si="26"/>
        <v>5</v>
      </c>
      <c r="D498" s="4">
        <f t="shared" si="27"/>
        <v>19094.2275625</v>
      </c>
      <c r="E498" s="6">
        <f>'Monthly Calculations'!C498</f>
        <v>19094227.5625</v>
      </c>
      <c r="G498" s="13">
        <v>19096481.397216178</v>
      </c>
      <c r="H498" s="9">
        <f t="shared" si="28"/>
        <v>-2253.8347161784768</v>
      </c>
    </row>
    <row r="499" spans="1:8" ht="15" x14ac:dyDescent="0.25">
      <c r="A499" s="11">
        <v>40695</v>
      </c>
      <c r="B499">
        <f t="shared" si="25"/>
        <v>2011</v>
      </c>
      <c r="C499">
        <f t="shared" si="26"/>
        <v>6</v>
      </c>
      <c r="D499" s="4">
        <f t="shared" si="27"/>
        <v>19114.9996875</v>
      </c>
      <c r="E499" s="6">
        <f>'Monthly Calculations'!C499</f>
        <v>19114999.6875</v>
      </c>
      <c r="G499" s="13">
        <v>19117303.461937796</v>
      </c>
      <c r="H499" s="9">
        <f t="shared" si="28"/>
        <v>-2303.7744377963245</v>
      </c>
    </row>
    <row r="500" spans="1:8" ht="15" x14ac:dyDescent="0.25">
      <c r="A500" s="11">
        <v>40725</v>
      </c>
      <c r="B500">
        <f t="shared" si="25"/>
        <v>2011</v>
      </c>
      <c r="C500">
        <f t="shared" si="26"/>
        <v>7</v>
      </c>
      <c r="D500" s="4">
        <f t="shared" si="27"/>
        <v>19135.771812499999</v>
      </c>
      <c r="E500" s="6">
        <f>'Monthly Calculations'!C500</f>
        <v>19135771.8125</v>
      </c>
      <c r="G500" s="13">
        <v>19138125.526659403</v>
      </c>
      <c r="H500" s="9">
        <f t="shared" si="28"/>
        <v>-2353.7141594029963</v>
      </c>
    </row>
    <row r="501" spans="1:8" ht="15" x14ac:dyDescent="0.25">
      <c r="A501" s="11">
        <v>40756</v>
      </c>
      <c r="B501">
        <f t="shared" si="25"/>
        <v>2011</v>
      </c>
      <c r="C501">
        <f t="shared" si="26"/>
        <v>8</v>
      </c>
      <c r="D501" s="4">
        <f t="shared" si="27"/>
        <v>19156.297005208333</v>
      </c>
      <c r="E501" s="6">
        <f>'Monthly Calculations'!C501</f>
        <v>19156297.005208332</v>
      </c>
      <c r="G501" s="13">
        <v>19158740.20222557</v>
      </c>
      <c r="H501" s="9">
        <f t="shared" si="28"/>
        <v>-2443.1970172375441</v>
      </c>
    </row>
    <row r="502" spans="1:8" ht="15" x14ac:dyDescent="0.25">
      <c r="A502" s="11">
        <v>40787</v>
      </c>
      <c r="B502">
        <f t="shared" si="25"/>
        <v>2011</v>
      </c>
      <c r="C502">
        <f t="shared" si="26"/>
        <v>9</v>
      </c>
      <c r="D502" s="4">
        <f t="shared" si="27"/>
        <v>19176.822197916663</v>
      </c>
      <c r="E502" s="6">
        <f>'Monthly Calculations'!C502</f>
        <v>19176822.197916664</v>
      </c>
      <c r="G502" s="13">
        <v>19179354.877791736</v>
      </c>
      <c r="H502" s="9">
        <f t="shared" si="28"/>
        <v>-2532.6798750720918</v>
      </c>
    </row>
    <row r="503" spans="1:8" ht="15" x14ac:dyDescent="0.25">
      <c r="A503" s="11">
        <v>40817</v>
      </c>
      <c r="B503">
        <f t="shared" si="25"/>
        <v>2011</v>
      </c>
      <c r="C503">
        <f t="shared" si="26"/>
        <v>10</v>
      </c>
      <c r="D503" s="4">
        <f t="shared" si="27"/>
        <v>19197.347390624996</v>
      </c>
      <c r="E503" s="6">
        <f>'Monthly Calculations'!C503</f>
        <v>19197347.390624996</v>
      </c>
      <c r="G503" s="13">
        <v>19199969.553357903</v>
      </c>
      <c r="H503" s="9">
        <f t="shared" si="28"/>
        <v>-2622.1627329066396</v>
      </c>
    </row>
    <row r="504" spans="1:8" ht="15" x14ac:dyDescent="0.25">
      <c r="A504" s="11">
        <v>40848</v>
      </c>
      <c r="B504">
        <f t="shared" si="25"/>
        <v>2011</v>
      </c>
      <c r="C504">
        <f t="shared" si="26"/>
        <v>11</v>
      </c>
      <c r="D504" s="4">
        <f t="shared" si="27"/>
        <v>19217.87258333333</v>
      </c>
      <c r="E504" s="6">
        <f>'Monthly Calculations'!C504</f>
        <v>19217872.583333328</v>
      </c>
      <c r="G504" s="13">
        <v>19220584.22892407</v>
      </c>
      <c r="H504" s="9">
        <f t="shared" si="28"/>
        <v>-2711.6455907411873</v>
      </c>
    </row>
    <row r="505" spans="1:8" ht="15" x14ac:dyDescent="0.25">
      <c r="A505" s="11">
        <v>40878</v>
      </c>
      <c r="B505">
        <f t="shared" si="25"/>
        <v>2011</v>
      </c>
      <c r="C505">
        <f t="shared" si="26"/>
        <v>12</v>
      </c>
      <c r="D505" s="4">
        <f t="shared" si="27"/>
        <v>19238.39777604166</v>
      </c>
      <c r="E505" s="6">
        <f>'Monthly Calculations'!C505</f>
        <v>19238397.77604166</v>
      </c>
      <c r="G505" s="13">
        <v>19241198.904490236</v>
      </c>
      <c r="H505" s="9">
        <f t="shared" si="28"/>
        <v>-2801.1284485757351</v>
      </c>
    </row>
    <row r="506" spans="1:8" ht="15" x14ac:dyDescent="0.25">
      <c r="A506" s="11">
        <v>40909</v>
      </c>
      <c r="B506">
        <f t="shared" si="25"/>
        <v>2012</v>
      </c>
      <c r="C506">
        <f t="shared" si="26"/>
        <v>1</v>
      </c>
      <c r="D506" s="4">
        <f t="shared" si="27"/>
        <v>19258.922968749994</v>
      </c>
      <c r="E506" s="6">
        <f>'Monthly Calculations'!C506</f>
        <v>19258922.968749993</v>
      </c>
      <c r="G506" s="13">
        <v>19261813.580056403</v>
      </c>
      <c r="H506" s="9">
        <f t="shared" si="28"/>
        <v>-2890.6113064102829</v>
      </c>
    </row>
    <row r="507" spans="1:8" ht="15" x14ac:dyDescent="0.25">
      <c r="A507" s="11">
        <v>40940</v>
      </c>
      <c r="B507">
        <f t="shared" si="25"/>
        <v>2012</v>
      </c>
      <c r="C507">
        <f t="shared" si="26"/>
        <v>2</v>
      </c>
      <c r="D507" s="4">
        <f t="shared" si="27"/>
        <v>19279.448161458324</v>
      </c>
      <c r="E507" s="6">
        <f>'Monthly Calculations'!C507</f>
        <v>19279448.161458325</v>
      </c>
      <c r="G507" s="13">
        <v>19282428.255622569</v>
      </c>
      <c r="H507" s="9">
        <f t="shared" si="28"/>
        <v>-2980.0941642448306</v>
      </c>
    </row>
    <row r="508" spans="1:8" ht="15" x14ac:dyDescent="0.25">
      <c r="A508" s="11">
        <v>40969</v>
      </c>
      <c r="B508">
        <f t="shared" si="25"/>
        <v>2012</v>
      </c>
      <c r="C508">
        <f t="shared" si="26"/>
        <v>3</v>
      </c>
      <c r="D508" s="4">
        <f t="shared" si="27"/>
        <v>19299.973354166657</v>
      </c>
      <c r="E508" s="6">
        <f>'Monthly Calculations'!C508</f>
        <v>19299973.354166657</v>
      </c>
      <c r="G508" s="13">
        <v>19303042.931188736</v>
      </c>
      <c r="H508" s="9">
        <f t="shared" si="28"/>
        <v>-3069.5770220793784</v>
      </c>
    </row>
    <row r="509" spans="1:8" ht="15" x14ac:dyDescent="0.25">
      <c r="A509" s="11">
        <v>41000</v>
      </c>
      <c r="B509">
        <f t="shared" si="25"/>
        <v>2012</v>
      </c>
      <c r="C509">
        <f t="shared" si="26"/>
        <v>4</v>
      </c>
      <c r="D509" s="4">
        <f t="shared" si="27"/>
        <v>19320.498546874987</v>
      </c>
      <c r="E509" s="6">
        <f>'Monthly Calculations'!C509</f>
        <v>19320498.546874989</v>
      </c>
      <c r="G509" s="13">
        <v>19323657.606754903</v>
      </c>
      <c r="H509" s="9">
        <f t="shared" si="28"/>
        <v>-3159.0598799139261</v>
      </c>
    </row>
    <row r="510" spans="1:8" ht="15" x14ac:dyDescent="0.25">
      <c r="A510" s="11">
        <v>41030</v>
      </c>
      <c r="B510">
        <f t="shared" si="25"/>
        <v>2012</v>
      </c>
      <c r="C510">
        <f t="shared" si="26"/>
        <v>5</v>
      </c>
      <c r="D510" s="4">
        <f t="shared" si="27"/>
        <v>19341.023739583321</v>
      </c>
      <c r="E510" s="6">
        <f>'Monthly Calculations'!C510</f>
        <v>19341023.739583321</v>
      </c>
      <c r="G510" s="13">
        <v>19344272.282321069</v>
      </c>
      <c r="H510" s="9">
        <f t="shared" si="28"/>
        <v>-3248.5427377484739</v>
      </c>
    </row>
    <row r="511" spans="1:8" ht="15" x14ac:dyDescent="0.25">
      <c r="A511" s="11">
        <v>41061</v>
      </c>
      <c r="B511">
        <f t="shared" si="25"/>
        <v>2012</v>
      </c>
      <c r="C511">
        <f t="shared" si="26"/>
        <v>6</v>
      </c>
      <c r="D511" s="4">
        <f t="shared" si="27"/>
        <v>19361.548932291655</v>
      </c>
      <c r="E511" s="6">
        <f>'Monthly Calculations'!C511</f>
        <v>19361548.932291653</v>
      </c>
      <c r="G511" s="13">
        <v>19364886.957887236</v>
      </c>
      <c r="H511" s="9">
        <f t="shared" si="28"/>
        <v>-3338.0255955830216</v>
      </c>
    </row>
    <row r="512" spans="1:8" ht="15" x14ac:dyDescent="0.25">
      <c r="A512" s="11">
        <v>41091</v>
      </c>
      <c r="B512">
        <f t="shared" si="25"/>
        <v>2012</v>
      </c>
      <c r="C512">
        <f t="shared" si="26"/>
        <v>7</v>
      </c>
      <c r="D512" s="4">
        <f t="shared" si="27"/>
        <v>19382.074124999999</v>
      </c>
      <c r="E512" s="6">
        <f>'Monthly Calculations'!C512</f>
        <v>19382074.125</v>
      </c>
      <c r="G512" s="13">
        <v>19385501.633453403</v>
      </c>
      <c r="H512" s="9">
        <f t="shared" si="28"/>
        <v>-3427.5084534026682</v>
      </c>
    </row>
    <row r="513" spans="1:8" ht="15" x14ac:dyDescent="0.25">
      <c r="A513" s="11">
        <v>41122</v>
      </c>
      <c r="B513">
        <f t="shared" si="25"/>
        <v>2012</v>
      </c>
      <c r="C513">
        <f t="shared" si="26"/>
        <v>8</v>
      </c>
      <c r="D513" s="4">
        <f t="shared" si="27"/>
        <v>19403.371760416667</v>
      </c>
      <c r="E513" s="6">
        <f>'Monthly Calculations'!C513</f>
        <v>19403371.760416668</v>
      </c>
      <c r="G513" s="13">
        <v>19406678.168660793</v>
      </c>
      <c r="H513" s="9">
        <f t="shared" si="28"/>
        <v>-3306.408244125545</v>
      </c>
    </row>
    <row r="514" spans="1:8" ht="15" x14ac:dyDescent="0.25">
      <c r="A514" s="11">
        <v>41153</v>
      </c>
      <c r="B514">
        <f t="shared" si="25"/>
        <v>2012</v>
      </c>
      <c r="C514">
        <f t="shared" si="26"/>
        <v>9</v>
      </c>
      <c r="D514" s="4">
        <f t="shared" si="27"/>
        <v>19424.669395833334</v>
      </c>
      <c r="E514" s="6">
        <f>'Monthly Calculations'!C514</f>
        <v>19424669.395833336</v>
      </c>
      <c r="G514" s="13">
        <v>19427854.703868184</v>
      </c>
      <c r="H514" s="9">
        <f t="shared" si="28"/>
        <v>-3185.3080348484218</v>
      </c>
    </row>
    <row r="515" spans="1:8" ht="15" x14ac:dyDescent="0.25">
      <c r="A515" s="11">
        <v>41183</v>
      </c>
      <c r="B515">
        <f t="shared" ref="B515:B578" si="29">YEAR(A515)</f>
        <v>2012</v>
      </c>
      <c r="C515">
        <f t="shared" ref="C515:C578" si="30">MONTH(A515)</f>
        <v>10</v>
      </c>
      <c r="D515" s="4">
        <f t="shared" si="27"/>
        <v>19445.967031250002</v>
      </c>
      <c r="E515" s="6">
        <f>'Monthly Calculations'!C515</f>
        <v>19445967.031250004</v>
      </c>
      <c r="G515" s="13">
        <v>19449031.239075575</v>
      </c>
      <c r="H515" s="9">
        <f t="shared" si="28"/>
        <v>-3064.2078255712986</v>
      </c>
    </row>
    <row r="516" spans="1:8" ht="15" x14ac:dyDescent="0.25">
      <c r="A516" s="11">
        <v>41214</v>
      </c>
      <c r="B516">
        <f t="shared" si="29"/>
        <v>2012</v>
      </c>
      <c r="C516">
        <f t="shared" si="30"/>
        <v>11</v>
      </c>
      <c r="D516" s="4">
        <f t="shared" si="27"/>
        <v>19467.264666666673</v>
      </c>
      <c r="E516" s="6">
        <f>'Monthly Calculations'!C516</f>
        <v>19467264.666666672</v>
      </c>
      <c r="G516" s="13">
        <v>19470207.774282966</v>
      </c>
      <c r="H516" s="9">
        <f t="shared" si="28"/>
        <v>-2943.1076162941754</v>
      </c>
    </row>
    <row r="517" spans="1:8" ht="15" x14ac:dyDescent="0.25">
      <c r="A517" s="11">
        <v>41244</v>
      </c>
      <c r="B517">
        <f t="shared" si="29"/>
        <v>2012</v>
      </c>
      <c r="C517">
        <f t="shared" si="30"/>
        <v>12</v>
      </c>
      <c r="D517" s="4">
        <f t="shared" si="27"/>
        <v>19488.562302083341</v>
      </c>
      <c r="E517" s="6">
        <f>'Monthly Calculations'!C517</f>
        <v>19488562.30208334</v>
      </c>
      <c r="G517" s="13">
        <v>19491384.309490357</v>
      </c>
      <c r="H517" s="9">
        <f t="shared" si="28"/>
        <v>-2822.0074070170522</v>
      </c>
    </row>
    <row r="518" spans="1:8" ht="15" x14ac:dyDescent="0.25">
      <c r="A518" s="11">
        <v>41275</v>
      </c>
      <c r="B518">
        <f t="shared" si="29"/>
        <v>2013</v>
      </c>
      <c r="C518">
        <f t="shared" si="30"/>
        <v>1</v>
      </c>
      <c r="D518" s="4">
        <f t="shared" si="27"/>
        <v>19509.859937500009</v>
      </c>
      <c r="E518" s="6">
        <f>'Monthly Calculations'!C518</f>
        <v>19509859.937500007</v>
      </c>
      <c r="G518" s="13">
        <v>19512560.844697747</v>
      </c>
      <c r="H518" s="9">
        <f t="shared" si="28"/>
        <v>-2700.907197739929</v>
      </c>
    </row>
    <row r="519" spans="1:8" ht="15" x14ac:dyDescent="0.25">
      <c r="A519" s="11">
        <v>41306</v>
      </c>
      <c r="B519">
        <f t="shared" si="29"/>
        <v>2013</v>
      </c>
      <c r="C519">
        <f t="shared" si="30"/>
        <v>2</v>
      </c>
      <c r="D519" s="4">
        <f t="shared" si="27"/>
        <v>19531.157572916676</v>
      </c>
      <c r="E519" s="6">
        <f>'Monthly Calculations'!C519</f>
        <v>19531157.572916675</v>
      </c>
      <c r="G519" s="13">
        <v>19533737.379905138</v>
      </c>
      <c r="H519" s="9">
        <f t="shared" si="28"/>
        <v>-2579.8069884628057</v>
      </c>
    </row>
    <row r="520" spans="1:8" ht="15" x14ac:dyDescent="0.25">
      <c r="A520" s="11">
        <v>41334</v>
      </c>
      <c r="B520">
        <f t="shared" si="29"/>
        <v>2013</v>
      </c>
      <c r="C520">
        <f t="shared" si="30"/>
        <v>3</v>
      </c>
      <c r="D520" s="4">
        <f t="shared" si="27"/>
        <v>19552.455208333344</v>
      </c>
      <c r="E520" s="6">
        <f>'Monthly Calculations'!C520</f>
        <v>19552455.208333343</v>
      </c>
      <c r="G520" s="13">
        <v>19554913.915112529</v>
      </c>
      <c r="H520" s="9">
        <f t="shared" si="28"/>
        <v>-2458.7067791856825</v>
      </c>
    </row>
    <row r="521" spans="1:8" ht="15" x14ac:dyDescent="0.25">
      <c r="A521" s="11">
        <v>41365</v>
      </c>
      <c r="B521">
        <f t="shared" si="29"/>
        <v>2013</v>
      </c>
      <c r="C521">
        <f t="shared" si="30"/>
        <v>4</v>
      </c>
      <c r="D521" s="4">
        <f t="shared" ref="D521:D584" si="31">E521/1000</f>
        <v>19573.752843750011</v>
      </c>
      <c r="E521" s="6">
        <f>'Monthly Calculations'!C521</f>
        <v>19573752.843750011</v>
      </c>
      <c r="G521" s="13">
        <v>19576090.45031992</v>
      </c>
      <c r="H521" s="9">
        <f t="shared" si="28"/>
        <v>-2337.6065699085593</v>
      </c>
    </row>
    <row r="522" spans="1:8" ht="15" x14ac:dyDescent="0.25">
      <c r="A522" s="11">
        <v>41395</v>
      </c>
      <c r="B522">
        <f t="shared" si="29"/>
        <v>2013</v>
      </c>
      <c r="C522">
        <f t="shared" si="30"/>
        <v>5</v>
      </c>
      <c r="D522" s="4">
        <f t="shared" si="31"/>
        <v>19595.050479166679</v>
      </c>
      <c r="E522" s="6">
        <f>'Monthly Calculations'!C522</f>
        <v>19595050.479166679</v>
      </c>
      <c r="G522" s="13">
        <v>19597266.985527311</v>
      </c>
      <c r="H522" s="9">
        <f t="shared" si="28"/>
        <v>-2216.5063606314361</v>
      </c>
    </row>
    <row r="523" spans="1:8" ht="15" x14ac:dyDescent="0.25">
      <c r="A523" s="11">
        <v>41426</v>
      </c>
      <c r="B523">
        <f t="shared" si="29"/>
        <v>2013</v>
      </c>
      <c r="C523">
        <f t="shared" si="30"/>
        <v>6</v>
      </c>
      <c r="D523" s="4">
        <f t="shared" si="31"/>
        <v>19616.348114583347</v>
      </c>
      <c r="E523" s="6">
        <f>'Monthly Calculations'!C523</f>
        <v>19616348.114583347</v>
      </c>
      <c r="G523" s="13">
        <v>19618443.520734701</v>
      </c>
      <c r="H523" s="9">
        <f t="shared" si="28"/>
        <v>-2095.4061513543129</v>
      </c>
    </row>
    <row r="524" spans="1:8" ht="15" x14ac:dyDescent="0.25">
      <c r="A524" s="11">
        <v>41456</v>
      </c>
      <c r="B524">
        <f t="shared" si="29"/>
        <v>2013</v>
      </c>
      <c r="C524">
        <f t="shared" si="30"/>
        <v>7</v>
      </c>
      <c r="D524" s="4">
        <f t="shared" si="31"/>
        <v>19637.64575</v>
      </c>
      <c r="E524" s="6">
        <f>'Monthly Calculations'!C524</f>
        <v>19637645.75</v>
      </c>
      <c r="G524" s="13">
        <v>19639620.0559421</v>
      </c>
      <c r="H524" s="9">
        <f t="shared" si="28"/>
        <v>-1974.3059420995414</v>
      </c>
    </row>
    <row r="525" spans="1:8" ht="15" x14ac:dyDescent="0.25">
      <c r="A525" s="11">
        <v>41487</v>
      </c>
      <c r="B525">
        <f t="shared" si="29"/>
        <v>2013</v>
      </c>
      <c r="C525">
        <f t="shared" si="30"/>
        <v>8</v>
      </c>
      <c r="D525" s="4">
        <f t="shared" si="31"/>
        <v>19664.066473958334</v>
      </c>
      <c r="E525" s="6">
        <f>'Monthly Calculations'!C525</f>
        <v>19664066.473958332</v>
      </c>
      <c r="G525" s="13">
        <v>19663767.770925649</v>
      </c>
      <c r="H525" s="9">
        <f t="shared" si="28"/>
        <v>298.70303268358111</v>
      </c>
    </row>
    <row r="526" spans="1:8" ht="15" x14ac:dyDescent="0.25">
      <c r="A526" s="11">
        <v>41518</v>
      </c>
      <c r="B526">
        <f t="shared" si="29"/>
        <v>2013</v>
      </c>
      <c r="C526">
        <f t="shared" si="30"/>
        <v>9</v>
      </c>
      <c r="D526" s="4">
        <f t="shared" si="31"/>
        <v>19690.487197916664</v>
      </c>
      <c r="E526" s="6">
        <f>'Monthly Calculations'!C526</f>
        <v>19690487.197916664</v>
      </c>
      <c r="G526" s="13">
        <v>19687915.485909197</v>
      </c>
      <c r="H526" s="9">
        <f t="shared" si="28"/>
        <v>2571.7120074667037</v>
      </c>
    </row>
    <row r="527" spans="1:8" ht="15" x14ac:dyDescent="0.25">
      <c r="A527" s="11">
        <v>41548</v>
      </c>
      <c r="B527">
        <f t="shared" si="29"/>
        <v>2013</v>
      </c>
      <c r="C527">
        <f t="shared" si="30"/>
        <v>10</v>
      </c>
      <c r="D527" s="4">
        <f t="shared" si="31"/>
        <v>19716.907921874998</v>
      </c>
      <c r="E527" s="6">
        <f>'Monthly Calculations'!C527</f>
        <v>19716907.921874996</v>
      </c>
      <c r="G527" s="13">
        <v>19712063.200892746</v>
      </c>
      <c r="H527" s="9">
        <f t="shared" si="28"/>
        <v>4844.7209822498262</v>
      </c>
    </row>
    <row r="528" spans="1:8" ht="15" x14ac:dyDescent="0.25">
      <c r="A528" s="11">
        <v>41579</v>
      </c>
      <c r="B528">
        <f t="shared" si="29"/>
        <v>2013</v>
      </c>
      <c r="C528">
        <f t="shared" si="30"/>
        <v>11</v>
      </c>
      <c r="D528" s="4">
        <f t="shared" si="31"/>
        <v>19743.328645833328</v>
      </c>
      <c r="E528" s="6">
        <f>'Monthly Calculations'!C528</f>
        <v>19743328.645833328</v>
      </c>
      <c r="G528" s="13">
        <v>19736210.915876295</v>
      </c>
      <c r="H528" s="9">
        <f t="shared" si="28"/>
        <v>7117.7299570329487</v>
      </c>
    </row>
    <row r="529" spans="1:8" ht="15" x14ac:dyDescent="0.25">
      <c r="A529" s="11">
        <v>41609</v>
      </c>
      <c r="B529">
        <f t="shared" si="29"/>
        <v>2013</v>
      </c>
      <c r="C529">
        <f t="shared" si="30"/>
        <v>12</v>
      </c>
      <c r="D529" s="4">
        <f t="shared" si="31"/>
        <v>19769.749369791662</v>
      </c>
      <c r="E529" s="6">
        <f>'Monthly Calculations'!C529</f>
        <v>19769749.36979166</v>
      </c>
      <c r="G529" s="13">
        <v>19760358.630859844</v>
      </c>
      <c r="H529" s="9">
        <f t="shared" si="28"/>
        <v>9390.7389318160713</v>
      </c>
    </row>
    <row r="530" spans="1:8" ht="15" x14ac:dyDescent="0.25">
      <c r="A530" s="11">
        <v>41640</v>
      </c>
      <c r="B530">
        <f t="shared" si="29"/>
        <v>2014</v>
      </c>
      <c r="C530">
        <f t="shared" si="30"/>
        <v>1</v>
      </c>
      <c r="D530" s="4">
        <f t="shared" si="31"/>
        <v>19796.170093749992</v>
      </c>
      <c r="E530" s="6">
        <f>'Monthly Calculations'!C530</f>
        <v>19796170.093749993</v>
      </c>
      <c r="G530" s="13">
        <v>19784506.345843393</v>
      </c>
      <c r="H530" s="9">
        <f t="shared" si="28"/>
        <v>11663.747906599194</v>
      </c>
    </row>
    <row r="531" spans="1:8" ht="15" x14ac:dyDescent="0.25">
      <c r="A531" s="11">
        <v>41671</v>
      </c>
      <c r="B531">
        <f t="shared" si="29"/>
        <v>2014</v>
      </c>
      <c r="C531">
        <f t="shared" si="30"/>
        <v>2</v>
      </c>
      <c r="D531" s="4">
        <f t="shared" si="31"/>
        <v>19822.590817708326</v>
      </c>
      <c r="E531" s="6">
        <f>'Monthly Calculations'!C531</f>
        <v>19822590.817708325</v>
      </c>
      <c r="G531" s="13">
        <v>19808654.060826942</v>
      </c>
      <c r="H531" s="9">
        <f t="shared" si="28"/>
        <v>13936.756881382316</v>
      </c>
    </row>
    <row r="532" spans="1:8" ht="15" x14ac:dyDescent="0.25">
      <c r="A532" s="11">
        <v>41699</v>
      </c>
      <c r="B532">
        <f t="shared" si="29"/>
        <v>2014</v>
      </c>
      <c r="C532">
        <f t="shared" si="30"/>
        <v>3</v>
      </c>
      <c r="D532" s="4">
        <f t="shared" si="31"/>
        <v>19849.011541666656</v>
      </c>
      <c r="E532" s="6">
        <f>'Monthly Calculations'!C532</f>
        <v>19849011.541666657</v>
      </c>
      <c r="G532" s="13">
        <v>19832801.775810491</v>
      </c>
      <c r="H532" s="9">
        <f t="shared" si="28"/>
        <v>16209.765856165439</v>
      </c>
    </row>
    <row r="533" spans="1:8" ht="15" x14ac:dyDescent="0.25">
      <c r="A533" s="11">
        <v>41730</v>
      </c>
      <c r="B533">
        <f t="shared" si="29"/>
        <v>2014</v>
      </c>
      <c r="C533">
        <f t="shared" si="30"/>
        <v>4</v>
      </c>
      <c r="D533" s="4">
        <f t="shared" si="31"/>
        <v>19875.43226562499</v>
      </c>
      <c r="E533" s="6">
        <f>'Monthly Calculations'!C533</f>
        <v>19875432.265624989</v>
      </c>
      <c r="G533" s="13">
        <v>19856949.49079404</v>
      </c>
      <c r="H533" s="9">
        <f t="shared" si="28"/>
        <v>18482.774830948561</v>
      </c>
    </row>
    <row r="534" spans="1:8" ht="15" x14ac:dyDescent="0.25">
      <c r="A534" s="11">
        <v>41760</v>
      </c>
      <c r="B534">
        <f t="shared" si="29"/>
        <v>2014</v>
      </c>
      <c r="C534">
        <f t="shared" si="30"/>
        <v>5</v>
      </c>
      <c r="D534" s="4">
        <f t="shared" si="31"/>
        <v>19901.85298958332</v>
      </c>
      <c r="E534" s="6">
        <f>'Monthly Calculations'!C534</f>
        <v>19901852.989583321</v>
      </c>
      <c r="G534" s="13">
        <v>19881097.205777589</v>
      </c>
      <c r="H534" s="9">
        <f t="shared" si="28"/>
        <v>20755.783805731684</v>
      </c>
    </row>
    <row r="535" spans="1:8" ht="15" x14ac:dyDescent="0.25">
      <c r="A535" s="11">
        <v>41791</v>
      </c>
      <c r="B535">
        <f t="shared" si="29"/>
        <v>2014</v>
      </c>
      <c r="C535">
        <f t="shared" si="30"/>
        <v>6</v>
      </c>
      <c r="D535" s="4">
        <f t="shared" si="31"/>
        <v>19928.273713541654</v>
      </c>
      <c r="E535" s="6">
        <f>'Monthly Calculations'!C535</f>
        <v>19928273.713541653</v>
      </c>
      <c r="G535" s="13">
        <v>19905244.920761138</v>
      </c>
      <c r="H535" s="9">
        <f t="shared" si="28"/>
        <v>23028.792780514807</v>
      </c>
    </row>
    <row r="536" spans="1:8" ht="15" x14ac:dyDescent="0.25">
      <c r="A536" s="11">
        <v>41821</v>
      </c>
      <c r="B536">
        <f t="shared" si="29"/>
        <v>2014</v>
      </c>
      <c r="C536">
        <f t="shared" si="30"/>
        <v>7</v>
      </c>
      <c r="D536" s="4">
        <f t="shared" si="31"/>
        <v>19954.694437499998</v>
      </c>
      <c r="E536" s="6">
        <f>'Monthly Calculations'!C536</f>
        <v>19954694.4375</v>
      </c>
      <c r="G536" s="13">
        <v>19929392.635744702</v>
      </c>
      <c r="H536" s="9">
        <f t="shared" si="28"/>
        <v>25301.801755297929</v>
      </c>
    </row>
    <row r="537" spans="1:8" ht="15" x14ac:dyDescent="0.25">
      <c r="A537" s="11">
        <v>41852</v>
      </c>
      <c r="B537">
        <f t="shared" si="29"/>
        <v>2014</v>
      </c>
      <c r="C537">
        <f t="shared" si="30"/>
        <v>8</v>
      </c>
      <c r="D537" s="4">
        <f t="shared" si="31"/>
        <v>19984.723278606118</v>
      </c>
      <c r="E537" s="6">
        <f>'Monthly Calculations'!C537</f>
        <v>19984723.278606117</v>
      </c>
      <c r="G537" s="13">
        <v>19953693.01636707</v>
      </c>
      <c r="H537" s="9">
        <f t="shared" si="28"/>
        <v>31030.262239046395</v>
      </c>
    </row>
    <row r="538" spans="1:8" ht="15" x14ac:dyDescent="0.25">
      <c r="A538" s="11">
        <v>41883</v>
      </c>
      <c r="B538">
        <f t="shared" si="29"/>
        <v>2014</v>
      </c>
      <c r="C538">
        <f t="shared" si="30"/>
        <v>9</v>
      </c>
      <c r="D538" s="4">
        <f t="shared" si="31"/>
        <v>20014.752119712233</v>
      </c>
      <c r="E538" s="6">
        <f>'Monthly Calculations'!C538</f>
        <v>20014752.119712234</v>
      </c>
      <c r="G538" s="13">
        <v>19977993.396989435</v>
      </c>
      <c r="H538" s="9">
        <f t="shared" si="28"/>
        <v>36758.722722798586</v>
      </c>
    </row>
    <row r="539" spans="1:8" ht="15" x14ac:dyDescent="0.25">
      <c r="A539" s="11">
        <v>41913</v>
      </c>
      <c r="B539">
        <f t="shared" si="29"/>
        <v>2014</v>
      </c>
      <c r="C539">
        <f t="shared" si="30"/>
        <v>10</v>
      </c>
      <c r="D539" s="4">
        <f t="shared" si="31"/>
        <v>20044.780960818349</v>
      </c>
      <c r="E539" s="6">
        <f>'Monthly Calculations'!C539</f>
        <v>20044780.96081835</v>
      </c>
      <c r="G539" s="13">
        <v>20002293.7776118</v>
      </c>
      <c r="H539" s="9">
        <f t="shared" si="28"/>
        <v>42487.183206550777</v>
      </c>
    </row>
    <row r="540" spans="1:8" ht="15" x14ac:dyDescent="0.25">
      <c r="A540" s="11">
        <v>41944</v>
      </c>
      <c r="B540">
        <f t="shared" si="29"/>
        <v>2014</v>
      </c>
      <c r="C540">
        <f t="shared" si="30"/>
        <v>11</v>
      </c>
      <c r="D540" s="4">
        <f t="shared" si="31"/>
        <v>20074.809801924468</v>
      </c>
      <c r="E540" s="6">
        <f>'Monthly Calculations'!C540</f>
        <v>20074809.801924467</v>
      </c>
      <c r="G540" s="13">
        <v>20026594.158234164</v>
      </c>
      <c r="H540" s="9">
        <f t="shared" si="28"/>
        <v>48215.643690302968</v>
      </c>
    </row>
    <row r="541" spans="1:8" ht="15" x14ac:dyDescent="0.25">
      <c r="A541" s="11">
        <v>41974</v>
      </c>
      <c r="B541">
        <f t="shared" si="29"/>
        <v>2014</v>
      </c>
      <c r="C541">
        <f t="shared" si="30"/>
        <v>12</v>
      </c>
      <c r="D541" s="4">
        <f t="shared" si="31"/>
        <v>20104.838643030584</v>
      </c>
      <c r="E541" s="6">
        <f>'Monthly Calculations'!C541</f>
        <v>20104838.643030584</v>
      </c>
      <c r="G541" s="13">
        <v>20050894.538856529</v>
      </c>
      <c r="H541" s="9">
        <f t="shared" si="28"/>
        <v>53944.104174055159</v>
      </c>
    </row>
    <row r="542" spans="1:8" ht="15" x14ac:dyDescent="0.25">
      <c r="A542" s="11">
        <v>42005</v>
      </c>
      <c r="B542">
        <f t="shared" si="29"/>
        <v>2015</v>
      </c>
      <c r="C542">
        <f t="shared" si="30"/>
        <v>1</v>
      </c>
      <c r="D542" s="4">
        <f t="shared" si="31"/>
        <v>20134.867484136699</v>
      </c>
      <c r="E542" s="6">
        <f>'Monthly Calculations'!C542</f>
        <v>20134867.484136701</v>
      </c>
      <c r="G542" s="13">
        <v>20075194.919478893</v>
      </c>
      <c r="H542" s="9">
        <f t="shared" si="28"/>
        <v>59672.56465780735</v>
      </c>
    </row>
    <row r="543" spans="1:8" ht="15" x14ac:dyDescent="0.25">
      <c r="A543" s="11">
        <v>42036</v>
      </c>
      <c r="B543">
        <f t="shared" si="29"/>
        <v>2015</v>
      </c>
      <c r="C543">
        <f t="shared" si="30"/>
        <v>2</v>
      </c>
      <c r="D543" s="4">
        <f t="shared" si="31"/>
        <v>20164.896325242818</v>
      </c>
      <c r="E543" s="6">
        <f>'Monthly Calculations'!C543</f>
        <v>20164896.325242817</v>
      </c>
      <c r="G543" s="13">
        <v>20099495.300101258</v>
      </c>
      <c r="H543" s="9">
        <f t="shared" si="28"/>
        <v>65401.025141559541</v>
      </c>
    </row>
    <row r="544" spans="1:8" ht="15" x14ac:dyDescent="0.25">
      <c r="A544" s="11">
        <v>42064</v>
      </c>
      <c r="B544">
        <f t="shared" si="29"/>
        <v>2015</v>
      </c>
      <c r="C544">
        <f t="shared" si="30"/>
        <v>3</v>
      </c>
      <c r="D544" s="4">
        <f t="shared" si="31"/>
        <v>20194.925166348934</v>
      </c>
      <c r="E544" s="6">
        <f>'Monthly Calculations'!C544</f>
        <v>20194925.166348934</v>
      </c>
      <c r="G544" s="13">
        <v>20123795.680723622</v>
      </c>
      <c r="H544" s="9">
        <f t="shared" si="28"/>
        <v>71129.485625311732</v>
      </c>
    </row>
    <row r="545" spans="1:8" ht="15" x14ac:dyDescent="0.25">
      <c r="A545" s="11">
        <v>42095</v>
      </c>
      <c r="B545">
        <f t="shared" si="29"/>
        <v>2015</v>
      </c>
      <c r="C545">
        <f t="shared" si="30"/>
        <v>4</v>
      </c>
      <c r="D545" s="4">
        <f t="shared" si="31"/>
        <v>20224.95400745505</v>
      </c>
      <c r="E545" s="6">
        <f>'Monthly Calculations'!C545</f>
        <v>20224954.007455051</v>
      </c>
      <c r="G545" s="13">
        <v>20148096.061345987</v>
      </c>
      <c r="H545" s="9">
        <f t="shared" si="28"/>
        <v>76857.946109063923</v>
      </c>
    </row>
    <row r="546" spans="1:8" ht="15" x14ac:dyDescent="0.25">
      <c r="A546" s="11">
        <v>42125</v>
      </c>
      <c r="B546">
        <f t="shared" si="29"/>
        <v>2015</v>
      </c>
      <c r="C546">
        <f t="shared" si="30"/>
        <v>5</v>
      </c>
      <c r="D546" s="4">
        <f t="shared" si="31"/>
        <v>20254.982848561169</v>
      </c>
      <c r="E546" s="7">
        <f>'Monthly Calculations'!C546</f>
        <v>20254982.848561168</v>
      </c>
      <c r="G546" s="13">
        <v>20172396.441968352</v>
      </c>
      <c r="H546" s="9">
        <f t="shared" si="28"/>
        <v>82586.406592816114</v>
      </c>
    </row>
    <row r="547" spans="1:8" ht="15" x14ac:dyDescent="0.25">
      <c r="A547" s="11">
        <v>42156</v>
      </c>
      <c r="B547">
        <f t="shared" si="29"/>
        <v>2015</v>
      </c>
      <c r="C547">
        <f t="shared" si="30"/>
        <v>6</v>
      </c>
      <c r="D547" s="4">
        <f t="shared" si="31"/>
        <v>20285.011689667284</v>
      </c>
      <c r="E547" s="7">
        <f>'Monthly Calculations'!C547</f>
        <v>20285011.689667284</v>
      </c>
      <c r="G547" s="13">
        <v>20196696.822590716</v>
      </c>
      <c r="H547" s="9">
        <f t="shared" si="28"/>
        <v>88314.867076568305</v>
      </c>
    </row>
    <row r="548" spans="1:8" ht="15" x14ac:dyDescent="0.25">
      <c r="A548" s="11">
        <v>42186</v>
      </c>
      <c r="B548">
        <f t="shared" si="29"/>
        <v>2015</v>
      </c>
      <c r="C548">
        <f t="shared" si="30"/>
        <v>7</v>
      </c>
      <c r="D548" s="4">
        <f t="shared" si="31"/>
        <v>20315.0405307734</v>
      </c>
      <c r="E548" s="7">
        <f>'Monthly Calculations'!C548</f>
        <v>20315040.530773401</v>
      </c>
      <c r="G548" s="13">
        <v>20220997.203213099</v>
      </c>
      <c r="H548" s="9">
        <f t="shared" si="28"/>
        <v>94043.32756030187</v>
      </c>
    </row>
    <row r="549" spans="1:8" ht="15" x14ac:dyDescent="0.25">
      <c r="A549" s="11">
        <v>42217</v>
      </c>
      <c r="B549">
        <f t="shared" si="29"/>
        <v>2015</v>
      </c>
      <c r="C549">
        <f t="shared" si="30"/>
        <v>8</v>
      </c>
      <c r="D549" s="4">
        <f t="shared" si="31"/>
        <v>20344.109915574099</v>
      </c>
      <c r="E549" s="7">
        <f>'Monthly Calculations'!C549</f>
        <v>20344109.9155741</v>
      </c>
      <c r="G549" s="13">
        <v>20245045.521132115</v>
      </c>
      <c r="H549" s="9">
        <f t="shared" si="28"/>
        <v>99064.394441984594</v>
      </c>
    </row>
    <row r="550" spans="1:8" ht="15" x14ac:dyDescent="0.25">
      <c r="A550" s="11">
        <v>42248</v>
      </c>
      <c r="B550">
        <f t="shared" si="29"/>
        <v>2015</v>
      </c>
      <c r="C550">
        <f t="shared" si="30"/>
        <v>9</v>
      </c>
      <c r="D550" s="4">
        <f t="shared" si="31"/>
        <v>20373.179300374799</v>
      </c>
      <c r="E550" s="7">
        <f>'Monthly Calculations'!C550</f>
        <v>20373179.300374798</v>
      </c>
      <c r="G550" s="13">
        <v>20269093.839051131</v>
      </c>
      <c r="H550" s="9">
        <f t="shared" si="28"/>
        <v>104085.46132366732</v>
      </c>
    </row>
    <row r="551" spans="1:8" ht="15" x14ac:dyDescent="0.25">
      <c r="A551" s="11">
        <v>42278</v>
      </c>
      <c r="B551">
        <f t="shared" si="29"/>
        <v>2015</v>
      </c>
      <c r="C551">
        <f t="shared" si="30"/>
        <v>10</v>
      </c>
      <c r="D551" s="4">
        <f t="shared" si="31"/>
        <v>20402.248685175498</v>
      </c>
      <c r="E551" s="7">
        <f>'Monthly Calculations'!C551</f>
        <v>20402248.685175497</v>
      </c>
      <c r="G551" s="13">
        <v>20293142.156970147</v>
      </c>
      <c r="H551" s="9">
        <f t="shared" ref="H551:H614" si="32">E551-G551</f>
        <v>109106.52820535004</v>
      </c>
    </row>
    <row r="552" spans="1:8" ht="15" x14ac:dyDescent="0.25">
      <c r="A552" s="11">
        <v>42309</v>
      </c>
      <c r="B552">
        <f t="shared" si="29"/>
        <v>2015</v>
      </c>
      <c r="C552">
        <f t="shared" si="30"/>
        <v>11</v>
      </c>
      <c r="D552" s="4">
        <f t="shared" si="31"/>
        <v>20431.318069976194</v>
      </c>
      <c r="E552" s="7">
        <f>'Monthly Calculations'!C552</f>
        <v>20431318.069976196</v>
      </c>
      <c r="G552" s="13">
        <v>20317190.474889163</v>
      </c>
      <c r="H552" s="9">
        <f t="shared" si="32"/>
        <v>114127.59508703277</v>
      </c>
    </row>
    <row r="553" spans="1:8" ht="15" x14ac:dyDescent="0.25">
      <c r="A553" s="11">
        <v>42339</v>
      </c>
      <c r="B553">
        <f t="shared" si="29"/>
        <v>2015</v>
      </c>
      <c r="C553">
        <f t="shared" si="30"/>
        <v>12</v>
      </c>
      <c r="D553" s="4">
        <f t="shared" si="31"/>
        <v>20460.387454776894</v>
      </c>
      <c r="E553" s="7">
        <f>'Monthly Calculations'!C553</f>
        <v>20460387.454776894</v>
      </c>
      <c r="G553" s="13">
        <v>20341238.792808179</v>
      </c>
      <c r="H553" s="9">
        <f t="shared" si="32"/>
        <v>119148.66196871549</v>
      </c>
    </row>
    <row r="554" spans="1:8" ht="15" x14ac:dyDescent="0.25">
      <c r="A554" s="11">
        <v>42370</v>
      </c>
      <c r="B554">
        <f t="shared" si="29"/>
        <v>2016</v>
      </c>
      <c r="C554">
        <f t="shared" si="30"/>
        <v>1</v>
      </c>
      <c r="D554" s="4">
        <f t="shared" si="31"/>
        <v>20489.456839577593</v>
      </c>
      <c r="E554" s="7">
        <f>'Monthly Calculations'!C554</f>
        <v>20489456.839577593</v>
      </c>
      <c r="G554" s="13">
        <v>20365287.110727195</v>
      </c>
      <c r="H554" s="9">
        <f t="shared" si="32"/>
        <v>124169.72885039821</v>
      </c>
    </row>
    <row r="555" spans="1:8" ht="15" x14ac:dyDescent="0.25">
      <c r="A555" s="11">
        <v>42401</v>
      </c>
      <c r="B555">
        <f t="shared" si="29"/>
        <v>2016</v>
      </c>
      <c r="C555">
        <f t="shared" si="30"/>
        <v>2</v>
      </c>
      <c r="D555" s="4">
        <f t="shared" si="31"/>
        <v>20518.526224378293</v>
      </c>
      <c r="E555" s="7">
        <f>'Monthly Calculations'!C555</f>
        <v>20518526.224378292</v>
      </c>
      <c r="G555" s="13">
        <v>20389335.428646211</v>
      </c>
      <c r="H555" s="9">
        <f t="shared" si="32"/>
        <v>129190.79573208094</v>
      </c>
    </row>
    <row r="556" spans="1:8" ht="15" x14ac:dyDescent="0.25">
      <c r="A556" s="11">
        <v>42430</v>
      </c>
      <c r="B556">
        <f t="shared" si="29"/>
        <v>2016</v>
      </c>
      <c r="C556">
        <f t="shared" si="30"/>
        <v>3</v>
      </c>
      <c r="D556" s="4">
        <f t="shared" si="31"/>
        <v>20547.595609178989</v>
      </c>
      <c r="E556" s="7">
        <f>'Monthly Calculations'!C556</f>
        <v>20547595.60917899</v>
      </c>
      <c r="G556" s="13">
        <v>20413383.746565226</v>
      </c>
      <c r="H556" s="9">
        <f t="shared" si="32"/>
        <v>134211.86261376366</v>
      </c>
    </row>
    <row r="557" spans="1:8" ht="15" x14ac:dyDescent="0.25">
      <c r="A557" s="11">
        <v>42461</v>
      </c>
      <c r="B557">
        <f t="shared" si="29"/>
        <v>2016</v>
      </c>
      <c r="C557">
        <f t="shared" si="30"/>
        <v>4</v>
      </c>
      <c r="D557" s="4">
        <f t="shared" si="31"/>
        <v>20576.664993979688</v>
      </c>
      <c r="E557" s="7">
        <f>'Monthly Calculations'!C557</f>
        <v>20576664.993979689</v>
      </c>
      <c r="G557" s="13">
        <v>20437432.064484242</v>
      </c>
      <c r="H557" s="9">
        <f t="shared" si="32"/>
        <v>139232.92949544638</v>
      </c>
    </row>
    <row r="558" spans="1:8" ht="15" x14ac:dyDescent="0.25">
      <c r="A558" s="11">
        <v>42491</v>
      </c>
      <c r="B558">
        <f t="shared" si="29"/>
        <v>2016</v>
      </c>
      <c r="C558">
        <f t="shared" si="30"/>
        <v>5</v>
      </c>
      <c r="D558" s="4">
        <f t="shared" si="31"/>
        <v>20605.734378780387</v>
      </c>
      <c r="E558" s="7">
        <f>'Monthly Calculations'!C558</f>
        <v>20605734.378780387</v>
      </c>
      <c r="G558" s="13">
        <v>20461480.382403258</v>
      </c>
      <c r="H558" s="9">
        <f t="shared" si="32"/>
        <v>144253.99637712911</v>
      </c>
    </row>
    <row r="559" spans="1:8" ht="15" x14ac:dyDescent="0.25">
      <c r="A559" s="11">
        <v>42522</v>
      </c>
      <c r="B559">
        <f t="shared" si="29"/>
        <v>2016</v>
      </c>
      <c r="C559">
        <f t="shared" si="30"/>
        <v>6</v>
      </c>
      <c r="D559" s="4">
        <f t="shared" si="31"/>
        <v>20634.803763581087</v>
      </c>
      <c r="E559" s="7">
        <f>'Monthly Calculations'!C559</f>
        <v>20634803.763581086</v>
      </c>
      <c r="G559" s="13">
        <v>20485528.700322274</v>
      </c>
      <c r="H559" s="9">
        <f t="shared" si="32"/>
        <v>149275.06325881183</v>
      </c>
    </row>
    <row r="560" spans="1:8" ht="15" x14ac:dyDescent="0.25">
      <c r="A560" s="11">
        <v>42552</v>
      </c>
      <c r="B560">
        <f t="shared" si="29"/>
        <v>2016</v>
      </c>
      <c r="C560">
        <f t="shared" si="30"/>
        <v>7</v>
      </c>
      <c r="D560" s="4">
        <f t="shared" si="31"/>
        <v>20663.873148381801</v>
      </c>
      <c r="E560" s="7">
        <f>'Monthly Calculations'!C560</f>
        <v>20663873.148381799</v>
      </c>
      <c r="G560" s="13">
        <v>20509577.018241301</v>
      </c>
      <c r="H560" s="9">
        <f t="shared" si="32"/>
        <v>154296.13014049828</v>
      </c>
    </row>
    <row r="561" spans="1:8" ht="15" x14ac:dyDescent="0.25">
      <c r="A561" s="11">
        <v>42583</v>
      </c>
      <c r="B561">
        <f t="shared" si="29"/>
        <v>2016</v>
      </c>
      <c r="C561">
        <f t="shared" si="30"/>
        <v>8</v>
      </c>
      <c r="D561" s="4">
        <f t="shared" si="31"/>
        <v>20691.683298891425</v>
      </c>
      <c r="E561" s="7">
        <f>'Monthly Calculations'!C561</f>
        <v>20691683.298891425</v>
      </c>
      <c r="G561" s="13">
        <v>20533924.218438469</v>
      </c>
      <c r="H561" s="9">
        <f t="shared" si="32"/>
        <v>157759.08045295626</v>
      </c>
    </row>
    <row r="562" spans="1:8" ht="15" x14ac:dyDescent="0.25">
      <c r="A562" s="11">
        <v>42614</v>
      </c>
      <c r="B562">
        <f t="shared" si="29"/>
        <v>2016</v>
      </c>
      <c r="C562">
        <f t="shared" si="30"/>
        <v>9</v>
      </c>
      <c r="D562" s="4">
        <f t="shared" si="31"/>
        <v>20719.493449401052</v>
      </c>
      <c r="E562" s="7">
        <f>'Monthly Calculations'!C562</f>
        <v>20719493.449401051</v>
      </c>
      <c r="G562" s="13">
        <v>20558271.418635637</v>
      </c>
      <c r="H562" s="9">
        <f t="shared" si="32"/>
        <v>161222.03076541424</v>
      </c>
    </row>
    <row r="563" spans="1:8" ht="15" x14ac:dyDescent="0.25">
      <c r="A563" s="11">
        <v>42644</v>
      </c>
      <c r="B563">
        <f t="shared" si="29"/>
        <v>2016</v>
      </c>
      <c r="C563">
        <f t="shared" si="30"/>
        <v>10</v>
      </c>
      <c r="D563" s="4">
        <f t="shared" si="31"/>
        <v>20747.303599910676</v>
      </c>
      <c r="E563" s="7">
        <f>'Monthly Calculations'!C563</f>
        <v>20747303.599910676</v>
      </c>
      <c r="G563" s="13">
        <v>20582618.618832804</v>
      </c>
      <c r="H563" s="9">
        <f t="shared" si="32"/>
        <v>164684.98107787222</v>
      </c>
    </row>
    <row r="564" spans="1:8" ht="15" x14ac:dyDescent="0.25">
      <c r="A564" s="11">
        <v>42675</v>
      </c>
      <c r="B564">
        <f t="shared" si="29"/>
        <v>2016</v>
      </c>
      <c r="C564">
        <f t="shared" si="30"/>
        <v>11</v>
      </c>
      <c r="D564" s="4">
        <f t="shared" si="31"/>
        <v>20775.113750420303</v>
      </c>
      <c r="E564" s="7">
        <f>'Monthly Calculations'!C564</f>
        <v>20775113.750420302</v>
      </c>
      <c r="G564" s="13">
        <v>20606965.819029972</v>
      </c>
      <c r="H564" s="9">
        <f t="shared" si="32"/>
        <v>168147.9313903302</v>
      </c>
    </row>
    <row r="565" spans="1:8" ht="15" x14ac:dyDescent="0.25">
      <c r="A565" s="11">
        <v>42705</v>
      </c>
      <c r="B565">
        <f t="shared" si="29"/>
        <v>2016</v>
      </c>
      <c r="C565">
        <f t="shared" si="30"/>
        <v>12</v>
      </c>
      <c r="D565" s="4">
        <f t="shared" si="31"/>
        <v>20802.923900929927</v>
      </c>
      <c r="E565" s="7">
        <f>'Monthly Calculations'!C565</f>
        <v>20802923.900929928</v>
      </c>
      <c r="G565" s="13">
        <v>20631313.01922714</v>
      </c>
      <c r="H565" s="9">
        <f t="shared" si="32"/>
        <v>171610.88170278817</v>
      </c>
    </row>
    <row r="566" spans="1:8" ht="15" x14ac:dyDescent="0.25">
      <c r="A566" s="11">
        <v>42736</v>
      </c>
      <c r="B566">
        <f t="shared" si="29"/>
        <v>2017</v>
      </c>
      <c r="C566">
        <f t="shared" si="30"/>
        <v>1</v>
      </c>
      <c r="D566" s="4">
        <f t="shared" si="31"/>
        <v>20830.734051439555</v>
      </c>
      <c r="E566" s="7">
        <f>'Monthly Calculations'!C566</f>
        <v>20830734.051439553</v>
      </c>
      <c r="G566" s="13">
        <v>20655660.219424307</v>
      </c>
      <c r="H566" s="9">
        <f t="shared" si="32"/>
        <v>175073.83201524615</v>
      </c>
    </row>
    <row r="567" spans="1:8" ht="15" x14ac:dyDescent="0.25">
      <c r="A567" s="11">
        <v>42767</v>
      </c>
      <c r="B567">
        <f t="shared" si="29"/>
        <v>2017</v>
      </c>
      <c r="C567">
        <f t="shared" si="30"/>
        <v>2</v>
      </c>
      <c r="D567" s="4">
        <f t="shared" si="31"/>
        <v>20858.544201949178</v>
      </c>
      <c r="E567" s="7">
        <f>'Monthly Calculations'!C567</f>
        <v>20858544.201949179</v>
      </c>
      <c r="G567" s="13">
        <v>20680007.419621475</v>
      </c>
      <c r="H567" s="9">
        <f t="shared" si="32"/>
        <v>178536.78232770413</v>
      </c>
    </row>
    <row r="568" spans="1:8" ht="15" x14ac:dyDescent="0.25">
      <c r="A568" s="11">
        <v>42795</v>
      </c>
      <c r="B568">
        <f t="shared" si="29"/>
        <v>2017</v>
      </c>
      <c r="C568">
        <f t="shared" si="30"/>
        <v>3</v>
      </c>
      <c r="D568" s="4">
        <f t="shared" si="31"/>
        <v>20886.354352458806</v>
      </c>
      <c r="E568" s="7">
        <f>'Monthly Calculations'!C568</f>
        <v>20886354.352458805</v>
      </c>
      <c r="G568" s="13">
        <v>20704354.619818643</v>
      </c>
      <c r="H568" s="9">
        <f t="shared" si="32"/>
        <v>181999.73264016211</v>
      </c>
    </row>
    <row r="569" spans="1:8" ht="15" x14ac:dyDescent="0.25">
      <c r="A569" s="11">
        <v>42826</v>
      </c>
      <c r="B569">
        <f t="shared" si="29"/>
        <v>2017</v>
      </c>
      <c r="C569">
        <f t="shared" si="30"/>
        <v>4</v>
      </c>
      <c r="D569" s="4">
        <f t="shared" si="31"/>
        <v>20914.16450296843</v>
      </c>
      <c r="E569" s="7">
        <f>'Monthly Calculations'!C569</f>
        <v>20914164.502968431</v>
      </c>
      <c r="G569" s="13">
        <v>20728701.82001581</v>
      </c>
      <c r="H569" s="9">
        <f t="shared" si="32"/>
        <v>185462.68295262009</v>
      </c>
    </row>
    <row r="570" spans="1:8" ht="15" x14ac:dyDescent="0.25">
      <c r="A570" s="11">
        <v>42856</v>
      </c>
      <c r="B570">
        <f t="shared" si="29"/>
        <v>2017</v>
      </c>
      <c r="C570">
        <f t="shared" si="30"/>
        <v>5</v>
      </c>
      <c r="D570" s="4">
        <f t="shared" si="31"/>
        <v>20941.974653478057</v>
      </c>
      <c r="E570" s="7">
        <f>'Monthly Calculations'!C570</f>
        <v>20941974.653478056</v>
      </c>
      <c r="G570" s="13">
        <v>20753049.020212978</v>
      </c>
      <c r="H570" s="9">
        <f t="shared" si="32"/>
        <v>188925.63326507807</v>
      </c>
    </row>
    <row r="571" spans="1:8" ht="15" x14ac:dyDescent="0.25">
      <c r="A571" s="11">
        <v>42887</v>
      </c>
      <c r="B571">
        <f t="shared" si="29"/>
        <v>2017</v>
      </c>
      <c r="C571">
        <f t="shared" si="30"/>
        <v>6</v>
      </c>
      <c r="D571" s="4">
        <f t="shared" si="31"/>
        <v>20969.784803987681</v>
      </c>
      <c r="E571" s="7">
        <f>'Monthly Calculations'!C571</f>
        <v>20969784.803987682</v>
      </c>
      <c r="G571" s="13">
        <v>20777396.220410146</v>
      </c>
      <c r="H571" s="9">
        <f t="shared" si="32"/>
        <v>192388.58357753605</v>
      </c>
    </row>
    <row r="572" spans="1:8" ht="15" x14ac:dyDescent="0.25">
      <c r="A572" s="11">
        <v>42917</v>
      </c>
      <c r="B572">
        <f t="shared" si="29"/>
        <v>2017</v>
      </c>
      <c r="C572">
        <f t="shared" si="30"/>
        <v>7</v>
      </c>
      <c r="D572" s="4">
        <f t="shared" si="31"/>
        <v>20997.594954497301</v>
      </c>
      <c r="E572" s="7">
        <f>'Monthly Calculations'!C572</f>
        <v>20997594.9544973</v>
      </c>
      <c r="G572" s="13">
        <v>20801743.420607302</v>
      </c>
      <c r="H572" s="9">
        <f t="shared" si="32"/>
        <v>195851.53388999775</v>
      </c>
    </row>
    <row r="573" spans="1:8" ht="15" x14ac:dyDescent="0.25">
      <c r="A573" s="11">
        <v>42948</v>
      </c>
      <c r="B573">
        <f t="shared" si="29"/>
        <v>2017</v>
      </c>
      <c r="C573">
        <f t="shared" si="30"/>
        <v>8</v>
      </c>
      <c r="D573" s="4">
        <f t="shared" si="31"/>
        <v>21024.096001733149</v>
      </c>
      <c r="E573" s="7">
        <f>'Monthly Calculations'!C573</f>
        <v>21024096.00173315</v>
      </c>
      <c r="G573" s="13">
        <v>20826361.992116176</v>
      </c>
      <c r="H573" s="9">
        <f t="shared" si="32"/>
        <v>197734.00961697474</v>
      </c>
    </row>
    <row r="574" spans="1:8" ht="15" x14ac:dyDescent="0.25">
      <c r="A574" s="11">
        <v>42979</v>
      </c>
      <c r="B574">
        <f t="shared" si="29"/>
        <v>2017</v>
      </c>
      <c r="C574">
        <f t="shared" si="30"/>
        <v>9</v>
      </c>
      <c r="D574" s="4">
        <f t="shared" si="31"/>
        <v>21050.597048969001</v>
      </c>
      <c r="E574" s="7">
        <f>'Monthly Calculations'!C574</f>
        <v>21050597.048969001</v>
      </c>
      <c r="G574" s="13">
        <v>20850980.563625049</v>
      </c>
      <c r="H574" s="9">
        <f t="shared" si="32"/>
        <v>199616.48534395173</v>
      </c>
    </row>
    <row r="575" spans="1:8" ht="15" x14ac:dyDescent="0.25">
      <c r="A575" s="11">
        <v>43009</v>
      </c>
      <c r="B575">
        <f t="shared" si="29"/>
        <v>2017</v>
      </c>
      <c r="C575">
        <f t="shared" si="30"/>
        <v>10</v>
      </c>
      <c r="D575" s="4">
        <f t="shared" si="31"/>
        <v>21077.098096204852</v>
      </c>
      <c r="E575" s="7">
        <f>'Monthly Calculations'!C575</f>
        <v>21077098.096204851</v>
      </c>
      <c r="G575" s="13">
        <v>20875599.135133922</v>
      </c>
      <c r="H575" s="9">
        <f t="shared" si="32"/>
        <v>201498.96107092872</v>
      </c>
    </row>
    <row r="576" spans="1:8" ht="15" x14ac:dyDescent="0.25">
      <c r="A576" s="11">
        <v>43040</v>
      </c>
      <c r="B576">
        <f t="shared" si="29"/>
        <v>2017</v>
      </c>
      <c r="C576">
        <f t="shared" si="30"/>
        <v>11</v>
      </c>
      <c r="D576" s="4">
        <f t="shared" si="31"/>
        <v>21103.599143440701</v>
      </c>
      <c r="E576" s="7">
        <f>'Monthly Calculations'!C576</f>
        <v>21103599.143440701</v>
      </c>
      <c r="G576" s="13">
        <v>20900217.706642795</v>
      </c>
      <c r="H576" s="9">
        <f t="shared" si="32"/>
        <v>203381.43679790571</v>
      </c>
    </row>
    <row r="577" spans="1:8" ht="15" x14ac:dyDescent="0.25">
      <c r="A577" s="11">
        <v>43070</v>
      </c>
      <c r="B577">
        <f t="shared" si="29"/>
        <v>2017</v>
      </c>
      <c r="C577">
        <f t="shared" si="30"/>
        <v>12</v>
      </c>
      <c r="D577" s="4">
        <f t="shared" si="31"/>
        <v>21130.100190676552</v>
      </c>
      <c r="E577" s="7">
        <f>'Monthly Calculations'!C577</f>
        <v>21130100.190676551</v>
      </c>
      <c r="G577" s="13">
        <v>20924836.278151669</v>
      </c>
      <c r="H577" s="9">
        <f t="shared" si="32"/>
        <v>205263.9125248827</v>
      </c>
    </row>
    <row r="578" spans="1:8" ht="15" x14ac:dyDescent="0.25">
      <c r="A578" s="11">
        <v>43101</v>
      </c>
      <c r="B578">
        <f t="shared" si="29"/>
        <v>2018</v>
      </c>
      <c r="C578">
        <f t="shared" si="30"/>
        <v>1</v>
      </c>
      <c r="D578" s="4">
        <f t="shared" si="31"/>
        <v>21156.6012379124</v>
      </c>
      <c r="E578" s="7">
        <f>'Monthly Calculations'!C578</f>
        <v>21156601.237912402</v>
      </c>
      <c r="G578" s="13">
        <v>20949454.849660542</v>
      </c>
      <c r="H578" s="9">
        <f t="shared" si="32"/>
        <v>207146.38825185969</v>
      </c>
    </row>
    <row r="579" spans="1:8" ht="15" x14ac:dyDescent="0.25">
      <c r="A579" s="11">
        <v>43132</v>
      </c>
      <c r="B579">
        <f t="shared" ref="B579:B642" si="33">YEAR(A579)</f>
        <v>2018</v>
      </c>
      <c r="C579">
        <f t="shared" ref="C579:C642" si="34">MONTH(A579)</f>
        <v>2</v>
      </c>
      <c r="D579" s="4">
        <f t="shared" si="31"/>
        <v>21183.102285148252</v>
      </c>
      <c r="E579" s="7">
        <f>'Monthly Calculations'!C579</f>
        <v>21183102.285148252</v>
      </c>
      <c r="G579" s="13">
        <v>20974073.421169415</v>
      </c>
      <c r="H579" s="9">
        <f t="shared" si="32"/>
        <v>209028.86397883669</v>
      </c>
    </row>
    <row r="580" spans="1:8" ht="15" x14ac:dyDescent="0.25">
      <c r="A580" s="11">
        <v>43160</v>
      </c>
      <c r="B580">
        <f t="shared" si="33"/>
        <v>2018</v>
      </c>
      <c r="C580">
        <f t="shared" si="34"/>
        <v>3</v>
      </c>
      <c r="D580" s="4">
        <f t="shared" si="31"/>
        <v>21209.603332384104</v>
      </c>
      <c r="E580" s="7">
        <f>'Monthly Calculations'!C580</f>
        <v>21209603.332384102</v>
      </c>
      <c r="G580" s="13">
        <v>20998691.992678288</v>
      </c>
      <c r="H580" s="9">
        <f t="shared" si="32"/>
        <v>210911.33970581368</v>
      </c>
    </row>
    <row r="581" spans="1:8" ht="15" x14ac:dyDescent="0.25">
      <c r="A581" s="11">
        <v>43191</v>
      </c>
      <c r="B581">
        <f t="shared" si="33"/>
        <v>2018</v>
      </c>
      <c r="C581">
        <f t="shared" si="34"/>
        <v>4</v>
      </c>
      <c r="D581" s="4">
        <f t="shared" si="31"/>
        <v>21236.104379619952</v>
      </c>
      <c r="E581" s="7">
        <f>'Monthly Calculations'!C581</f>
        <v>21236104.379619952</v>
      </c>
      <c r="G581" s="13">
        <v>21023310.564187162</v>
      </c>
      <c r="H581" s="9">
        <f t="shared" si="32"/>
        <v>212793.81543279067</v>
      </c>
    </row>
    <row r="582" spans="1:8" ht="15" x14ac:dyDescent="0.25">
      <c r="A582" s="11">
        <v>43221</v>
      </c>
      <c r="B582">
        <f t="shared" si="33"/>
        <v>2018</v>
      </c>
      <c r="C582">
        <f t="shared" si="34"/>
        <v>5</v>
      </c>
      <c r="D582" s="4">
        <f t="shared" si="31"/>
        <v>21262.605426855804</v>
      </c>
      <c r="E582" s="7">
        <f>'Monthly Calculations'!C582</f>
        <v>21262605.426855803</v>
      </c>
      <c r="G582" s="13">
        <v>21047929.135696035</v>
      </c>
      <c r="H582" s="9">
        <f t="shared" si="32"/>
        <v>214676.29115976766</v>
      </c>
    </row>
    <row r="583" spans="1:8" ht="15" x14ac:dyDescent="0.25">
      <c r="A583" s="11">
        <v>43252</v>
      </c>
      <c r="B583">
        <f t="shared" si="33"/>
        <v>2018</v>
      </c>
      <c r="C583">
        <f t="shared" si="34"/>
        <v>6</v>
      </c>
      <c r="D583" s="4">
        <f t="shared" si="31"/>
        <v>21289.106474091652</v>
      </c>
      <c r="E583" s="7">
        <f>'Monthly Calculations'!C583</f>
        <v>21289106.474091653</v>
      </c>
      <c r="G583" s="13">
        <v>21072547.707204908</v>
      </c>
      <c r="H583" s="9">
        <f t="shared" si="32"/>
        <v>216558.76688674465</v>
      </c>
    </row>
    <row r="584" spans="1:8" ht="15" x14ac:dyDescent="0.25">
      <c r="A584" s="11">
        <v>43282</v>
      </c>
      <c r="B584">
        <f t="shared" si="33"/>
        <v>2018</v>
      </c>
      <c r="C584">
        <f t="shared" si="34"/>
        <v>7</v>
      </c>
      <c r="D584" s="4">
        <f t="shared" si="31"/>
        <v>21315.6075213275</v>
      </c>
      <c r="E584" s="7">
        <f>'Monthly Calculations'!C584</f>
        <v>21315607.521327499</v>
      </c>
      <c r="G584" s="13">
        <v>21097166.2787138</v>
      </c>
      <c r="H584" s="9">
        <f t="shared" si="32"/>
        <v>218441.24261369929</v>
      </c>
    </row>
    <row r="585" spans="1:8" ht="15" x14ac:dyDescent="0.25">
      <c r="A585" s="11">
        <v>43313</v>
      </c>
      <c r="B585">
        <f t="shared" si="33"/>
        <v>2018</v>
      </c>
      <c r="C585">
        <f t="shared" si="34"/>
        <v>8</v>
      </c>
      <c r="D585" s="4">
        <f t="shared" ref="D585:D648" si="35">E585/1000</f>
        <v>21340.457177520315</v>
      </c>
      <c r="E585" s="7">
        <f>'Monthly Calculations'!C585</f>
        <v>21340457.177520316</v>
      </c>
      <c r="G585" s="13">
        <v>21121731.486109391</v>
      </c>
      <c r="H585" s="9">
        <f t="shared" si="32"/>
        <v>218725.69141092524</v>
      </c>
    </row>
    <row r="586" spans="1:8" ht="15" x14ac:dyDescent="0.25">
      <c r="A586" s="11">
        <v>43344</v>
      </c>
      <c r="B586">
        <f t="shared" si="33"/>
        <v>2018</v>
      </c>
      <c r="C586">
        <f t="shared" si="34"/>
        <v>9</v>
      </c>
      <c r="D586" s="4">
        <f t="shared" si="35"/>
        <v>21365.306833713134</v>
      </c>
      <c r="E586" s="7">
        <f>'Monthly Calculations'!C586</f>
        <v>21365306.833713133</v>
      </c>
      <c r="G586" s="13">
        <v>21146296.693504982</v>
      </c>
      <c r="H586" s="9">
        <f t="shared" si="32"/>
        <v>219010.14020815119</v>
      </c>
    </row>
    <row r="587" spans="1:8" ht="15" x14ac:dyDescent="0.25">
      <c r="A587" s="11">
        <v>43374</v>
      </c>
      <c r="B587">
        <f t="shared" si="33"/>
        <v>2018</v>
      </c>
      <c r="C587">
        <f t="shared" si="34"/>
        <v>10</v>
      </c>
      <c r="D587" s="4">
        <f t="shared" si="35"/>
        <v>21390.156489905949</v>
      </c>
      <c r="E587" s="7">
        <f>'Monthly Calculations'!C587</f>
        <v>21390156.48990595</v>
      </c>
      <c r="G587" s="13">
        <v>21170861.900900573</v>
      </c>
      <c r="H587" s="9">
        <f t="shared" si="32"/>
        <v>219294.58900537714</v>
      </c>
    </row>
    <row r="588" spans="1:8" ht="15" x14ac:dyDescent="0.25">
      <c r="A588" s="11">
        <v>43405</v>
      </c>
      <c r="B588">
        <f t="shared" si="33"/>
        <v>2018</v>
      </c>
      <c r="C588">
        <f t="shared" si="34"/>
        <v>11</v>
      </c>
      <c r="D588" s="4">
        <f t="shared" si="35"/>
        <v>21415.006146098767</v>
      </c>
      <c r="E588" s="7">
        <f>'Monthly Calculations'!C588</f>
        <v>21415006.146098766</v>
      </c>
      <c r="G588" s="13">
        <v>21195427.108296163</v>
      </c>
      <c r="H588" s="9">
        <f t="shared" si="32"/>
        <v>219579.0378026031</v>
      </c>
    </row>
    <row r="589" spans="1:8" ht="15" x14ac:dyDescent="0.25">
      <c r="A589" s="11">
        <v>43435</v>
      </c>
      <c r="B589">
        <f t="shared" si="33"/>
        <v>2018</v>
      </c>
      <c r="C589">
        <f t="shared" si="34"/>
        <v>12</v>
      </c>
      <c r="D589" s="4">
        <f t="shared" si="35"/>
        <v>21439.855802291582</v>
      </c>
      <c r="E589" s="7">
        <f>'Monthly Calculations'!C589</f>
        <v>21439855.802291583</v>
      </c>
      <c r="G589" s="13">
        <v>21219992.315691754</v>
      </c>
      <c r="H589" s="9">
        <f t="shared" si="32"/>
        <v>219863.48659982905</v>
      </c>
    </row>
    <row r="590" spans="1:8" ht="15" x14ac:dyDescent="0.25">
      <c r="A590" s="11">
        <v>43466</v>
      </c>
      <c r="B590">
        <f t="shared" si="33"/>
        <v>2019</v>
      </c>
      <c r="C590">
        <f t="shared" si="34"/>
        <v>1</v>
      </c>
      <c r="D590" s="4">
        <f t="shared" si="35"/>
        <v>21464.705458484401</v>
      </c>
      <c r="E590" s="7">
        <f>'Monthly Calculations'!C590</f>
        <v>21464705.4584844</v>
      </c>
      <c r="G590" s="13">
        <v>21244557.523087345</v>
      </c>
      <c r="H590" s="9">
        <f t="shared" si="32"/>
        <v>220147.935397055</v>
      </c>
    </row>
    <row r="591" spans="1:8" ht="15" x14ac:dyDescent="0.25">
      <c r="A591" s="11">
        <v>43497</v>
      </c>
      <c r="B591">
        <f t="shared" si="33"/>
        <v>2019</v>
      </c>
      <c r="C591">
        <f t="shared" si="34"/>
        <v>2</v>
      </c>
      <c r="D591" s="4">
        <f t="shared" si="35"/>
        <v>21489.555114677216</v>
      </c>
      <c r="E591" s="7">
        <f>'Monthly Calculations'!C591</f>
        <v>21489555.114677217</v>
      </c>
      <c r="G591" s="13">
        <v>21269122.730482936</v>
      </c>
      <c r="H591" s="9">
        <f t="shared" si="32"/>
        <v>220432.38419428095</v>
      </c>
    </row>
    <row r="592" spans="1:8" ht="15" x14ac:dyDescent="0.25">
      <c r="A592" s="11">
        <v>43525</v>
      </c>
      <c r="B592">
        <f t="shared" si="33"/>
        <v>2019</v>
      </c>
      <c r="C592">
        <f t="shared" si="34"/>
        <v>3</v>
      </c>
      <c r="D592" s="4">
        <f t="shared" si="35"/>
        <v>21514.404770870035</v>
      </c>
      <c r="E592" s="7">
        <f>'Monthly Calculations'!C592</f>
        <v>21514404.770870034</v>
      </c>
      <c r="G592" s="13">
        <v>21293687.937878527</v>
      </c>
      <c r="H592" s="9">
        <f t="shared" si="32"/>
        <v>220716.8329915069</v>
      </c>
    </row>
    <row r="593" spans="1:8" ht="15" x14ac:dyDescent="0.25">
      <c r="A593" s="11">
        <v>43556</v>
      </c>
      <c r="B593">
        <f t="shared" si="33"/>
        <v>2019</v>
      </c>
      <c r="C593">
        <f t="shared" si="34"/>
        <v>4</v>
      </c>
      <c r="D593" s="4">
        <f t="shared" si="35"/>
        <v>21539.25442706285</v>
      </c>
      <c r="E593" s="7">
        <f>'Monthly Calculations'!C593</f>
        <v>21539254.42706285</v>
      </c>
      <c r="G593" s="13">
        <v>21318253.145274118</v>
      </c>
      <c r="H593" s="9">
        <f t="shared" si="32"/>
        <v>221001.28178873286</v>
      </c>
    </row>
    <row r="594" spans="1:8" ht="15" x14ac:dyDescent="0.25">
      <c r="A594" s="11">
        <v>43586</v>
      </c>
      <c r="B594">
        <f t="shared" si="33"/>
        <v>2019</v>
      </c>
      <c r="C594">
        <f t="shared" si="34"/>
        <v>5</v>
      </c>
      <c r="D594" s="4">
        <f t="shared" si="35"/>
        <v>21564.104083255668</v>
      </c>
      <c r="E594" s="7">
        <f>'Monthly Calculations'!C594</f>
        <v>21564104.083255667</v>
      </c>
      <c r="G594" s="13">
        <v>21342818.352669708</v>
      </c>
      <c r="H594" s="9">
        <f t="shared" si="32"/>
        <v>221285.73058595881</v>
      </c>
    </row>
    <row r="595" spans="1:8" ht="15" x14ac:dyDescent="0.25">
      <c r="A595" s="11">
        <v>43617</v>
      </c>
      <c r="B595">
        <f t="shared" si="33"/>
        <v>2019</v>
      </c>
      <c r="C595">
        <f t="shared" si="34"/>
        <v>6</v>
      </c>
      <c r="D595" s="4">
        <f t="shared" si="35"/>
        <v>21588.953739448483</v>
      </c>
      <c r="E595" s="7">
        <f>'Monthly Calculations'!C595</f>
        <v>21588953.739448484</v>
      </c>
      <c r="G595" s="13">
        <v>21367383.560065299</v>
      </c>
      <c r="H595" s="9">
        <f t="shared" si="32"/>
        <v>221570.17938318476</v>
      </c>
    </row>
    <row r="596" spans="1:8" ht="15" x14ac:dyDescent="0.25">
      <c r="A596" s="11">
        <v>43647</v>
      </c>
      <c r="B596">
        <f t="shared" si="33"/>
        <v>2019</v>
      </c>
      <c r="C596">
        <f t="shared" si="34"/>
        <v>7</v>
      </c>
      <c r="D596" s="4">
        <f t="shared" si="35"/>
        <v>21613.803395641298</v>
      </c>
      <c r="E596" s="7">
        <f>'Monthly Calculations'!C596</f>
        <v>21613803.395641297</v>
      </c>
      <c r="G596" s="13">
        <v>21391948.767460901</v>
      </c>
      <c r="H596" s="9">
        <f t="shared" si="32"/>
        <v>221854.62818039581</v>
      </c>
    </row>
    <row r="597" spans="1:8" ht="15" x14ac:dyDescent="0.25">
      <c r="A597" s="11">
        <v>43678</v>
      </c>
      <c r="B597">
        <f t="shared" si="33"/>
        <v>2019</v>
      </c>
      <c r="C597">
        <f t="shared" si="34"/>
        <v>8</v>
      </c>
      <c r="D597" s="4">
        <f t="shared" si="35"/>
        <v>21637.66524402564</v>
      </c>
      <c r="E597" s="7">
        <f>'Monthly Calculations'!C597</f>
        <v>21637665.24402564</v>
      </c>
      <c r="G597" s="13">
        <v>21416434.16939456</v>
      </c>
      <c r="H597" s="9">
        <f t="shared" si="32"/>
        <v>221231.07463108003</v>
      </c>
    </row>
    <row r="598" spans="1:8" ht="15" x14ac:dyDescent="0.25">
      <c r="A598" s="11">
        <v>43709</v>
      </c>
      <c r="B598">
        <f t="shared" si="33"/>
        <v>2019</v>
      </c>
      <c r="C598">
        <f t="shared" si="34"/>
        <v>9</v>
      </c>
      <c r="D598" s="4">
        <f t="shared" si="35"/>
        <v>21661.527092409982</v>
      </c>
      <c r="E598" s="7">
        <f>'Monthly Calculations'!C598</f>
        <v>21661527.092409983</v>
      </c>
      <c r="G598" s="13">
        <v>21440919.571328219</v>
      </c>
      <c r="H598" s="9">
        <f t="shared" si="32"/>
        <v>220607.52108176425</v>
      </c>
    </row>
    <row r="599" spans="1:8" ht="15" x14ac:dyDescent="0.25">
      <c r="A599" s="11">
        <v>43739</v>
      </c>
      <c r="B599">
        <f t="shared" si="33"/>
        <v>2019</v>
      </c>
      <c r="C599">
        <f t="shared" si="34"/>
        <v>10</v>
      </c>
      <c r="D599" s="4">
        <f t="shared" si="35"/>
        <v>21685.388940794328</v>
      </c>
      <c r="E599" s="7">
        <f>'Monthly Calculations'!C599</f>
        <v>21685388.940794326</v>
      </c>
      <c r="G599" s="13">
        <v>21465404.973261878</v>
      </c>
      <c r="H599" s="9">
        <f t="shared" si="32"/>
        <v>219983.96753244847</v>
      </c>
    </row>
    <row r="600" spans="1:8" ht="15" x14ac:dyDescent="0.25">
      <c r="A600" s="11">
        <v>43770</v>
      </c>
      <c r="B600">
        <f t="shared" si="33"/>
        <v>2019</v>
      </c>
      <c r="C600">
        <f t="shared" si="34"/>
        <v>11</v>
      </c>
      <c r="D600" s="4">
        <f t="shared" si="35"/>
        <v>21709.25078917867</v>
      </c>
      <c r="E600" s="7">
        <f>'Monthly Calculations'!C600</f>
        <v>21709250.789178669</v>
      </c>
      <c r="G600" s="13">
        <v>21489890.375195537</v>
      </c>
      <c r="H600" s="9">
        <f t="shared" si="32"/>
        <v>219360.41398313269</v>
      </c>
    </row>
    <row r="601" spans="1:8" ht="15" x14ac:dyDescent="0.25">
      <c r="A601" s="11">
        <v>43800</v>
      </c>
      <c r="B601">
        <f t="shared" si="33"/>
        <v>2019</v>
      </c>
      <c r="C601">
        <f t="shared" si="34"/>
        <v>12</v>
      </c>
      <c r="D601" s="4">
        <f t="shared" si="35"/>
        <v>21733.112637563012</v>
      </c>
      <c r="E601" s="7">
        <f>'Monthly Calculations'!C601</f>
        <v>21733112.637563013</v>
      </c>
      <c r="G601" s="13">
        <v>21514375.777129196</v>
      </c>
      <c r="H601" s="9">
        <f t="shared" si="32"/>
        <v>218736.86043381691</v>
      </c>
    </row>
    <row r="602" spans="1:8" ht="15" x14ac:dyDescent="0.25">
      <c r="A602" s="11">
        <v>43831</v>
      </c>
      <c r="B602">
        <f t="shared" si="33"/>
        <v>2020</v>
      </c>
      <c r="C602">
        <f t="shared" si="34"/>
        <v>1</v>
      </c>
      <c r="D602" s="4">
        <f t="shared" si="35"/>
        <v>21756.974485947354</v>
      </c>
      <c r="E602" s="7">
        <f>'Monthly Calculations'!C602</f>
        <v>21756974.485947356</v>
      </c>
      <c r="G602" s="13">
        <v>21538861.179062854</v>
      </c>
      <c r="H602" s="9">
        <f t="shared" si="32"/>
        <v>218113.30688450113</v>
      </c>
    </row>
    <row r="603" spans="1:8" ht="15" x14ac:dyDescent="0.25">
      <c r="A603" s="11">
        <v>43862</v>
      </c>
      <c r="B603">
        <f t="shared" si="33"/>
        <v>2020</v>
      </c>
      <c r="C603">
        <f t="shared" si="34"/>
        <v>2</v>
      </c>
      <c r="D603" s="4">
        <f t="shared" si="35"/>
        <v>21780.8363343317</v>
      </c>
      <c r="E603" s="7">
        <f>'Monthly Calculations'!C603</f>
        <v>21780836.334331699</v>
      </c>
      <c r="G603" s="13">
        <v>21563346.580996513</v>
      </c>
      <c r="H603" s="9">
        <f t="shared" si="32"/>
        <v>217489.75333518535</v>
      </c>
    </row>
    <row r="604" spans="1:8" ht="15" x14ac:dyDescent="0.25">
      <c r="A604" s="11">
        <v>43891</v>
      </c>
      <c r="B604">
        <f t="shared" si="33"/>
        <v>2020</v>
      </c>
      <c r="C604">
        <f t="shared" si="34"/>
        <v>3</v>
      </c>
      <c r="D604" s="4">
        <f t="shared" si="35"/>
        <v>21804.698182716042</v>
      </c>
      <c r="E604" s="7">
        <f>'Monthly Calculations'!C604</f>
        <v>21804698.182716042</v>
      </c>
      <c r="G604" s="13">
        <v>21587831.982930172</v>
      </c>
      <c r="H604" s="9">
        <f t="shared" si="32"/>
        <v>216866.19978586957</v>
      </c>
    </row>
    <row r="605" spans="1:8" ht="15" x14ac:dyDescent="0.25">
      <c r="A605" s="11">
        <v>43922</v>
      </c>
      <c r="B605">
        <f t="shared" si="33"/>
        <v>2020</v>
      </c>
      <c r="C605">
        <f t="shared" si="34"/>
        <v>4</v>
      </c>
      <c r="D605" s="4">
        <f t="shared" si="35"/>
        <v>21828.560031100384</v>
      </c>
      <c r="E605" s="7">
        <f>'Monthly Calculations'!C605</f>
        <v>21828560.031100385</v>
      </c>
      <c r="G605" s="13">
        <v>21612317.384863831</v>
      </c>
      <c r="H605" s="9">
        <f t="shared" si="32"/>
        <v>216242.64623655379</v>
      </c>
    </row>
    <row r="606" spans="1:8" ht="15" x14ac:dyDescent="0.25">
      <c r="A606" s="11">
        <v>43952</v>
      </c>
      <c r="B606">
        <f t="shared" si="33"/>
        <v>2020</v>
      </c>
      <c r="C606">
        <f t="shared" si="34"/>
        <v>5</v>
      </c>
      <c r="D606" s="4">
        <f t="shared" si="35"/>
        <v>21852.421879484729</v>
      </c>
      <c r="E606" s="7">
        <f>'Monthly Calculations'!C606</f>
        <v>21852421.879484728</v>
      </c>
      <c r="G606" s="13">
        <v>21636802.78679749</v>
      </c>
      <c r="H606" s="9">
        <f t="shared" si="32"/>
        <v>215619.09268723801</v>
      </c>
    </row>
    <row r="607" spans="1:8" ht="15" x14ac:dyDescent="0.25">
      <c r="A607" s="11">
        <v>43983</v>
      </c>
      <c r="B607">
        <f t="shared" si="33"/>
        <v>2020</v>
      </c>
      <c r="C607">
        <f t="shared" si="34"/>
        <v>6</v>
      </c>
      <c r="D607" s="4">
        <f t="shared" si="35"/>
        <v>21876.283727869071</v>
      </c>
      <c r="E607" s="7">
        <f>'Monthly Calculations'!C607</f>
        <v>21876283.727869071</v>
      </c>
      <c r="G607" s="13">
        <v>21661288.188731149</v>
      </c>
      <c r="H607" s="9">
        <f t="shared" si="32"/>
        <v>214995.53913792223</v>
      </c>
    </row>
    <row r="608" spans="1:8" ht="15" x14ac:dyDescent="0.25">
      <c r="A608" s="11">
        <v>44013</v>
      </c>
      <c r="B608">
        <f t="shared" si="33"/>
        <v>2020</v>
      </c>
      <c r="C608">
        <f t="shared" si="34"/>
        <v>7</v>
      </c>
      <c r="D608" s="4">
        <f t="shared" si="35"/>
        <v>21900.145576253399</v>
      </c>
      <c r="E608" s="7">
        <f>'Monthly Calculations'!C608</f>
        <v>21900145.576253399</v>
      </c>
      <c r="G608" s="13">
        <v>21685773.5906648</v>
      </c>
      <c r="H608" s="9">
        <f t="shared" si="32"/>
        <v>214371.985588599</v>
      </c>
    </row>
    <row r="609" spans="1:8" ht="15" x14ac:dyDescent="0.25">
      <c r="A609" s="11">
        <v>44044</v>
      </c>
      <c r="B609">
        <f t="shared" si="33"/>
        <v>2020</v>
      </c>
      <c r="C609">
        <f t="shared" si="34"/>
        <v>8</v>
      </c>
      <c r="D609" s="4">
        <f t="shared" si="35"/>
        <v>21923.835744907199</v>
      </c>
      <c r="E609" s="7">
        <f>'Monthly Calculations'!C609</f>
        <v>21923835.7449072</v>
      </c>
      <c r="G609" s="13">
        <v>21710262.849952567</v>
      </c>
      <c r="H609" s="9">
        <f t="shared" si="32"/>
        <v>213572.89495463297</v>
      </c>
    </row>
    <row r="610" spans="1:8" ht="15" x14ac:dyDescent="0.25">
      <c r="A610" s="11">
        <v>44075</v>
      </c>
      <c r="B610">
        <f t="shared" si="33"/>
        <v>2020</v>
      </c>
      <c r="C610">
        <f t="shared" si="34"/>
        <v>9</v>
      </c>
      <c r="D610" s="4">
        <f t="shared" si="35"/>
        <v>21947.525913561003</v>
      </c>
      <c r="E610" s="7">
        <f>'Monthly Calculations'!C610</f>
        <v>21947525.913561001</v>
      </c>
      <c r="G610" s="13">
        <v>21734752.109240334</v>
      </c>
      <c r="H610" s="9">
        <f t="shared" si="32"/>
        <v>212773.80432066694</v>
      </c>
    </row>
    <row r="611" spans="1:8" ht="15" x14ac:dyDescent="0.25">
      <c r="A611" s="11">
        <v>44105</v>
      </c>
      <c r="B611">
        <f t="shared" si="33"/>
        <v>2020</v>
      </c>
      <c r="C611">
        <f t="shared" si="34"/>
        <v>10</v>
      </c>
      <c r="D611" s="4">
        <f t="shared" si="35"/>
        <v>21971.216082214803</v>
      </c>
      <c r="E611" s="7">
        <f>'Monthly Calculations'!C611</f>
        <v>21971216.082214803</v>
      </c>
      <c r="G611" s="13">
        <v>21759241.368528102</v>
      </c>
      <c r="H611" s="9">
        <f t="shared" si="32"/>
        <v>211974.71368670091</v>
      </c>
    </row>
    <row r="612" spans="1:8" ht="15" x14ac:dyDescent="0.25">
      <c r="A612" s="11">
        <v>44136</v>
      </c>
      <c r="B612">
        <f t="shared" si="33"/>
        <v>2020</v>
      </c>
      <c r="C612">
        <f t="shared" si="34"/>
        <v>11</v>
      </c>
      <c r="D612" s="4">
        <f t="shared" si="35"/>
        <v>21994.906250868604</v>
      </c>
      <c r="E612" s="7">
        <f>'Monthly Calculations'!C612</f>
        <v>21994906.250868604</v>
      </c>
      <c r="G612" s="13">
        <v>21783730.627815869</v>
      </c>
      <c r="H612" s="9">
        <f t="shared" si="32"/>
        <v>211175.62305273488</v>
      </c>
    </row>
    <row r="613" spans="1:8" ht="15" x14ac:dyDescent="0.25">
      <c r="A613" s="11">
        <v>44166</v>
      </c>
      <c r="B613">
        <f t="shared" si="33"/>
        <v>2020</v>
      </c>
      <c r="C613">
        <f t="shared" si="34"/>
        <v>12</v>
      </c>
      <c r="D613" s="4">
        <f t="shared" si="35"/>
        <v>22018.596419522404</v>
      </c>
      <c r="E613" s="7">
        <f>'Monthly Calculations'!C613</f>
        <v>22018596.419522405</v>
      </c>
      <c r="G613" s="13">
        <v>21808219.887103636</v>
      </c>
      <c r="H613" s="9">
        <f t="shared" si="32"/>
        <v>210376.53241876885</v>
      </c>
    </row>
    <row r="614" spans="1:8" ht="15" x14ac:dyDescent="0.25">
      <c r="A614" s="11">
        <v>44197</v>
      </c>
      <c r="B614">
        <f t="shared" si="33"/>
        <v>2021</v>
      </c>
      <c r="C614">
        <f t="shared" si="34"/>
        <v>1</v>
      </c>
      <c r="D614" s="4">
        <f t="shared" si="35"/>
        <v>22042.286588176205</v>
      </c>
      <c r="E614" s="7">
        <f>'Monthly Calculations'!C614</f>
        <v>22042286.588176206</v>
      </c>
      <c r="G614" s="13">
        <v>21832709.146391403</v>
      </c>
      <c r="H614" s="9">
        <f t="shared" si="32"/>
        <v>209577.44178480282</v>
      </c>
    </row>
    <row r="615" spans="1:8" ht="15" x14ac:dyDescent="0.25">
      <c r="A615" s="11">
        <v>44228</v>
      </c>
      <c r="B615">
        <f t="shared" si="33"/>
        <v>2021</v>
      </c>
      <c r="C615">
        <f t="shared" si="34"/>
        <v>2</v>
      </c>
      <c r="D615" s="4">
        <f t="shared" si="35"/>
        <v>22065.976756830009</v>
      </c>
      <c r="E615" s="7">
        <f>'Monthly Calculations'!C615</f>
        <v>22065976.756830007</v>
      </c>
      <c r="G615" s="13">
        <v>21857198.40567917</v>
      </c>
      <c r="H615" s="9">
        <f t="shared" ref="H615:H678" si="36">E615-G615</f>
        <v>208778.3511508368</v>
      </c>
    </row>
    <row r="616" spans="1:8" ht="15" x14ac:dyDescent="0.25">
      <c r="A616" s="11">
        <v>44256</v>
      </c>
      <c r="B616">
        <f t="shared" si="33"/>
        <v>2021</v>
      </c>
      <c r="C616">
        <f t="shared" si="34"/>
        <v>3</v>
      </c>
      <c r="D616" s="4">
        <f t="shared" si="35"/>
        <v>22089.666925483809</v>
      </c>
      <c r="E616" s="7">
        <f>'Monthly Calculations'!C616</f>
        <v>22089666.925483808</v>
      </c>
      <c r="G616" s="13">
        <v>21881687.664966937</v>
      </c>
      <c r="H616" s="9">
        <f t="shared" si="36"/>
        <v>207979.26051687077</v>
      </c>
    </row>
    <row r="617" spans="1:8" ht="15" x14ac:dyDescent="0.25">
      <c r="A617" s="11">
        <v>44287</v>
      </c>
      <c r="B617">
        <f t="shared" si="33"/>
        <v>2021</v>
      </c>
      <c r="C617">
        <f t="shared" si="34"/>
        <v>4</v>
      </c>
      <c r="D617" s="4">
        <f t="shared" si="35"/>
        <v>22113.357094137609</v>
      </c>
      <c r="E617" s="7">
        <f>'Monthly Calculations'!C617</f>
        <v>22113357.094137609</v>
      </c>
      <c r="G617" s="13">
        <v>21906176.924254704</v>
      </c>
      <c r="H617" s="9">
        <f t="shared" si="36"/>
        <v>207180.16988290474</v>
      </c>
    </row>
    <row r="618" spans="1:8" ht="15" x14ac:dyDescent="0.25">
      <c r="A618" s="11">
        <v>44317</v>
      </c>
      <c r="B618">
        <f t="shared" si="33"/>
        <v>2021</v>
      </c>
      <c r="C618">
        <f t="shared" si="34"/>
        <v>5</v>
      </c>
      <c r="D618" s="4">
        <f t="shared" si="35"/>
        <v>22137.04726279141</v>
      </c>
      <c r="E618" s="7">
        <f>'Monthly Calculations'!C618</f>
        <v>22137047.26279141</v>
      </c>
      <c r="G618" s="13">
        <v>21930666.183542471</v>
      </c>
      <c r="H618" s="9">
        <f t="shared" si="36"/>
        <v>206381.07924893871</v>
      </c>
    </row>
    <row r="619" spans="1:8" ht="15" x14ac:dyDescent="0.25">
      <c r="A619" s="11">
        <v>44348</v>
      </c>
      <c r="B619">
        <f t="shared" si="33"/>
        <v>2021</v>
      </c>
      <c r="C619">
        <f t="shared" si="34"/>
        <v>6</v>
      </c>
      <c r="D619" s="4">
        <f t="shared" si="35"/>
        <v>22160.73743144521</v>
      </c>
      <c r="E619" s="7">
        <f>'Monthly Calculations'!C619</f>
        <v>22160737.431445211</v>
      </c>
      <c r="G619" s="13">
        <v>21955155.442830238</v>
      </c>
      <c r="H619" s="9">
        <f t="shared" si="36"/>
        <v>205581.98861497268</v>
      </c>
    </row>
    <row r="620" spans="1:8" ht="15" x14ac:dyDescent="0.25">
      <c r="A620" s="11">
        <v>44378</v>
      </c>
      <c r="B620">
        <f t="shared" si="33"/>
        <v>2021</v>
      </c>
      <c r="C620">
        <f t="shared" si="34"/>
        <v>7</v>
      </c>
      <c r="D620" s="4">
        <f t="shared" si="35"/>
        <v>22184.427600098999</v>
      </c>
      <c r="E620" s="7">
        <f>'Monthly Calculations'!C620</f>
        <v>22184427.600099001</v>
      </c>
      <c r="G620" s="13">
        <v>21979644.702117998</v>
      </c>
      <c r="H620" s="9">
        <f t="shared" si="36"/>
        <v>204782.89798100293</v>
      </c>
    </row>
    <row r="621" spans="1:8" ht="15" x14ac:dyDescent="0.25">
      <c r="A621" s="11">
        <v>44409</v>
      </c>
      <c r="B621">
        <f t="shared" si="33"/>
        <v>2021</v>
      </c>
      <c r="C621">
        <f t="shared" si="34"/>
        <v>8</v>
      </c>
      <c r="D621" s="4">
        <f t="shared" si="35"/>
        <v>22208.176985854159</v>
      </c>
      <c r="E621" s="7">
        <f>'Monthly Calculations'!C621</f>
        <v>22208176.98585416</v>
      </c>
      <c r="G621" s="13">
        <v>22004258.015518006</v>
      </c>
      <c r="H621" s="9">
        <f t="shared" si="36"/>
        <v>203918.9703361541</v>
      </c>
    </row>
    <row r="622" spans="1:8" ht="15" x14ac:dyDescent="0.25">
      <c r="A622" s="11">
        <v>44440</v>
      </c>
      <c r="B622">
        <f t="shared" si="33"/>
        <v>2021</v>
      </c>
      <c r="C622">
        <f t="shared" si="34"/>
        <v>9</v>
      </c>
      <c r="D622" s="4">
        <f t="shared" si="35"/>
        <v>22231.926371609319</v>
      </c>
      <c r="E622" s="7">
        <f>'Monthly Calculations'!C622</f>
        <v>22231926.371609319</v>
      </c>
      <c r="G622" s="13">
        <v>22028871.328918014</v>
      </c>
      <c r="H622" s="9">
        <f t="shared" si="36"/>
        <v>203055.04269130528</v>
      </c>
    </row>
    <row r="623" spans="1:8" ht="15" x14ac:dyDescent="0.25">
      <c r="A623" s="11">
        <v>44470</v>
      </c>
      <c r="B623">
        <f t="shared" si="33"/>
        <v>2021</v>
      </c>
      <c r="C623">
        <f t="shared" si="34"/>
        <v>10</v>
      </c>
      <c r="D623" s="4">
        <f t="shared" si="35"/>
        <v>22255.675757364479</v>
      </c>
      <c r="E623" s="7">
        <f>'Monthly Calculations'!C623</f>
        <v>22255675.757364478</v>
      </c>
      <c r="G623" s="13">
        <v>22053484.642318022</v>
      </c>
      <c r="H623" s="9">
        <f t="shared" si="36"/>
        <v>202191.11504645646</v>
      </c>
    </row>
    <row r="624" spans="1:8" ht="15" x14ac:dyDescent="0.25">
      <c r="A624" s="11">
        <v>44501</v>
      </c>
      <c r="B624">
        <f t="shared" si="33"/>
        <v>2021</v>
      </c>
      <c r="C624">
        <f t="shared" si="34"/>
        <v>11</v>
      </c>
      <c r="D624" s="4">
        <f t="shared" si="35"/>
        <v>22279.425143119635</v>
      </c>
      <c r="E624" s="7">
        <f>'Monthly Calculations'!C624</f>
        <v>22279425.143119637</v>
      </c>
      <c r="G624" s="13">
        <v>22078097.955718029</v>
      </c>
      <c r="H624" s="9">
        <f t="shared" si="36"/>
        <v>201327.18740160763</v>
      </c>
    </row>
    <row r="625" spans="1:8" ht="15" x14ac:dyDescent="0.25">
      <c r="A625" s="11">
        <v>44531</v>
      </c>
      <c r="B625">
        <f t="shared" si="33"/>
        <v>2021</v>
      </c>
      <c r="C625">
        <f t="shared" si="34"/>
        <v>12</v>
      </c>
      <c r="D625" s="4">
        <f t="shared" si="35"/>
        <v>22303.174528874795</v>
      </c>
      <c r="E625" s="7">
        <f>'Monthly Calculations'!C625</f>
        <v>22303174.528874796</v>
      </c>
      <c r="G625" s="13">
        <v>22102711.269118037</v>
      </c>
      <c r="H625" s="9">
        <f t="shared" si="36"/>
        <v>200463.25975675881</v>
      </c>
    </row>
    <row r="626" spans="1:8" ht="15" x14ac:dyDescent="0.25">
      <c r="A626" s="11">
        <v>44562</v>
      </c>
      <c r="B626">
        <f t="shared" si="33"/>
        <v>2022</v>
      </c>
      <c r="C626">
        <f t="shared" si="34"/>
        <v>1</v>
      </c>
      <c r="D626" s="4">
        <f t="shared" si="35"/>
        <v>22326.923914629955</v>
      </c>
      <c r="E626" s="7">
        <f>'Monthly Calculations'!C626</f>
        <v>22326923.914629955</v>
      </c>
      <c r="G626" s="13">
        <v>22127324.582518045</v>
      </c>
      <c r="H626" s="9">
        <f t="shared" si="36"/>
        <v>199599.33211190999</v>
      </c>
    </row>
    <row r="627" spans="1:8" ht="15" x14ac:dyDescent="0.25">
      <c r="A627" s="11">
        <v>44593</v>
      </c>
      <c r="B627">
        <f t="shared" si="33"/>
        <v>2022</v>
      </c>
      <c r="C627">
        <f t="shared" si="34"/>
        <v>2</v>
      </c>
      <c r="D627" s="4">
        <f t="shared" si="35"/>
        <v>22350.673300385115</v>
      </c>
      <c r="E627" s="7">
        <f>'Monthly Calculations'!C627</f>
        <v>22350673.300385114</v>
      </c>
      <c r="G627" s="13">
        <v>22151937.895918053</v>
      </c>
      <c r="H627" s="9">
        <f t="shared" si="36"/>
        <v>198735.40446706116</v>
      </c>
    </row>
    <row r="628" spans="1:8" ht="15" x14ac:dyDescent="0.25">
      <c r="A628" s="11">
        <v>44621</v>
      </c>
      <c r="B628">
        <f t="shared" si="33"/>
        <v>2022</v>
      </c>
      <c r="C628">
        <f t="shared" si="34"/>
        <v>3</v>
      </c>
      <c r="D628" s="4">
        <f t="shared" si="35"/>
        <v>22374.422686140271</v>
      </c>
      <c r="E628" s="7">
        <f>'Monthly Calculations'!C628</f>
        <v>22374422.686140273</v>
      </c>
      <c r="G628" s="13">
        <v>22176551.20931806</v>
      </c>
      <c r="H628" s="9">
        <f t="shared" si="36"/>
        <v>197871.47682221234</v>
      </c>
    </row>
    <row r="629" spans="1:8" ht="15" x14ac:dyDescent="0.25">
      <c r="A629" s="11">
        <v>44652</v>
      </c>
      <c r="B629">
        <f t="shared" si="33"/>
        <v>2022</v>
      </c>
      <c r="C629">
        <f t="shared" si="34"/>
        <v>4</v>
      </c>
      <c r="D629" s="4">
        <f t="shared" si="35"/>
        <v>22398.172071895431</v>
      </c>
      <c r="E629" s="7">
        <f>'Monthly Calculations'!C629</f>
        <v>22398172.071895432</v>
      </c>
      <c r="G629" s="13">
        <v>22201164.522718068</v>
      </c>
      <c r="H629" s="9">
        <f t="shared" si="36"/>
        <v>197007.54917736351</v>
      </c>
    </row>
    <row r="630" spans="1:8" ht="15" x14ac:dyDescent="0.25">
      <c r="A630" s="11">
        <v>44682</v>
      </c>
      <c r="B630">
        <f t="shared" si="33"/>
        <v>2022</v>
      </c>
      <c r="C630">
        <f t="shared" si="34"/>
        <v>5</v>
      </c>
      <c r="D630" s="4">
        <f t="shared" si="35"/>
        <v>22421.921457650591</v>
      </c>
      <c r="E630" s="7">
        <f>'Monthly Calculations'!C630</f>
        <v>22421921.457650591</v>
      </c>
      <c r="G630" s="13">
        <v>22225777.836118076</v>
      </c>
      <c r="H630" s="9">
        <f t="shared" si="36"/>
        <v>196143.62153251469</v>
      </c>
    </row>
    <row r="631" spans="1:8" ht="15" x14ac:dyDescent="0.25">
      <c r="A631" s="11">
        <v>44713</v>
      </c>
      <c r="B631">
        <f t="shared" si="33"/>
        <v>2022</v>
      </c>
      <c r="C631">
        <f t="shared" si="34"/>
        <v>6</v>
      </c>
      <c r="D631" s="4">
        <f t="shared" si="35"/>
        <v>22445.670843405751</v>
      </c>
      <c r="E631" s="7">
        <f>'Monthly Calculations'!C631</f>
        <v>22445670.84340575</v>
      </c>
      <c r="G631" s="13">
        <v>22250391.149518084</v>
      </c>
      <c r="H631" s="9">
        <f t="shared" si="36"/>
        <v>195279.69388766587</v>
      </c>
    </row>
    <row r="632" spans="1:8" ht="15" x14ac:dyDescent="0.25">
      <c r="A632" s="11">
        <v>44743</v>
      </c>
      <c r="B632">
        <f t="shared" si="33"/>
        <v>2022</v>
      </c>
      <c r="C632">
        <f t="shared" si="34"/>
        <v>7</v>
      </c>
      <c r="D632" s="4">
        <f t="shared" si="35"/>
        <v>22469.4202291609</v>
      </c>
      <c r="E632" s="7">
        <f>'Monthly Calculations'!C632</f>
        <v>22469420.229160901</v>
      </c>
      <c r="G632" s="13">
        <v>22275004.462918099</v>
      </c>
      <c r="H632" s="9">
        <f t="shared" si="36"/>
        <v>194415.76624280214</v>
      </c>
    </row>
    <row r="633" spans="1:8" ht="15" x14ac:dyDescent="0.25">
      <c r="A633" s="11">
        <v>44774</v>
      </c>
      <c r="B633">
        <f t="shared" si="33"/>
        <v>2022</v>
      </c>
      <c r="C633">
        <f t="shared" si="34"/>
        <v>8</v>
      </c>
      <c r="D633" s="4">
        <f t="shared" si="35"/>
        <v>22493.22642572354</v>
      </c>
      <c r="E633" s="7">
        <f>'Monthly Calculations'!C633</f>
        <v>22493226.425723542</v>
      </c>
      <c r="G633" s="13">
        <v>22299743.750712842</v>
      </c>
      <c r="H633" s="9">
        <f t="shared" si="36"/>
        <v>193482.67501069978</v>
      </c>
    </row>
    <row r="634" spans="1:8" ht="15" x14ac:dyDescent="0.25">
      <c r="A634" s="11">
        <v>44805</v>
      </c>
      <c r="B634">
        <f t="shared" si="33"/>
        <v>2022</v>
      </c>
      <c r="C634">
        <f t="shared" si="34"/>
        <v>9</v>
      </c>
      <c r="D634" s="4">
        <f t="shared" si="35"/>
        <v>22517.03262228618</v>
      </c>
      <c r="E634" s="7">
        <f>'Monthly Calculations'!C634</f>
        <v>22517032.622286182</v>
      </c>
      <c r="G634" s="13">
        <v>22324483.038507584</v>
      </c>
      <c r="H634" s="9">
        <f t="shared" si="36"/>
        <v>192549.58377859741</v>
      </c>
    </row>
    <row r="635" spans="1:8" ht="15" x14ac:dyDescent="0.25">
      <c r="A635" s="11">
        <v>44835</v>
      </c>
      <c r="B635">
        <f t="shared" si="33"/>
        <v>2022</v>
      </c>
      <c r="C635">
        <f t="shared" si="34"/>
        <v>10</v>
      </c>
      <c r="D635" s="4">
        <f t="shared" si="35"/>
        <v>22540.838818848821</v>
      </c>
      <c r="E635" s="7">
        <f>'Monthly Calculations'!C635</f>
        <v>22540838.818848822</v>
      </c>
      <c r="G635" s="13">
        <v>22349222.326302327</v>
      </c>
      <c r="H635" s="9">
        <f t="shared" si="36"/>
        <v>191616.49254649505</v>
      </c>
    </row>
    <row r="636" spans="1:8" ht="15" x14ac:dyDescent="0.25">
      <c r="A636" s="11">
        <v>44866</v>
      </c>
      <c r="B636">
        <f t="shared" si="33"/>
        <v>2022</v>
      </c>
      <c r="C636">
        <f t="shared" si="34"/>
        <v>11</v>
      </c>
      <c r="D636" s="4">
        <f t="shared" si="35"/>
        <v>22564.645015411461</v>
      </c>
      <c r="E636" s="7">
        <f>'Monthly Calculations'!C636</f>
        <v>22564645.015411463</v>
      </c>
      <c r="G636" s="13">
        <v>22373961.61409707</v>
      </c>
      <c r="H636" s="9">
        <f t="shared" si="36"/>
        <v>190683.40131439269</v>
      </c>
    </row>
    <row r="637" spans="1:8" ht="15" x14ac:dyDescent="0.25">
      <c r="A637" s="11">
        <v>44896</v>
      </c>
      <c r="B637">
        <f t="shared" si="33"/>
        <v>2022</v>
      </c>
      <c r="C637">
        <f t="shared" si="34"/>
        <v>12</v>
      </c>
      <c r="D637" s="4">
        <f t="shared" si="35"/>
        <v>22588.451211974105</v>
      </c>
      <c r="E637" s="7">
        <f>'Monthly Calculations'!C637</f>
        <v>22588451.211974103</v>
      </c>
      <c r="G637" s="13">
        <v>22398700.901891813</v>
      </c>
      <c r="H637" s="9">
        <f t="shared" si="36"/>
        <v>189750.31008229032</v>
      </c>
    </row>
    <row r="638" spans="1:8" ht="15" x14ac:dyDescent="0.25">
      <c r="A638" s="11">
        <v>44927</v>
      </c>
      <c r="B638">
        <f t="shared" si="33"/>
        <v>2023</v>
      </c>
      <c r="C638">
        <f t="shared" si="34"/>
        <v>1</v>
      </c>
      <c r="D638" s="4">
        <f t="shared" si="35"/>
        <v>22612.257408536745</v>
      </c>
      <c r="E638" s="7">
        <f>'Monthly Calculations'!C638</f>
        <v>22612257.408536743</v>
      </c>
      <c r="G638" s="13">
        <v>22423440.189686555</v>
      </c>
      <c r="H638" s="9">
        <f t="shared" si="36"/>
        <v>188817.21885018796</v>
      </c>
    </row>
    <row r="639" spans="1:8" ht="15" x14ac:dyDescent="0.25">
      <c r="A639" s="11">
        <v>44958</v>
      </c>
      <c r="B639">
        <f t="shared" si="33"/>
        <v>2023</v>
      </c>
      <c r="C639">
        <f t="shared" si="34"/>
        <v>2</v>
      </c>
      <c r="D639" s="4">
        <f t="shared" si="35"/>
        <v>22636.063605099385</v>
      </c>
      <c r="E639" s="7">
        <f>'Monthly Calculations'!C639</f>
        <v>22636063.605099384</v>
      </c>
      <c r="G639" s="13">
        <v>22448179.477481298</v>
      </c>
      <c r="H639" s="9">
        <f t="shared" si="36"/>
        <v>187884.12761808559</v>
      </c>
    </row>
    <row r="640" spans="1:8" ht="15" x14ac:dyDescent="0.25">
      <c r="A640" s="11">
        <v>44986</v>
      </c>
      <c r="B640">
        <f t="shared" si="33"/>
        <v>2023</v>
      </c>
      <c r="C640">
        <f t="shared" si="34"/>
        <v>3</v>
      </c>
      <c r="D640" s="4">
        <f t="shared" si="35"/>
        <v>22659.869801662026</v>
      </c>
      <c r="E640" s="7">
        <f>'Monthly Calculations'!C640</f>
        <v>22659869.801662024</v>
      </c>
      <c r="G640" s="13">
        <v>22472918.765276041</v>
      </c>
      <c r="H640" s="9">
        <f t="shared" si="36"/>
        <v>186951.03638598323</v>
      </c>
    </row>
    <row r="641" spans="1:8" ht="15" x14ac:dyDescent="0.25">
      <c r="A641" s="11">
        <v>45017</v>
      </c>
      <c r="B641">
        <f t="shared" si="33"/>
        <v>2023</v>
      </c>
      <c r="C641">
        <f t="shared" si="34"/>
        <v>4</v>
      </c>
      <c r="D641" s="4">
        <f t="shared" si="35"/>
        <v>22683.675998224666</v>
      </c>
      <c r="E641" s="7">
        <f>'Monthly Calculations'!C641</f>
        <v>22683675.998224664</v>
      </c>
      <c r="G641" s="13">
        <v>22497658.053070784</v>
      </c>
      <c r="H641" s="9">
        <f t="shared" si="36"/>
        <v>186017.94515388086</v>
      </c>
    </row>
    <row r="642" spans="1:8" ht="15" x14ac:dyDescent="0.25">
      <c r="A642" s="11">
        <v>45047</v>
      </c>
      <c r="B642">
        <f t="shared" si="33"/>
        <v>2023</v>
      </c>
      <c r="C642">
        <f t="shared" si="34"/>
        <v>5</v>
      </c>
      <c r="D642" s="4">
        <f t="shared" si="35"/>
        <v>22707.482194787306</v>
      </c>
      <c r="E642" s="7">
        <f>'Monthly Calculations'!C642</f>
        <v>22707482.194787305</v>
      </c>
      <c r="G642" s="13">
        <v>22522397.340865526</v>
      </c>
      <c r="H642" s="9">
        <f t="shared" si="36"/>
        <v>185084.8539217785</v>
      </c>
    </row>
    <row r="643" spans="1:8" ht="15" x14ac:dyDescent="0.25">
      <c r="A643" s="11">
        <v>45078</v>
      </c>
      <c r="B643">
        <f t="shared" ref="B643:B706" si="37">YEAR(A643)</f>
        <v>2023</v>
      </c>
      <c r="C643">
        <f t="shared" ref="C643:C706" si="38">MONTH(A643)</f>
        <v>6</v>
      </c>
      <c r="D643" s="4">
        <f t="shared" si="35"/>
        <v>22731.288391349946</v>
      </c>
      <c r="E643" s="7">
        <f>'Monthly Calculations'!C643</f>
        <v>22731288.391349945</v>
      </c>
      <c r="G643" s="13">
        <v>22547136.628660269</v>
      </c>
      <c r="H643" s="9">
        <f t="shared" si="36"/>
        <v>184151.76268967614</v>
      </c>
    </row>
    <row r="644" spans="1:8" ht="15" x14ac:dyDescent="0.25">
      <c r="A644" s="11">
        <v>45108</v>
      </c>
      <c r="B644">
        <f t="shared" si="37"/>
        <v>2023</v>
      </c>
      <c r="C644">
        <f t="shared" si="38"/>
        <v>7</v>
      </c>
      <c r="D644" s="4">
        <f t="shared" si="35"/>
        <v>22755.094587912601</v>
      </c>
      <c r="E644" s="7">
        <f>'Monthly Calculations'!C644</f>
        <v>22755094.5879126</v>
      </c>
      <c r="G644" s="13">
        <v>22571875.916455001</v>
      </c>
      <c r="H644" s="9">
        <f t="shared" si="36"/>
        <v>183218.67145759985</v>
      </c>
    </row>
    <row r="645" spans="1:8" ht="15" x14ac:dyDescent="0.25">
      <c r="A645" s="11">
        <v>45139</v>
      </c>
      <c r="B645">
        <f t="shared" si="37"/>
        <v>2023</v>
      </c>
      <c r="C645">
        <f t="shared" si="38"/>
        <v>8</v>
      </c>
      <c r="D645" s="4">
        <f t="shared" si="35"/>
        <v>22778.945047453137</v>
      </c>
      <c r="E645" s="7">
        <f>'Monthly Calculations'!C645</f>
        <v>22778945.047453135</v>
      </c>
      <c r="G645" s="13">
        <v>22596731.352668766</v>
      </c>
      <c r="H645" s="9">
        <f t="shared" si="36"/>
        <v>182213.69478436932</v>
      </c>
    </row>
    <row r="646" spans="1:8" ht="15" x14ac:dyDescent="0.25">
      <c r="A646" s="11">
        <v>45170</v>
      </c>
      <c r="B646">
        <f t="shared" si="37"/>
        <v>2023</v>
      </c>
      <c r="C646">
        <f t="shared" si="38"/>
        <v>9</v>
      </c>
      <c r="D646" s="4">
        <f t="shared" si="35"/>
        <v>22802.795506993669</v>
      </c>
      <c r="E646" s="7">
        <f>'Monthly Calculations'!C646</f>
        <v>22802795.50699367</v>
      </c>
      <c r="G646" s="13">
        <v>22621586.788882531</v>
      </c>
      <c r="H646" s="9">
        <f t="shared" si="36"/>
        <v>181208.71811113879</v>
      </c>
    </row>
    <row r="647" spans="1:8" ht="15" x14ac:dyDescent="0.25">
      <c r="A647" s="11">
        <v>45200</v>
      </c>
      <c r="B647">
        <f t="shared" si="37"/>
        <v>2023</v>
      </c>
      <c r="C647">
        <f t="shared" si="38"/>
        <v>10</v>
      </c>
      <c r="D647" s="4">
        <f t="shared" si="35"/>
        <v>22826.645966534204</v>
      </c>
      <c r="E647" s="7">
        <f>'Monthly Calculations'!C647</f>
        <v>22826645.966534205</v>
      </c>
      <c r="G647" s="13">
        <v>22646442.225096297</v>
      </c>
      <c r="H647" s="9">
        <f t="shared" si="36"/>
        <v>180203.74143790826</v>
      </c>
    </row>
    <row r="648" spans="1:8" ht="15" x14ac:dyDescent="0.25">
      <c r="A648" s="11">
        <v>45231</v>
      </c>
      <c r="B648">
        <f t="shared" si="37"/>
        <v>2023</v>
      </c>
      <c r="C648">
        <f t="shared" si="38"/>
        <v>11</v>
      </c>
      <c r="D648" s="4">
        <f t="shared" si="35"/>
        <v>22850.49642607474</v>
      </c>
      <c r="E648" s="7">
        <f>'Monthly Calculations'!C648</f>
        <v>22850496.42607474</v>
      </c>
      <c r="G648" s="13">
        <v>22671297.661310062</v>
      </c>
      <c r="H648" s="9">
        <f t="shared" si="36"/>
        <v>179198.76476467773</v>
      </c>
    </row>
    <row r="649" spans="1:8" ht="15" x14ac:dyDescent="0.25">
      <c r="A649" s="11">
        <v>45261</v>
      </c>
      <c r="B649">
        <f t="shared" si="37"/>
        <v>2023</v>
      </c>
      <c r="C649">
        <f t="shared" si="38"/>
        <v>12</v>
      </c>
      <c r="D649" s="4">
        <f t="shared" ref="D649:D712" si="39">E649/1000</f>
        <v>22874.346885615276</v>
      </c>
      <c r="E649" s="7">
        <f>'Monthly Calculations'!C649</f>
        <v>22874346.885615274</v>
      </c>
      <c r="G649" s="13">
        <v>22696153.097523827</v>
      </c>
      <c r="H649" s="9">
        <f t="shared" si="36"/>
        <v>178193.7880914472</v>
      </c>
    </row>
    <row r="650" spans="1:8" ht="15" x14ac:dyDescent="0.25">
      <c r="A650" s="11">
        <v>45292</v>
      </c>
      <c r="B650">
        <f t="shared" si="37"/>
        <v>2024</v>
      </c>
      <c r="C650">
        <f t="shared" si="38"/>
        <v>1</v>
      </c>
      <c r="D650" s="4">
        <f t="shared" si="39"/>
        <v>22898.197345155808</v>
      </c>
      <c r="E650" s="7">
        <f>'Monthly Calculations'!C650</f>
        <v>22898197.345155809</v>
      </c>
      <c r="G650" s="13">
        <v>22721008.533737592</v>
      </c>
      <c r="H650" s="9">
        <f t="shared" si="36"/>
        <v>177188.81141821668</v>
      </c>
    </row>
    <row r="651" spans="1:8" ht="15" x14ac:dyDescent="0.25">
      <c r="A651" s="11">
        <v>45323</v>
      </c>
      <c r="B651">
        <f t="shared" si="37"/>
        <v>2024</v>
      </c>
      <c r="C651">
        <f t="shared" si="38"/>
        <v>2</v>
      </c>
      <c r="D651" s="4">
        <f t="shared" si="39"/>
        <v>22922.047804696344</v>
      </c>
      <c r="E651" s="7">
        <f>'Monthly Calculations'!C651</f>
        <v>22922047.804696344</v>
      </c>
      <c r="G651" s="13">
        <v>22745863.969951358</v>
      </c>
      <c r="H651" s="9">
        <f t="shared" si="36"/>
        <v>176183.83474498615</v>
      </c>
    </row>
    <row r="652" spans="1:8" ht="15" x14ac:dyDescent="0.25">
      <c r="A652" s="11">
        <v>45352</v>
      </c>
      <c r="B652">
        <f t="shared" si="37"/>
        <v>2024</v>
      </c>
      <c r="C652">
        <f t="shared" si="38"/>
        <v>3</v>
      </c>
      <c r="D652" s="4">
        <f t="shared" si="39"/>
        <v>22945.898264236879</v>
      </c>
      <c r="E652" s="7">
        <f>'Monthly Calculations'!C652</f>
        <v>22945898.264236879</v>
      </c>
      <c r="G652" s="13">
        <v>22770719.406165123</v>
      </c>
      <c r="H652" s="9">
        <f t="shared" si="36"/>
        <v>175178.85807175562</v>
      </c>
    </row>
    <row r="653" spans="1:8" ht="15" x14ac:dyDescent="0.25">
      <c r="A653" s="11">
        <v>45383</v>
      </c>
      <c r="B653">
        <f t="shared" si="37"/>
        <v>2024</v>
      </c>
      <c r="C653">
        <f t="shared" si="38"/>
        <v>4</v>
      </c>
      <c r="D653" s="4">
        <f t="shared" si="39"/>
        <v>22969.748723777415</v>
      </c>
      <c r="E653" s="7">
        <f>'Monthly Calculations'!C653</f>
        <v>22969748.723777413</v>
      </c>
      <c r="G653" s="13">
        <v>22795574.842378888</v>
      </c>
      <c r="H653" s="9">
        <f t="shared" si="36"/>
        <v>174173.88139852509</v>
      </c>
    </row>
    <row r="654" spans="1:8" ht="15" x14ac:dyDescent="0.25">
      <c r="A654" s="11">
        <v>45413</v>
      </c>
      <c r="B654">
        <f t="shared" si="37"/>
        <v>2024</v>
      </c>
      <c r="C654">
        <f t="shared" si="38"/>
        <v>5</v>
      </c>
      <c r="D654" s="4">
        <f t="shared" si="39"/>
        <v>22993.599183317947</v>
      </c>
      <c r="E654" s="7">
        <f>'Monthly Calculations'!C654</f>
        <v>22993599.183317948</v>
      </c>
      <c r="G654" s="13">
        <v>22820430.278592654</v>
      </c>
      <c r="H654" s="9">
        <f t="shared" si="36"/>
        <v>173168.90472529456</v>
      </c>
    </row>
    <row r="655" spans="1:8" ht="15" x14ac:dyDescent="0.25">
      <c r="A655" s="11">
        <v>45444</v>
      </c>
      <c r="B655">
        <f t="shared" si="37"/>
        <v>2024</v>
      </c>
      <c r="C655">
        <f t="shared" si="38"/>
        <v>6</v>
      </c>
      <c r="D655" s="4">
        <f t="shared" si="39"/>
        <v>23017.449642858483</v>
      </c>
      <c r="E655" s="7">
        <f>'Monthly Calculations'!C655</f>
        <v>23017449.642858483</v>
      </c>
      <c r="G655" s="13">
        <v>22845285.714806419</v>
      </c>
      <c r="H655" s="9">
        <f t="shared" si="36"/>
        <v>172163.92805206403</v>
      </c>
    </row>
    <row r="656" spans="1:8" ht="15" x14ac:dyDescent="0.25">
      <c r="A656" s="11">
        <v>45474</v>
      </c>
      <c r="B656">
        <f t="shared" si="37"/>
        <v>2024</v>
      </c>
      <c r="C656">
        <f t="shared" si="38"/>
        <v>7</v>
      </c>
      <c r="D656" s="4">
        <f t="shared" si="39"/>
        <v>23041.300102399</v>
      </c>
      <c r="E656" s="7">
        <f>'Monthly Calculations'!C656</f>
        <v>23041300.102398999</v>
      </c>
      <c r="G656" s="13">
        <v>22870141.151020203</v>
      </c>
      <c r="H656" s="9">
        <f t="shared" si="36"/>
        <v>171158.95137879625</v>
      </c>
    </row>
    <row r="657" spans="1:8" ht="15" x14ac:dyDescent="0.25">
      <c r="A657" s="11">
        <v>45505</v>
      </c>
      <c r="B657">
        <f t="shared" si="37"/>
        <v>2024</v>
      </c>
      <c r="C657">
        <f t="shared" si="38"/>
        <v>8</v>
      </c>
      <c r="D657" s="4">
        <f t="shared" si="39"/>
        <v>23065.184742251382</v>
      </c>
      <c r="E657" s="7">
        <f>'Monthly Calculations'!C657</f>
        <v>23065184.742251381</v>
      </c>
      <c r="G657" s="13">
        <v>22895104.186131835</v>
      </c>
      <c r="H657" s="9">
        <f t="shared" si="36"/>
        <v>170080.55611954629</v>
      </c>
    </row>
    <row r="658" spans="1:8" ht="15" x14ac:dyDescent="0.25">
      <c r="A658" s="11">
        <v>45536</v>
      </c>
      <c r="B658">
        <f t="shared" si="37"/>
        <v>2024</v>
      </c>
      <c r="C658">
        <f t="shared" si="38"/>
        <v>9</v>
      </c>
      <c r="D658" s="4">
        <f t="shared" si="39"/>
        <v>23089.069382103764</v>
      </c>
      <c r="E658" s="7">
        <f>'Monthly Calculations'!C658</f>
        <v>23089069.382103764</v>
      </c>
      <c r="G658" s="13">
        <v>22920067.221243467</v>
      </c>
      <c r="H658" s="9">
        <f t="shared" si="36"/>
        <v>169002.16086029634</v>
      </c>
    </row>
    <row r="659" spans="1:8" ht="15" x14ac:dyDescent="0.25">
      <c r="A659" s="11">
        <v>45566</v>
      </c>
      <c r="B659">
        <f t="shared" si="37"/>
        <v>2024</v>
      </c>
      <c r="C659">
        <f t="shared" si="38"/>
        <v>10</v>
      </c>
      <c r="D659" s="4">
        <f t="shared" si="39"/>
        <v>23112.954021956146</v>
      </c>
      <c r="E659" s="7">
        <f>'Monthly Calculations'!C659</f>
        <v>23112954.021956146</v>
      </c>
      <c r="G659" s="13">
        <v>22945030.256355099</v>
      </c>
      <c r="H659" s="9">
        <f t="shared" si="36"/>
        <v>167923.76560104638</v>
      </c>
    </row>
    <row r="660" spans="1:8" ht="15" x14ac:dyDescent="0.25">
      <c r="A660" s="11">
        <v>45597</v>
      </c>
      <c r="B660">
        <f t="shared" si="37"/>
        <v>2024</v>
      </c>
      <c r="C660">
        <f t="shared" si="38"/>
        <v>11</v>
      </c>
      <c r="D660" s="4">
        <f t="shared" si="39"/>
        <v>23136.838661808528</v>
      </c>
      <c r="E660" s="7">
        <f>'Monthly Calculations'!C660</f>
        <v>23136838.661808528</v>
      </c>
      <c r="G660" s="13">
        <v>22969993.291466732</v>
      </c>
      <c r="H660" s="9">
        <f t="shared" si="36"/>
        <v>166845.37034179643</v>
      </c>
    </row>
    <row r="661" spans="1:8" ht="15" x14ac:dyDescent="0.25">
      <c r="A661" s="11">
        <v>45627</v>
      </c>
      <c r="B661">
        <f t="shared" si="37"/>
        <v>2024</v>
      </c>
      <c r="C661">
        <f t="shared" si="38"/>
        <v>12</v>
      </c>
      <c r="D661" s="4">
        <f t="shared" si="39"/>
        <v>23160.72330166091</v>
      </c>
      <c r="E661" s="7">
        <f>'Monthly Calculations'!C661</f>
        <v>23160723.30166091</v>
      </c>
      <c r="G661" s="13">
        <v>22994956.326578364</v>
      </c>
      <c r="H661" s="9">
        <f t="shared" si="36"/>
        <v>165766.97508254647</v>
      </c>
    </row>
    <row r="662" spans="1:8" ht="15" x14ac:dyDescent="0.25">
      <c r="A662" s="11">
        <v>45658</v>
      </c>
      <c r="B662">
        <f t="shared" si="37"/>
        <v>2025</v>
      </c>
      <c r="C662">
        <f t="shared" si="38"/>
        <v>1</v>
      </c>
      <c r="D662" s="4">
        <f t="shared" si="39"/>
        <v>23184.607941513292</v>
      </c>
      <c r="E662" s="7">
        <f>'Monthly Calculations'!C662</f>
        <v>23184607.941513292</v>
      </c>
      <c r="G662" s="13">
        <v>23019919.361689996</v>
      </c>
      <c r="H662" s="9">
        <f t="shared" si="36"/>
        <v>164688.57982329652</v>
      </c>
    </row>
    <row r="663" spans="1:8" ht="15" x14ac:dyDescent="0.25">
      <c r="A663" s="11">
        <v>45689</v>
      </c>
      <c r="B663">
        <f t="shared" si="37"/>
        <v>2025</v>
      </c>
      <c r="C663">
        <f t="shared" si="38"/>
        <v>2</v>
      </c>
      <c r="D663" s="4">
        <f t="shared" si="39"/>
        <v>23208.492581365674</v>
      </c>
      <c r="E663" s="7">
        <f>'Monthly Calculations'!C663</f>
        <v>23208492.581365675</v>
      </c>
      <c r="G663" s="13">
        <v>23044882.396801628</v>
      </c>
      <c r="H663" s="9">
        <f t="shared" si="36"/>
        <v>163610.18456404656</v>
      </c>
    </row>
    <row r="664" spans="1:8" ht="15" x14ac:dyDescent="0.25">
      <c r="A664" s="11">
        <v>45717</v>
      </c>
      <c r="B664">
        <f t="shared" si="37"/>
        <v>2025</v>
      </c>
      <c r="C664">
        <f t="shared" si="38"/>
        <v>3</v>
      </c>
      <c r="D664" s="4">
        <f t="shared" si="39"/>
        <v>23232.377221218056</v>
      </c>
      <c r="E664" s="7">
        <f>'Monthly Calculations'!C664</f>
        <v>23232377.221218057</v>
      </c>
      <c r="G664" s="13">
        <v>23069845.43191326</v>
      </c>
      <c r="H664" s="9">
        <f t="shared" si="36"/>
        <v>162531.78930479661</v>
      </c>
    </row>
    <row r="665" spans="1:8" ht="15" x14ac:dyDescent="0.25">
      <c r="A665" s="11">
        <v>45748</v>
      </c>
      <c r="B665">
        <f t="shared" si="37"/>
        <v>2025</v>
      </c>
      <c r="C665">
        <f t="shared" si="38"/>
        <v>4</v>
      </c>
      <c r="D665" s="4">
        <f t="shared" si="39"/>
        <v>23256.261861070438</v>
      </c>
      <c r="E665" s="7">
        <f>'Monthly Calculations'!C665</f>
        <v>23256261.861070439</v>
      </c>
      <c r="G665" s="13">
        <v>23094808.467024893</v>
      </c>
      <c r="H665" s="9">
        <f t="shared" si="36"/>
        <v>161453.39404554665</v>
      </c>
    </row>
    <row r="666" spans="1:8" ht="15" x14ac:dyDescent="0.25">
      <c r="A666" s="11">
        <v>45778</v>
      </c>
      <c r="B666">
        <f t="shared" si="37"/>
        <v>2025</v>
      </c>
      <c r="C666">
        <f t="shared" si="38"/>
        <v>5</v>
      </c>
      <c r="D666" s="4">
        <f t="shared" si="39"/>
        <v>23280.146500922823</v>
      </c>
      <c r="E666" s="7">
        <f>'Monthly Calculations'!C666</f>
        <v>23280146.500922821</v>
      </c>
      <c r="G666" s="13">
        <v>23119771.502136525</v>
      </c>
      <c r="H666" s="9">
        <f t="shared" si="36"/>
        <v>160374.9987862967</v>
      </c>
    </row>
    <row r="667" spans="1:8" ht="15" x14ac:dyDescent="0.25">
      <c r="A667" s="11">
        <v>45809</v>
      </c>
      <c r="B667">
        <f t="shared" si="37"/>
        <v>2025</v>
      </c>
      <c r="C667">
        <f t="shared" si="38"/>
        <v>6</v>
      </c>
      <c r="D667" s="4">
        <f t="shared" si="39"/>
        <v>23304.031140775205</v>
      </c>
      <c r="E667" s="7">
        <f>'Monthly Calculations'!C667</f>
        <v>23304031.140775204</v>
      </c>
      <c r="G667" s="13">
        <v>23144734.537248157</v>
      </c>
      <c r="H667" s="9">
        <f t="shared" si="36"/>
        <v>159296.60352704674</v>
      </c>
    </row>
    <row r="668" spans="1:8" ht="15" x14ac:dyDescent="0.25">
      <c r="A668" s="11">
        <v>45839</v>
      </c>
      <c r="B668">
        <f t="shared" si="37"/>
        <v>2025</v>
      </c>
      <c r="C668">
        <f t="shared" si="38"/>
        <v>7</v>
      </c>
      <c r="D668" s="4">
        <f t="shared" si="39"/>
        <v>23327.915780627602</v>
      </c>
      <c r="E668" s="7">
        <f>'Monthly Calculations'!C668</f>
        <v>23327915.780627601</v>
      </c>
      <c r="G668" s="13">
        <v>23169697.5723598</v>
      </c>
      <c r="H668" s="9">
        <f t="shared" si="36"/>
        <v>158218.20826780051</v>
      </c>
    </row>
    <row r="669" spans="1:8" ht="15" x14ac:dyDescent="0.25">
      <c r="A669" s="11">
        <v>45870</v>
      </c>
      <c r="B669">
        <f t="shared" si="37"/>
        <v>2025</v>
      </c>
      <c r="C669">
        <f t="shared" si="38"/>
        <v>8</v>
      </c>
      <c r="D669" s="4">
        <f t="shared" si="39"/>
        <v>23351.841041381977</v>
      </c>
      <c r="E669" s="7">
        <f>'Monthly Calculations'!C669</f>
        <v>23351841.041381977</v>
      </c>
      <c r="G669" s="13">
        <v>23194770.812371392</v>
      </c>
      <c r="H669" s="9">
        <f t="shared" si="36"/>
        <v>157070.2290105857</v>
      </c>
    </row>
    <row r="670" spans="1:8" ht="15" x14ac:dyDescent="0.25">
      <c r="A670" s="11">
        <v>45901</v>
      </c>
      <c r="B670">
        <f t="shared" si="37"/>
        <v>2025</v>
      </c>
      <c r="C670">
        <f t="shared" si="38"/>
        <v>9</v>
      </c>
      <c r="D670" s="4">
        <f t="shared" si="39"/>
        <v>23375.766302136355</v>
      </c>
      <c r="E670" s="7">
        <f>'Monthly Calculations'!C670</f>
        <v>23375766.302136354</v>
      </c>
      <c r="G670" s="13">
        <v>23219844.052382983</v>
      </c>
      <c r="H670" s="9">
        <f t="shared" si="36"/>
        <v>155922.24975337088</v>
      </c>
    </row>
    <row r="671" spans="1:8" ht="15" x14ac:dyDescent="0.25">
      <c r="A671" s="11">
        <v>45931</v>
      </c>
      <c r="B671">
        <f t="shared" si="37"/>
        <v>2025</v>
      </c>
      <c r="C671">
        <f t="shared" si="38"/>
        <v>10</v>
      </c>
      <c r="D671" s="4">
        <f t="shared" si="39"/>
        <v>23399.69156289073</v>
      </c>
      <c r="E671" s="7">
        <f>'Monthly Calculations'!C671</f>
        <v>23399691.562890731</v>
      </c>
      <c r="G671" s="13">
        <v>23244917.292394575</v>
      </c>
      <c r="H671" s="9">
        <f t="shared" si="36"/>
        <v>154774.27049615607</v>
      </c>
    </row>
    <row r="672" spans="1:8" ht="15" x14ac:dyDescent="0.25">
      <c r="A672" s="11">
        <v>45962</v>
      </c>
      <c r="B672">
        <f t="shared" si="37"/>
        <v>2025</v>
      </c>
      <c r="C672">
        <f t="shared" si="38"/>
        <v>11</v>
      </c>
      <c r="D672" s="4">
        <f t="shared" si="39"/>
        <v>23423.616823645109</v>
      </c>
      <c r="E672" s="7">
        <f>'Monthly Calculations'!C672</f>
        <v>23423616.823645107</v>
      </c>
      <c r="G672" s="13">
        <v>23269990.532406166</v>
      </c>
      <c r="H672" s="9">
        <f t="shared" si="36"/>
        <v>153626.29123894125</v>
      </c>
    </row>
    <row r="673" spans="1:8" ht="15" x14ac:dyDescent="0.25">
      <c r="A673" s="11">
        <v>45992</v>
      </c>
      <c r="B673">
        <f t="shared" si="37"/>
        <v>2025</v>
      </c>
      <c r="C673">
        <f t="shared" si="38"/>
        <v>12</v>
      </c>
      <c r="D673" s="4">
        <f t="shared" si="39"/>
        <v>23447.542084399483</v>
      </c>
      <c r="E673" s="7">
        <f>'Monthly Calculations'!C673</f>
        <v>23447542.084399484</v>
      </c>
      <c r="G673" s="13">
        <v>23295063.772417758</v>
      </c>
      <c r="H673" s="9">
        <f t="shared" si="36"/>
        <v>152478.31198172644</v>
      </c>
    </row>
    <row r="674" spans="1:8" ht="15" x14ac:dyDescent="0.25">
      <c r="A674" s="11">
        <v>46023</v>
      </c>
      <c r="B674">
        <f t="shared" si="37"/>
        <v>2026</v>
      </c>
      <c r="C674">
        <f t="shared" si="38"/>
        <v>1</v>
      </c>
      <c r="D674" s="4">
        <f t="shared" si="39"/>
        <v>23471.467345153862</v>
      </c>
      <c r="E674" s="7">
        <f>'Monthly Calculations'!C674</f>
        <v>23471467.345153861</v>
      </c>
      <c r="G674" s="13">
        <v>23320137.012429349</v>
      </c>
      <c r="H674" s="9">
        <f t="shared" si="36"/>
        <v>151330.33272451162</v>
      </c>
    </row>
    <row r="675" spans="1:8" ht="15" x14ac:dyDescent="0.25">
      <c r="A675" s="11">
        <v>46054</v>
      </c>
      <c r="B675">
        <f t="shared" si="37"/>
        <v>2026</v>
      </c>
      <c r="C675">
        <f t="shared" si="38"/>
        <v>2</v>
      </c>
      <c r="D675" s="4">
        <f t="shared" si="39"/>
        <v>23495.392605908237</v>
      </c>
      <c r="E675" s="7">
        <f>'Monthly Calculations'!C675</f>
        <v>23495392.605908237</v>
      </c>
      <c r="G675" s="13">
        <v>23345210.252440941</v>
      </c>
      <c r="H675" s="9">
        <f t="shared" si="36"/>
        <v>150182.35346729681</v>
      </c>
    </row>
    <row r="676" spans="1:8" ht="15" x14ac:dyDescent="0.25">
      <c r="A676" s="11">
        <v>46082</v>
      </c>
      <c r="B676">
        <f t="shared" si="37"/>
        <v>2026</v>
      </c>
      <c r="C676">
        <f t="shared" si="38"/>
        <v>3</v>
      </c>
      <c r="D676" s="4">
        <f t="shared" si="39"/>
        <v>23519.317866662615</v>
      </c>
      <c r="E676" s="7">
        <f>'Monthly Calculations'!C676</f>
        <v>23519317.866662614</v>
      </c>
      <c r="G676" s="13">
        <v>23370283.492452532</v>
      </c>
      <c r="H676" s="9">
        <f t="shared" si="36"/>
        <v>149034.37421008199</v>
      </c>
    </row>
    <row r="677" spans="1:8" ht="15" x14ac:dyDescent="0.25">
      <c r="A677" s="11">
        <v>46113</v>
      </c>
      <c r="B677">
        <f t="shared" si="37"/>
        <v>2026</v>
      </c>
      <c r="C677">
        <f t="shared" si="38"/>
        <v>4</v>
      </c>
      <c r="D677" s="4">
        <f t="shared" si="39"/>
        <v>23543.24312741699</v>
      </c>
      <c r="E677" s="7">
        <f>'Monthly Calculations'!C677</f>
        <v>23543243.127416991</v>
      </c>
      <c r="G677" s="13">
        <v>23395356.732464124</v>
      </c>
      <c r="H677" s="9">
        <f t="shared" si="36"/>
        <v>147886.39495286718</v>
      </c>
    </row>
    <row r="678" spans="1:8" ht="15" x14ac:dyDescent="0.25">
      <c r="A678" s="11">
        <v>46143</v>
      </c>
      <c r="B678">
        <f t="shared" si="37"/>
        <v>2026</v>
      </c>
      <c r="C678">
        <f t="shared" si="38"/>
        <v>5</v>
      </c>
      <c r="D678" s="4">
        <f t="shared" si="39"/>
        <v>23567.168388171369</v>
      </c>
      <c r="E678" s="7">
        <f>'Monthly Calculations'!C678</f>
        <v>23567168.388171367</v>
      </c>
      <c r="G678" s="13">
        <v>23420429.972475715</v>
      </c>
      <c r="H678" s="9">
        <f t="shared" si="36"/>
        <v>146738.41569565237</v>
      </c>
    </row>
    <row r="679" spans="1:8" ht="15" x14ac:dyDescent="0.25">
      <c r="A679" s="11">
        <v>46174</v>
      </c>
      <c r="B679">
        <f t="shared" si="37"/>
        <v>2026</v>
      </c>
      <c r="C679">
        <f t="shared" si="38"/>
        <v>6</v>
      </c>
      <c r="D679" s="4">
        <f t="shared" si="39"/>
        <v>23591.093648925744</v>
      </c>
      <c r="E679" s="7">
        <f>'Monthly Calculations'!C679</f>
        <v>23591093.648925744</v>
      </c>
      <c r="G679" s="13">
        <v>23445503.212487306</v>
      </c>
      <c r="H679" s="9">
        <f t="shared" ref="H679:H733" si="40">E679-G679</f>
        <v>145590.43643843755</v>
      </c>
    </row>
    <row r="680" spans="1:8" ht="15" x14ac:dyDescent="0.25">
      <c r="A680" s="11">
        <v>46204</v>
      </c>
      <c r="B680">
        <f t="shared" si="37"/>
        <v>2026</v>
      </c>
      <c r="C680">
        <f t="shared" si="38"/>
        <v>7</v>
      </c>
      <c r="D680" s="4">
        <f t="shared" si="39"/>
        <v>23615.0189096801</v>
      </c>
      <c r="E680" s="7">
        <f>'Monthly Calculations'!C680</f>
        <v>23615018.909680102</v>
      </c>
      <c r="G680" s="13">
        <v>23470576.452498898</v>
      </c>
      <c r="H680" s="9">
        <f t="shared" si="40"/>
        <v>144442.45718120411</v>
      </c>
    </row>
    <row r="681" spans="1:8" ht="15" x14ac:dyDescent="0.25">
      <c r="A681" s="11">
        <v>46235</v>
      </c>
      <c r="B681">
        <f t="shared" si="37"/>
        <v>2026</v>
      </c>
      <c r="C681">
        <f t="shared" si="38"/>
        <v>8</v>
      </c>
      <c r="D681" s="4">
        <f t="shared" si="39"/>
        <v>23639.015535524046</v>
      </c>
      <c r="E681" s="7">
        <f>'Monthly Calculations'!C681</f>
        <v>23639015.535524044</v>
      </c>
      <c r="G681" s="13">
        <v>23495748.477747224</v>
      </c>
      <c r="H681" s="9">
        <f t="shared" si="40"/>
        <v>143267.05777681991</v>
      </c>
    </row>
    <row r="682" spans="1:8" ht="15" x14ac:dyDescent="0.25">
      <c r="A682" s="11">
        <v>46266</v>
      </c>
      <c r="B682">
        <f t="shared" si="37"/>
        <v>2026</v>
      </c>
      <c r="C682">
        <f t="shared" si="38"/>
        <v>9</v>
      </c>
      <c r="D682" s="4">
        <f t="shared" si="39"/>
        <v>23663.012161367988</v>
      </c>
      <c r="E682" s="7">
        <f>'Monthly Calculations'!C682</f>
        <v>23663012.161367986</v>
      </c>
      <c r="G682" s="13">
        <v>23520920.502995551</v>
      </c>
      <c r="H682" s="9">
        <f t="shared" si="40"/>
        <v>142091.65837243572</v>
      </c>
    </row>
    <row r="683" spans="1:8" ht="15" x14ac:dyDescent="0.25">
      <c r="A683" s="11">
        <v>46296</v>
      </c>
      <c r="B683">
        <f t="shared" si="37"/>
        <v>2026</v>
      </c>
      <c r="C683">
        <f t="shared" si="38"/>
        <v>10</v>
      </c>
      <c r="D683" s="4">
        <f t="shared" si="39"/>
        <v>23687.008787211929</v>
      </c>
      <c r="E683" s="7">
        <f>'Monthly Calculations'!C683</f>
        <v>23687008.787211929</v>
      </c>
      <c r="G683" s="13">
        <v>23546092.528243877</v>
      </c>
      <c r="H683" s="9">
        <f t="shared" si="40"/>
        <v>140916.25896805152</v>
      </c>
    </row>
    <row r="684" spans="1:8" ht="15" x14ac:dyDescent="0.25">
      <c r="A684" s="11">
        <v>46327</v>
      </c>
      <c r="B684">
        <f t="shared" si="37"/>
        <v>2026</v>
      </c>
      <c r="C684">
        <f t="shared" si="38"/>
        <v>11</v>
      </c>
      <c r="D684" s="4">
        <f t="shared" si="39"/>
        <v>23711.005413055871</v>
      </c>
      <c r="E684" s="7">
        <f>'Monthly Calculations'!C684</f>
        <v>23711005.413055871</v>
      </c>
      <c r="G684" s="13">
        <v>23571264.553492203</v>
      </c>
      <c r="H684" s="9">
        <f t="shared" si="40"/>
        <v>139740.85956366733</v>
      </c>
    </row>
    <row r="685" spans="1:8" ht="15" x14ac:dyDescent="0.25">
      <c r="A685" s="11">
        <v>46357</v>
      </c>
      <c r="B685">
        <f t="shared" si="37"/>
        <v>2026</v>
      </c>
      <c r="C685">
        <f t="shared" si="38"/>
        <v>12</v>
      </c>
      <c r="D685" s="4">
        <f t="shared" si="39"/>
        <v>23735.002038899813</v>
      </c>
      <c r="E685" s="7">
        <f>'Monthly Calculations'!C685</f>
        <v>23735002.038899813</v>
      </c>
      <c r="G685" s="13">
        <v>23596436.57874053</v>
      </c>
      <c r="H685" s="9">
        <f t="shared" si="40"/>
        <v>138565.46015928313</v>
      </c>
    </row>
    <row r="686" spans="1:8" ht="15" x14ac:dyDescent="0.25">
      <c r="A686" s="11">
        <v>46388</v>
      </c>
      <c r="B686">
        <f t="shared" si="37"/>
        <v>2027</v>
      </c>
      <c r="C686">
        <f t="shared" si="38"/>
        <v>1</v>
      </c>
      <c r="D686" s="4">
        <f t="shared" si="39"/>
        <v>23758.998664743754</v>
      </c>
      <c r="E686" s="7">
        <f>'Monthly Calculations'!C686</f>
        <v>23758998.664743755</v>
      </c>
      <c r="G686" s="13">
        <v>23621608.603988856</v>
      </c>
      <c r="H686" s="9">
        <f t="shared" si="40"/>
        <v>137390.06075489894</v>
      </c>
    </row>
    <row r="687" spans="1:8" ht="15" x14ac:dyDescent="0.25">
      <c r="A687" s="11">
        <v>46419</v>
      </c>
      <c r="B687">
        <f t="shared" si="37"/>
        <v>2027</v>
      </c>
      <c r="C687">
        <f t="shared" si="38"/>
        <v>2</v>
      </c>
      <c r="D687" s="4">
        <f t="shared" si="39"/>
        <v>23782.995290587696</v>
      </c>
      <c r="E687" s="7">
        <f>'Monthly Calculations'!C687</f>
        <v>23782995.290587697</v>
      </c>
      <c r="G687" s="13">
        <v>23646780.629237182</v>
      </c>
      <c r="H687" s="9">
        <f t="shared" si="40"/>
        <v>136214.66135051474</v>
      </c>
    </row>
    <row r="688" spans="1:8" ht="15" x14ac:dyDescent="0.25">
      <c r="A688" s="11">
        <v>46447</v>
      </c>
      <c r="B688">
        <f t="shared" si="37"/>
        <v>2027</v>
      </c>
      <c r="C688">
        <f t="shared" si="38"/>
        <v>3</v>
      </c>
      <c r="D688" s="4">
        <f t="shared" si="39"/>
        <v>23806.991916431638</v>
      </c>
      <c r="E688" s="7">
        <f>'Monthly Calculations'!C688</f>
        <v>23806991.916431639</v>
      </c>
      <c r="G688" s="13">
        <v>23671952.654485509</v>
      </c>
      <c r="H688" s="9">
        <f t="shared" si="40"/>
        <v>135039.26194613054</v>
      </c>
    </row>
    <row r="689" spans="1:8" ht="15" x14ac:dyDescent="0.25">
      <c r="A689" s="11">
        <v>46478</v>
      </c>
      <c r="B689">
        <f t="shared" si="37"/>
        <v>2027</v>
      </c>
      <c r="C689">
        <f t="shared" si="38"/>
        <v>4</v>
      </c>
      <c r="D689" s="4">
        <f t="shared" si="39"/>
        <v>23830.988542275583</v>
      </c>
      <c r="E689" s="7">
        <f>'Monthly Calculations'!C689</f>
        <v>23830988.542275582</v>
      </c>
      <c r="G689" s="13">
        <v>23697124.679733835</v>
      </c>
      <c r="H689" s="9">
        <f t="shared" si="40"/>
        <v>133863.86254174635</v>
      </c>
    </row>
    <row r="690" spans="1:8" ht="15" x14ac:dyDescent="0.25">
      <c r="A690" s="11">
        <v>46508</v>
      </c>
      <c r="B690">
        <f t="shared" si="37"/>
        <v>2027</v>
      </c>
      <c r="C690">
        <f t="shared" si="38"/>
        <v>5</v>
      </c>
      <c r="D690" s="4">
        <f t="shared" si="39"/>
        <v>23854.985168119525</v>
      </c>
      <c r="E690" s="7">
        <f>'Monthly Calculations'!C690</f>
        <v>23854985.168119524</v>
      </c>
      <c r="G690" s="13">
        <v>23722296.704982162</v>
      </c>
      <c r="H690" s="9">
        <f t="shared" si="40"/>
        <v>132688.46313736215</v>
      </c>
    </row>
    <row r="691" spans="1:8" ht="15" x14ac:dyDescent="0.25">
      <c r="A691" s="11">
        <v>46539</v>
      </c>
      <c r="B691">
        <f t="shared" si="37"/>
        <v>2027</v>
      </c>
      <c r="C691">
        <f t="shared" si="38"/>
        <v>6</v>
      </c>
      <c r="D691" s="4">
        <f t="shared" si="39"/>
        <v>23878.981793963467</v>
      </c>
      <c r="E691" s="7">
        <f>'Monthly Calculations'!C691</f>
        <v>23878981.793963466</v>
      </c>
      <c r="G691" s="13">
        <v>23747468.730230488</v>
      </c>
      <c r="H691" s="9">
        <f t="shared" si="40"/>
        <v>131513.06373297796</v>
      </c>
    </row>
    <row r="692" spans="1:8" ht="15" x14ac:dyDescent="0.25">
      <c r="A692" s="11">
        <v>46569</v>
      </c>
      <c r="B692">
        <f t="shared" si="37"/>
        <v>2027</v>
      </c>
      <c r="C692">
        <f t="shared" si="38"/>
        <v>7</v>
      </c>
      <c r="D692" s="4">
        <f t="shared" si="39"/>
        <v>23902.978419807401</v>
      </c>
      <c r="E692" s="7">
        <f>'Monthly Calculations'!C692</f>
        <v>23902978.419807401</v>
      </c>
      <c r="G692" s="13">
        <v>23772640.755478799</v>
      </c>
      <c r="H692" s="9">
        <f t="shared" si="40"/>
        <v>130337.66432860121</v>
      </c>
    </row>
    <row r="693" spans="1:8" ht="15" x14ac:dyDescent="0.25">
      <c r="A693" s="11">
        <v>46600</v>
      </c>
      <c r="B693">
        <f t="shared" si="37"/>
        <v>2027</v>
      </c>
      <c r="C693">
        <f t="shared" si="38"/>
        <v>8</v>
      </c>
      <c r="D693" s="4">
        <f t="shared" si="39"/>
        <v>23927.066551270902</v>
      </c>
      <c r="E693" s="7">
        <f>'Monthly Calculations'!C693</f>
        <v>23927066.551270902</v>
      </c>
      <c r="G693" s="13">
        <v>23797909.910487276</v>
      </c>
      <c r="H693" s="9">
        <f t="shared" si="40"/>
        <v>129156.64078362659</v>
      </c>
    </row>
    <row r="694" spans="1:8" ht="15" x14ac:dyDescent="0.25">
      <c r="A694" s="11">
        <v>46631</v>
      </c>
      <c r="B694">
        <f t="shared" si="37"/>
        <v>2027</v>
      </c>
      <c r="C694">
        <f t="shared" si="38"/>
        <v>9</v>
      </c>
      <c r="D694" s="4">
        <f t="shared" si="39"/>
        <v>23951.154682734403</v>
      </c>
      <c r="E694" s="7">
        <f>'Monthly Calculations'!C694</f>
        <v>23951154.682734404</v>
      </c>
      <c r="G694" s="13">
        <v>23823179.065495752</v>
      </c>
      <c r="H694" s="9">
        <f t="shared" si="40"/>
        <v>127975.61723865196</v>
      </c>
    </row>
    <row r="695" spans="1:8" ht="15" x14ac:dyDescent="0.25">
      <c r="A695" s="11">
        <v>46661</v>
      </c>
      <c r="B695">
        <f t="shared" si="37"/>
        <v>2027</v>
      </c>
      <c r="C695">
        <f t="shared" si="38"/>
        <v>10</v>
      </c>
      <c r="D695" s="4">
        <f t="shared" si="39"/>
        <v>23975.242814197907</v>
      </c>
      <c r="E695" s="7">
        <f>'Monthly Calculations'!C695</f>
        <v>23975242.814197905</v>
      </c>
      <c r="G695" s="13">
        <v>23848448.220504228</v>
      </c>
      <c r="H695" s="9">
        <f t="shared" si="40"/>
        <v>126794.59369367734</v>
      </c>
    </row>
    <row r="696" spans="1:8" ht="15" x14ac:dyDescent="0.25">
      <c r="A696" s="11">
        <v>46692</v>
      </c>
      <c r="B696">
        <f t="shared" si="37"/>
        <v>2027</v>
      </c>
      <c r="C696">
        <f t="shared" si="38"/>
        <v>11</v>
      </c>
      <c r="D696" s="4">
        <f t="shared" si="39"/>
        <v>23999.330945661408</v>
      </c>
      <c r="E696" s="7">
        <f>'Monthly Calculations'!C696</f>
        <v>23999330.945661407</v>
      </c>
      <c r="G696" s="13">
        <v>23873717.375512704</v>
      </c>
      <c r="H696" s="9">
        <f t="shared" si="40"/>
        <v>125613.57014870271</v>
      </c>
    </row>
    <row r="697" spans="1:8" ht="15" x14ac:dyDescent="0.25">
      <c r="A697" s="11">
        <v>46722</v>
      </c>
      <c r="B697">
        <f t="shared" si="37"/>
        <v>2027</v>
      </c>
      <c r="C697">
        <f t="shared" si="38"/>
        <v>12</v>
      </c>
      <c r="D697" s="4">
        <f t="shared" si="39"/>
        <v>24023.419077124909</v>
      </c>
      <c r="E697" s="7">
        <f>'Monthly Calculations'!C697</f>
        <v>24023419.077124909</v>
      </c>
      <c r="G697" s="13">
        <v>23898986.53052118</v>
      </c>
      <c r="H697" s="9">
        <f t="shared" si="40"/>
        <v>124432.54660372809</v>
      </c>
    </row>
    <row r="698" spans="1:8" ht="15" x14ac:dyDescent="0.25">
      <c r="A698" s="11">
        <v>46753</v>
      </c>
      <c r="B698">
        <f t="shared" si="37"/>
        <v>2028</v>
      </c>
      <c r="C698">
        <f t="shared" si="38"/>
        <v>1</v>
      </c>
      <c r="D698" s="4">
        <f t="shared" si="39"/>
        <v>24047.507208588409</v>
      </c>
      <c r="E698" s="7">
        <f>'Monthly Calculations'!C698</f>
        <v>24047507.20858841</v>
      </c>
      <c r="G698" s="13">
        <v>23924255.685529657</v>
      </c>
      <c r="H698" s="9">
        <f t="shared" si="40"/>
        <v>123251.52305875346</v>
      </c>
    </row>
    <row r="699" spans="1:8" ht="15" x14ac:dyDescent="0.25">
      <c r="A699" s="11">
        <v>46784</v>
      </c>
      <c r="B699">
        <f t="shared" si="37"/>
        <v>2028</v>
      </c>
      <c r="C699">
        <f t="shared" si="38"/>
        <v>2</v>
      </c>
      <c r="D699" s="4">
        <f t="shared" si="39"/>
        <v>24071.59534005191</v>
      </c>
      <c r="E699" s="7">
        <f>'Monthly Calculations'!C699</f>
        <v>24071595.340051912</v>
      </c>
      <c r="G699" s="13">
        <v>23949524.840538133</v>
      </c>
      <c r="H699" s="9">
        <f t="shared" si="40"/>
        <v>122070.49951377884</v>
      </c>
    </row>
    <row r="700" spans="1:8" ht="15" x14ac:dyDescent="0.25">
      <c r="A700" s="11">
        <v>46813</v>
      </c>
      <c r="B700">
        <f t="shared" si="37"/>
        <v>2028</v>
      </c>
      <c r="C700">
        <f t="shared" si="38"/>
        <v>3</v>
      </c>
      <c r="D700" s="4">
        <f t="shared" si="39"/>
        <v>24095.683471515415</v>
      </c>
      <c r="E700" s="7">
        <f>'Monthly Calculations'!C700</f>
        <v>24095683.471515413</v>
      </c>
      <c r="G700" s="13">
        <v>23974793.995546609</v>
      </c>
      <c r="H700" s="9">
        <f t="shared" si="40"/>
        <v>120889.47596880421</v>
      </c>
    </row>
    <row r="701" spans="1:8" ht="15" x14ac:dyDescent="0.25">
      <c r="A701" s="11">
        <v>46844</v>
      </c>
      <c r="B701">
        <f t="shared" si="37"/>
        <v>2028</v>
      </c>
      <c r="C701">
        <f t="shared" si="38"/>
        <v>4</v>
      </c>
      <c r="D701" s="4">
        <f t="shared" si="39"/>
        <v>24119.771602978915</v>
      </c>
      <c r="E701" s="7">
        <f>'Monthly Calculations'!C701</f>
        <v>24119771.602978915</v>
      </c>
      <c r="G701" s="13">
        <v>24000063.150555085</v>
      </c>
      <c r="H701" s="9">
        <f t="shared" si="40"/>
        <v>119708.45242382959</v>
      </c>
    </row>
    <row r="702" spans="1:8" ht="15" x14ac:dyDescent="0.25">
      <c r="A702" s="11">
        <v>46874</v>
      </c>
      <c r="B702">
        <f t="shared" si="37"/>
        <v>2028</v>
      </c>
      <c r="C702">
        <f t="shared" si="38"/>
        <v>5</v>
      </c>
      <c r="D702" s="4">
        <f t="shared" si="39"/>
        <v>24143.859734442416</v>
      </c>
      <c r="E702" s="7">
        <f>'Monthly Calculations'!C702</f>
        <v>24143859.734442417</v>
      </c>
      <c r="G702" s="13">
        <v>24025332.305563562</v>
      </c>
      <c r="H702" s="9">
        <f t="shared" si="40"/>
        <v>118527.42887885496</v>
      </c>
    </row>
    <row r="703" spans="1:8" ht="15" x14ac:dyDescent="0.25">
      <c r="A703" s="11">
        <v>46905</v>
      </c>
      <c r="B703">
        <f t="shared" si="37"/>
        <v>2028</v>
      </c>
      <c r="C703">
        <f t="shared" si="38"/>
        <v>6</v>
      </c>
      <c r="D703" s="4">
        <f t="shared" si="39"/>
        <v>24167.947865905917</v>
      </c>
      <c r="E703" s="7">
        <f>'Monthly Calculations'!C703</f>
        <v>24167947.865905918</v>
      </c>
      <c r="G703" s="13">
        <v>24050601.460572038</v>
      </c>
      <c r="H703" s="9">
        <f t="shared" si="40"/>
        <v>117346.40533388034</v>
      </c>
    </row>
    <row r="704" spans="1:8" ht="15" x14ac:dyDescent="0.25">
      <c r="A704" s="11">
        <v>46935</v>
      </c>
      <c r="B704">
        <f t="shared" si="37"/>
        <v>2028</v>
      </c>
      <c r="C704">
        <f t="shared" si="38"/>
        <v>7</v>
      </c>
      <c r="D704" s="4">
        <f t="shared" si="39"/>
        <v>24192.035997369399</v>
      </c>
      <c r="E704" s="7">
        <f>'Monthly Calculations'!C704</f>
        <v>24192035.997369401</v>
      </c>
      <c r="G704" s="13">
        <v>24075870.615580503</v>
      </c>
      <c r="H704" s="9">
        <f t="shared" si="40"/>
        <v>116165.38178889826</v>
      </c>
    </row>
    <row r="705" spans="1:8" ht="15" x14ac:dyDescent="0.25">
      <c r="A705" s="11">
        <v>46966</v>
      </c>
      <c r="B705">
        <f t="shared" si="37"/>
        <v>2028</v>
      </c>
      <c r="C705">
        <f t="shared" si="38"/>
        <v>8</v>
      </c>
      <c r="D705" s="4">
        <f t="shared" si="39"/>
        <v>24216.088756932932</v>
      </c>
      <c r="E705" s="7">
        <f>'Monthly Calculations'!C705</f>
        <v>24216088.756932933</v>
      </c>
      <c r="G705" s="13">
        <v>24101110.464346305</v>
      </c>
      <c r="H705" s="9">
        <f t="shared" si="40"/>
        <v>114978.29258662835</v>
      </c>
    </row>
    <row r="706" spans="1:8" ht="15" x14ac:dyDescent="0.25">
      <c r="A706" s="11">
        <v>46997</v>
      </c>
      <c r="B706">
        <f t="shared" si="37"/>
        <v>2028</v>
      </c>
      <c r="C706">
        <f t="shared" si="38"/>
        <v>9</v>
      </c>
      <c r="D706" s="4">
        <f t="shared" si="39"/>
        <v>24240.141516496464</v>
      </c>
      <c r="E706" s="7">
        <f>'Monthly Calculations'!C706</f>
        <v>24240141.516496465</v>
      </c>
      <c r="G706" s="13">
        <v>24126350.313112102</v>
      </c>
      <c r="H706" s="9">
        <f t="shared" si="40"/>
        <v>113791.20338436216</v>
      </c>
    </row>
    <row r="707" spans="1:8" ht="15" x14ac:dyDescent="0.25">
      <c r="A707" s="11">
        <v>47027</v>
      </c>
      <c r="B707">
        <f t="shared" ref="B707:B770" si="41">YEAR(A707)</f>
        <v>2028</v>
      </c>
      <c r="C707">
        <f t="shared" ref="C707:C770" si="42">MONTH(A707)</f>
        <v>10</v>
      </c>
      <c r="D707" s="4">
        <f t="shared" si="39"/>
        <v>24264.194276059996</v>
      </c>
      <c r="E707" s="7">
        <f>'Monthly Calculations'!C707</f>
        <v>24264194.276059996</v>
      </c>
      <c r="G707" s="13">
        <v>24151590.1618779</v>
      </c>
      <c r="H707" s="9">
        <f t="shared" si="40"/>
        <v>112604.11418209597</v>
      </c>
    </row>
    <row r="708" spans="1:8" ht="15" x14ac:dyDescent="0.25">
      <c r="A708" s="11">
        <v>47058</v>
      </c>
      <c r="B708">
        <f t="shared" si="41"/>
        <v>2028</v>
      </c>
      <c r="C708">
        <f t="shared" si="42"/>
        <v>11</v>
      </c>
      <c r="D708" s="4">
        <f t="shared" si="39"/>
        <v>24288.247035623528</v>
      </c>
      <c r="E708" s="7">
        <f>'Monthly Calculations'!C708</f>
        <v>24288247.035623528</v>
      </c>
      <c r="G708" s="13">
        <v>24176830.010643698</v>
      </c>
      <c r="H708" s="9">
        <f t="shared" si="40"/>
        <v>111417.02497982979</v>
      </c>
    </row>
    <row r="709" spans="1:8" ht="15" x14ac:dyDescent="0.25">
      <c r="A709" s="11">
        <v>47088</v>
      </c>
      <c r="B709">
        <f t="shared" si="41"/>
        <v>2028</v>
      </c>
      <c r="C709">
        <f t="shared" si="42"/>
        <v>12</v>
      </c>
      <c r="D709" s="4">
        <f t="shared" si="39"/>
        <v>24312.29979518706</v>
      </c>
      <c r="E709" s="7">
        <f>'Monthly Calculations'!C709</f>
        <v>24312299.79518706</v>
      </c>
      <c r="G709" s="13">
        <v>24202069.859409496</v>
      </c>
      <c r="H709" s="9">
        <f t="shared" si="40"/>
        <v>110229.9357775636</v>
      </c>
    </row>
    <row r="710" spans="1:8" ht="15" x14ac:dyDescent="0.25">
      <c r="A710" s="11">
        <v>47119</v>
      </c>
      <c r="B710">
        <f t="shared" si="41"/>
        <v>2029</v>
      </c>
      <c r="C710">
        <f t="shared" si="42"/>
        <v>1</v>
      </c>
      <c r="D710" s="4">
        <f t="shared" si="39"/>
        <v>24336.352554750592</v>
      </c>
      <c r="E710" s="7">
        <f>'Monthly Calculations'!C710</f>
        <v>24336352.554750592</v>
      </c>
      <c r="G710" s="13">
        <v>24227309.708175294</v>
      </c>
      <c r="H710" s="9">
        <f t="shared" si="40"/>
        <v>109042.84657529742</v>
      </c>
    </row>
    <row r="711" spans="1:8" ht="15" x14ac:dyDescent="0.25">
      <c r="A711" s="11">
        <v>47150</v>
      </c>
      <c r="B711">
        <f t="shared" si="41"/>
        <v>2029</v>
      </c>
      <c r="C711">
        <f t="shared" si="42"/>
        <v>2</v>
      </c>
      <c r="D711" s="4">
        <f t="shared" si="39"/>
        <v>24360.405314314125</v>
      </c>
      <c r="E711" s="7">
        <f>'Monthly Calculations'!C711</f>
        <v>24360405.314314123</v>
      </c>
      <c r="G711" s="13">
        <v>24252549.556941092</v>
      </c>
      <c r="H711" s="9">
        <f t="shared" si="40"/>
        <v>107855.75737303123</v>
      </c>
    </row>
    <row r="712" spans="1:8" ht="15" x14ac:dyDescent="0.25">
      <c r="A712" s="11">
        <v>47178</v>
      </c>
      <c r="B712">
        <f t="shared" si="41"/>
        <v>2029</v>
      </c>
      <c r="C712">
        <f t="shared" si="42"/>
        <v>3</v>
      </c>
      <c r="D712" s="4">
        <f t="shared" si="39"/>
        <v>24384.458073877657</v>
      </c>
      <c r="E712" s="7">
        <f>'Monthly Calculations'!C712</f>
        <v>24384458.073877655</v>
      </c>
      <c r="G712" s="13">
        <v>24277789.40570689</v>
      </c>
      <c r="H712" s="9">
        <f t="shared" si="40"/>
        <v>106668.66817076504</v>
      </c>
    </row>
    <row r="713" spans="1:8" ht="15" x14ac:dyDescent="0.25">
      <c r="A713" s="11">
        <v>47209</v>
      </c>
      <c r="B713">
        <f t="shared" si="41"/>
        <v>2029</v>
      </c>
      <c r="C713">
        <f t="shared" si="42"/>
        <v>4</v>
      </c>
      <c r="D713" s="4">
        <f t="shared" ref="D713:D776" si="43">E713/1000</f>
        <v>24408.510833441185</v>
      </c>
      <c r="E713" s="7">
        <f>'Monthly Calculations'!C713</f>
        <v>24408510.833441187</v>
      </c>
      <c r="G713" s="13">
        <v>24303029.254472688</v>
      </c>
      <c r="H713" s="9">
        <f t="shared" si="40"/>
        <v>105481.57896849886</v>
      </c>
    </row>
    <row r="714" spans="1:8" ht="15" x14ac:dyDescent="0.25">
      <c r="A714" s="11">
        <v>47239</v>
      </c>
      <c r="B714">
        <f t="shared" si="41"/>
        <v>2029</v>
      </c>
      <c r="C714">
        <f t="shared" si="42"/>
        <v>5</v>
      </c>
      <c r="D714" s="4">
        <f t="shared" si="43"/>
        <v>24432.563593004717</v>
      </c>
      <c r="E714" s="7">
        <f>'Monthly Calculations'!C714</f>
        <v>24432563.593004718</v>
      </c>
      <c r="G714" s="13">
        <v>24328269.103238486</v>
      </c>
      <c r="H714" s="9">
        <f t="shared" si="40"/>
        <v>104294.48976623267</v>
      </c>
    </row>
    <row r="715" spans="1:8" ht="15" x14ac:dyDescent="0.25">
      <c r="A715" s="11">
        <v>47270</v>
      </c>
      <c r="B715">
        <f t="shared" si="41"/>
        <v>2029</v>
      </c>
      <c r="C715">
        <f t="shared" si="42"/>
        <v>6</v>
      </c>
      <c r="D715" s="4">
        <f t="shared" si="43"/>
        <v>24456.61635256825</v>
      </c>
      <c r="E715" s="7">
        <f>'Monthly Calculations'!C715</f>
        <v>24456616.35256825</v>
      </c>
      <c r="G715" s="13">
        <v>24353508.952004284</v>
      </c>
      <c r="H715" s="9">
        <f t="shared" si="40"/>
        <v>103107.40056396648</v>
      </c>
    </row>
    <row r="716" spans="1:8" ht="15" x14ac:dyDescent="0.25">
      <c r="A716" s="11">
        <v>47300</v>
      </c>
      <c r="B716">
        <f t="shared" si="41"/>
        <v>2029</v>
      </c>
      <c r="C716">
        <f t="shared" si="42"/>
        <v>7</v>
      </c>
      <c r="D716" s="4">
        <f t="shared" si="43"/>
        <v>24480.6691121318</v>
      </c>
      <c r="E716" s="7">
        <f>'Monthly Calculations'!C716</f>
        <v>24480669.112131801</v>
      </c>
      <c r="G716" s="13">
        <v>24378748.8007701</v>
      </c>
      <c r="H716" s="9">
        <f t="shared" si="40"/>
        <v>101920.3113617003</v>
      </c>
    </row>
    <row r="717" spans="1:8" ht="15" x14ac:dyDescent="0.25">
      <c r="A717" s="11">
        <v>47331</v>
      </c>
      <c r="B717">
        <f t="shared" si="41"/>
        <v>2029</v>
      </c>
      <c r="C717">
        <f t="shared" si="42"/>
        <v>8</v>
      </c>
      <c r="D717" s="4">
        <f t="shared" si="43"/>
        <v>24504.654065133091</v>
      </c>
      <c r="E717" s="7">
        <f>'Monthly Calculations'!C717</f>
        <v>24504654.065133091</v>
      </c>
      <c r="G717" s="13">
        <v>24403925.848245643</v>
      </c>
      <c r="H717" s="9">
        <f t="shared" si="40"/>
        <v>100728.21688744798</v>
      </c>
    </row>
    <row r="718" spans="1:8" ht="15" x14ac:dyDescent="0.25">
      <c r="A718" s="11">
        <v>47362</v>
      </c>
      <c r="B718">
        <f t="shared" si="41"/>
        <v>2029</v>
      </c>
      <c r="C718">
        <f t="shared" si="42"/>
        <v>9</v>
      </c>
      <c r="D718" s="4">
        <f t="shared" si="43"/>
        <v>24528.639018134381</v>
      </c>
      <c r="E718" s="7">
        <f>'Monthly Calculations'!C718</f>
        <v>24528639.018134382</v>
      </c>
      <c r="G718" s="13">
        <v>24429102.895721186</v>
      </c>
      <c r="H718" s="9">
        <f t="shared" si="40"/>
        <v>99536.12241319567</v>
      </c>
    </row>
    <row r="719" spans="1:8" ht="15" x14ac:dyDescent="0.25">
      <c r="A719" s="11">
        <v>47392</v>
      </c>
      <c r="B719">
        <f t="shared" si="41"/>
        <v>2029</v>
      </c>
      <c r="C719">
        <f t="shared" si="42"/>
        <v>10</v>
      </c>
      <c r="D719" s="4">
        <f t="shared" si="43"/>
        <v>24552.623971135672</v>
      </c>
      <c r="E719" s="7">
        <f>'Monthly Calculations'!C719</f>
        <v>24552623.971135672</v>
      </c>
      <c r="G719" s="13">
        <v>24454279.943196729</v>
      </c>
      <c r="H719" s="9">
        <f t="shared" si="40"/>
        <v>98344.027938943356</v>
      </c>
    </row>
    <row r="720" spans="1:8" ht="15" x14ac:dyDescent="0.25">
      <c r="A720" s="11">
        <v>47423</v>
      </c>
      <c r="B720">
        <f t="shared" si="41"/>
        <v>2029</v>
      </c>
      <c r="C720">
        <f t="shared" si="42"/>
        <v>11</v>
      </c>
      <c r="D720" s="4">
        <f t="shared" si="43"/>
        <v>24576.608924136963</v>
      </c>
      <c r="E720" s="7">
        <f>'Monthly Calculations'!C720</f>
        <v>24576608.924136963</v>
      </c>
      <c r="G720" s="13">
        <v>24479456.990672272</v>
      </c>
      <c r="H720" s="9">
        <f t="shared" si="40"/>
        <v>97151.933464691043</v>
      </c>
    </row>
    <row r="721" spans="1:8" ht="15" x14ac:dyDescent="0.25">
      <c r="A721" s="11">
        <v>47453</v>
      </c>
      <c r="B721">
        <f t="shared" si="41"/>
        <v>2029</v>
      </c>
      <c r="C721">
        <f t="shared" si="42"/>
        <v>12</v>
      </c>
      <c r="D721" s="4">
        <f t="shared" si="43"/>
        <v>24600.593877138253</v>
      </c>
      <c r="E721" s="7">
        <f>'Monthly Calculations'!C721</f>
        <v>24600593.877138253</v>
      </c>
      <c r="G721" s="13">
        <v>24504634.038147815</v>
      </c>
      <c r="H721" s="9">
        <f t="shared" si="40"/>
        <v>95959.83899043873</v>
      </c>
    </row>
    <row r="722" spans="1:8" ht="15" x14ac:dyDescent="0.25">
      <c r="A722" s="11">
        <v>47484</v>
      </c>
      <c r="B722">
        <f t="shared" si="41"/>
        <v>2030</v>
      </c>
      <c r="C722">
        <f t="shared" si="42"/>
        <v>1</v>
      </c>
      <c r="D722" s="4">
        <f t="shared" si="43"/>
        <v>24624.578830139544</v>
      </c>
      <c r="E722" s="7">
        <f>'Monthly Calculations'!C722</f>
        <v>24624578.830139544</v>
      </c>
      <c r="G722" s="13">
        <v>24529811.085623357</v>
      </c>
      <c r="H722" s="9">
        <f t="shared" si="40"/>
        <v>94767.744516186416</v>
      </c>
    </row>
    <row r="723" spans="1:8" ht="15" x14ac:dyDescent="0.25">
      <c r="A723" s="11">
        <v>47515</v>
      </c>
      <c r="B723">
        <f t="shared" si="41"/>
        <v>2030</v>
      </c>
      <c r="C723">
        <f t="shared" si="42"/>
        <v>2</v>
      </c>
      <c r="D723" s="4">
        <f t="shared" si="43"/>
        <v>24648.563783140835</v>
      </c>
      <c r="E723" s="7">
        <f>'Monthly Calculations'!C723</f>
        <v>24648563.783140834</v>
      </c>
      <c r="G723" s="13">
        <v>24554988.1330989</v>
      </c>
      <c r="H723" s="9">
        <f t="shared" si="40"/>
        <v>93575.650041934103</v>
      </c>
    </row>
    <row r="724" spans="1:8" ht="15" x14ac:dyDescent="0.25">
      <c r="A724" s="11">
        <v>47543</v>
      </c>
      <c r="B724">
        <f t="shared" si="41"/>
        <v>2030</v>
      </c>
      <c r="C724">
        <f t="shared" si="42"/>
        <v>3</v>
      </c>
      <c r="D724" s="4">
        <f t="shared" si="43"/>
        <v>24672.548736142126</v>
      </c>
      <c r="E724" s="7">
        <f>'Monthly Calculations'!C724</f>
        <v>24672548.736142125</v>
      </c>
      <c r="G724" s="13">
        <v>24580165.180574443</v>
      </c>
      <c r="H724" s="9">
        <f t="shared" si="40"/>
        <v>92383.555567681789</v>
      </c>
    </row>
    <row r="725" spans="1:8" ht="15" x14ac:dyDescent="0.25">
      <c r="A725" s="11">
        <v>47574</v>
      </c>
      <c r="B725">
        <f t="shared" si="41"/>
        <v>2030</v>
      </c>
      <c r="C725">
        <f t="shared" si="42"/>
        <v>4</v>
      </c>
      <c r="D725" s="4">
        <f t="shared" si="43"/>
        <v>24696.533689143416</v>
      </c>
      <c r="E725" s="7">
        <f>'Monthly Calculations'!C725</f>
        <v>24696533.689143416</v>
      </c>
      <c r="G725" s="13">
        <v>24605342.228049986</v>
      </c>
      <c r="H725" s="9">
        <f t="shared" si="40"/>
        <v>91191.461093429476</v>
      </c>
    </row>
    <row r="726" spans="1:8" ht="15" x14ac:dyDescent="0.25">
      <c r="A726" s="11">
        <v>47604</v>
      </c>
      <c r="B726">
        <f t="shared" si="41"/>
        <v>2030</v>
      </c>
      <c r="C726">
        <f t="shared" si="42"/>
        <v>5</v>
      </c>
      <c r="D726" s="4">
        <f t="shared" si="43"/>
        <v>24720.518642144707</v>
      </c>
      <c r="E726" s="7">
        <f>'Monthly Calculations'!C726</f>
        <v>24720518.642144706</v>
      </c>
      <c r="G726" s="13">
        <v>24630519.275525529</v>
      </c>
      <c r="H726" s="9">
        <f t="shared" si="40"/>
        <v>89999.366619177163</v>
      </c>
    </row>
    <row r="727" spans="1:8" ht="15" x14ac:dyDescent="0.25">
      <c r="A727" s="11">
        <v>47635</v>
      </c>
      <c r="B727">
        <f t="shared" si="41"/>
        <v>2030</v>
      </c>
      <c r="C727">
        <f t="shared" si="42"/>
        <v>6</v>
      </c>
      <c r="D727" s="4">
        <f t="shared" si="43"/>
        <v>24744.503595145998</v>
      </c>
      <c r="E727" s="7">
        <f>'Monthly Calculations'!C727</f>
        <v>24744503.595145997</v>
      </c>
      <c r="G727" s="13">
        <v>24655696.323001072</v>
      </c>
      <c r="H727" s="9">
        <f t="shared" si="40"/>
        <v>88807.272144924849</v>
      </c>
    </row>
    <row r="728" spans="1:8" ht="15" x14ac:dyDescent="0.25">
      <c r="A728" s="11">
        <v>47665</v>
      </c>
      <c r="B728">
        <f t="shared" si="41"/>
        <v>2030</v>
      </c>
      <c r="C728">
        <f t="shared" si="42"/>
        <v>7</v>
      </c>
      <c r="D728" s="4">
        <f t="shared" si="43"/>
        <v>24768.488548147299</v>
      </c>
      <c r="E728" s="7">
        <f>'Monthly Calculations'!C728</f>
        <v>24768488.548147298</v>
      </c>
      <c r="G728" s="13">
        <v>24680873.3704766</v>
      </c>
      <c r="H728" s="9">
        <f t="shared" si="40"/>
        <v>87615.177670698613</v>
      </c>
    </row>
    <row r="729" spans="1:8" ht="15" x14ac:dyDescent="0.25">
      <c r="A729" s="11">
        <v>47696</v>
      </c>
      <c r="B729">
        <f t="shared" si="41"/>
        <v>2030</v>
      </c>
      <c r="C729">
        <f t="shared" si="42"/>
        <v>8</v>
      </c>
      <c r="D729" s="4">
        <f t="shared" si="43"/>
        <v>24792.436153456314</v>
      </c>
      <c r="E729" s="7">
        <f>'Monthly Calculations'!C729</f>
        <v>24792436.153456315</v>
      </c>
      <c r="G729" s="13">
        <v>24706050.417952143</v>
      </c>
      <c r="H729" s="9">
        <f t="shared" si="40"/>
        <v>86385.735504172742</v>
      </c>
    </row>
    <row r="730" spans="1:8" ht="15" x14ac:dyDescent="0.25">
      <c r="A730" s="11">
        <v>47727</v>
      </c>
      <c r="B730">
        <f t="shared" si="41"/>
        <v>2030</v>
      </c>
      <c r="C730">
        <f t="shared" si="42"/>
        <v>9</v>
      </c>
      <c r="D730" s="4">
        <f t="shared" si="43"/>
        <v>24816.383758765332</v>
      </c>
      <c r="E730" s="7">
        <f>'Monthly Calculations'!C730</f>
        <v>24816383.758765332</v>
      </c>
      <c r="G730" s="13">
        <v>24731227.465427686</v>
      </c>
      <c r="H730" s="9">
        <f t="shared" si="40"/>
        <v>85156.293337646872</v>
      </c>
    </row>
    <row r="731" spans="1:8" ht="15" x14ac:dyDescent="0.25">
      <c r="A731" s="11">
        <v>47757</v>
      </c>
      <c r="B731">
        <f t="shared" si="41"/>
        <v>2030</v>
      </c>
      <c r="C731">
        <f t="shared" si="42"/>
        <v>10</v>
      </c>
      <c r="D731" s="4">
        <f t="shared" si="43"/>
        <v>24840.331364074351</v>
      </c>
      <c r="E731" s="7">
        <f>'Monthly Calculations'!C731</f>
        <v>24840331.364074349</v>
      </c>
      <c r="G731" s="13">
        <v>24756404.512903228</v>
      </c>
      <c r="H731" s="9">
        <f t="shared" si="40"/>
        <v>83926.851171121001</v>
      </c>
    </row>
    <row r="732" spans="1:8" ht="15" x14ac:dyDescent="0.25">
      <c r="A732" s="11">
        <v>47788</v>
      </c>
      <c r="B732">
        <f t="shared" si="41"/>
        <v>2030</v>
      </c>
      <c r="C732">
        <f t="shared" si="42"/>
        <v>11</v>
      </c>
      <c r="D732" s="4">
        <f t="shared" si="43"/>
        <v>24864.278969383366</v>
      </c>
      <c r="E732" s="7">
        <f>'Monthly Calculations'!C732</f>
        <v>24864278.969383366</v>
      </c>
      <c r="G732" s="13">
        <v>24781581.560378771</v>
      </c>
      <c r="H732" s="9">
        <f t="shared" si="40"/>
        <v>82697.409004595131</v>
      </c>
    </row>
    <row r="733" spans="1:8" ht="15" x14ac:dyDescent="0.25">
      <c r="A733" s="11">
        <v>47818</v>
      </c>
      <c r="B733">
        <f t="shared" si="41"/>
        <v>2030</v>
      </c>
      <c r="C733">
        <f t="shared" si="42"/>
        <v>12</v>
      </c>
      <c r="D733" s="4">
        <f t="shared" si="43"/>
        <v>24888.226574692384</v>
      </c>
      <c r="E733" s="7">
        <f>'Monthly Calculations'!C733</f>
        <v>24888226.574692383</v>
      </c>
      <c r="G733" s="13">
        <v>24806758.607854314</v>
      </c>
      <c r="H733" s="9">
        <f t="shared" si="40"/>
        <v>81467.96683806926</v>
      </c>
    </row>
    <row r="734" spans="1:8" ht="15" x14ac:dyDescent="0.25">
      <c r="A734" s="11">
        <v>47849</v>
      </c>
      <c r="B734">
        <f t="shared" si="41"/>
        <v>2031</v>
      </c>
      <c r="C734">
        <f t="shared" si="42"/>
        <v>1</v>
      </c>
      <c r="D734" s="4">
        <f t="shared" si="43"/>
        <v>24912.174180001399</v>
      </c>
      <c r="E734" s="7">
        <f>'Monthly Calculations'!C734</f>
        <v>24912174.1800014</v>
      </c>
    </row>
    <row r="735" spans="1:8" ht="15" x14ac:dyDescent="0.25">
      <c r="A735" s="11">
        <v>47880</v>
      </c>
      <c r="B735">
        <f t="shared" si="41"/>
        <v>2031</v>
      </c>
      <c r="C735">
        <f t="shared" si="42"/>
        <v>2</v>
      </c>
      <c r="D735" s="4">
        <f t="shared" si="43"/>
        <v>24936.121785310417</v>
      </c>
      <c r="E735" s="7">
        <f>'Monthly Calculations'!C735</f>
        <v>24936121.785310417</v>
      </c>
    </row>
    <row r="736" spans="1:8" ht="15" x14ac:dyDescent="0.25">
      <c r="A736" s="11">
        <v>47908</v>
      </c>
      <c r="B736">
        <f t="shared" si="41"/>
        <v>2031</v>
      </c>
      <c r="C736">
        <f t="shared" si="42"/>
        <v>3</v>
      </c>
      <c r="D736" s="4">
        <f t="shared" si="43"/>
        <v>24960.069390619436</v>
      </c>
      <c r="E736" s="7">
        <f>'Monthly Calculations'!C736</f>
        <v>24960069.390619434</v>
      </c>
    </row>
    <row r="737" spans="1:5" ht="15" x14ac:dyDescent="0.25">
      <c r="A737" s="11">
        <v>47939</v>
      </c>
      <c r="B737">
        <f t="shared" si="41"/>
        <v>2031</v>
      </c>
      <c r="C737">
        <f t="shared" si="42"/>
        <v>4</v>
      </c>
      <c r="D737" s="4">
        <f t="shared" si="43"/>
        <v>24984.01699592845</v>
      </c>
      <c r="E737" s="7">
        <f>'Monthly Calculations'!C737</f>
        <v>24984016.995928451</v>
      </c>
    </row>
    <row r="738" spans="1:5" ht="15" x14ac:dyDescent="0.25">
      <c r="A738" s="11">
        <v>47969</v>
      </c>
      <c r="B738">
        <f t="shared" si="41"/>
        <v>2031</v>
      </c>
      <c r="C738">
        <f t="shared" si="42"/>
        <v>5</v>
      </c>
      <c r="D738" s="4">
        <f t="shared" si="43"/>
        <v>25007.964601237469</v>
      </c>
      <c r="E738" s="7">
        <f>'Monthly Calculations'!C738</f>
        <v>25007964.601237468</v>
      </c>
    </row>
    <row r="739" spans="1:5" ht="15" x14ac:dyDescent="0.25">
      <c r="A739" s="11">
        <v>48000</v>
      </c>
      <c r="B739">
        <f t="shared" si="41"/>
        <v>2031</v>
      </c>
      <c r="C739">
        <f t="shared" si="42"/>
        <v>6</v>
      </c>
      <c r="D739" s="4">
        <f t="shared" si="43"/>
        <v>25031.912206546487</v>
      </c>
      <c r="E739" s="7">
        <f>'Monthly Calculations'!C739</f>
        <v>25031912.206546485</v>
      </c>
    </row>
    <row r="740" spans="1:5" ht="15" x14ac:dyDescent="0.25">
      <c r="A740" s="11">
        <v>48030</v>
      </c>
      <c r="B740">
        <f t="shared" si="41"/>
        <v>2031</v>
      </c>
      <c r="C740">
        <f t="shared" si="42"/>
        <v>7</v>
      </c>
      <c r="D740" s="4">
        <f t="shared" si="43"/>
        <v>25055.859811855498</v>
      </c>
      <c r="E740" s="7">
        <f>'Monthly Calculations'!C740</f>
        <v>25055859.811855499</v>
      </c>
    </row>
    <row r="741" spans="1:5" ht="15" x14ac:dyDescent="0.25">
      <c r="A741" s="11">
        <v>48061</v>
      </c>
      <c r="B741">
        <f t="shared" si="41"/>
        <v>2031</v>
      </c>
      <c r="C741">
        <f t="shared" si="42"/>
        <v>8</v>
      </c>
      <c r="D741" s="4">
        <f t="shared" si="43"/>
        <v>25079.756731996073</v>
      </c>
      <c r="E741" s="7">
        <f>'Monthly Calculations'!C741</f>
        <v>25079756.731996074</v>
      </c>
    </row>
    <row r="742" spans="1:5" ht="15" x14ac:dyDescent="0.25">
      <c r="A742" s="11">
        <v>48092</v>
      </c>
      <c r="B742">
        <f t="shared" si="41"/>
        <v>2031</v>
      </c>
      <c r="C742">
        <f t="shared" si="42"/>
        <v>9</v>
      </c>
      <c r="D742" s="4">
        <f t="shared" si="43"/>
        <v>25103.653652136651</v>
      </c>
      <c r="E742" s="7">
        <f>'Monthly Calculations'!C742</f>
        <v>25103653.65213665</v>
      </c>
    </row>
    <row r="743" spans="1:5" ht="15" x14ac:dyDescent="0.25">
      <c r="A743" s="11">
        <v>48122</v>
      </c>
      <c r="B743">
        <f t="shared" si="41"/>
        <v>2031</v>
      </c>
      <c r="C743">
        <f t="shared" si="42"/>
        <v>10</v>
      </c>
      <c r="D743" s="4">
        <f t="shared" si="43"/>
        <v>25127.550572277225</v>
      </c>
      <c r="E743" s="7">
        <f>'Monthly Calculations'!C743</f>
        <v>25127550.572277226</v>
      </c>
    </row>
    <row r="744" spans="1:5" ht="15" x14ac:dyDescent="0.25">
      <c r="A744" s="11">
        <v>48153</v>
      </c>
      <c r="B744">
        <f t="shared" si="41"/>
        <v>2031</v>
      </c>
      <c r="C744">
        <f t="shared" si="42"/>
        <v>11</v>
      </c>
      <c r="D744" s="4">
        <f t="shared" si="43"/>
        <v>25151.447492417799</v>
      </c>
      <c r="E744" s="7">
        <f>'Monthly Calculations'!C744</f>
        <v>25151447.492417801</v>
      </c>
    </row>
    <row r="745" spans="1:5" ht="15" x14ac:dyDescent="0.25">
      <c r="A745" s="11">
        <v>48183</v>
      </c>
      <c r="B745">
        <f t="shared" si="41"/>
        <v>2031</v>
      </c>
      <c r="C745">
        <f t="shared" si="42"/>
        <v>12</v>
      </c>
      <c r="D745" s="4">
        <f t="shared" si="43"/>
        <v>25175.344412558377</v>
      </c>
      <c r="E745" s="7">
        <f>'Monthly Calculations'!C745</f>
        <v>25175344.412558377</v>
      </c>
    </row>
    <row r="746" spans="1:5" ht="15" x14ac:dyDescent="0.25">
      <c r="A746" s="11">
        <v>48214</v>
      </c>
      <c r="B746">
        <f t="shared" si="41"/>
        <v>2032</v>
      </c>
      <c r="C746">
        <f t="shared" si="42"/>
        <v>1</v>
      </c>
      <c r="D746" s="4">
        <f t="shared" si="43"/>
        <v>25199.241332698952</v>
      </c>
      <c r="E746" s="7">
        <f>'Monthly Calculations'!C746</f>
        <v>25199241.332698952</v>
      </c>
    </row>
    <row r="747" spans="1:5" ht="15" x14ac:dyDescent="0.25">
      <c r="A747" s="11">
        <v>48245</v>
      </c>
      <c r="B747">
        <f t="shared" si="41"/>
        <v>2032</v>
      </c>
      <c r="C747">
        <f t="shared" si="42"/>
        <v>2</v>
      </c>
      <c r="D747" s="4">
        <f t="shared" si="43"/>
        <v>25223.13825283953</v>
      </c>
      <c r="E747" s="7">
        <f>'Monthly Calculations'!C747</f>
        <v>25223138.252839528</v>
      </c>
    </row>
    <row r="748" spans="1:5" ht="15" x14ac:dyDescent="0.25">
      <c r="A748" s="11">
        <v>48274</v>
      </c>
      <c r="B748">
        <f t="shared" si="41"/>
        <v>2032</v>
      </c>
      <c r="C748">
        <f t="shared" si="42"/>
        <v>3</v>
      </c>
      <c r="D748" s="4">
        <f t="shared" si="43"/>
        <v>25247.035172980104</v>
      </c>
      <c r="E748" s="7">
        <f>'Monthly Calculations'!C748</f>
        <v>25247035.172980104</v>
      </c>
    </row>
    <row r="749" spans="1:5" ht="15" x14ac:dyDescent="0.25">
      <c r="A749" s="11">
        <v>48305</v>
      </c>
      <c r="B749">
        <f t="shared" si="41"/>
        <v>2032</v>
      </c>
      <c r="C749">
        <f t="shared" si="42"/>
        <v>4</v>
      </c>
      <c r="D749" s="4">
        <f t="shared" si="43"/>
        <v>25270.932093120678</v>
      </c>
      <c r="E749" s="7">
        <f>'Monthly Calculations'!C749</f>
        <v>25270932.093120679</v>
      </c>
    </row>
    <row r="750" spans="1:5" ht="15" x14ac:dyDescent="0.25">
      <c r="A750" s="11">
        <v>48335</v>
      </c>
      <c r="B750">
        <f t="shared" si="41"/>
        <v>2032</v>
      </c>
      <c r="C750">
        <f t="shared" si="42"/>
        <v>5</v>
      </c>
      <c r="D750" s="4">
        <f t="shared" si="43"/>
        <v>25294.829013261256</v>
      </c>
      <c r="E750" s="7">
        <f>'Monthly Calculations'!C750</f>
        <v>25294829.013261255</v>
      </c>
    </row>
    <row r="751" spans="1:5" ht="15" x14ac:dyDescent="0.25">
      <c r="A751" s="11">
        <v>48366</v>
      </c>
      <c r="B751">
        <f t="shared" si="41"/>
        <v>2032</v>
      </c>
      <c r="C751">
        <f t="shared" si="42"/>
        <v>6</v>
      </c>
      <c r="D751" s="4">
        <f t="shared" si="43"/>
        <v>25318.725933401831</v>
      </c>
      <c r="E751" s="7">
        <f>'Monthly Calculations'!C751</f>
        <v>25318725.93340183</v>
      </c>
    </row>
    <row r="752" spans="1:5" ht="15" x14ac:dyDescent="0.25">
      <c r="A752" s="11">
        <v>48396</v>
      </c>
      <c r="B752">
        <f t="shared" si="41"/>
        <v>2032</v>
      </c>
      <c r="C752">
        <f t="shared" si="42"/>
        <v>7</v>
      </c>
      <c r="D752" s="4">
        <f t="shared" si="43"/>
        <v>25342.622853542402</v>
      </c>
      <c r="E752" s="7">
        <f>'Monthly Calculations'!C752</f>
        <v>25342622.853542402</v>
      </c>
    </row>
    <row r="753" spans="1:5" ht="15" x14ac:dyDescent="0.25">
      <c r="A753" s="11">
        <v>48427</v>
      </c>
      <c r="B753">
        <f t="shared" si="41"/>
        <v>2032</v>
      </c>
      <c r="C753">
        <f t="shared" si="42"/>
        <v>8</v>
      </c>
      <c r="D753" s="4">
        <f t="shared" si="43"/>
        <v>25366.476688899536</v>
      </c>
      <c r="E753" s="7">
        <f>'Monthly Calculations'!C753</f>
        <v>25366476.688899536</v>
      </c>
    </row>
    <row r="754" spans="1:5" ht="15" x14ac:dyDescent="0.25">
      <c r="A754" s="11">
        <v>48458</v>
      </c>
      <c r="B754">
        <f t="shared" si="41"/>
        <v>2032</v>
      </c>
      <c r="C754">
        <f t="shared" si="42"/>
        <v>9</v>
      </c>
      <c r="D754" s="4">
        <f t="shared" si="43"/>
        <v>25390.330524256668</v>
      </c>
      <c r="E754" s="7">
        <f>'Monthly Calculations'!C754</f>
        <v>25390330.524256669</v>
      </c>
    </row>
    <row r="755" spans="1:5" ht="15" x14ac:dyDescent="0.25">
      <c r="A755" s="11">
        <v>48488</v>
      </c>
      <c r="B755">
        <f t="shared" si="41"/>
        <v>2032</v>
      </c>
      <c r="C755">
        <f t="shared" si="42"/>
        <v>10</v>
      </c>
      <c r="D755" s="4">
        <f t="shared" si="43"/>
        <v>25414.184359613802</v>
      </c>
      <c r="E755" s="7">
        <f>'Monthly Calculations'!C755</f>
        <v>25414184.359613802</v>
      </c>
    </row>
    <row r="756" spans="1:5" ht="15" x14ac:dyDescent="0.25">
      <c r="A756" s="11">
        <v>48519</v>
      </c>
      <c r="B756">
        <f t="shared" si="41"/>
        <v>2032</v>
      </c>
      <c r="C756">
        <f t="shared" si="42"/>
        <v>11</v>
      </c>
      <c r="D756" s="4">
        <f t="shared" si="43"/>
        <v>25438.038194970937</v>
      </c>
      <c r="E756" s="7">
        <f>'Monthly Calculations'!C756</f>
        <v>25438038.194970936</v>
      </c>
    </row>
    <row r="757" spans="1:5" ht="15" x14ac:dyDescent="0.25">
      <c r="A757" s="11">
        <v>48549</v>
      </c>
      <c r="B757">
        <f t="shared" si="41"/>
        <v>2032</v>
      </c>
      <c r="C757">
        <f t="shared" si="42"/>
        <v>12</v>
      </c>
      <c r="D757" s="4">
        <f t="shared" si="43"/>
        <v>25461.892030328068</v>
      </c>
      <c r="E757" s="7">
        <f>'Monthly Calculations'!C757</f>
        <v>25461892.030328069</v>
      </c>
    </row>
    <row r="758" spans="1:5" ht="15" x14ac:dyDescent="0.25">
      <c r="A758" s="11">
        <v>48580</v>
      </c>
      <c r="B758">
        <f t="shared" si="41"/>
        <v>2033</v>
      </c>
      <c r="C758">
        <f t="shared" si="42"/>
        <v>1</v>
      </c>
      <c r="D758" s="4">
        <f t="shared" si="43"/>
        <v>25485.745865685203</v>
      </c>
      <c r="E758" s="7">
        <f>'Monthly Calculations'!C758</f>
        <v>25485745.865685202</v>
      </c>
    </row>
    <row r="759" spans="1:5" ht="15" x14ac:dyDescent="0.25">
      <c r="A759" s="11">
        <v>48611</v>
      </c>
      <c r="B759">
        <f t="shared" si="41"/>
        <v>2033</v>
      </c>
      <c r="C759">
        <f t="shared" si="42"/>
        <v>2</v>
      </c>
      <c r="D759" s="4">
        <f t="shared" si="43"/>
        <v>25509.599701042334</v>
      </c>
      <c r="E759" s="7">
        <f>'Monthly Calculations'!C759</f>
        <v>25509599.701042335</v>
      </c>
    </row>
    <row r="760" spans="1:5" ht="15" x14ac:dyDescent="0.25">
      <c r="A760" s="11">
        <v>48639</v>
      </c>
      <c r="B760">
        <f t="shared" si="41"/>
        <v>2033</v>
      </c>
      <c r="C760">
        <f t="shared" si="42"/>
        <v>3</v>
      </c>
      <c r="D760" s="4">
        <f t="shared" si="43"/>
        <v>25533.453536399469</v>
      </c>
      <c r="E760" s="7">
        <f>'Monthly Calculations'!C760</f>
        <v>25533453.536399469</v>
      </c>
    </row>
    <row r="761" spans="1:5" ht="15" x14ac:dyDescent="0.25">
      <c r="A761" s="11">
        <v>48670</v>
      </c>
      <c r="B761">
        <f t="shared" si="41"/>
        <v>2033</v>
      </c>
      <c r="C761">
        <f t="shared" si="42"/>
        <v>4</v>
      </c>
      <c r="D761" s="4">
        <f t="shared" si="43"/>
        <v>25557.3073717566</v>
      </c>
      <c r="E761" s="7">
        <f>'Monthly Calculations'!C761</f>
        <v>25557307.371756602</v>
      </c>
    </row>
    <row r="762" spans="1:5" ht="15" x14ac:dyDescent="0.25">
      <c r="A762" s="11">
        <v>48700</v>
      </c>
      <c r="B762">
        <f t="shared" si="41"/>
        <v>2033</v>
      </c>
      <c r="C762">
        <f t="shared" si="42"/>
        <v>5</v>
      </c>
      <c r="D762" s="4">
        <f t="shared" si="43"/>
        <v>25581.161207113735</v>
      </c>
      <c r="E762" s="7">
        <f>'Monthly Calculations'!C762</f>
        <v>25581161.207113735</v>
      </c>
    </row>
    <row r="763" spans="1:5" ht="15" x14ac:dyDescent="0.25">
      <c r="A763" s="11">
        <v>48731</v>
      </c>
      <c r="B763">
        <f t="shared" si="41"/>
        <v>2033</v>
      </c>
      <c r="C763">
        <f t="shared" si="42"/>
        <v>6</v>
      </c>
      <c r="D763" s="4">
        <f t="shared" si="43"/>
        <v>25605.01504247087</v>
      </c>
      <c r="E763" s="7">
        <f>'Monthly Calculations'!C763</f>
        <v>25605015.042470869</v>
      </c>
    </row>
    <row r="764" spans="1:5" ht="15" x14ac:dyDescent="0.25">
      <c r="A764" s="11">
        <v>48761</v>
      </c>
      <c r="B764">
        <f t="shared" si="41"/>
        <v>2033</v>
      </c>
      <c r="C764">
        <f t="shared" si="42"/>
        <v>7</v>
      </c>
      <c r="D764" s="4">
        <f t="shared" si="43"/>
        <v>25628.868877828001</v>
      </c>
      <c r="E764" s="7">
        <f>'Monthly Calculations'!C764</f>
        <v>25628868.877828002</v>
      </c>
    </row>
    <row r="765" spans="1:5" ht="15" x14ac:dyDescent="0.25">
      <c r="A765" s="11">
        <v>48792</v>
      </c>
      <c r="B765">
        <f t="shared" si="41"/>
        <v>2033</v>
      </c>
      <c r="C765">
        <f t="shared" si="42"/>
        <v>8</v>
      </c>
      <c r="D765" s="4">
        <f t="shared" si="43"/>
        <v>25652.699299572792</v>
      </c>
      <c r="E765" s="7">
        <f>'Monthly Calculations'!C765</f>
        <v>25652699.299572792</v>
      </c>
    </row>
    <row r="766" spans="1:5" ht="15" x14ac:dyDescent="0.25">
      <c r="A766" s="11">
        <v>48823</v>
      </c>
      <c r="B766">
        <f t="shared" si="41"/>
        <v>2033</v>
      </c>
      <c r="C766">
        <f t="shared" si="42"/>
        <v>9</v>
      </c>
      <c r="D766" s="4">
        <f t="shared" si="43"/>
        <v>25676.529721317584</v>
      </c>
      <c r="E766" s="7">
        <f>'Monthly Calculations'!C766</f>
        <v>25676529.721317582</v>
      </c>
    </row>
    <row r="767" spans="1:5" ht="15" x14ac:dyDescent="0.25">
      <c r="A767" s="11">
        <v>48853</v>
      </c>
      <c r="B767">
        <f t="shared" si="41"/>
        <v>2033</v>
      </c>
      <c r="C767">
        <f t="shared" si="42"/>
        <v>10</v>
      </c>
      <c r="D767" s="4">
        <f t="shared" si="43"/>
        <v>25700.360143062371</v>
      </c>
      <c r="E767" s="7">
        <f>'Monthly Calculations'!C767</f>
        <v>25700360.143062372</v>
      </c>
    </row>
    <row r="768" spans="1:5" ht="15" x14ac:dyDescent="0.25">
      <c r="A768" s="11">
        <v>48884</v>
      </c>
      <c r="B768">
        <f t="shared" si="41"/>
        <v>2033</v>
      </c>
      <c r="C768">
        <f t="shared" si="42"/>
        <v>11</v>
      </c>
      <c r="D768" s="4">
        <f t="shared" si="43"/>
        <v>25724.190564807162</v>
      </c>
      <c r="E768" s="7">
        <f>'Monthly Calculations'!C768</f>
        <v>25724190.564807162</v>
      </c>
    </row>
    <row r="769" spans="1:5" ht="15" x14ac:dyDescent="0.25">
      <c r="A769" s="11">
        <v>48914</v>
      </c>
      <c r="B769">
        <f t="shared" si="41"/>
        <v>2033</v>
      </c>
      <c r="C769">
        <f t="shared" si="42"/>
        <v>12</v>
      </c>
      <c r="D769" s="4">
        <f t="shared" si="43"/>
        <v>25748.02098655195</v>
      </c>
      <c r="E769" s="7">
        <f>'Monthly Calculations'!C769</f>
        <v>25748020.986551952</v>
      </c>
    </row>
    <row r="770" spans="1:5" ht="15" x14ac:dyDescent="0.25">
      <c r="A770" s="11">
        <v>48945</v>
      </c>
      <c r="B770">
        <f t="shared" si="41"/>
        <v>2034</v>
      </c>
      <c r="C770">
        <f t="shared" si="42"/>
        <v>1</v>
      </c>
      <c r="D770" s="4">
        <f t="shared" si="43"/>
        <v>25771.851408296741</v>
      </c>
      <c r="E770" s="7">
        <f>'Monthly Calculations'!C770</f>
        <v>25771851.408296742</v>
      </c>
    </row>
    <row r="771" spans="1:5" ht="15" x14ac:dyDescent="0.25">
      <c r="A771" s="11">
        <v>48976</v>
      </c>
      <c r="B771">
        <f t="shared" ref="B771:B834" si="44">YEAR(A771)</f>
        <v>2034</v>
      </c>
      <c r="C771">
        <f t="shared" ref="C771:C834" si="45">MONTH(A771)</f>
        <v>2</v>
      </c>
      <c r="D771" s="4">
        <f t="shared" si="43"/>
        <v>25795.681830041533</v>
      </c>
      <c r="E771" s="7">
        <f>'Monthly Calculations'!C771</f>
        <v>25795681.830041531</v>
      </c>
    </row>
    <row r="772" spans="1:5" ht="15" x14ac:dyDescent="0.25">
      <c r="A772" s="11">
        <v>49004</v>
      </c>
      <c r="B772">
        <f t="shared" si="44"/>
        <v>2034</v>
      </c>
      <c r="C772">
        <f t="shared" si="45"/>
        <v>3</v>
      </c>
      <c r="D772" s="4">
        <f t="shared" si="43"/>
        <v>25819.51225178632</v>
      </c>
      <c r="E772" s="7">
        <f>'Monthly Calculations'!C772</f>
        <v>25819512.251786321</v>
      </c>
    </row>
    <row r="773" spans="1:5" ht="15" x14ac:dyDescent="0.25">
      <c r="A773" s="11">
        <v>49035</v>
      </c>
      <c r="B773">
        <f t="shared" si="44"/>
        <v>2034</v>
      </c>
      <c r="C773">
        <f t="shared" si="45"/>
        <v>4</v>
      </c>
      <c r="D773" s="4">
        <f t="shared" si="43"/>
        <v>25843.342673531111</v>
      </c>
      <c r="E773" s="7">
        <f>'Monthly Calculations'!C773</f>
        <v>25843342.673531111</v>
      </c>
    </row>
    <row r="774" spans="1:5" ht="15" x14ac:dyDescent="0.25">
      <c r="A774" s="11">
        <v>49065</v>
      </c>
      <c r="B774">
        <f t="shared" si="44"/>
        <v>2034</v>
      </c>
      <c r="C774">
        <f t="shared" si="45"/>
        <v>5</v>
      </c>
      <c r="D774" s="4">
        <f t="shared" si="43"/>
        <v>25867.173095275903</v>
      </c>
      <c r="E774" s="7">
        <f>'Monthly Calculations'!C774</f>
        <v>25867173.095275901</v>
      </c>
    </row>
    <row r="775" spans="1:5" ht="15" x14ac:dyDescent="0.25">
      <c r="A775" s="11">
        <v>49096</v>
      </c>
      <c r="B775">
        <f t="shared" si="44"/>
        <v>2034</v>
      </c>
      <c r="C775">
        <f t="shared" si="45"/>
        <v>6</v>
      </c>
      <c r="D775" s="4">
        <f t="shared" si="43"/>
        <v>25891.00351702069</v>
      </c>
      <c r="E775" s="7">
        <f>'Monthly Calculations'!C775</f>
        <v>25891003.517020691</v>
      </c>
    </row>
    <row r="776" spans="1:5" ht="15" x14ac:dyDescent="0.25">
      <c r="A776" s="11">
        <v>49126</v>
      </c>
      <c r="B776">
        <f t="shared" si="44"/>
        <v>2034</v>
      </c>
      <c r="C776">
        <f t="shared" si="45"/>
        <v>7</v>
      </c>
      <c r="D776" s="4">
        <f t="shared" si="43"/>
        <v>25914.8339387655</v>
      </c>
      <c r="E776" s="7">
        <f>'Monthly Calculations'!C776</f>
        <v>25914833.9387655</v>
      </c>
    </row>
    <row r="777" spans="1:5" ht="15" x14ac:dyDescent="0.25">
      <c r="A777" s="11">
        <v>49157</v>
      </c>
      <c r="B777">
        <f t="shared" si="44"/>
        <v>2034</v>
      </c>
      <c r="C777">
        <f t="shared" si="45"/>
        <v>8</v>
      </c>
      <c r="D777" s="4">
        <f t="shared" ref="D777:D840" si="46">E777/1000</f>
        <v>25938.61127631936</v>
      </c>
      <c r="E777" s="7">
        <f>'Monthly Calculations'!C777</f>
        <v>25938611.276319358</v>
      </c>
    </row>
    <row r="778" spans="1:5" ht="15" x14ac:dyDescent="0.25">
      <c r="A778" s="11">
        <v>49188</v>
      </c>
      <c r="B778">
        <f t="shared" si="44"/>
        <v>2034</v>
      </c>
      <c r="C778">
        <f t="shared" si="45"/>
        <v>9</v>
      </c>
      <c r="D778" s="4">
        <f t="shared" si="46"/>
        <v>25962.388613873216</v>
      </c>
      <c r="E778" s="7">
        <f>'Monthly Calculations'!C778</f>
        <v>25962388.613873217</v>
      </c>
    </row>
    <row r="779" spans="1:5" ht="15" x14ac:dyDescent="0.25">
      <c r="A779" s="11">
        <v>49218</v>
      </c>
      <c r="B779">
        <f t="shared" si="44"/>
        <v>2034</v>
      </c>
      <c r="C779">
        <f t="shared" si="45"/>
        <v>10</v>
      </c>
      <c r="D779" s="4">
        <f t="shared" si="46"/>
        <v>25986.165951427076</v>
      </c>
      <c r="E779" s="7">
        <f>'Monthly Calculations'!C779</f>
        <v>25986165.951427076</v>
      </c>
    </row>
    <row r="780" spans="1:5" ht="15" x14ac:dyDescent="0.25">
      <c r="A780" s="11">
        <v>49249</v>
      </c>
      <c r="B780">
        <f t="shared" si="44"/>
        <v>2034</v>
      </c>
      <c r="C780">
        <f t="shared" si="45"/>
        <v>11</v>
      </c>
      <c r="D780" s="4">
        <f t="shared" si="46"/>
        <v>26009.943288980936</v>
      </c>
      <c r="E780" s="7">
        <f>'Monthly Calculations'!C780</f>
        <v>26009943.288980935</v>
      </c>
    </row>
    <row r="781" spans="1:5" ht="15" x14ac:dyDescent="0.25">
      <c r="A781" s="11">
        <v>49279</v>
      </c>
      <c r="B781">
        <f t="shared" si="44"/>
        <v>2034</v>
      </c>
      <c r="C781">
        <f t="shared" si="45"/>
        <v>12</v>
      </c>
      <c r="D781" s="4">
        <f t="shared" si="46"/>
        <v>26033.720626534792</v>
      </c>
      <c r="E781" s="7">
        <f>'Monthly Calculations'!C781</f>
        <v>26033720.626534794</v>
      </c>
    </row>
    <row r="782" spans="1:5" ht="15" x14ac:dyDescent="0.25">
      <c r="A782" s="11">
        <v>49310</v>
      </c>
      <c r="B782">
        <f t="shared" si="44"/>
        <v>2035</v>
      </c>
      <c r="C782">
        <f t="shared" si="45"/>
        <v>1</v>
      </c>
      <c r="D782" s="4">
        <f t="shared" si="46"/>
        <v>26057.497964088652</v>
      </c>
      <c r="E782" s="7">
        <f>'Monthly Calculations'!C782</f>
        <v>26057497.964088652</v>
      </c>
    </row>
    <row r="783" spans="1:5" ht="15" x14ac:dyDescent="0.25">
      <c r="A783" s="11">
        <v>49341</v>
      </c>
      <c r="B783">
        <f t="shared" si="44"/>
        <v>2035</v>
      </c>
      <c r="C783">
        <f t="shared" si="45"/>
        <v>2</v>
      </c>
      <c r="D783" s="4">
        <f t="shared" si="46"/>
        <v>26081.275301642512</v>
      </c>
      <c r="E783" s="7">
        <f>'Monthly Calculations'!C783</f>
        <v>26081275.301642511</v>
      </c>
    </row>
    <row r="784" spans="1:5" ht="15" x14ac:dyDescent="0.25">
      <c r="A784" s="11">
        <v>49369</v>
      </c>
      <c r="B784">
        <f t="shared" si="44"/>
        <v>2035</v>
      </c>
      <c r="C784">
        <f t="shared" si="45"/>
        <v>3</v>
      </c>
      <c r="D784" s="4">
        <f t="shared" si="46"/>
        <v>26105.052639196369</v>
      </c>
      <c r="E784" s="7">
        <f>'Monthly Calculations'!C784</f>
        <v>26105052.63919637</v>
      </c>
    </row>
    <row r="785" spans="1:5" ht="15" x14ac:dyDescent="0.25">
      <c r="A785" s="11">
        <v>49400</v>
      </c>
      <c r="B785">
        <f t="shared" si="44"/>
        <v>2035</v>
      </c>
      <c r="C785">
        <f t="shared" si="45"/>
        <v>4</v>
      </c>
      <c r="D785" s="4">
        <f t="shared" si="46"/>
        <v>26128.829976750229</v>
      </c>
      <c r="E785" s="7">
        <f>'Monthly Calculations'!C785</f>
        <v>26128829.976750229</v>
      </c>
    </row>
    <row r="786" spans="1:5" ht="15" x14ac:dyDescent="0.25">
      <c r="A786" s="11">
        <v>49430</v>
      </c>
      <c r="B786">
        <f t="shared" si="44"/>
        <v>2035</v>
      </c>
      <c r="C786">
        <f t="shared" si="45"/>
        <v>5</v>
      </c>
      <c r="D786" s="4">
        <f t="shared" si="46"/>
        <v>26152.607314304089</v>
      </c>
      <c r="E786" s="7">
        <f>'Monthly Calculations'!C786</f>
        <v>26152607.314304087</v>
      </c>
    </row>
    <row r="787" spans="1:5" ht="15" x14ac:dyDescent="0.25">
      <c r="A787" s="11">
        <v>49461</v>
      </c>
      <c r="B787">
        <f t="shared" si="44"/>
        <v>2035</v>
      </c>
      <c r="C787">
        <f t="shared" si="45"/>
        <v>6</v>
      </c>
      <c r="D787" s="4">
        <f t="shared" si="46"/>
        <v>26176.384651857945</v>
      </c>
      <c r="E787" s="7">
        <f>'Monthly Calculations'!C787</f>
        <v>26176384.651857946</v>
      </c>
    </row>
    <row r="788" spans="1:5" ht="15" x14ac:dyDescent="0.25">
      <c r="A788" s="11">
        <v>49491</v>
      </c>
      <c r="B788">
        <f t="shared" si="44"/>
        <v>2035</v>
      </c>
      <c r="C788">
        <f t="shared" si="45"/>
        <v>7</v>
      </c>
      <c r="D788" s="4">
        <f t="shared" si="46"/>
        <v>26200.161989411801</v>
      </c>
      <c r="E788" s="7">
        <f>'Monthly Calculations'!C788</f>
        <v>26200161.989411801</v>
      </c>
    </row>
    <row r="789" spans="1:5" ht="15" x14ac:dyDescent="0.25">
      <c r="A789" s="11">
        <v>49522</v>
      </c>
      <c r="B789">
        <f t="shared" si="44"/>
        <v>2035</v>
      </c>
      <c r="C789">
        <f t="shared" si="45"/>
        <v>8</v>
      </c>
      <c r="D789" s="4">
        <f t="shared" si="46"/>
        <v>26223.920193747126</v>
      </c>
      <c r="E789" s="7">
        <f>'Monthly Calculations'!C789</f>
        <v>26223920.193747126</v>
      </c>
    </row>
    <row r="790" spans="1:5" ht="15" x14ac:dyDescent="0.25">
      <c r="A790" s="11">
        <v>49553</v>
      </c>
      <c r="B790">
        <f t="shared" si="44"/>
        <v>2035</v>
      </c>
      <c r="C790">
        <f t="shared" si="45"/>
        <v>9</v>
      </c>
      <c r="D790" s="4">
        <f t="shared" si="46"/>
        <v>26247.678398082451</v>
      </c>
      <c r="E790" s="7">
        <f>'Monthly Calculations'!C790</f>
        <v>26247678.39808245</v>
      </c>
    </row>
    <row r="791" spans="1:5" ht="15" x14ac:dyDescent="0.25">
      <c r="A791" s="11">
        <v>49583</v>
      </c>
      <c r="B791">
        <f t="shared" si="44"/>
        <v>2035</v>
      </c>
      <c r="C791">
        <f t="shared" si="45"/>
        <v>10</v>
      </c>
      <c r="D791" s="4">
        <f t="shared" si="46"/>
        <v>26271.436602417776</v>
      </c>
      <c r="E791" s="7">
        <f>'Monthly Calculations'!C791</f>
        <v>26271436.602417774</v>
      </c>
    </row>
    <row r="792" spans="1:5" ht="15" x14ac:dyDescent="0.25">
      <c r="A792" s="11">
        <v>49614</v>
      </c>
      <c r="B792">
        <f t="shared" si="44"/>
        <v>2035</v>
      </c>
      <c r="C792">
        <f t="shared" si="45"/>
        <v>11</v>
      </c>
      <c r="D792" s="4">
        <f t="shared" si="46"/>
        <v>26295.194806753098</v>
      </c>
      <c r="E792" s="7">
        <f>'Monthly Calculations'!C792</f>
        <v>26295194.806753099</v>
      </c>
    </row>
    <row r="793" spans="1:5" ht="15" x14ac:dyDescent="0.25">
      <c r="A793" s="11">
        <v>49644</v>
      </c>
      <c r="B793">
        <f t="shared" si="44"/>
        <v>2035</v>
      </c>
      <c r="C793">
        <f t="shared" si="45"/>
        <v>12</v>
      </c>
      <c r="D793" s="4">
        <f t="shared" si="46"/>
        <v>26318.953011088422</v>
      </c>
      <c r="E793" s="7">
        <f>'Monthly Calculations'!C793</f>
        <v>26318953.011088423</v>
      </c>
    </row>
    <row r="794" spans="1:5" ht="15" x14ac:dyDescent="0.25">
      <c r="A794" s="11">
        <v>49675</v>
      </c>
      <c r="B794">
        <f t="shared" si="44"/>
        <v>2036</v>
      </c>
      <c r="C794">
        <f t="shared" si="45"/>
        <v>1</v>
      </c>
      <c r="D794" s="4">
        <f t="shared" si="46"/>
        <v>26342.711215423747</v>
      </c>
      <c r="E794" s="7">
        <f>'Monthly Calculations'!C794</f>
        <v>26342711.215423748</v>
      </c>
    </row>
    <row r="795" spans="1:5" ht="15" x14ac:dyDescent="0.25">
      <c r="A795" s="11">
        <v>49706</v>
      </c>
      <c r="B795">
        <f t="shared" si="44"/>
        <v>2036</v>
      </c>
      <c r="C795">
        <f t="shared" si="45"/>
        <v>2</v>
      </c>
      <c r="D795" s="4">
        <f t="shared" si="46"/>
        <v>26366.469419759072</v>
      </c>
      <c r="E795" s="7">
        <f>'Monthly Calculations'!C795</f>
        <v>26366469.419759072</v>
      </c>
    </row>
    <row r="796" spans="1:5" ht="15" x14ac:dyDescent="0.25">
      <c r="A796" s="11">
        <v>49735</v>
      </c>
      <c r="B796">
        <f t="shared" si="44"/>
        <v>2036</v>
      </c>
      <c r="C796">
        <f t="shared" si="45"/>
        <v>3</v>
      </c>
      <c r="D796" s="4">
        <f t="shared" si="46"/>
        <v>26390.227624094397</v>
      </c>
      <c r="E796" s="7">
        <f>'Monthly Calculations'!C796</f>
        <v>26390227.624094397</v>
      </c>
    </row>
    <row r="797" spans="1:5" ht="15" x14ac:dyDescent="0.25">
      <c r="A797" s="11">
        <v>49766</v>
      </c>
      <c r="B797">
        <f t="shared" si="44"/>
        <v>2036</v>
      </c>
      <c r="C797">
        <f t="shared" si="45"/>
        <v>4</v>
      </c>
      <c r="D797" s="4">
        <f t="shared" si="46"/>
        <v>26413.985828429722</v>
      </c>
      <c r="E797" s="7">
        <f>'Monthly Calculations'!C797</f>
        <v>26413985.828429721</v>
      </c>
    </row>
    <row r="798" spans="1:5" ht="15" x14ac:dyDescent="0.25">
      <c r="A798" s="11">
        <v>49796</v>
      </c>
      <c r="B798">
        <f t="shared" si="44"/>
        <v>2036</v>
      </c>
      <c r="C798">
        <f t="shared" si="45"/>
        <v>5</v>
      </c>
      <c r="D798" s="4">
        <f t="shared" si="46"/>
        <v>26437.744032765047</v>
      </c>
      <c r="E798" s="7">
        <f>'Monthly Calculations'!C798</f>
        <v>26437744.032765046</v>
      </c>
    </row>
    <row r="799" spans="1:5" ht="15" x14ac:dyDescent="0.25">
      <c r="A799" s="11">
        <v>49827</v>
      </c>
      <c r="B799">
        <f t="shared" si="44"/>
        <v>2036</v>
      </c>
      <c r="C799">
        <f t="shared" si="45"/>
        <v>6</v>
      </c>
      <c r="D799" s="4">
        <f t="shared" si="46"/>
        <v>26461.502237100369</v>
      </c>
      <c r="E799" s="7">
        <f>'Monthly Calculations'!C799</f>
        <v>26461502.23710037</v>
      </c>
    </row>
    <row r="800" spans="1:5" ht="15" x14ac:dyDescent="0.25">
      <c r="A800" s="11">
        <v>49857</v>
      </c>
      <c r="B800">
        <f t="shared" si="44"/>
        <v>2036</v>
      </c>
      <c r="C800">
        <f t="shared" si="45"/>
        <v>7</v>
      </c>
      <c r="D800" s="4">
        <f t="shared" si="46"/>
        <v>26485.260441435701</v>
      </c>
      <c r="E800" s="7">
        <f>'Monthly Calculations'!C800</f>
        <v>26485260.441435702</v>
      </c>
    </row>
    <row r="801" spans="1:5" ht="15" x14ac:dyDescent="0.25">
      <c r="A801" s="11">
        <v>49888</v>
      </c>
      <c r="B801">
        <f t="shared" si="44"/>
        <v>2036</v>
      </c>
      <c r="C801">
        <f t="shared" si="45"/>
        <v>8</v>
      </c>
      <c r="D801" s="4">
        <f t="shared" si="46"/>
        <v>26509.041256525234</v>
      </c>
      <c r="E801" s="7">
        <f>'Monthly Calculations'!C801</f>
        <v>26509041.256525233</v>
      </c>
    </row>
    <row r="802" spans="1:5" ht="15" x14ac:dyDescent="0.25">
      <c r="A802" s="11">
        <v>49919</v>
      </c>
      <c r="B802">
        <f t="shared" si="44"/>
        <v>2036</v>
      </c>
      <c r="C802">
        <f t="shared" si="45"/>
        <v>9</v>
      </c>
      <c r="D802" s="4">
        <f t="shared" si="46"/>
        <v>26532.822071614766</v>
      </c>
      <c r="E802" s="7">
        <f>'Monthly Calculations'!C802</f>
        <v>26532822.071614765</v>
      </c>
    </row>
    <row r="803" spans="1:5" ht="15" x14ac:dyDescent="0.25">
      <c r="A803" s="11">
        <v>49949</v>
      </c>
      <c r="B803">
        <f t="shared" si="44"/>
        <v>2036</v>
      </c>
      <c r="C803">
        <f t="shared" si="45"/>
        <v>10</v>
      </c>
      <c r="D803" s="4">
        <f t="shared" si="46"/>
        <v>26556.602886704295</v>
      </c>
      <c r="E803" s="7">
        <f>'Monthly Calculations'!C803</f>
        <v>26556602.886704296</v>
      </c>
    </row>
    <row r="804" spans="1:5" ht="15" x14ac:dyDescent="0.25">
      <c r="A804" s="11">
        <v>49980</v>
      </c>
      <c r="B804">
        <f t="shared" si="44"/>
        <v>2036</v>
      </c>
      <c r="C804">
        <f t="shared" si="45"/>
        <v>11</v>
      </c>
      <c r="D804" s="4">
        <f t="shared" si="46"/>
        <v>26580.383701793828</v>
      </c>
      <c r="E804" s="7">
        <f>'Monthly Calculations'!C804</f>
        <v>26580383.701793827</v>
      </c>
    </row>
    <row r="805" spans="1:5" ht="15" x14ac:dyDescent="0.25">
      <c r="A805" s="11">
        <v>50010</v>
      </c>
      <c r="B805">
        <f t="shared" si="44"/>
        <v>2036</v>
      </c>
      <c r="C805">
        <f t="shared" si="45"/>
        <v>12</v>
      </c>
      <c r="D805" s="4">
        <f t="shared" si="46"/>
        <v>26604.164516883357</v>
      </c>
      <c r="E805" s="7">
        <f>'Monthly Calculations'!C805</f>
        <v>26604164.516883358</v>
      </c>
    </row>
    <row r="806" spans="1:5" ht="15" x14ac:dyDescent="0.25">
      <c r="A806" s="11">
        <v>50041</v>
      </c>
      <c r="B806">
        <f t="shared" si="44"/>
        <v>2037</v>
      </c>
      <c r="C806">
        <f t="shared" si="45"/>
        <v>1</v>
      </c>
      <c r="D806" s="4">
        <f t="shared" si="46"/>
        <v>26627.945331972889</v>
      </c>
      <c r="E806" s="7">
        <f>'Monthly Calculations'!C806</f>
        <v>26627945.33197289</v>
      </c>
    </row>
    <row r="807" spans="1:5" ht="15" x14ac:dyDescent="0.25">
      <c r="A807" s="11">
        <v>50072</v>
      </c>
      <c r="B807">
        <f t="shared" si="44"/>
        <v>2037</v>
      </c>
      <c r="C807">
        <f t="shared" si="45"/>
        <v>2</v>
      </c>
      <c r="D807" s="4">
        <f t="shared" si="46"/>
        <v>26651.726147062422</v>
      </c>
      <c r="E807" s="7">
        <f>'Monthly Calculations'!C807</f>
        <v>26651726.147062421</v>
      </c>
    </row>
    <row r="808" spans="1:5" ht="15" x14ac:dyDescent="0.25">
      <c r="A808" s="11">
        <v>50100</v>
      </c>
      <c r="B808">
        <f t="shared" si="44"/>
        <v>2037</v>
      </c>
      <c r="C808">
        <f t="shared" si="45"/>
        <v>3</v>
      </c>
      <c r="D808" s="4">
        <f t="shared" si="46"/>
        <v>26675.506962151951</v>
      </c>
      <c r="E808" s="7">
        <f>'Monthly Calculations'!C808</f>
        <v>26675506.962151952</v>
      </c>
    </row>
    <row r="809" spans="1:5" ht="15" x14ac:dyDescent="0.25">
      <c r="A809" s="11">
        <v>50131</v>
      </c>
      <c r="B809">
        <f t="shared" si="44"/>
        <v>2037</v>
      </c>
      <c r="C809">
        <f t="shared" si="45"/>
        <v>4</v>
      </c>
      <c r="D809" s="4">
        <f t="shared" si="46"/>
        <v>26699.287777241483</v>
      </c>
      <c r="E809" s="7">
        <f>'Monthly Calculations'!C809</f>
        <v>26699287.777241483</v>
      </c>
    </row>
    <row r="810" spans="1:5" ht="15" x14ac:dyDescent="0.25">
      <c r="A810" s="11">
        <v>50161</v>
      </c>
      <c r="B810">
        <f t="shared" si="44"/>
        <v>2037</v>
      </c>
      <c r="C810">
        <f t="shared" si="45"/>
        <v>5</v>
      </c>
      <c r="D810" s="4">
        <f t="shared" si="46"/>
        <v>26723.068592331016</v>
      </c>
      <c r="E810" s="7">
        <f>'Monthly Calculations'!C810</f>
        <v>26723068.592331015</v>
      </c>
    </row>
    <row r="811" spans="1:5" ht="15" x14ac:dyDescent="0.25">
      <c r="A811" s="11">
        <v>50192</v>
      </c>
      <c r="B811">
        <f t="shared" si="44"/>
        <v>2037</v>
      </c>
      <c r="C811">
        <f t="shared" si="45"/>
        <v>6</v>
      </c>
      <c r="D811" s="4">
        <f t="shared" si="46"/>
        <v>26746.849407420545</v>
      </c>
      <c r="E811" s="7">
        <f>'Monthly Calculations'!C811</f>
        <v>26746849.407420546</v>
      </c>
    </row>
    <row r="812" spans="1:5" ht="15" x14ac:dyDescent="0.25">
      <c r="A812" s="11">
        <v>50222</v>
      </c>
      <c r="B812">
        <f t="shared" si="44"/>
        <v>2037</v>
      </c>
      <c r="C812">
        <f t="shared" si="45"/>
        <v>7</v>
      </c>
      <c r="D812" s="4">
        <f t="shared" si="46"/>
        <v>26770.630222510099</v>
      </c>
      <c r="E812" s="7">
        <f>'Monthly Calculations'!C812</f>
        <v>26770630.222510099</v>
      </c>
    </row>
    <row r="813" spans="1:5" ht="15" x14ac:dyDescent="0.25">
      <c r="A813" s="11">
        <v>50253</v>
      </c>
      <c r="B813">
        <f t="shared" si="44"/>
        <v>2037</v>
      </c>
      <c r="C813">
        <f t="shared" si="45"/>
        <v>8</v>
      </c>
      <c r="D813" s="4">
        <f t="shared" si="46"/>
        <v>26794.432969131911</v>
      </c>
      <c r="E813" s="7">
        <f>'Monthly Calculations'!C813</f>
        <v>26794432.969131909</v>
      </c>
    </row>
    <row r="814" spans="1:5" ht="15" x14ac:dyDescent="0.25">
      <c r="A814" s="11">
        <v>50284</v>
      </c>
      <c r="B814">
        <f t="shared" si="44"/>
        <v>2037</v>
      </c>
      <c r="C814">
        <f t="shared" si="45"/>
        <v>9</v>
      </c>
      <c r="D814" s="4">
        <f t="shared" si="46"/>
        <v>26818.235715753719</v>
      </c>
      <c r="E814" s="7">
        <f>'Monthly Calculations'!C814</f>
        <v>26818235.715753719</v>
      </c>
    </row>
    <row r="815" spans="1:5" ht="15" x14ac:dyDescent="0.25">
      <c r="A815" s="11">
        <v>50314</v>
      </c>
      <c r="B815">
        <f t="shared" si="44"/>
        <v>2037</v>
      </c>
      <c r="C815">
        <f t="shared" si="45"/>
        <v>10</v>
      </c>
      <c r="D815" s="4">
        <f t="shared" si="46"/>
        <v>26842.038462375531</v>
      </c>
      <c r="E815" s="7">
        <f>'Monthly Calculations'!C815</f>
        <v>26842038.462375529</v>
      </c>
    </row>
    <row r="816" spans="1:5" ht="15" x14ac:dyDescent="0.25">
      <c r="A816" s="11">
        <v>50345</v>
      </c>
      <c r="B816">
        <f t="shared" si="44"/>
        <v>2037</v>
      </c>
      <c r="C816">
        <f t="shared" si="45"/>
        <v>11</v>
      </c>
      <c r="D816" s="4">
        <f t="shared" si="46"/>
        <v>26865.841208997339</v>
      </c>
      <c r="E816" s="7">
        <f>'Monthly Calculations'!C816</f>
        <v>26865841.208997339</v>
      </c>
    </row>
    <row r="817" spans="1:5" ht="15" x14ac:dyDescent="0.25">
      <c r="A817" s="11">
        <v>50375</v>
      </c>
      <c r="B817">
        <f t="shared" si="44"/>
        <v>2037</v>
      </c>
      <c r="C817">
        <f t="shared" si="45"/>
        <v>12</v>
      </c>
      <c r="D817" s="4">
        <f t="shared" si="46"/>
        <v>26889.643955619147</v>
      </c>
      <c r="E817" s="7">
        <f>'Monthly Calculations'!C817</f>
        <v>26889643.955619149</v>
      </c>
    </row>
    <row r="818" spans="1:5" ht="15" x14ac:dyDescent="0.25">
      <c r="A818" s="11">
        <v>50406</v>
      </c>
      <c r="B818">
        <f t="shared" si="44"/>
        <v>2038</v>
      </c>
      <c r="C818">
        <f t="shared" si="45"/>
        <v>1</v>
      </c>
      <c r="D818" s="4">
        <f t="shared" si="46"/>
        <v>26913.446702240959</v>
      </c>
      <c r="E818" s="7">
        <f>'Monthly Calculations'!C818</f>
        <v>26913446.702240959</v>
      </c>
    </row>
    <row r="819" spans="1:5" ht="15" x14ac:dyDescent="0.25">
      <c r="A819" s="11">
        <v>50437</v>
      </c>
      <c r="B819">
        <f t="shared" si="44"/>
        <v>2038</v>
      </c>
      <c r="C819">
        <f t="shared" si="45"/>
        <v>2</v>
      </c>
      <c r="D819" s="4">
        <f t="shared" si="46"/>
        <v>26937.249448862767</v>
      </c>
      <c r="E819" s="7">
        <f>'Monthly Calculations'!C819</f>
        <v>26937249.448862769</v>
      </c>
    </row>
    <row r="820" spans="1:5" ht="15" x14ac:dyDescent="0.25">
      <c r="A820" s="11">
        <v>50465</v>
      </c>
      <c r="B820">
        <f t="shared" si="44"/>
        <v>2038</v>
      </c>
      <c r="C820">
        <f t="shared" si="45"/>
        <v>3</v>
      </c>
      <c r="D820" s="4">
        <f t="shared" si="46"/>
        <v>26961.052195484579</v>
      </c>
      <c r="E820" s="7">
        <f>'Monthly Calculations'!C820</f>
        <v>26961052.195484579</v>
      </c>
    </row>
    <row r="821" spans="1:5" ht="15" x14ac:dyDescent="0.25">
      <c r="A821" s="11">
        <v>50496</v>
      </c>
      <c r="B821">
        <f t="shared" si="44"/>
        <v>2038</v>
      </c>
      <c r="C821">
        <f t="shared" si="45"/>
        <v>4</v>
      </c>
      <c r="D821" s="4">
        <f t="shared" si="46"/>
        <v>26984.854942106387</v>
      </c>
      <c r="E821" s="7">
        <f>'Monthly Calculations'!C821</f>
        <v>26984854.942106389</v>
      </c>
    </row>
    <row r="822" spans="1:5" ht="15" x14ac:dyDescent="0.25">
      <c r="A822" s="11">
        <v>50526</v>
      </c>
      <c r="B822">
        <f t="shared" si="44"/>
        <v>2038</v>
      </c>
      <c r="C822">
        <f t="shared" si="45"/>
        <v>5</v>
      </c>
      <c r="D822" s="4">
        <f t="shared" si="46"/>
        <v>27008.657688728199</v>
      </c>
      <c r="E822" s="7">
        <f>'Monthly Calculations'!C822</f>
        <v>27008657.688728198</v>
      </c>
    </row>
    <row r="823" spans="1:5" ht="15" x14ac:dyDescent="0.25">
      <c r="A823" s="11">
        <v>50557</v>
      </c>
      <c r="B823">
        <f t="shared" si="44"/>
        <v>2038</v>
      </c>
      <c r="C823">
        <f t="shared" si="45"/>
        <v>6</v>
      </c>
      <c r="D823" s="4">
        <f t="shared" si="46"/>
        <v>27032.460435350007</v>
      </c>
      <c r="E823" s="7">
        <f>'Monthly Calculations'!C823</f>
        <v>27032460.435350008</v>
      </c>
    </row>
    <row r="824" spans="1:5" ht="15" x14ac:dyDescent="0.25">
      <c r="A824" s="11">
        <v>50587</v>
      </c>
      <c r="B824">
        <f t="shared" si="44"/>
        <v>2038</v>
      </c>
      <c r="C824">
        <f t="shared" si="45"/>
        <v>7</v>
      </c>
      <c r="D824" s="4">
        <f t="shared" si="46"/>
        <v>27056.263181971801</v>
      </c>
      <c r="E824" s="7">
        <f>'Monthly Calculations'!C824</f>
        <v>27056263.1819718</v>
      </c>
    </row>
    <row r="825" spans="1:5" ht="15" x14ac:dyDescent="0.25">
      <c r="A825" s="11">
        <v>50618</v>
      </c>
      <c r="B825">
        <f t="shared" si="44"/>
        <v>2038</v>
      </c>
      <c r="C825">
        <f t="shared" si="45"/>
        <v>8</v>
      </c>
      <c r="D825" s="4">
        <f t="shared" si="46"/>
        <v>27080.121626105134</v>
      </c>
      <c r="E825" s="7">
        <f>'Monthly Calculations'!C825</f>
        <v>27080121.626105133</v>
      </c>
    </row>
    <row r="826" spans="1:5" ht="15" x14ac:dyDescent="0.25">
      <c r="A826" s="11">
        <v>50649</v>
      </c>
      <c r="B826">
        <f t="shared" si="44"/>
        <v>2038</v>
      </c>
      <c r="C826">
        <f t="shared" si="45"/>
        <v>9</v>
      </c>
      <c r="D826" s="4">
        <f t="shared" si="46"/>
        <v>27103.980070238467</v>
      </c>
      <c r="E826" s="7">
        <f>'Monthly Calculations'!C826</f>
        <v>27103980.070238467</v>
      </c>
    </row>
    <row r="827" spans="1:5" ht="15" x14ac:dyDescent="0.25">
      <c r="A827" s="11">
        <v>50679</v>
      </c>
      <c r="B827">
        <f t="shared" si="44"/>
        <v>2038</v>
      </c>
      <c r="C827">
        <f t="shared" si="45"/>
        <v>10</v>
      </c>
      <c r="D827" s="4">
        <f t="shared" si="46"/>
        <v>27127.838514371801</v>
      </c>
      <c r="E827" s="7">
        <f>'Monthly Calculations'!C827</f>
        <v>27127838.514371801</v>
      </c>
    </row>
    <row r="828" spans="1:5" ht="15" x14ac:dyDescent="0.25">
      <c r="A828" s="11">
        <v>50710</v>
      </c>
      <c r="B828">
        <f t="shared" si="44"/>
        <v>2038</v>
      </c>
      <c r="C828">
        <f t="shared" si="45"/>
        <v>11</v>
      </c>
      <c r="D828" s="4">
        <f t="shared" si="46"/>
        <v>27151.696958505134</v>
      </c>
      <c r="E828" s="7">
        <f>'Monthly Calculations'!C828</f>
        <v>27151696.958505135</v>
      </c>
    </row>
    <row r="829" spans="1:5" ht="15" x14ac:dyDescent="0.25">
      <c r="A829" s="11">
        <v>50740</v>
      </c>
      <c r="B829">
        <f t="shared" si="44"/>
        <v>2038</v>
      </c>
      <c r="C829">
        <f t="shared" si="45"/>
        <v>12</v>
      </c>
      <c r="D829" s="4">
        <f t="shared" si="46"/>
        <v>27175.555402638471</v>
      </c>
      <c r="E829" s="7">
        <f>'Monthly Calculations'!C829</f>
        <v>27175555.402638469</v>
      </c>
    </row>
    <row r="830" spans="1:5" ht="15" x14ac:dyDescent="0.25">
      <c r="A830" s="11">
        <v>50771</v>
      </c>
      <c r="B830">
        <f t="shared" si="44"/>
        <v>2039</v>
      </c>
      <c r="C830">
        <f t="shared" si="45"/>
        <v>1</v>
      </c>
      <c r="D830" s="4">
        <f t="shared" si="46"/>
        <v>27199.413846771804</v>
      </c>
      <c r="E830" s="7">
        <f>'Monthly Calculations'!C830</f>
        <v>27199413.846771803</v>
      </c>
    </row>
    <row r="831" spans="1:5" ht="15" x14ac:dyDescent="0.25">
      <c r="A831" s="11">
        <v>50802</v>
      </c>
      <c r="B831">
        <f t="shared" si="44"/>
        <v>2039</v>
      </c>
      <c r="C831">
        <f t="shared" si="45"/>
        <v>2</v>
      </c>
      <c r="D831" s="4">
        <f t="shared" si="46"/>
        <v>27223.272290905137</v>
      </c>
      <c r="E831" s="7">
        <f>'Monthly Calculations'!C831</f>
        <v>27223272.290905137</v>
      </c>
    </row>
    <row r="832" spans="1:5" ht="15" x14ac:dyDescent="0.25">
      <c r="A832" s="11">
        <v>50830</v>
      </c>
      <c r="B832">
        <f t="shared" si="44"/>
        <v>2039</v>
      </c>
      <c r="C832">
        <f t="shared" si="45"/>
        <v>3</v>
      </c>
      <c r="D832" s="4">
        <f t="shared" si="46"/>
        <v>27247.13073503847</v>
      </c>
      <c r="E832" s="7">
        <f>'Monthly Calculations'!C832</f>
        <v>27247130.73503847</v>
      </c>
    </row>
    <row r="833" spans="1:5" ht="15" x14ac:dyDescent="0.25">
      <c r="A833" s="11">
        <v>50861</v>
      </c>
      <c r="B833">
        <f t="shared" si="44"/>
        <v>2039</v>
      </c>
      <c r="C833">
        <f t="shared" si="45"/>
        <v>4</v>
      </c>
      <c r="D833" s="4">
        <f t="shared" si="46"/>
        <v>27270.989179171804</v>
      </c>
      <c r="E833" s="7">
        <f>'Monthly Calculations'!C833</f>
        <v>27270989.179171804</v>
      </c>
    </row>
    <row r="834" spans="1:5" ht="15" x14ac:dyDescent="0.25">
      <c r="A834" s="11">
        <v>50891</v>
      </c>
      <c r="B834">
        <f t="shared" si="44"/>
        <v>2039</v>
      </c>
      <c r="C834">
        <f t="shared" si="45"/>
        <v>5</v>
      </c>
      <c r="D834" s="4">
        <f t="shared" si="46"/>
        <v>27294.847623305137</v>
      </c>
      <c r="E834" s="7">
        <f>'Monthly Calculations'!C834</f>
        <v>27294847.623305138</v>
      </c>
    </row>
    <row r="835" spans="1:5" ht="15" x14ac:dyDescent="0.25">
      <c r="A835" s="11">
        <v>50922</v>
      </c>
      <c r="B835">
        <f t="shared" ref="B835:B853" si="47">YEAR(A835)</f>
        <v>2039</v>
      </c>
      <c r="C835">
        <f t="shared" ref="C835:C853" si="48">MONTH(A835)</f>
        <v>6</v>
      </c>
      <c r="D835" s="4">
        <f t="shared" si="46"/>
        <v>27318.706067438474</v>
      </c>
      <c r="E835" s="7">
        <f>'Monthly Calculations'!C835</f>
        <v>27318706.067438472</v>
      </c>
    </row>
    <row r="836" spans="1:5" ht="15" x14ac:dyDescent="0.25">
      <c r="A836" s="11">
        <v>50952</v>
      </c>
      <c r="B836">
        <f t="shared" si="47"/>
        <v>2039</v>
      </c>
      <c r="C836">
        <f t="shared" si="48"/>
        <v>7</v>
      </c>
      <c r="D836" s="4">
        <f t="shared" si="46"/>
        <v>27342.5645115718</v>
      </c>
      <c r="E836" s="7">
        <f>'Monthly Calculations'!C836</f>
        <v>27342564.511571798</v>
      </c>
    </row>
    <row r="837" spans="1:5" ht="15" x14ac:dyDescent="0.25">
      <c r="A837" s="11">
        <v>50983</v>
      </c>
      <c r="B837">
        <f t="shared" si="47"/>
        <v>2039</v>
      </c>
      <c r="C837">
        <f t="shared" si="48"/>
        <v>8</v>
      </c>
      <c r="D837" s="4">
        <f t="shared" si="46"/>
        <v>27366.432554399922</v>
      </c>
      <c r="E837" s="7">
        <f>'Monthly Calculations'!C837</f>
        <v>27366432.554399922</v>
      </c>
    </row>
    <row r="838" spans="1:5" ht="15" x14ac:dyDescent="0.25">
      <c r="A838" s="11">
        <v>51014</v>
      </c>
      <c r="B838">
        <f t="shared" si="47"/>
        <v>2039</v>
      </c>
      <c r="C838">
        <f t="shared" si="48"/>
        <v>9</v>
      </c>
      <c r="D838" s="4">
        <f t="shared" si="46"/>
        <v>27390.300597228048</v>
      </c>
      <c r="E838" s="7">
        <f>'Monthly Calculations'!C838</f>
        <v>27390300.597228047</v>
      </c>
    </row>
    <row r="839" spans="1:5" ht="15" x14ac:dyDescent="0.25">
      <c r="A839" s="11">
        <v>51044</v>
      </c>
      <c r="B839">
        <f t="shared" si="47"/>
        <v>2039</v>
      </c>
      <c r="C839">
        <f t="shared" si="48"/>
        <v>10</v>
      </c>
      <c r="D839" s="4">
        <f t="shared" si="46"/>
        <v>27414.16864005617</v>
      </c>
      <c r="E839" s="7">
        <f>'Monthly Calculations'!C839</f>
        <v>27414168.640056171</v>
      </c>
    </row>
    <row r="840" spans="1:5" ht="15" x14ac:dyDescent="0.25">
      <c r="A840" s="11">
        <v>51075</v>
      </c>
      <c r="B840">
        <f t="shared" si="47"/>
        <v>2039</v>
      </c>
      <c r="C840">
        <f t="shared" si="48"/>
        <v>11</v>
      </c>
      <c r="D840" s="4">
        <f t="shared" si="46"/>
        <v>27438.036682884296</v>
      </c>
      <c r="E840" s="7">
        <f>'Monthly Calculations'!C840</f>
        <v>27438036.682884295</v>
      </c>
    </row>
    <row r="841" spans="1:5" ht="15" x14ac:dyDescent="0.25">
      <c r="A841" s="11">
        <v>51105</v>
      </c>
      <c r="B841">
        <f t="shared" si="47"/>
        <v>2039</v>
      </c>
      <c r="C841">
        <f t="shared" si="48"/>
        <v>12</v>
      </c>
      <c r="D841" s="4">
        <f t="shared" ref="D841:D853" si="49">E841/1000</f>
        <v>27461.904725712418</v>
      </c>
      <c r="E841" s="7">
        <f>'Monthly Calculations'!C841</f>
        <v>27461904.725712419</v>
      </c>
    </row>
    <row r="842" spans="1:5" ht="15" x14ac:dyDescent="0.25">
      <c r="A842" s="11">
        <v>51136</v>
      </c>
      <c r="B842">
        <f t="shared" si="47"/>
        <v>2040</v>
      </c>
      <c r="C842">
        <f t="shared" si="48"/>
        <v>1</v>
      </c>
      <c r="D842" s="4">
        <f t="shared" si="49"/>
        <v>27485.772768540544</v>
      </c>
      <c r="E842" s="7">
        <f>'Monthly Calculations'!C842</f>
        <v>27485772.768540543</v>
      </c>
    </row>
    <row r="843" spans="1:5" ht="15" x14ac:dyDescent="0.25">
      <c r="A843" s="11">
        <v>51167</v>
      </c>
      <c r="B843">
        <f t="shared" si="47"/>
        <v>2040</v>
      </c>
      <c r="C843">
        <f t="shared" si="48"/>
        <v>2</v>
      </c>
      <c r="D843" s="4">
        <f t="shared" si="49"/>
        <v>27509.640811368667</v>
      </c>
      <c r="E843" s="7">
        <f>'Monthly Calculations'!C843</f>
        <v>27509640.811368667</v>
      </c>
    </row>
    <row r="844" spans="1:5" ht="15" x14ac:dyDescent="0.25">
      <c r="A844" s="11">
        <v>51196</v>
      </c>
      <c r="B844">
        <f t="shared" si="47"/>
        <v>2040</v>
      </c>
      <c r="C844">
        <f t="shared" si="48"/>
        <v>3</v>
      </c>
      <c r="D844" s="4">
        <f t="shared" si="49"/>
        <v>27533.508854196789</v>
      </c>
      <c r="E844" s="7">
        <f>'Monthly Calculations'!C844</f>
        <v>27533508.854196791</v>
      </c>
    </row>
    <row r="845" spans="1:5" ht="15" x14ac:dyDescent="0.25">
      <c r="A845" s="11">
        <v>51227</v>
      </c>
      <c r="B845">
        <f t="shared" si="47"/>
        <v>2040</v>
      </c>
      <c r="C845">
        <f t="shared" si="48"/>
        <v>4</v>
      </c>
      <c r="D845" s="4">
        <f t="shared" si="49"/>
        <v>27557.376897024915</v>
      </c>
      <c r="E845" s="7">
        <f>'Monthly Calculations'!C845</f>
        <v>27557376.897024915</v>
      </c>
    </row>
    <row r="846" spans="1:5" ht="15" x14ac:dyDescent="0.25">
      <c r="A846" s="11">
        <v>51257</v>
      </c>
      <c r="B846">
        <f t="shared" si="47"/>
        <v>2040</v>
      </c>
      <c r="C846">
        <f t="shared" si="48"/>
        <v>5</v>
      </c>
      <c r="D846" s="4">
        <f t="shared" si="49"/>
        <v>27581.244939853037</v>
      </c>
      <c r="E846" s="7">
        <f>'Monthly Calculations'!C846</f>
        <v>27581244.939853039</v>
      </c>
    </row>
    <row r="847" spans="1:5" ht="15" x14ac:dyDescent="0.25">
      <c r="A847" s="11">
        <v>51288</v>
      </c>
      <c r="B847">
        <f t="shared" si="47"/>
        <v>2040</v>
      </c>
      <c r="C847">
        <f t="shared" si="48"/>
        <v>6</v>
      </c>
      <c r="D847" s="4">
        <f t="shared" si="49"/>
        <v>27605.112982681163</v>
      </c>
      <c r="E847" s="7">
        <f>'Monthly Calculations'!C847</f>
        <v>27605112.982681163</v>
      </c>
    </row>
    <row r="848" spans="1:5" ht="15" x14ac:dyDescent="0.25">
      <c r="A848" s="11">
        <v>51318</v>
      </c>
      <c r="B848">
        <f t="shared" si="47"/>
        <v>2040</v>
      </c>
      <c r="C848">
        <f t="shared" si="48"/>
        <v>7</v>
      </c>
      <c r="D848" s="4">
        <f t="shared" si="49"/>
        <v>27628.9810255093</v>
      </c>
      <c r="E848" s="7">
        <f>'Monthly Calculations'!C848</f>
        <v>27628981.025509302</v>
      </c>
    </row>
    <row r="849" spans="1:5" ht="15" x14ac:dyDescent="0.25">
      <c r="A849" s="11">
        <v>51349</v>
      </c>
      <c r="B849">
        <f t="shared" si="47"/>
        <v>2040</v>
      </c>
      <c r="C849">
        <f t="shared" si="48"/>
        <v>8</v>
      </c>
      <c r="D849" s="4">
        <f t="shared" si="49"/>
        <v>27652.849068337426</v>
      </c>
      <c r="E849" s="7">
        <f>'Monthly Calculations'!C849</f>
        <v>27652849.068337426</v>
      </c>
    </row>
    <row r="850" spans="1:5" ht="15" x14ac:dyDescent="0.25">
      <c r="A850" s="11">
        <v>51380</v>
      </c>
      <c r="B850">
        <f t="shared" si="47"/>
        <v>2040</v>
      </c>
      <c r="C850">
        <f t="shared" si="48"/>
        <v>9</v>
      </c>
      <c r="D850" s="4">
        <f t="shared" si="49"/>
        <v>27676.717111165548</v>
      </c>
      <c r="E850" s="7">
        <f>'Monthly Calculations'!C850</f>
        <v>27676717.11116555</v>
      </c>
    </row>
    <row r="851" spans="1:5" ht="15" x14ac:dyDescent="0.25">
      <c r="A851" s="11">
        <v>51410</v>
      </c>
      <c r="B851">
        <f t="shared" si="47"/>
        <v>2040</v>
      </c>
      <c r="C851">
        <f t="shared" si="48"/>
        <v>10</v>
      </c>
      <c r="D851" s="4">
        <f t="shared" si="49"/>
        <v>27700.585153993674</v>
      </c>
      <c r="E851" s="7">
        <f>'Monthly Calculations'!C851</f>
        <v>27700585.153993674</v>
      </c>
    </row>
    <row r="852" spans="1:5" ht="15" x14ac:dyDescent="0.25">
      <c r="A852" s="11">
        <v>51441</v>
      </c>
      <c r="B852">
        <f t="shared" si="47"/>
        <v>2040</v>
      </c>
      <c r="C852">
        <f t="shared" si="48"/>
        <v>11</v>
      </c>
      <c r="D852" s="4">
        <f t="shared" si="49"/>
        <v>27724.453196821796</v>
      </c>
      <c r="E852" s="7">
        <f>'Monthly Calculations'!C852</f>
        <v>27724453.196821798</v>
      </c>
    </row>
    <row r="853" spans="1:5" ht="15" x14ac:dyDescent="0.25">
      <c r="A853" s="11">
        <v>51471</v>
      </c>
      <c r="B853">
        <f t="shared" si="47"/>
        <v>2040</v>
      </c>
      <c r="C853">
        <f t="shared" si="48"/>
        <v>12</v>
      </c>
      <c r="D853" s="4">
        <f t="shared" si="49"/>
        <v>27748.321239649922</v>
      </c>
      <c r="E853" s="7">
        <f>'Monthly Calculations'!C853</f>
        <v>27748321.239649922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3"/>
  <sheetViews>
    <sheetView tabSelected="1" zoomScaleNormal="100" workbookViewId="0">
      <pane xSplit="2" ySplit="1" topLeftCell="C2" activePane="bottomRight" state="frozen"/>
      <selection activeCell="E6" sqref="E6"/>
      <selection pane="topRight" activeCell="E6" sqref="E6"/>
      <selection pane="bottomLeft" activeCell="E6" sqref="E6"/>
      <selection pane="bottomRight" activeCell="B1" sqref="B1"/>
    </sheetView>
  </sheetViews>
  <sheetFormatPr defaultColWidth="9.109375" defaultRowHeight="14.4" x14ac:dyDescent="0.3"/>
  <cols>
    <col min="1" max="2" width="9.109375" style="15"/>
    <col min="3" max="3" width="28.109375" style="20" bestFit="1" customWidth="1"/>
    <col min="4" max="4" width="12" bestFit="1" customWidth="1"/>
    <col min="5" max="5" width="8.88671875"/>
    <col min="6" max="6" width="19.33203125" customWidth="1"/>
    <col min="7" max="7" width="26" bestFit="1" customWidth="1"/>
    <col min="8" max="8" width="14" customWidth="1"/>
    <col min="9" max="9" width="11.88671875" style="15" customWidth="1"/>
    <col min="10" max="10" width="10.109375" style="15" bestFit="1" customWidth="1"/>
    <col min="11" max="16384" width="9.109375" style="15"/>
  </cols>
  <sheetData>
    <row r="1" spans="1:10" ht="48" x14ac:dyDescent="0.3">
      <c r="A1" s="26" t="s">
        <v>24</v>
      </c>
      <c r="B1" s="27" t="s">
        <v>17</v>
      </c>
      <c r="C1" s="14" t="s">
        <v>19</v>
      </c>
    </row>
    <row r="2" spans="1:10" x14ac:dyDescent="0.25">
      <c r="A2">
        <v>1970</v>
      </c>
      <c r="B2">
        <v>1</v>
      </c>
      <c r="C2" s="16"/>
      <c r="I2" s="18"/>
    </row>
    <row r="3" spans="1:10" x14ac:dyDescent="0.25">
      <c r="A3">
        <v>1970</v>
      </c>
      <c r="B3">
        <v>2</v>
      </c>
      <c r="C3" s="16"/>
      <c r="I3" s="18"/>
    </row>
    <row r="4" spans="1:10" x14ac:dyDescent="0.25">
      <c r="A4">
        <v>1970</v>
      </c>
      <c r="B4">
        <v>3</v>
      </c>
      <c r="C4" s="16"/>
      <c r="I4" s="18"/>
    </row>
    <row r="5" spans="1:10" x14ac:dyDescent="0.25">
      <c r="A5">
        <v>1970</v>
      </c>
      <c r="B5">
        <v>4</v>
      </c>
      <c r="C5" s="16"/>
      <c r="I5" s="18"/>
    </row>
    <row r="6" spans="1:10" x14ac:dyDescent="0.25">
      <c r="A6">
        <v>1970</v>
      </c>
      <c r="B6">
        <v>5</v>
      </c>
      <c r="C6" s="16"/>
      <c r="I6" s="18"/>
    </row>
    <row r="7" spans="1:10" x14ac:dyDescent="0.25">
      <c r="A7">
        <v>1970</v>
      </c>
      <c r="B7">
        <v>6</v>
      </c>
      <c r="C7" s="16"/>
      <c r="I7" s="18"/>
    </row>
    <row r="8" spans="1:10" x14ac:dyDescent="0.25">
      <c r="A8">
        <v>1970</v>
      </c>
      <c r="B8">
        <v>7</v>
      </c>
      <c r="C8" s="16">
        <f>VLOOKUP(A8,FL_Population_Annual!A:C,3,0)</f>
        <v>6892144.625</v>
      </c>
      <c r="I8" s="18"/>
    </row>
    <row r="9" spans="1:10" x14ac:dyDescent="0.25">
      <c r="A9">
        <v>1970</v>
      </c>
      <c r="B9">
        <v>8</v>
      </c>
      <c r="C9" s="16">
        <f>C8+IF(B9&gt;=8,VLOOKUP(A9+1,FL_Population_Annual!A:D,4,0),VLOOKUP(A9,FL_Population_Annual!A:D,4,0))</f>
        <v>6918646.307291667</v>
      </c>
      <c r="D9" s="9"/>
      <c r="I9" s="18"/>
    </row>
    <row r="10" spans="1:10" x14ac:dyDescent="0.25">
      <c r="A10">
        <v>1970</v>
      </c>
      <c r="B10">
        <v>9</v>
      </c>
      <c r="C10" s="16">
        <f>C9+IF(B10&gt;=8,VLOOKUP(A10+1,FL_Population_Annual!A:D,4,0),VLOOKUP(A10,FL_Population_Annual!A:D,4,0))</f>
        <v>6945147.989583334</v>
      </c>
      <c r="D10" s="9"/>
      <c r="I10" s="18"/>
    </row>
    <row r="11" spans="1:10" x14ac:dyDescent="0.25">
      <c r="A11">
        <v>1970</v>
      </c>
      <c r="B11">
        <v>10</v>
      </c>
      <c r="C11" s="16">
        <f>C10+IF(B11&gt;=8,VLOOKUP(A11+1,FL_Population_Annual!A:D,4,0),VLOOKUP(A11,FL_Population_Annual!A:D,4,0))</f>
        <v>6971649.6718750009</v>
      </c>
      <c r="D11" s="9"/>
      <c r="I11" s="18"/>
    </row>
    <row r="12" spans="1:10" x14ac:dyDescent="0.25">
      <c r="A12">
        <v>1970</v>
      </c>
      <c r="B12">
        <v>11</v>
      </c>
      <c r="C12" s="16">
        <f>C11+IF(B12&gt;=8,VLOOKUP(A12+1,FL_Population_Annual!A:D,4,0),VLOOKUP(A12,FL_Population_Annual!A:D,4,0))</f>
        <v>6998151.3541666679</v>
      </c>
      <c r="D12" s="9"/>
      <c r="I12" s="18"/>
    </row>
    <row r="13" spans="1:10" x14ac:dyDescent="0.25">
      <c r="A13">
        <v>1970</v>
      </c>
      <c r="B13">
        <v>12</v>
      </c>
      <c r="C13" s="16">
        <f>C12+IF(B13&gt;=8,VLOOKUP(A13+1,FL_Population_Annual!A:D,4,0),VLOOKUP(A13,FL_Population_Annual!A:D,4,0))</f>
        <v>7024653.0364583349</v>
      </c>
      <c r="D13" s="9"/>
      <c r="I13" s="18"/>
    </row>
    <row r="14" spans="1:10" x14ac:dyDescent="0.25">
      <c r="A14">
        <v>1971</v>
      </c>
      <c r="B14">
        <v>1</v>
      </c>
      <c r="C14" s="16">
        <f>C13+IF(B14&gt;=8,VLOOKUP(A14+1,FL_Population_Annual!A:D,4,0),VLOOKUP(A14,FL_Population_Annual!A:D,4,0))</f>
        <v>7051154.7187500019</v>
      </c>
      <c r="D14" s="9"/>
      <c r="I14" s="18"/>
      <c r="J14" s="17"/>
    </row>
    <row r="15" spans="1:10" x14ac:dyDescent="0.25">
      <c r="A15">
        <v>1971</v>
      </c>
      <c r="B15">
        <v>2</v>
      </c>
      <c r="C15" s="16">
        <f>C14+IF(B15&gt;=8,VLOOKUP(A15+1,FL_Population_Annual!A:D,4,0),VLOOKUP(A15,FL_Population_Annual!A:D,4,0))</f>
        <v>7077656.4010416688</v>
      </c>
      <c r="D15" s="9"/>
      <c r="I15" s="18"/>
      <c r="J15" s="17"/>
    </row>
    <row r="16" spans="1:10" x14ac:dyDescent="0.25">
      <c r="A16">
        <v>1971</v>
      </c>
      <c r="B16">
        <v>3</v>
      </c>
      <c r="C16" s="16">
        <f>C15+IF(B16&gt;=8,VLOOKUP(A16+1,FL_Population_Annual!A:D,4,0),VLOOKUP(A16,FL_Population_Annual!A:D,4,0))</f>
        <v>7104158.0833333358</v>
      </c>
      <c r="D16" s="9"/>
      <c r="I16" s="18"/>
      <c r="J16" s="17"/>
    </row>
    <row r="17" spans="1:10" x14ac:dyDescent="0.25">
      <c r="A17">
        <v>1971</v>
      </c>
      <c r="B17">
        <v>4</v>
      </c>
      <c r="C17" s="16">
        <f>C16+IF(B17&gt;=8,VLOOKUP(A17+1,FL_Population_Annual!A:D,4,0),VLOOKUP(A17,FL_Population_Annual!A:D,4,0))</f>
        <v>7130659.7656250028</v>
      </c>
      <c r="D17" s="9"/>
      <c r="I17" s="18"/>
      <c r="J17" s="17"/>
    </row>
    <row r="18" spans="1:10" x14ac:dyDescent="0.25">
      <c r="A18">
        <v>1971</v>
      </c>
      <c r="B18">
        <v>5</v>
      </c>
      <c r="C18" s="16">
        <f>C17+IF(B18&gt;=8,VLOOKUP(A18+1,FL_Population_Annual!A:D,4,0),VLOOKUP(A18,FL_Population_Annual!A:D,4,0))</f>
        <v>7157161.4479166698</v>
      </c>
      <c r="D18" s="9"/>
      <c r="I18" s="18"/>
      <c r="J18" s="17"/>
    </row>
    <row r="19" spans="1:10" x14ac:dyDescent="0.25">
      <c r="A19">
        <v>1971</v>
      </c>
      <c r="B19">
        <v>6</v>
      </c>
      <c r="C19" s="16">
        <f>C18+IF(B19&gt;=8,VLOOKUP(A19+1,FL_Population_Annual!A:D,4,0),VLOOKUP(A19,FL_Population_Annual!A:D,4,0))</f>
        <v>7183663.1302083367</v>
      </c>
      <c r="D19" s="9"/>
      <c r="I19" s="18"/>
      <c r="J19" s="17"/>
    </row>
    <row r="20" spans="1:10" x14ac:dyDescent="0.25">
      <c r="A20">
        <v>1971</v>
      </c>
      <c r="B20">
        <v>7</v>
      </c>
      <c r="C20" s="16">
        <f>VLOOKUP(A20,FL_Population_Annual!A:C,3,0)</f>
        <v>7210164.8125</v>
      </c>
      <c r="D20" s="9"/>
      <c r="E20" s="9"/>
      <c r="I20" s="18"/>
      <c r="J20" s="17"/>
    </row>
    <row r="21" spans="1:10" x14ac:dyDescent="0.25">
      <c r="A21">
        <v>1971</v>
      </c>
      <c r="B21">
        <v>8</v>
      </c>
      <c r="C21" s="16">
        <f>C20+IF(B21&gt;=8,VLOOKUP(A21+1,FL_Population_Annual!A:D,4,0),VLOOKUP(A21,FL_Population_Annual!A:D,4,0))</f>
        <v>7240506.34375</v>
      </c>
      <c r="D21" s="9"/>
      <c r="E21" s="9"/>
      <c r="I21" s="18"/>
      <c r="J21" s="17"/>
    </row>
    <row r="22" spans="1:10" x14ac:dyDescent="0.25">
      <c r="A22">
        <v>1971</v>
      </c>
      <c r="B22">
        <v>9</v>
      </c>
      <c r="C22" s="16">
        <f>C21+IF(B22&gt;=8,VLOOKUP(A22+1,FL_Population_Annual!A:D,4,0),VLOOKUP(A22,FL_Population_Annual!A:D,4,0))</f>
        <v>7270847.875</v>
      </c>
      <c r="D22" s="9"/>
      <c r="E22" s="9"/>
      <c r="I22" s="18"/>
      <c r="J22" s="17"/>
    </row>
    <row r="23" spans="1:10" x14ac:dyDescent="0.25">
      <c r="A23">
        <v>1971</v>
      </c>
      <c r="B23">
        <v>10</v>
      </c>
      <c r="C23" s="16">
        <f>C22+IF(B23&gt;=8,VLOOKUP(A23+1,FL_Population_Annual!A:D,4,0),VLOOKUP(A23,FL_Population_Annual!A:D,4,0))</f>
        <v>7301189.40625</v>
      </c>
      <c r="D23" s="9"/>
      <c r="E23" s="9"/>
      <c r="I23" s="18"/>
      <c r="J23" s="17"/>
    </row>
    <row r="24" spans="1:10" x14ac:dyDescent="0.25">
      <c r="A24">
        <v>1971</v>
      </c>
      <c r="B24">
        <v>11</v>
      </c>
      <c r="C24" s="16">
        <f>C23+IF(B24&gt;=8,VLOOKUP(A24+1,FL_Population_Annual!A:D,4,0),VLOOKUP(A24,FL_Population_Annual!A:D,4,0))</f>
        <v>7331530.9375</v>
      </c>
      <c r="D24" s="9"/>
      <c r="E24" s="9"/>
      <c r="I24" s="18"/>
      <c r="J24" s="17"/>
    </row>
    <row r="25" spans="1:10" x14ac:dyDescent="0.25">
      <c r="A25">
        <v>1971</v>
      </c>
      <c r="B25">
        <v>12</v>
      </c>
      <c r="C25" s="16">
        <f>C24+IF(B25&gt;=8,VLOOKUP(A25+1,FL_Population_Annual!A:D,4,0),VLOOKUP(A25,FL_Population_Annual!A:D,4,0))</f>
        <v>7361872.46875</v>
      </c>
      <c r="D25" s="9"/>
      <c r="E25" s="9"/>
      <c r="I25" s="18"/>
      <c r="J25" s="17"/>
    </row>
    <row r="26" spans="1:10" x14ac:dyDescent="0.25">
      <c r="A26">
        <v>1972</v>
      </c>
      <c r="B26">
        <v>1</v>
      </c>
      <c r="C26" s="16">
        <f>C25+IF(B26&gt;=8,VLOOKUP(A26+1,FL_Population_Annual!A:D,4,0),VLOOKUP(A26,FL_Population_Annual!A:D,4,0))</f>
        <v>7392214</v>
      </c>
      <c r="D26" s="9"/>
      <c r="E26" s="9"/>
      <c r="I26" s="18"/>
      <c r="J26" s="17"/>
    </row>
    <row r="27" spans="1:10" x14ac:dyDescent="0.25">
      <c r="A27">
        <v>1972</v>
      </c>
      <c r="B27">
        <v>2</v>
      </c>
      <c r="C27" s="16">
        <f>C26+IF(B27&gt;=8,VLOOKUP(A27+1,FL_Population_Annual!A:D,4,0),VLOOKUP(A27,FL_Population_Annual!A:D,4,0))</f>
        <v>7422555.53125</v>
      </c>
      <c r="D27" s="9"/>
      <c r="E27" s="9"/>
      <c r="I27" s="18"/>
      <c r="J27" s="17"/>
    </row>
    <row r="28" spans="1:10" x14ac:dyDescent="0.25">
      <c r="A28">
        <v>1972</v>
      </c>
      <c r="B28">
        <v>3</v>
      </c>
      <c r="C28" s="16">
        <f>C27+IF(B28&gt;=8,VLOOKUP(A28+1,FL_Population_Annual!A:D,4,0),VLOOKUP(A28,FL_Population_Annual!A:D,4,0))</f>
        <v>7452897.0625</v>
      </c>
      <c r="D28" s="9"/>
      <c r="E28" s="9"/>
      <c r="I28" s="18"/>
      <c r="J28" s="17"/>
    </row>
    <row r="29" spans="1:10" x14ac:dyDescent="0.25">
      <c r="A29">
        <v>1972</v>
      </c>
      <c r="B29">
        <v>4</v>
      </c>
      <c r="C29" s="16">
        <f>C28+IF(B29&gt;=8,VLOOKUP(A29+1,FL_Population_Annual!A:D,4,0),VLOOKUP(A29,FL_Population_Annual!A:D,4,0))</f>
        <v>7483238.59375</v>
      </c>
      <c r="D29" s="9"/>
      <c r="E29" s="9"/>
      <c r="I29" s="18"/>
      <c r="J29" s="17"/>
    </row>
    <row r="30" spans="1:10" x14ac:dyDescent="0.25">
      <c r="A30">
        <v>1972</v>
      </c>
      <c r="B30">
        <v>5</v>
      </c>
      <c r="C30" s="16">
        <f>C29+IF(B30&gt;=8,VLOOKUP(A30+1,FL_Population_Annual!A:D,4,0),VLOOKUP(A30,FL_Population_Annual!A:D,4,0))</f>
        <v>7513580.125</v>
      </c>
      <c r="D30" s="9"/>
      <c r="E30" s="9"/>
      <c r="I30" s="18"/>
      <c r="J30" s="17"/>
    </row>
    <row r="31" spans="1:10" x14ac:dyDescent="0.25">
      <c r="A31">
        <v>1972</v>
      </c>
      <c r="B31">
        <v>6</v>
      </c>
      <c r="C31" s="16">
        <f>C30+IF(B31&gt;=8,VLOOKUP(A31+1,FL_Population_Annual!A:D,4,0),VLOOKUP(A31,FL_Population_Annual!A:D,4,0))</f>
        <v>7543921.65625</v>
      </c>
      <c r="D31" s="9"/>
      <c r="E31" s="9"/>
      <c r="I31" s="18"/>
      <c r="J31" s="17"/>
    </row>
    <row r="32" spans="1:10" x14ac:dyDescent="0.25">
      <c r="A32">
        <v>1972</v>
      </c>
      <c r="B32">
        <v>7</v>
      </c>
      <c r="C32" s="16">
        <f>VLOOKUP(A32,FL_Population_Annual!A:C,3,0)</f>
        <v>7574263.1875</v>
      </c>
      <c r="D32" s="9"/>
      <c r="E32" s="9"/>
      <c r="I32" s="18"/>
      <c r="J32" s="17"/>
    </row>
    <row r="33" spans="1:10" x14ac:dyDescent="0.25">
      <c r="A33">
        <v>1972</v>
      </c>
      <c r="B33">
        <v>8</v>
      </c>
      <c r="C33" s="16">
        <f>C32+IF(B33&gt;=8,VLOOKUP(A33+1,FL_Population_Annual!A:D,4,0),VLOOKUP(A33,FL_Population_Annual!A:D,4,0))</f>
        <v>7607640.286458333</v>
      </c>
      <c r="D33" s="9"/>
      <c r="E33" s="9"/>
      <c r="I33" s="18"/>
      <c r="J33" s="17"/>
    </row>
    <row r="34" spans="1:10" x14ac:dyDescent="0.25">
      <c r="A34">
        <v>1972</v>
      </c>
      <c r="B34">
        <v>9</v>
      </c>
      <c r="C34" s="16">
        <f>C33+IF(B34&gt;=8,VLOOKUP(A34+1,FL_Population_Annual!A:D,4,0),VLOOKUP(A34,FL_Population_Annual!A:D,4,0))</f>
        <v>7641017.385416666</v>
      </c>
      <c r="D34" s="9"/>
      <c r="E34" s="9"/>
      <c r="I34" s="18"/>
      <c r="J34" s="17"/>
    </row>
    <row r="35" spans="1:10" x14ac:dyDescent="0.25">
      <c r="A35">
        <v>1972</v>
      </c>
      <c r="B35">
        <v>10</v>
      </c>
      <c r="C35" s="16">
        <f>C34+IF(B35&gt;=8,VLOOKUP(A35+1,FL_Population_Annual!A:D,4,0),VLOOKUP(A35,FL_Population_Annual!A:D,4,0))</f>
        <v>7674394.4843749991</v>
      </c>
      <c r="D35" s="9"/>
      <c r="E35" s="9"/>
      <c r="I35" s="18"/>
      <c r="J35" s="17"/>
    </row>
    <row r="36" spans="1:10" x14ac:dyDescent="0.25">
      <c r="A36">
        <v>1972</v>
      </c>
      <c r="B36">
        <v>11</v>
      </c>
      <c r="C36" s="16">
        <f>C35+IF(B36&gt;=8,VLOOKUP(A36+1,FL_Population_Annual!A:D,4,0),VLOOKUP(A36,FL_Population_Annual!A:D,4,0))</f>
        <v>7707771.5833333321</v>
      </c>
      <c r="D36" s="9"/>
      <c r="E36" s="9"/>
      <c r="I36" s="18"/>
      <c r="J36" s="17"/>
    </row>
    <row r="37" spans="1:10" x14ac:dyDescent="0.25">
      <c r="A37">
        <v>1972</v>
      </c>
      <c r="B37">
        <v>12</v>
      </c>
      <c r="C37" s="16">
        <f>C36+IF(B37&gt;=8,VLOOKUP(A37+1,FL_Population_Annual!A:D,4,0),VLOOKUP(A37,FL_Population_Annual!A:D,4,0))</f>
        <v>7741148.6822916651</v>
      </c>
      <c r="D37" s="9"/>
      <c r="E37" s="9"/>
      <c r="I37" s="18"/>
      <c r="J37" s="17"/>
    </row>
    <row r="38" spans="1:10" x14ac:dyDescent="0.25">
      <c r="A38">
        <v>1973</v>
      </c>
      <c r="B38">
        <v>1</v>
      </c>
      <c r="C38" s="16">
        <f>C37+IF(B38&gt;=8,VLOOKUP(A38+1,FL_Population_Annual!A:D,4,0),VLOOKUP(A38,FL_Population_Annual!A:D,4,0))</f>
        <v>7774525.7812499981</v>
      </c>
      <c r="D38" s="9"/>
      <c r="E38" s="9"/>
      <c r="I38" s="18"/>
      <c r="J38" s="17"/>
    </row>
    <row r="39" spans="1:10" x14ac:dyDescent="0.25">
      <c r="A39">
        <v>1973</v>
      </c>
      <c r="B39">
        <v>2</v>
      </c>
      <c r="C39" s="16">
        <f>C38+IF(B39&gt;=8,VLOOKUP(A39+1,FL_Population_Annual!A:D,4,0),VLOOKUP(A39,FL_Population_Annual!A:D,4,0))</f>
        <v>7807902.8802083312</v>
      </c>
      <c r="D39" s="9"/>
      <c r="E39" s="9"/>
      <c r="I39" s="18"/>
      <c r="J39" s="17"/>
    </row>
    <row r="40" spans="1:10" x14ac:dyDescent="0.25">
      <c r="A40">
        <v>1973</v>
      </c>
      <c r="B40">
        <v>3</v>
      </c>
      <c r="C40" s="16">
        <f>C39+IF(B40&gt;=8,VLOOKUP(A40+1,FL_Population_Annual!A:D,4,0),VLOOKUP(A40,FL_Population_Annual!A:D,4,0))</f>
        <v>7841279.9791666642</v>
      </c>
      <c r="D40" s="9"/>
      <c r="E40" s="9"/>
      <c r="I40" s="18"/>
      <c r="J40" s="17"/>
    </row>
    <row r="41" spans="1:10" x14ac:dyDescent="0.25">
      <c r="A41">
        <v>1973</v>
      </c>
      <c r="B41">
        <v>4</v>
      </c>
      <c r="C41" s="16">
        <f>C40+IF(B41&gt;=8,VLOOKUP(A41+1,FL_Population_Annual!A:D,4,0),VLOOKUP(A41,FL_Population_Annual!A:D,4,0))</f>
        <v>7874657.0781249972</v>
      </c>
      <c r="D41" s="9"/>
      <c r="E41" s="9"/>
      <c r="I41" s="18"/>
      <c r="J41" s="17"/>
    </row>
    <row r="42" spans="1:10" x14ac:dyDescent="0.25">
      <c r="A42">
        <v>1973</v>
      </c>
      <c r="B42">
        <v>5</v>
      </c>
      <c r="C42" s="16">
        <f>C41+IF(B42&gt;=8,VLOOKUP(A42+1,FL_Population_Annual!A:D,4,0),VLOOKUP(A42,FL_Population_Annual!A:D,4,0))</f>
        <v>7908034.1770833302</v>
      </c>
      <c r="D42" s="9"/>
      <c r="E42" s="9"/>
      <c r="I42" s="18"/>
      <c r="J42" s="17"/>
    </row>
    <row r="43" spans="1:10" x14ac:dyDescent="0.25">
      <c r="A43">
        <v>1973</v>
      </c>
      <c r="B43">
        <v>6</v>
      </c>
      <c r="C43" s="16">
        <f>C42+IF(B43&gt;=8,VLOOKUP(A43+1,FL_Population_Annual!A:D,4,0),VLOOKUP(A43,FL_Population_Annual!A:D,4,0))</f>
        <v>7941411.2760416633</v>
      </c>
      <c r="D43" s="9"/>
      <c r="E43" s="9"/>
      <c r="I43" s="18"/>
      <c r="J43" s="17"/>
    </row>
    <row r="44" spans="1:10" x14ac:dyDescent="0.25">
      <c r="A44">
        <v>1973</v>
      </c>
      <c r="B44">
        <v>7</v>
      </c>
      <c r="C44" s="16">
        <f>VLOOKUP(A44,FL_Population_Annual!A:C,3,0)</f>
        <v>7974788.375</v>
      </c>
      <c r="D44" s="9"/>
      <c r="E44" s="9"/>
      <c r="I44" s="18"/>
      <c r="J44" s="17"/>
    </row>
    <row r="45" spans="1:10" x14ac:dyDescent="0.25">
      <c r="A45">
        <v>1973</v>
      </c>
      <c r="B45">
        <v>8</v>
      </c>
      <c r="C45" s="16">
        <f>C44+IF(B45&gt;=8,VLOOKUP(A45+1,FL_Population_Annual!A:D,4,0),VLOOKUP(A45,FL_Population_Annual!A:D,4,0))</f>
        <v>8004787.713541667</v>
      </c>
      <c r="D45" s="9"/>
      <c r="E45" s="9"/>
      <c r="I45" s="19"/>
      <c r="J45" s="17"/>
    </row>
    <row r="46" spans="1:10" x14ac:dyDescent="0.25">
      <c r="A46">
        <v>1973</v>
      </c>
      <c r="B46">
        <v>9</v>
      </c>
      <c r="C46" s="16">
        <f>C45+IF(B46&gt;=8,VLOOKUP(A46+1,FL_Population_Annual!A:D,4,0),VLOOKUP(A46,FL_Population_Annual!A:D,4,0))</f>
        <v>8034787.052083334</v>
      </c>
      <c r="D46" s="9"/>
      <c r="E46" s="9"/>
      <c r="I46" s="19"/>
      <c r="J46" s="17"/>
    </row>
    <row r="47" spans="1:10" x14ac:dyDescent="0.25">
      <c r="A47">
        <v>1973</v>
      </c>
      <c r="B47">
        <v>10</v>
      </c>
      <c r="C47" s="16">
        <f>C46+IF(B47&gt;=8,VLOOKUP(A47+1,FL_Population_Annual!A:D,4,0),VLOOKUP(A47,FL_Population_Annual!A:D,4,0))</f>
        <v>8064786.3906250009</v>
      </c>
      <c r="D47" s="9"/>
      <c r="E47" s="9"/>
      <c r="I47" s="19"/>
      <c r="J47" s="17"/>
    </row>
    <row r="48" spans="1:10" x14ac:dyDescent="0.25">
      <c r="A48">
        <v>1973</v>
      </c>
      <c r="B48">
        <v>11</v>
      </c>
      <c r="C48" s="16">
        <f>C47+IF(B48&gt;=8,VLOOKUP(A48+1,FL_Population_Annual!A:D,4,0),VLOOKUP(A48,FL_Population_Annual!A:D,4,0))</f>
        <v>8094785.7291666679</v>
      </c>
      <c r="D48" s="9"/>
      <c r="E48" s="9"/>
      <c r="I48" s="19"/>
      <c r="J48" s="17"/>
    </row>
    <row r="49" spans="1:10" x14ac:dyDescent="0.25">
      <c r="A49">
        <v>1973</v>
      </c>
      <c r="B49">
        <v>12</v>
      </c>
      <c r="C49" s="16">
        <f>C48+IF(B49&gt;=8,VLOOKUP(A49+1,FL_Population_Annual!A:D,4,0),VLOOKUP(A49,FL_Population_Annual!A:D,4,0))</f>
        <v>8124785.0677083349</v>
      </c>
      <c r="D49" s="9"/>
      <c r="E49" s="9"/>
      <c r="I49" s="19"/>
      <c r="J49" s="17"/>
    </row>
    <row r="50" spans="1:10" x14ac:dyDescent="0.25">
      <c r="A50">
        <v>1974</v>
      </c>
      <c r="B50">
        <v>1</v>
      </c>
      <c r="C50" s="16">
        <f>C49+IF(B50&gt;=8,VLOOKUP(A50+1,FL_Population_Annual!A:D,4,0),VLOOKUP(A50,FL_Population_Annual!A:D,4,0))</f>
        <v>8154784.4062500019</v>
      </c>
      <c r="D50" s="9"/>
      <c r="E50" s="9"/>
      <c r="I50" s="18"/>
      <c r="J50" s="17"/>
    </row>
    <row r="51" spans="1:10" x14ac:dyDescent="0.25">
      <c r="A51">
        <v>1974</v>
      </c>
      <c r="B51">
        <v>2</v>
      </c>
      <c r="C51" s="16">
        <f>C50+IF(B51&gt;=8,VLOOKUP(A51+1,FL_Population_Annual!A:D,4,0),VLOOKUP(A51,FL_Population_Annual!A:D,4,0))</f>
        <v>8184783.7447916688</v>
      </c>
      <c r="D51" s="9"/>
      <c r="E51" s="9"/>
      <c r="I51" s="18"/>
      <c r="J51" s="17"/>
    </row>
    <row r="52" spans="1:10" x14ac:dyDescent="0.25">
      <c r="A52">
        <v>1974</v>
      </c>
      <c r="B52">
        <v>3</v>
      </c>
      <c r="C52" s="16">
        <f>C51+IF(B52&gt;=8,VLOOKUP(A52+1,FL_Population_Annual!A:D,4,0),VLOOKUP(A52,FL_Population_Annual!A:D,4,0))</f>
        <v>8214783.0833333358</v>
      </c>
      <c r="D52" s="9"/>
      <c r="E52" s="9"/>
      <c r="I52" s="18"/>
      <c r="J52" s="17"/>
    </row>
    <row r="53" spans="1:10" x14ac:dyDescent="0.25">
      <c r="A53">
        <v>1974</v>
      </c>
      <c r="B53">
        <v>4</v>
      </c>
      <c r="C53" s="16">
        <f>C52+IF(B53&gt;=8,VLOOKUP(A53+1,FL_Population_Annual!A:D,4,0),VLOOKUP(A53,FL_Population_Annual!A:D,4,0))</f>
        <v>8244782.4218750028</v>
      </c>
      <c r="D53" s="9"/>
      <c r="E53" s="9"/>
      <c r="I53" s="18"/>
      <c r="J53" s="17"/>
    </row>
    <row r="54" spans="1:10" x14ac:dyDescent="0.25">
      <c r="A54">
        <v>1974</v>
      </c>
      <c r="B54">
        <v>5</v>
      </c>
      <c r="C54" s="16">
        <f>C53+IF(B54&gt;=8,VLOOKUP(A54+1,FL_Population_Annual!A:D,4,0),VLOOKUP(A54,FL_Population_Annual!A:D,4,0))</f>
        <v>8274781.7604166698</v>
      </c>
      <c r="D54" s="9"/>
      <c r="E54" s="9"/>
      <c r="I54" s="18"/>
      <c r="J54" s="17"/>
    </row>
    <row r="55" spans="1:10" x14ac:dyDescent="0.25">
      <c r="A55">
        <v>1974</v>
      </c>
      <c r="B55">
        <v>6</v>
      </c>
      <c r="C55" s="16">
        <f>C54+IF(B55&gt;=8,VLOOKUP(A55+1,FL_Population_Annual!A:D,4,0),VLOOKUP(A55,FL_Population_Annual!A:D,4,0))</f>
        <v>8304781.0989583367</v>
      </c>
      <c r="D55" s="9"/>
      <c r="E55" s="9"/>
      <c r="I55" s="18"/>
      <c r="J55" s="17"/>
    </row>
    <row r="56" spans="1:10" x14ac:dyDescent="0.25">
      <c r="A56">
        <v>1974</v>
      </c>
      <c r="B56">
        <v>7</v>
      </c>
      <c r="C56" s="16">
        <f>VLOOKUP(A56,FL_Population_Annual!A:C,3,0)</f>
        <v>8334780.4375</v>
      </c>
      <c r="D56" s="9"/>
      <c r="E56" s="9"/>
      <c r="I56" s="18"/>
      <c r="J56" s="17"/>
    </row>
    <row r="57" spans="1:10" x14ac:dyDescent="0.25">
      <c r="A57">
        <v>1974</v>
      </c>
      <c r="B57">
        <v>8</v>
      </c>
      <c r="C57" s="16">
        <f>C56+IF(B57&gt;=8,VLOOKUP(A57+1,FL_Population_Annual!A:D,4,0),VLOOKUP(A57,FL_Population_Annual!A:D,4,0))</f>
        <v>8353251.973958333</v>
      </c>
      <c r="D57" s="9"/>
      <c r="E57" s="9"/>
      <c r="I57" s="18"/>
      <c r="J57" s="17"/>
    </row>
    <row r="58" spans="1:10" x14ac:dyDescent="0.25">
      <c r="A58">
        <v>1974</v>
      </c>
      <c r="B58">
        <v>9</v>
      </c>
      <c r="C58" s="16">
        <f>C57+IF(B58&gt;=8,VLOOKUP(A58+1,FL_Population_Annual!A:D,4,0),VLOOKUP(A58,FL_Population_Annual!A:D,4,0))</f>
        <v>8371723.510416666</v>
      </c>
      <c r="D58" s="9"/>
      <c r="E58" s="9"/>
      <c r="I58" s="18"/>
      <c r="J58" s="17"/>
    </row>
    <row r="59" spans="1:10" x14ac:dyDescent="0.25">
      <c r="A59">
        <v>1974</v>
      </c>
      <c r="B59">
        <v>10</v>
      </c>
      <c r="C59" s="16">
        <f>C58+IF(B59&gt;=8,VLOOKUP(A59+1,FL_Population_Annual!A:D,4,0),VLOOKUP(A59,FL_Population_Annual!A:D,4,0))</f>
        <v>8390195.046875</v>
      </c>
      <c r="D59" s="9"/>
      <c r="E59" s="9"/>
      <c r="I59" s="18"/>
      <c r="J59" s="17"/>
    </row>
    <row r="60" spans="1:10" x14ac:dyDescent="0.25">
      <c r="A60">
        <v>1974</v>
      </c>
      <c r="B60">
        <v>11</v>
      </c>
      <c r="C60" s="16">
        <f>C59+IF(B60&gt;=8,VLOOKUP(A60+1,FL_Population_Annual!A:D,4,0),VLOOKUP(A60,FL_Population_Annual!A:D,4,0))</f>
        <v>8408666.583333334</v>
      </c>
      <c r="D60" s="9"/>
      <c r="E60" s="9"/>
      <c r="I60" s="18"/>
      <c r="J60" s="17"/>
    </row>
    <row r="61" spans="1:10" x14ac:dyDescent="0.25">
      <c r="A61">
        <v>1974</v>
      </c>
      <c r="B61">
        <v>12</v>
      </c>
      <c r="C61" s="16">
        <f>C60+IF(B61&gt;=8,VLOOKUP(A61+1,FL_Population_Annual!A:D,4,0),VLOOKUP(A61,FL_Population_Annual!A:D,4,0))</f>
        <v>8427138.1197916679</v>
      </c>
      <c r="D61" s="9"/>
      <c r="E61" s="9"/>
      <c r="I61" s="18"/>
      <c r="J61" s="17"/>
    </row>
    <row r="62" spans="1:10" x14ac:dyDescent="0.25">
      <c r="A62">
        <v>1975</v>
      </c>
      <c r="B62">
        <v>1</v>
      </c>
      <c r="C62" s="16">
        <f>C61+IF(B62&gt;=8,VLOOKUP(A62+1,FL_Population_Annual!A:D,4,0),VLOOKUP(A62,FL_Population_Annual!A:D,4,0))</f>
        <v>8445609.6562500019</v>
      </c>
      <c r="D62" s="9"/>
      <c r="E62" s="9"/>
      <c r="I62" s="18"/>
      <c r="J62" s="17"/>
    </row>
    <row r="63" spans="1:10" x14ac:dyDescent="0.25">
      <c r="A63">
        <v>1975</v>
      </c>
      <c r="B63">
        <v>2</v>
      </c>
      <c r="C63" s="16">
        <f>C62+IF(B63&gt;=8,VLOOKUP(A63+1,FL_Population_Annual!A:D,4,0),VLOOKUP(A63,FL_Population_Annual!A:D,4,0))</f>
        <v>8464081.1927083358</v>
      </c>
      <c r="D63" s="9"/>
      <c r="E63" s="9"/>
      <c r="I63" s="18"/>
      <c r="J63" s="17"/>
    </row>
    <row r="64" spans="1:10" x14ac:dyDescent="0.25">
      <c r="A64">
        <v>1975</v>
      </c>
      <c r="B64">
        <v>3</v>
      </c>
      <c r="C64" s="16">
        <f>C63+IF(B64&gt;=8,VLOOKUP(A64+1,FL_Population_Annual!A:D,4,0),VLOOKUP(A64,FL_Population_Annual!A:D,4,0))</f>
        <v>8482552.7291666698</v>
      </c>
      <c r="D64" s="9"/>
      <c r="E64" s="9"/>
      <c r="I64" s="18"/>
      <c r="J64" s="17"/>
    </row>
    <row r="65" spans="1:10" x14ac:dyDescent="0.25">
      <c r="A65">
        <v>1975</v>
      </c>
      <c r="B65">
        <v>4</v>
      </c>
      <c r="C65" s="16">
        <f>C64+IF(B65&gt;=8,VLOOKUP(A65+1,FL_Population_Annual!A:D,4,0),VLOOKUP(A65,FL_Population_Annual!A:D,4,0))</f>
        <v>8501024.2656250037</v>
      </c>
      <c r="D65" s="9"/>
      <c r="E65" s="9"/>
      <c r="I65" s="18"/>
      <c r="J65" s="17"/>
    </row>
    <row r="66" spans="1:10" x14ac:dyDescent="0.25">
      <c r="A66">
        <v>1975</v>
      </c>
      <c r="B66">
        <v>5</v>
      </c>
      <c r="C66" s="16">
        <f>C65+IF(B66&gt;=8,VLOOKUP(A66+1,FL_Population_Annual!A:D,4,0),VLOOKUP(A66,FL_Population_Annual!A:D,4,0))</f>
        <v>8519495.8020833377</v>
      </c>
      <c r="D66" s="9"/>
      <c r="E66" s="9"/>
      <c r="I66" s="18"/>
      <c r="J66" s="17"/>
    </row>
    <row r="67" spans="1:10" x14ac:dyDescent="0.25">
      <c r="A67">
        <v>1975</v>
      </c>
      <c r="B67">
        <v>6</v>
      </c>
      <c r="C67" s="16">
        <f>C66+IF(B67&gt;=8,VLOOKUP(A67+1,FL_Population_Annual!A:D,4,0),VLOOKUP(A67,FL_Population_Annual!A:D,4,0))</f>
        <v>8537967.3385416716</v>
      </c>
      <c r="D67" s="9"/>
      <c r="E67" s="9"/>
      <c r="I67" s="18"/>
      <c r="J67" s="17"/>
    </row>
    <row r="68" spans="1:10" x14ac:dyDescent="0.25">
      <c r="A68">
        <v>1975</v>
      </c>
      <c r="B68">
        <v>7</v>
      </c>
      <c r="C68" s="16">
        <f>VLOOKUP(A68,FL_Population_Annual!A:C,3,0)</f>
        <v>8556438.875</v>
      </c>
      <c r="D68" s="9"/>
      <c r="E68" s="9"/>
      <c r="I68" s="18"/>
      <c r="J68" s="17"/>
    </row>
    <row r="69" spans="1:10" x14ac:dyDescent="0.25">
      <c r="A69">
        <v>1975</v>
      </c>
      <c r="B69">
        <v>8</v>
      </c>
      <c r="C69" s="16">
        <f>C68+IF(B69&gt;=8,VLOOKUP(A69+1,FL_Population_Annual!A:D,4,0),VLOOKUP(A69,FL_Population_Annual!A:D,4,0))</f>
        <v>8570239.833333334</v>
      </c>
      <c r="D69" s="9"/>
      <c r="E69" s="9"/>
      <c r="I69" s="18"/>
      <c r="J69" s="17"/>
    </row>
    <row r="70" spans="1:10" x14ac:dyDescent="0.25">
      <c r="A70">
        <v>1975</v>
      </c>
      <c r="B70">
        <v>9</v>
      </c>
      <c r="C70" s="16">
        <f>C69+IF(B70&gt;=8,VLOOKUP(A70+1,FL_Population_Annual!A:D,4,0),VLOOKUP(A70,FL_Population_Annual!A:D,4,0))</f>
        <v>8584040.7916666679</v>
      </c>
      <c r="D70" s="9"/>
      <c r="E70" s="9"/>
      <c r="I70" s="18"/>
      <c r="J70" s="17"/>
    </row>
    <row r="71" spans="1:10" x14ac:dyDescent="0.25">
      <c r="A71">
        <v>1975</v>
      </c>
      <c r="B71">
        <v>10</v>
      </c>
      <c r="C71" s="16">
        <f>C70+IF(B71&gt;=8,VLOOKUP(A71+1,FL_Population_Annual!A:D,4,0),VLOOKUP(A71,FL_Population_Annual!A:D,4,0))</f>
        <v>8597841.7500000019</v>
      </c>
      <c r="D71" s="9"/>
      <c r="E71" s="9"/>
      <c r="I71" s="18"/>
      <c r="J71" s="17"/>
    </row>
    <row r="72" spans="1:10" x14ac:dyDescent="0.25">
      <c r="A72">
        <v>1975</v>
      </c>
      <c r="B72">
        <v>11</v>
      </c>
      <c r="C72" s="16">
        <f>C71+IF(B72&gt;=8,VLOOKUP(A72+1,FL_Population_Annual!A:D,4,0),VLOOKUP(A72,FL_Population_Annual!A:D,4,0))</f>
        <v>8611642.7083333358</v>
      </c>
      <c r="D72" s="9"/>
      <c r="E72" s="9"/>
      <c r="I72" s="18"/>
      <c r="J72" s="17"/>
    </row>
    <row r="73" spans="1:10" x14ac:dyDescent="0.25">
      <c r="A73">
        <v>1975</v>
      </c>
      <c r="B73">
        <v>12</v>
      </c>
      <c r="C73" s="16">
        <f>C72+IF(B73&gt;=8,VLOOKUP(A73+1,FL_Population_Annual!A:D,4,0),VLOOKUP(A73,FL_Population_Annual!A:D,4,0))</f>
        <v>8625443.6666666698</v>
      </c>
      <c r="D73" s="9"/>
      <c r="E73" s="9"/>
      <c r="I73" s="18"/>
      <c r="J73" s="17"/>
    </row>
    <row r="74" spans="1:10" x14ac:dyDescent="0.25">
      <c r="A74">
        <v>1976</v>
      </c>
      <c r="B74">
        <v>1</v>
      </c>
      <c r="C74" s="16">
        <f>C73+IF(B74&gt;=8,VLOOKUP(A74+1,FL_Population_Annual!A:D,4,0),VLOOKUP(A74,FL_Population_Annual!A:D,4,0))</f>
        <v>8639244.6250000037</v>
      </c>
      <c r="D74" s="9"/>
      <c r="E74" s="9"/>
      <c r="I74" s="18"/>
      <c r="J74" s="17"/>
    </row>
    <row r="75" spans="1:10" x14ac:dyDescent="0.25">
      <c r="A75">
        <v>1976</v>
      </c>
      <c r="B75">
        <v>2</v>
      </c>
      <c r="C75" s="16">
        <f>C74+IF(B75&gt;=8,VLOOKUP(A75+1,FL_Population_Annual!A:D,4,0),VLOOKUP(A75,FL_Population_Annual!A:D,4,0))</f>
        <v>8653045.5833333377</v>
      </c>
      <c r="D75" s="9"/>
      <c r="E75" s="9"/>
      <c r="I75" s="18"/>
      <c r="J75" s="17"/>
    </row>
    <row r="76" spans="1:10" x14ac:dyDescent="0.25">
      <c r="A76">
        <v>1976</v>
      </c>
      <c r="B76">
        <v>3</v>
      </c>
      <c r="C76" s="16">
        <f>C75+IF(B76&gt;=8,VLOOKUP(A76+1,FL_Population_Annual!A:D,4,0),VLOOKUP(A76,FL_Population_Annual!A:D,4,0))</f>
        <v>8666846.5416666716</v>
      </c>
      <c r="D76" s="9"/>
      <c r="E76" s="9"/>
      <c r="I76" s="18"/>
      <c r="J76" s="17"/>
    </row>
    <row r="77" spans="1:10" x14ac:dyDescent="0.25">
      <c r="A77">
        <v>1976</v>
      </c>
      <c r="B77">
        <v>4</v>
      </c>
      <c r="C77" s="16">
        <f>C76+IF(B77&gt;=8,VLOOKUP(A77+1,FL_Population_Annual!A:D,4,0),VLOOKUP(A77,FL_Population_Annual!A:D,4,0))</f>
        <v>8680647.5000000056</v>
      </c>
      <c r="D77" s="9"/>
      <c r="E77" s="9"/>
      <c r="I77" s="18"/>
      <c r="J77" s="17"/>
    </row>
    <row r="78" spans="1:10" x14ac:dyDescent="0.25">
      <c r="A78">
        <v>1976</v>
      </c>
      <c r="B78">
        <v>5</v>
      </c>
      <c r="C78" s="16">
        <f>C77+IF(B78&gt;=8,VLOOKUP(A78+1,FL_Population_Annual!A:D,4,0),VLOOKUP(A78,FL_Population_Annual!A:D,4,0))</f>
        <v>8694448.4583333395</v>
      </c>
      <c r="D78" s="9"/>
      <c r="E78" s="9"/>
      <c r="I78" s="18"/>
      <c r="J78" s="17"/>
    </row>
    <row r="79" spans="1:10" x14ac:dyDescent="0.25">
      <c r="A79">
        <v>1976</v>
      </c>
      <c r="B79">
        <v>6</v>
      </c>
      <c r="C79" s="16">
        <f>C78+IF(B79&gt;=8,VLOOKUP(A79+1,FL_Population_Annual!A:D,4,0),VLOOKUP(A79,FL_Population_Annual!A:D,4,0))</f>
        <v>8708249.4166666735</v>
      </c>
      <c r="D79" s="9"/>
      <c r="E79" s="9"/>
      <c r="I79" s="18"/>
      <c r="J79" s="17"/>
    </row>
    <row r="80" spans="1:10" x14ac:dyDescent="0.25">
      <c r="A80">
        <v>1976</v>
      </c>
      <c r="B80">
        <v>7</v>
      </c>
      <c r="C80" s="16">
        <f>VLOOKUP(A80,FL_Population_Annual!A:C,3,0)</f>
        <v>8722050.375</v>
      </c>
      <c r="D80" s="9"/>
      <c r="E80" s="9"/>
      <c r="I80" s="18"/>
      <c r="J80" s="17"/>
    </row>
    <row r="81" spans="1:10" x14ac:dyDescent="0.25">
      <c r="A81">
        <v>1976</v>
      </c>
      <c r="B81">
        <v>8</v>
      </c>
      <c r="C81" s="16">
        <f>C80+IF(B81&gt;=8,VLOOKUP(A81+1,FL_Population_Annual!A:D,4,0),VLOOKUP(A81,FL_Population_Annual!A:D,4,0))</f>
        <v>8738741.5625</v>
      </c>
      <c r="D81" s="9"/>
      <c r="E81" s="9"/>
      <c r="I81" s="18"/>
      <c r="J81" s="17"/>
    </row>
    <row r="82" spans="1:10" x14ac:dyDescent="0.25">
      <c r="A82">
        <v>1976</v>
      </c>
      <c r="B82">
        <v>9</v>
      </c>
      <c r="C82" s="16">
        <f>C81+IF(B82&gt;=8,VLOOKUP(A82+1,FL_Population_Annual!A:D,4,0),VLOOKUP(A82,FL_Population_Annual!A:D,4,0))</f>
        <v>8755432.75</v>
      </c>
      <c r="D82" s="9"/>
      <c r="E82" s="9"/>
      <c r="I82" s="18"/>
      <c r="J82" s="17"/>
    </row>
    <row r="83" spans="1:10" x14ac:dyDescent="0.25">
      <c r="A83">
        <v>1976</v>
      </c>
      <c r="B83">
        <v>10</v>
      </c>
      <c r="C83" s="16">
        <f>C82+IF(B83&gt;=8,VLOOKUP(A83+1,FL_Population_Annual!A:D,4,0),VLOOKUP(A83,FL_Population_Annual!A:D,4,0))</f>
        <v>8772123.9375</v>
      </c>
      <c r="D83" s="9"/>
      <c r="E83" s="9"/>
      <c r="I83" s="18"/>
      <c r="J83" s="17"/>
    </row>
    <row r="84" spans="1:10" x14ac:dyDescent="0.25">
      <c r="A84">
        <v>1976</v>
      </c>
      <c r="B84">
        <v>11</v>
      </c>
      <c r="C84" s="16">
        <f>C83+IF(B84&gt;=8,VLOOKUP(A84+1,FL_Population_Annual!A:D,4,0),VLOOKUP(A84,FL_Population_Annual!A:D,4,0))</f>
        <v>8788815.125</v>
      </c>
      <c r="D84" s="9"/>
      <c r="E84" s="9"/>
      <c r="I84" s="18"/>
      <c r="J84" s="17"/>
    </row>
    <row r="85" spans="1:10" x14ac:dyDescent="0.25">
      <c r="A85">
        <v>1976</v>
      </c>
      <c r="B85">
        <v>12</v>
      </c>
      <c r="C85" s="16">
        <f>C84+IF(B85&gt;=8,VLOOKUP(A85+1,FL_Population_Annual!A:D,4,0),VLOOKUP(A85,FL_Population_Annual!A:D,4,0))</f>
        <v>8805506.3125</v>
      </c>
      <c r="D85" s="9"/>
      <c r="E85" s="9"/>
      <c r="I85" s="18"/>
      <c r="J85" s="17"/>
    </row>
    <row r="86" spans="1:10" x14ac:dyDescent="0.25">
      <c r="A86">
        <v>1977</v>
      </c>
      <c r="B86">
        <v>1</v>
      </c>
      <c r="C86" s="16">
        <f>C85+IF(B86&gt;=8,VLOOKUP(A86+1,FL_Population_Annual!A:D,4,0),VLOOKUP(A86,FL_Population_Annual!A:D,4,0))</f>
        <v>8822197.5</v>
      </c>
      <c r="D86" s="9"/>
      <c r="E86" s="9"/>
      <c r="I86" s="18"/>
      <c r="J86" s="17"/>
    </row>
    <row r="87" spans="1:10" x14ac:dyDescent="0.25">
      <c r="A87">
        <v>1977</v>
      </c>
      <c r="B87">
        <v>2</v>
      </c>
      <c r="C87" s="16">
        <f>C86+IF(B87&gt;=8,VLOOKUP(A87+1,FL_Population_Annual!A:D,4,0),VLOOKUP(A87,FL_Population_Annual!A:D,4,0))</f>
        <v>8838888.6875</v>
      </c>
      <c r="D87" s="9"/>
      <c r="E87" s="9"/>
      <c r="I87" s="18"/>
      <c r="J87" s="17"/>
    </row>
    <row r="88" spans="1:10" x14ac:dyDescent="0.25">
      <c r="A88">
        <v>1977</v>
      </c>
      <c r="B88">
        <v>3</v>
      </c>
      <c r="C88" s="16">
        <f>C87+IF(B88&gt;=8,VLOOKUP(A88+1,FL_Population_Annual!A:D,4,0),VLOOKUP(A88,FL_Population_Annual!A:D,4,0))</f>
        <v>8855579.875</v>
      </c>
      <c r="D88" s="9"/>
      <c r="E88" s="9"/>
      <c r="I88" s="18"/>
      <c r="J88" s="17"/>
    </row>
    <row r="89" spans="1:10" x14ac:dyDescent="0.25">
      <c r="A89">
        <v>1977</v>
      </c>
      <c r="B89">
        <v>4</v>
      </c>
      <c r="C89" s="16">
        <f>C88+IF(B89&gt;=8,VLOOKUP(A89+1,FL_Population_Annual!A:D,4,0),VLOOKUP(A89,FL_Population_Annual!A:D,4,0))</f>
        <v>8872271.0625</v>
      </c>
      <c r="D89" s="9"/>
      <c r="E89" s="9"/>
      <c r="I89" s="18"/>
      <c r="J89" s="17"/>
    </row>
    <row r="90" spans="1:10" x14ac:dyDescent="0.25">
      <c r="A90">
        <v>1977</v>
      </c>
      <c r="B90">
        <v>5</v>
      </c>
      <c r="C90" s="16">
        <f>C89+IF(B90&gt;=8,VLOOKUP(A90+1,FL_Population_Annual!A:D,4,0),VLOOKUP(A90,FL_Population_Annual!A:D,4,0))</f>
        <v>8888962.25</v>
      </c>
      <c r="D90" s="9"/>
      <c r="E90" s="9"/>
      <c r="I90" s="18"/>
      <c r="J90" s="17"/>
    </row>
    <row r="91" spans="1:10" x14ac:dyDescent="0.25">
      <c r="A91">
        <v>1977</v>
      </c>
      <c r="B91">
        <v>6</v>
      </c>
      <c r="C91" s="16">
        <f>C90+IF(B91&gt;=8,VLOOKUP(A91+1,FL_Population_Annual!A:D,4,0),VLOOKUP(A91,FL_Population_Annual!A:D,4,0))</f>
        <v>8905653.4375</v>
      </c>
      <c r="D91" s="9"/>
      <c r="E91" s="9"/>
      <c r="I91" s="18"/>
      <c r="J91" s="17"/>
    </row>
    <row r="92" spans="1:10" x14ac:dyDescent="0.25">
      <c r="A92">
        <v>1977</v>
      </c>
      <c r="B92">
        <v>7</v>
      </c>
      <c r="C92" s="16">
        <f>VLOOKUP(A92,FL_Population_Annual!A:C,3,0)</f>
        <v>8922344.625</v>
      </c>
      <c r="D92" s="9"/>
      <c r="E92" s="9"/>
      <c r="I92" s="18"/>
      <c r="J92" s="17"/>
    </row>
    <row r="93" spans="1:10" x14ac:dyDescent="0.25">
      <c r="A93">
        <v>1977</v>
      </c>
      <c r="B93">
        <v>8</v>
      </c>
      <c r="C93" s="16">
        <f>C92+IF(B93&gt;=8,VLOOKUP(A93+1,FL_Population_Annual!A:D,4,0),VLOOKUP(A93,FL_Population_Annual!A:D,4,0))</f>
        <v>8943812.578125</v>
      </c>
      <c r="D93" s="9"/>
      <c r="E93" s="9"/>
      <c r="I93" s="18"/>
      <c r="J93" s="17"/>
    </row>
    <row r="94" spans="1:10" x14ac:dyDescent="0.25">
      <c r="A94">
        <v>1977</v>
      </c>
      <c r="B94">
        <v>9</v>
      </c>
      <c r="C94" s="16">
        <f>C93+IF(B94&gt;=8,VLOOKUP(A94+1,FL_Population_Annual!A:D,4,0),VLOOKUP(A94,FL_Population_Annual!A:D,4,0))</f>
        <v>8965280.53125</v>
      </c>
      <c r="D94" s="9"/>
      <c r="E94" s="9"/>
      <c r="I94" s="18"/>
      <c r="J94" s="17"/>
    </row>
    <row r="95" spans="1:10" x14ac:dyDescent="0.25">
      <c r="A95">
        <v>1977</v>
      </c>
      <c r="B95">
        <v>10</v>
      </c>
      <c r="C95" s="16">
        <f>C94+IF(B95&gt;=8,VLOOKUP(A95+1,FL_Population_Annual!A:D,4,0),VLOOKUP(A95,FL_Population_Annual!A:D,4,0))</f>
        <v>8986748.484375</v>
      </c>
      <c r="D95" s="9"/>
      <c r="E95" s="9"/>
      <c r="I95" s="18"/>
      <c r="J95" s="17"/>
    </row>
    <row r="96" spans="1:10" x14ac:dyDescent="0.25">
      <c r="A96">
        <v>1977</v>
      </c>
      <c r="B96">
        <v>11</v>
      </c>
      <c r="C96" s="16">
        <f>C95+IF(B96&gt;=8,VLOOKUP(A96+1,FL_Population_Annual!A:D,4,0),VLOOKUP(A96,FL_Population_Annual!A:D,4,0))</f>
        <v>9008216.4375</v>
      </c>
      <c r="D96" s="9"/>
      <c r="E96" s="9"/>
      <c r="I96" s="18"/>
      <c r="J96" s="17"/>
    </row>
    <row r="97" spans="1:10" x14ac:dyDescent="0.25">
      <c r="A97">
        <v>1977</v>
      </c>
      <c r="B97">
        <v>12</v>
      </c>
      <c r="C97" s="16">
        <f>C96+IF(B97&gt;=8,VLOOKUP(A97+1,FL_Population_Annual!A:D,4,0),VLOOKUP(A97,FL_Population_Annual!A:D,4,0))</f>
        <v>9029684.390625</v>
      </c>
      <c r="D97" s="9"/>
      <c r="E97" s="9"/>
      <c r="I97" s="18"/>
      <c r="J97" s="17"/>
    </row>
    <row r="98" spans="1:10" x14ac:dyDescent="0.25">
      <c r="A98">
        <v>1978</v>
      </c>
      <c r="B98">
        <v>1</v>
      </c>
      <c r="C98" s="16">
        <f>C97+IF(B98&gt;=8,VLOOKUP(A98+1,FL_Population_Annual!A:D,4,0),VLOOKUP(A98,FL_Population_Annual!A:D,4,0))</f>
        <v>9051152.34375</v>
      </c>
      <c r="D98" s="9"/>
      <c r="E98" s="9"/>
      <c r="I98" s="18"/>
      <c r="J98" s="17"/>
    </row>
    <row r="99" spans="1:10" x14ac:dyDescent="0.25">
      <c r="A99">
        <v>1978</v>
      </c>
      <c r="B99">
        <v>2</v>
      </c>
      <c r="C99" s="16">
        <f>C98+IF(B99&gt;=8,VLOOKUP(A99+1,FL_Population_Annual!A:D,4,0),VLOOKUP(A99,FL_Population_Annual!A:D,4,0))</f>
        <v>9072620.296875</v>
      </c>
      <c r="D99" s="9"/>
      <c r="E99" s="9"/>
      <c r="I99" s="18"/>
      <c r="J99" s="17"/>
    </row>
    <row r="100" spans="1:10" x14ac:dyDescent="0.25">
      <c r="A100">
        <v>1978</v>
      </c>
      <c r="B100">
        <v>3</v>
      </c>
      <c r="C100" s="16">
        <f>C99+IF(B100&gt;=8,VLOOKUP(A100+1,FL_Population_Annual!A:D,4,0),VLOOKUP(A100,FL_Population_Annual!A:D,4,0))</f>
        <v>9094088.25</v>
      </c>
      <c r="D100" s="9"/>
      <c r="E100" s="9"/>
      <c r="I100" s="18"/>
      <c r="J100" s="17"/>
    </row>
    <row r="101" spans="1:10" x14ac:dyDescent="0.25">
      <c r="A101">
        <v>1978</v>
      </c>
      <c r="B101">
        <v>4</v>
      </c>
      <c r="C101" s="16">
        <f>C100+IF(B101&gt;=8,VLOOKUP(A101+1,FL_Population_Annual!A:D,4,0),VLOOKUP(A101,FL_Population_Annual!A:D,4,0))</f>
        <v>9115556.203125</v>
      </c>
      <c r="D101" s="9"/>
      <c r="E101" s="9"/>
      <c r="I101" s="18"/>
      <c r="J101" s="17"/>
    </row>
    <row r="102" spans="1:10" x14ac:dyDescent="0.25">
      <c r="A102">
        <v>1978</v>
      </c>
      <c r="B102">
        <v>5</v>
      </c>
      <c r="C102" s="16">
        <f>C101+IF(B102&gt;=8,VLOOKUP(A102+1,FL_Population_Annual!A:D,4,0),VLOOKUP(A102,FL_Population_Annual!A:D,4,0))</f>
        <v>9137024.15625</v>
      </c>
      <c r="D102" s="9"/>
      <c r="E102" s="9"/>
      <c r="I102" s="18"/>
      <c r="J102" s="17"/>
    </row>
    <row r="103" spans="1:10" x14ac:dyDescent="0.25">
      <c r="A103">
        <v>1978</v>
      </c>
      <c r="B103">
        <v>6</v>
      </c>
      <c r="C103" s="16">
        <f>C102+IF(B103&gt;=8,VLOOKUP(A103+1,FL_Population_Annual!A:D,4,0),VLOOKUP(A103,FL_Population_Annual!A:D,4,0))</f>
        <v>9158492.109375</v>
      </c>
      <c r="D103" s="9"/>
      <c r="E103" s="9"/>
      <c r="I103" s="18"/>
      <c r="J103" s="17"/>
    </row>
    <row r="104" spans="1:10" x14ac:dyDescent="0.25">
      <c r="A104">
        <v>1978</v>
      </c>
      <c r="B104">
        <v>7</v>
      </c>
      <c r="C104" s="16">
        <f>VLOOKUP(A104,FL_Population_Annual!A:C,3,0)</f>
        <v>9179960.0625</v>
      </c>
      <c r="D104" s="9"/>
      <c r="E104" s="9"/>
      <c r="I104" s="18"/>
      <c r="J104" s="17"/>
    </row>
    <row r="105" spans="1:10" x14ac:dyDescent="0.25">
      <c r="A105">
        <v>1978</v>
      </c>
      <c r="B105">
        <v>8</v>
      </c>
      <c r="C105" s="16">
        <f>C104+IF(B105&gt;=8,VLOOKUP(A105+1,FL_Population_Annual!A:D,4,0),VLOOKUP(A105,FL_Population_Annual!A:D,4,0))</f>
        <v>9208182.552083334</v>
      </c>
      <c r="D105" s="9"/>
      <c r="E105" s="9"/>
      <c r="I105" s="18"/>
      <c r="J105" s="17"/>
    </row>
    <row r="106" spans="1:10" x14ac:dyDescent="0.25">
      <c r="A106">
        <v>1978</v>
      </c>
      <c r="B106">
        <v>9</v>
      </c>
      <c r="C106" s="16">
        <f>C105+IF(B106&gt;=8,VLOOKUP(A106+1,FL_Population_Annual!A:D,4,0),VLOOKUP(A106,FL_Population_Annual!A:D,4,0))</f>
        <v>9236405.0416666679</v>
      </c>
      <c r="D106" s="9"/>
      <c r="E106" s="9"/>
      <c r="I106" s="18"/>
      <c r="J106" s="17"/>
    </row>
    <row r="107" spans="1:10" x14ac:dyDescent="0.25">
      <c r="A107">
        <v>1978</v>
      </c>
      <c r="B107">
        <v>10</v>
      </c>
      <c r="C107" s="16">
        <f>C106+IF(B107&gt;=8,VLOOKUP(A107+1,FL_Population_Annual!A:D,4,0),VLOOKUP(A107,FL_Population_Annual!A:D,4,0))</f>
        <v>9264627.5312500019</v>
      </c>
      <c r="D107" s="9"/>
      <c r="E107" s="9"/>
      <c r="I107" s="18"/>
      <c r="J107" s="17"/>
    </row>
    <row r="108" spans="1:10" x14ac:dyDescent="0.25">
      <c r="A108">
        <v>1978</v>
      </c>
      <c r="B108">
        <v>11</v>
      </c>
      <c r="C108" s="16">
        <f>C107+IF(B108&gt;=8,VLOOKUP(A108+1,FL_Population_Annual!A:D,4,0),VLOOKUP(A108,FL_Population_Annual!A:D,4,0))</f>
        <v>9292850.0208333358</v>
      </c>
      <c r="D108" s="9"/>
      <c r="E108" s="9"/>
      <c r="I108" s="18"/>
      <c r="J108" s="17"/>
    </row>
    <row r="109" spans="1:10" x14ac:dyDescent="0.25">
      <c r="A109">
        <v>1978</v>
      </c>
      <c r="B109">
        <v>12</v>
      </c>
      <c r="C109" s="16">
        <f>C108+IF(B109&gt;=8,VLOOKUP(A109+1,FL_Population_Annual!A:D,4,0),VLOOKUP(A109,FL_Population_Annual!A:D,4,0))</f>
        <v>9321072.5104166698</v>
      </c>
      <c r="D109" s="9"/>
      <c r="E109" s="9"/>
      <c r="I109" s="18"/>
      <c r="J109" s="17"/>
    </row>
    <row r="110" spans="1:10" x14ac:dyDescent="0.25">
      <c r="A110">
        <v>1979</v>
      </c>
      <c r="B110">
        <v>1</v>
      </c>
      <c r="C110" s="16">
        <f>C109+IF(B110&gt;=8,VLOOKUP(A110+1,FL_Population_Annual!A:D,4,0),VLOOKUP(A110,FL_Population_Annual!A:D,4,0))</f>
        <v>9349295.0000000037</v>
      </c>
      <c r="D110" s="9"/>
      <c r="E110" s="9"/>
      <c r="I110" s="18"/>
      <c r="J110" s="17"/>
    </row>
    <row r="111" spans="1:10" x14ac:dyDescent="0.25">
      <c r="A111">
        <v>1979</v>
      </c>
      <c r="B111">
        <v>2</v>
      </c>
      <c r="C111" s="16">
        <f>C110+IF(B111&gt;=8,VLOOKUP(A111+1,FL_Population_Annual!A:D,4,0),VLOOKUP(A111,FL_Population_Annual!A:D,4,0))</f>
        <v>9377517.4895833377</v>
      </c>
      <c r="D111" s="9"/>
      <c r="E111" s="9"/>
      <c r="I111" s="18"/>
      <c r="J111" s="17"/>
    </row>
    <row r="112" spans="1:10" x14ac:dyDescent="0.25">
      <c r="A112">
        <v>1979</v>
      </c>
      <c r="B112">
        <v>3</v>
      </c>
      <c r="C112" s="16">
        <f>C111+IF(B112&gt;=8,VLOOKUP(A112+1,FL_Population_Annual!A:D,4,0),VLOOKUP(A112,FL_Population_Annual!A:D,4,0))</f>
        <v>9405739.9791666716</v>
      </c>
      <c r="D112" s="9"/>
      <c r="E112" s="9"/>
      <c r="I112" s="18"/>
      <c r="J112" s="17"/>
    </row>
    <row r="113" spans="1:10" x14ac:dyDescent="0.25">
      <c r="A113">
        <v>1979</v>
      </c>
      <c r="B113">
        <v>4</v>
      </c>
      <c r="C113" s="16">
        <f>C112+IF(B113&gt;=8,VLOOKUP(A113+1,FL_Population_Annual!A:D,4,0),VLOOKUP(A113,FL_Population_Annual!A:D,4,0))</f>
        <v>9433962.4687500056</v>
      </c>
      <c r="D113" s="9"/>
      <c r="E113" s="9"/>
      <c r="I113" s="18"/>
      <c r="J113" s="17"/>
    </row>
    <row r="114" spans="1:10" x14ac:dyDescent="0.25">
      <c r="A114">
        <v>1979</v>
      </c>
      <c r="B114">
        <v>5</v>
      </c>
      <c r="C114" s="16">
        <f>C113+IF(B114&gt;=8,VLOOKUP(A114+1,FL_Population_Annual!A:D,4,0),VLOOKUP(A114,FL_Population_Annual!A:D,4,0))</f>
        <v>9462184.9583333395</v>
      </c>
      <c r="D114" s="9"/>
      <c r="E114" s="9"/>
      <c r="I114" s="18"/>
      <c r="J114" s="17"/>
    </row>
    <row r="115" spans="1:10" x14ac:dyDescent="0.25">
      <c r="A115">
        <v>1979</v>
      </c>
      <c r="B115">
        <v>6</v>
      </c>
      <c r="C115" s="16">
        <f>C114+IF(B115&gt;=8,VLOOKUP(A115+1,FL_Population_Annual!A:D,4,0),VLOOKUP(A115,FL_Population_Annual!A:D,4,0))</f>
        <v>9490407.4479166735</v>
      </c>
      <c r="D115" s="9"/>
      <c r="E115" s="9"/>
      <c r="I115" s="18"/>
      <c r="J115" s="17"/>
    </row>
    <row r="116" spans="1:10" x14ac:dyDescent="0.25">
      <c r="A116">
        <v>1979</v>
      </c>
      <c r="B116">
        <v>7</v>
      </c>
      <c r="C116" s="16">
        <f>VLOOKUP(A116,FL_Population_Annual!A:C,3,0)</f>
        <v>9518629.9375</v>
      </c>
      <c r="D116" s="9"/>
      <c r="E116" s="9"/>
      <c r="I116" s="18"/>
      <c r="J116" s="17"/>
    </row>
    <row r="117" spans="1:10" x14ac:dyDescent="0.25">
      <c r="A117">
        <v>1979</v>
      </c>
      <c r="B117">
        <v>8</v>
      </c>
      <c r="C117" s="16">
        <f>C116+IF(B117&gt;=8,VLOOKUP(A117+1,FL_Population_Annual!A:D,4,0),VLOOKUP(A117,FL_Population_Annual!A:D,4,0))</f>
        <v>9548988.536458334</v>
      </c>
      <c r="D117" s="9"/>
      <c r="E117" s="9"/>
      <c r="I117" s="18"/>
      <c r="J117" s="17"/>
    </row>
    <row r="118" spans="1:10" x14ac:dyDescent="0.25">
      <c r="A118">
        <v>1979</v>
      </c>
      <c r="B118">
        <v>9</v>
      </c>
      <c r="C118" s="16">
        <f>C117+IF(B118&gt;=8,VLOOKUP(A118+1,FL_Population_Annual!A:D,4,0),VLOOKUP(A118,FL_Population_Annual!A:D,4,0))</f>
        <v>9579347.1354166679</v>
      </c>
      <c r="D118" s="9"/>
      <c r="E118" s="9"/>
      <c r="I118" s="18"/>
      <c r="J118" s="17"/>
    </row>
    <row r="119" spans="1:10" x14ac:dyDescent="0.25">
      <c r="A119">
        <v>1979</v>
      </c>
      <c r="B119">
        <v>10</v>
      </c>
      <c r="C119" s="16">
        <f>C118+IF(B119&gt;=8,VLOOKUP(A119+1,FL_Population_Annual!A:D,4,0),VLOOKUP(A119,FL_Population_Annual!A:D,4,0))</f>
        <v>9609705.7343750019</v>
      </c>
      <c r="D119" s="9"/>
      <c r="E119" s="9"/>
      <c r="I119" s="18"/>
      <c r="J119" s="17"/>
    </row>
    <row r="120" spans="1:10" x14ac:dyDescent="0.25">
      <c r="A120">
        <v>1979</v>
      </c>
      <c r="B120">
        <v>11</v>
      </c>
      <c r="C120" s="16">
        <f>C119+IF(B120&gt;=8,VLOOKUP(A120+1,FL_Population_Annual!A:D,4,0),VLOOKUP(A120,FL_Population_Annual!A:D,4,0))</f>
        <v>9640064.3333333358</v>
      </c>
      <c r="D120" s="9"/>
      <c r="E120" s="9"/>
      <c r="I120" s="18"/>
      <c r="J120" s="17"/>
    </row>
    <row r="121" spans="1:10" x14ac:dyDescent="0.25">
      <c r="A121">
        <v>1979</v>
      </c>
      <c r="B121">
        <v>12</v>
      </c>
      <c r="C121" s="16">
        <f>C120+IF(B121&gt;=8,VLOOKUP(A121+1,FL_Population_Annual!A:D,4,0),VLOOKUP(A121,FL_Population_Annual!A:D,4,0))</f>
        <v>9670422.9322916698</v>
      </c>
      <c r="D121" s="9"/>
      <c r="E121" s="9"/>
      <c r="I121" s="18"/>
      <c r="J121" s="17"/>
    </row>
    <row r="122" spans="1:10" x14ac:dyDescent="0.25">
      <c r="A122">
        <v>1980</v>
      </c>
      <c r="B122">
        <v>1</v>
      </c>
      <c r="C122" s="16">
        <f>C121+IF(B122&gt;=8,VLOOKUP(A122+1,FL_Population_Annual!A:D,4,0),VLOOKUP(A122,FL_Population_Annual!A:D,4,0))</f>
        <v>9700781.5312500037</v>
      </c>
      <c r="D122" s="9"/>
      <c r="E122" s="9"/>
      <c r="I122" s="18"/>
      <c r="J122" s="17"/>
    </row>
    <row r="123" spans="1:10" x14ac:dyDescent="0.25">
      <c r="A123">
        <v>1980</v>
      </c>
      <c r="B123">
        <v>2</v>
      </c>
      <c r="C123" s="16">
        <f>C122+IF(B123&gt;=8,VLOOKUP(A123+1,FL_Population_Annual!A:D,4,0),VLOOKUP(A123,FL_Population_Annual!A:D,4,0))</f>
        <v>9731140.1302083377</v>
      </c>
      <c r="D123" s="9"/>
      <c r="E123" s="9"/>
      <c r="I123" s="18"/>
      <c r="J123" s="17"/>
    </row>
    <row r="124" spans="1:10" x14ac:dyDescent="0.25">
      <c r="A124">
        <v>1980</v>
      </c>
      <c r="B124">
        <v>3</v>
      </c>
      <c r="C124" s="16">
        <f>C123+IF(B124&gt;=8,VLOOKUP(A124+1,FL_Population_Annual!A:D,4,0),VLOOKUP(A124,FL_Population_Annual!A:D,4,0))</f>
        <v>9761498.7291666716</v>
      </c>
      <c r="D124" s="9"/>
      <c r="E124" s="9"/>
      <c r="I124" s="18"/>
      <c r="J124" s="17"/>
    </row>
    <row r="125" spans="1:10" x14ac:dyDescent="0.25">
      <c r="A125">
        <v>1980</v>
      </c>
      <c r="B125">
        <v>4</v>
      </c>
      <c r="C125" s="16">
        <f>C124+IF(B125&gt;=8,VLOOKUP(A125+1,FL_Population_Annual!A:D,4,0),VLOOKUP(A125,FL_Population_Annual!A:D,4,0))</f>
        <v>9791857.3281250056</v>
      </c>
      <c r="D125" s="9"/>
      <c r="E125" s="9"/>
      <c r="I125" s="18"/>
      <c r="J125" s="17"/>
    </row>
    <row r="126" spans="1:10" x14ac:dyDescent="0.25">
      <c r="A126">
        <v>1980</v>
      </c>
      <c r="B126">
        <v>5</v>
      </c>
      <c r="C126" s="16">
        <f>C125+IF(B126&gt;=8,VLOOKUP(A126+1,FL_Population_Annual!A:D,4,0),VLOOKUP(A126,FL_Population_Annual!A:D,4,0))</f>
        <v>9822215.9270833395</v>
      </c>
      <c r="D126" s="9"/>
      <c r="E126" s="9"/>
      <c r="I126" s="18"/>
      <c r="J126" s="17"/>
    </row>
    <row r="127" spans="1:10" x14ac:dyDescent="0.25">
      <c r="A127">
        <v>1980</v>
      </c>
      <c r="B127">
        <v>6</v>
      </c>
      <c r="C127" s="16">
        <f>C126+IF(B127&gt;=8,VLOOKUP(A127+1,FL_Population_Annual!A:D,4,0),VLOOKUP(A127,FL_Population_Annual!A:D,4,0))</f>
        <v>9852574.5260416735</v>
      </c>
      <c r="D127" s="9"/>
      <c r="E127" s="9"/>
      <c r="I127" s="18"/>
      <c r="J127" s="17"/>
    </row>
    <row r="128" spans="1:10" x14ac:dyDescent="0.25">
      <c r="A128">
        <v>1980</v>
      </c>
      <c r="B128">
        <v>7</v>
      </c>
      <c r="C128" s="16">
        <f>VLOOKUP(A128,FL_Population_Annual!A:C,3,0)</f>
        <v>9882933.125</v>
      </c>
      <c r="D128" s="9"/>
      <c r="E128" s="9"/>
      <c r="I128" s="18"/>
      <c r="J128" s="17"/>
    </row>
    <row r="129" spans="1:10" x14ac:dyDescent="0.25">
      <c r="A129">
        <v>1980</v>
      </c>
      <c r="B129">
        <v>8</v>
      </c>
      <c r="C129" s="16">
        <f>C128+IF(B129&gt;=8,VLOOKUP(A129+1,FL_Population_Annual!A:D,4,0),VLOOKUP(A129,FL_Population_Annual!A:D,4,0))</f>
        <v>9911268.645833334</v>
      </c>
      <c r="D129" s="9"/>
      <c r="E129" s="9"/>
      <c r="I129" s="18"/>
      <c r="J129" s="17"/>
    </row>
    <row r="130" spans="1:10" x14ac:dyDescent="0.25">
      <c r="A130">
        <v>1980</v>
      </c>
      <c r="B130">
        <v>9</v>
      </c>
      <c r="C130" s="16">
        <f>C129+IF(B130&gt;=8,VLOOKUP(A130+1,FL_Population_Annual!A:D,4,0),VLOOKUP(A130,FL_Population_Annual!A:D,4,0))</f>
        <v>9939604.1666666679</v>
      </c>
      <c r="D130" s="9"/>
      <c r="E130" s="9"/>
      <c r="I130" s="18"/>
      <c r="J130" s="17"/>
    </row>
    <row r="131" spans="1:10" x14ac:dyDescent="0.25">
      <c r="A131">
        <v>1980</v>
      </c>
      <c r="B131">
        <v>10</v>
      </c>
      <c r="C131" s="16">
        <f>C130+IF(B131&gt;=8,VLOOKUP(A131+1,FL_Population_Annual!A:D,4,0),VLOOKUP(A131,FL_Population_Annual!A:D,4,0))</f>
        <v>9967939.6875000019</v>
      </c>
      <c r="D131" s="9"/>
      <c r="E131" s="9"/>
      <c r="I131" s="18"/>
      <c r="J131" s="17"/>
    </row>
    <row r="132" spans="1:10" x14ac:dyDescent="0.25">
      <c r="A132">
        <v>1980</v>
      </c>
      <c r="B132">
        <v>11</v>
      </c>
      <c r="C132" s="16">
        <f>C131+IF(B132&gt;=8,VLOOKUP(A132+1,FL_Population_Annual!A:D,4,0),VLOOKUP(A132,FL_Population_Annual!A:D,4,0))</f>
        <v>9996275.2083333358</v>
      </c>
      <c r="D132" s="9"/>
      <c r="E132" s="9"/>
      <c r="I132" s="18"/>
      <c r="J132" s="17"/>
    </row>
    <row r="133" spans="1:10" x14ac:dyDescent="0.25">
      <c r="A133">
        <v>1980</v>
      </c>
      <c r="B133">
        <v>12</v>
      </c>
      <c r="C133" s="16">
        <f>C132+IF(B133&gt;=8,VLOOKUP(A133+1,FL_Population_Annual!A:D,4,0),VLOOKUP(A133,FL_Population_Annual!A:D,4,0))</f>
        <v>10024610.72916667</v>
      </c>
      <c r="D133" s="9"/>
      <c r="E133" s="9"/>
      <c r="I133" s="18"/>
      <c r="J133" s="17"/>
    </row>
    <row r="134" spans="1:10" x14ac:dyDescent="0.25">
      <c r="A134">
        <v>1981</v>
      </c>
      <c r="B134">
        <v>1</v>
      </c>
      <c r="C134" s="16">
        <f>C133+IF(B134&gt;=8,VLOOKUP(A134+1,FL_Population_Annual!A:D,4,0),VLOOKUP(A134,FL_Population_Annual!A:D,4,0))</f>
        <v>10052946.250000004</v>
      </c>
      <c r="D134" s="9"/>
      <c r="E134" s="9"/>
      <c r="I134" s="18"/>
      <c r="J134" s="17"/>
    </row>
    <row r="135" spans="1:10" x14ac:dyDescent="0.25">
      <c r="A135">
        <v>1981</v>
      </c>
      <c r="B135">
        <v>2</v>
      </c>
      <c r="C135" s="16">
        <f>C134+IF(B135&gt;=8,VLOOKUP(A135+1,FL_Population_Annual!A:D,4,0),VLOOKUP(A135,FL_Population_Annual!A:D,4,0))</f>
        <v>10081281.770833338</v>
      </c>
      <c r="D135" s="9"/>
      <c r="E135" s="9"/>
      <c r="I135" s="18"/>
      <c r="J135" s="17"/>
    </row>
    <row r="136" spans="1:10" x14ac:dyDescent="0.25">
      <c r="A136">
        <v>1981</v>
      </c>
      <c r="B136">
        <v>3</v>
      </c>
      <c r="C136" s="16">
        <f>C135+IF(B136&gt;=8,VLOOKUP(A136+1,FL_Population_Annual!A:D,4,0),VLOOKUP(A136,FL_Population_Annual!A:D,4,0))</f>
        <v>10109617.291666672</v>
      </c>
      <c r="D136" s="9"/>
      <c r="E136" s="9"/>
      <c r="I136" s="18"/>
      <c r="J136" s="17"/>
    </row>
    <row r="137" spans="1:10" x14ac:dyDescent="0.25">
      <c r="A137">
        <v>1981</v>
      </c>
      <c r="B137">
        <v>4</v>
      </c>
      <c r="C137" s="16">
        <f>C136+IF(B137&gt;=8,VLOOKUP(A137+1,FL_Population_Annual!A:D,4,0),VLOOKUP(A137,FL_Population_Annual!A:D,4,0))</f>
        <v>10137952.812500006</v>
      </c>
      <c r="D137" s="9"/>
      <c r="E137" s="9"/>
      <c r="I137" s="18"/>
      <c r="J137" s="17"/>
    </row>
    <row r="138" spans="1:10" x14ac:dyDescent="0.25">
      <c r="A138">
        <v>1981</v>
      </c>
      <c r="B138">
        <v>5</v>
      </c>
      <c r="C138" s="16">
        <f>C137+IF(B138&gt;=8,VLOOKUP(A138+1,FL_Population_Annual!A:D,4,0),VLOOKUP(A138,FL_Population_Annual!A:D,4,0))</f>
        <v>10166288.33333334</v>
      </c>
      <c r="D138" s="9"/>
      <c r="E138" s="9"/>
      <c r="J138" s="17"/>
    </row>
    <row r="139" spans="1:10" x14ac:dyDescent="0.25">
      <c r="A139">
        <v>1981</v>
      </c>
      <c r="B139">
        <v>6</v>
      </c>
      <c r="C139" s="16">
        <f>C138+IF(B139&gt;=8,VLOOKUP(A139+1,FL_Population_Annual!A:D,4,0),VLOOKUP(A139,FL_Population_Annual!A:D,4,0))</f>
        <v>10194623.854166673</v>
      </c>
      <c r="D139" s="9"/>
      <c r="E139" s="9"/>
      <c r="J139" s="17"/>
    </row>
    <row r="140" spans="1:10" x14ac:dyDescent="0.25">
      <c r="A140">
        <v>1981</v>
      </c>
      <c r="B140">
        <v>7</v>
      </c>
      <c r="C140" s="16">
        <f>VLOOKUP(A140,FL_Population_Annual!A:C,3,0)</f>
        <v>10222959.375</v>
      </c>
      <c r="D140" s="9"/>
      <c r="E140" s="9"/>
      <c r="J140" s="17"/>
    </row>
    <row r="141" spans="1:10" x14ac:dyDescent="0.25">
      <c r="A141">
        <v>1981</v>
      </c>
      <c r="B141">
        <v>8</v>
      </c>
      <c r="C141" s="16">
        <f>C140+IF(B141&gt;=8,VLOOKUP(A141+1,FL_Population_Annual!A:D,4,0),VLOOKUP(A141,FL_Population_Annual!A:D,4,0))</f>
        <v>10246562.666666666</v>
      </c>
      <c r="D141" s="9"/>
      <c r="E141" s="9"/>
      <c r="J141" s="17"/>
    </row>
    <row r="142" spans="1:10" x14ac:dyDescent="0.25">
      <c r="A142">
        <v>1981</v>
      </c>
      <c r="B142">
        <v>9</v>
      </c>
      <c r="C142" s="16">
        <f>C141+IF(B142&gt;=8,VLOOKUP(A142+1,FL_Population_Annual!A:D,4,0),VLOOKUP(A142,FL_Population_Annual!A:D,4,0))</f>
        <v>10270165.958333332</v>
      </c>
      <c r="D142" s="9"/>
      <c r="E142" s="9"/>
      <c r="J142" s="17"/>
    </row>
    <row r="143" spans="1:10" x14ac:dyDescent="0.25">
      <c r="A143">
        <v>1981</v>
      </c>
      <c r="B143">
        <v>10</v>
      </c>
      <c r="C143" s="16">
        <f>C142+IF(B143&gt;=8,VLOOKUP(A143+1,FL_Population_Annual!A:D,4,0),VLOOKUP(A143,FL_Population_Annual!A:D,4,0))</f>
        <v>10293769.249999998</v>
      </c>
      <c r="D143" s="9"/>
      <c r="E143" s="9"/>
      <c r="J143" s="17"/>
    </row>
    <row r="144" spans="1:10" x14ac:dyDescent="0.25">
      <c r="A144">
        <v>1981</v>
      </c>
      <c r="B144">
        <v>11</v>
      </c>
      <c r="C144" s="16">
        <f>C143+IF(B144&gt;=8,VLOOKUP(A144+1,FL_Population_Annual!A:D,4,0),VLOOKUP(A144,FL_Population_Annual!A:D,4,0))</f>
        <v>10317372.541666664</v>
      </c>
      <c r="D144" s="9"/>
      <c r="E144" s="9"/>
      <c r="J144" s="17"/>
    </row>
    <row r="145" spans="1:10" x14ac:dyDescent="0.25">
      <c r="A145">
        <v>1981</v>
      </c>
      <c r="B145">
        <v>12</v>
      </c>
      <c r="C145" s="16">
        <f>C144+IF(B145&gt;=8,VLOOKUP(A145+1,FL_Population_Annual!A:D,4,0),VLOOKUP(A145,FL_Population_Annual!A:D,4,0))</f>
        <v>10340975.83333333</v>
      </c>
      <c r="D145" s="9"/>
      <c r="E145" s="9"/>
      <c r="J145" s="17"/>
    </row>
    <row r="146" spans="1:10" x14ac:dyDescent="0.25">
      <c r="A146">
        <v>1982</v>
      </c>
      <c r="B146">
        <v>1</v>
      </c>
      <c r="C146" s="16">
        <f>C145+IF(B146&gt;=8,VLOOKUP(A146+1,FL_Population_Annual!A:D,4,0),VLOOKUP(A146,FL_Population_Annual!A:D,4,0))</f>
        <v>10364579.124999996</v>
      </c>
      <c r="D146" s="9"/>
      <c r="E146" s="9"/>
      <c r="J146" s="17"/>
    </row>
    <row r="147" spans="1:10" x14ac:dyDescent="0.25">
      <c r="A147">
        <v>1982</v>
      </c>
      <c r="B147">
        <v>2</v>
      </c>
      <c r="C147" s="16">
        <f>C146+IF(B147&gt;=8,VLOOKUP(A147+1,FL_Population_Annual!A:D,4,0),VLOOKUP(A147,FL_Population_Annual!A:D,4,0))</f>
        <v>10388182.416666662</v>
      </c>
      <c r="D147" s="9"/>
      <c r="E147" s="9"/>
      <c r="J147" s="17"/>
    </row>
    <row r="148" spans="1:10" x14ac:dyDescent="0.25">
      <c r="A148">
        <v>1982</v>
      </c>
      <c r="B148">
        <v>3</v>
      </c>
      <c r="C148" s="16">
        <f>C147+IF(B148&gt;=8,VLOOKUP(A148+1,FL_Population_Annual!A:D,4,0),VLOOKUP(A148,FL_Population_Annual!A:D,4,0))</f>
        <v>10411785.708333328</v>
      </c>
      <c r="D148" s="9"/>
      <c r="E148" s="9"/>
      <c r="J148" s="17"/>
    </row>
    <row r="149" spans="1:10" x14ac:dyDescent="0.25">
      <c r="A149">
        <v>1982</v>
      </c>
      <c r="B149">
        <v>4</v>
      </c>
      <c r="C149" s="16">
        <f>C148+IF(B149&gt;=8,VLOOKUP(A149+1,FL_Population_Annual!A:D,4,0),VLOOKUP(A149,FL_Population_Annual!A:D,4,0))</f>
        <v>10435388.999999994</v>
      </c>
      <c r="D149" s="9"/>
      <c r="E149" s="9"/>
      <c r="J149" s="17"/>
    </row>
    <row r="150" spans="1:10" x14ac:dyDescent="0.25">
      <c r="A150">
        <v>1982</v>
      </c>
      <c r="B150">
        <v>5</v>
      </c>
      <c r="C150" s="16">
        <f>C149+IF(B150&gt;=8,VLOOKUP(A150+1,FL_Population_Annual!A:D,4,0),VLOOKUP(A150,FL_Population_Annual!A:D,4,0))</f>
        <v>10458992.29166666</v>
      </c>
      <c r="D150" s="9"/>
      <c r="E150" s="9"/>
      <c r="J150" s="17"/>
    </row>
    <row r="151" spans="1:10" x14ac:dyDescent="0.25">
      <c r="A151">
        <v>1982</v>
      </c>
      <c r="B151">
        <v>6</v>
      </c>
      <c r="C151" s="16">
        <f>C150+IF(B151&gt;=8,VLOOKUP(A151+1,FL_Population_Annual!A:D,4,0),VLOOKUP(A151,FL_Population_Annual!A:D,4,0))</f>
        <v>10482595.583333327</v>
      </c>
      <c r="D151" s="9"/>
      <c r="E151" s="9"/>
      <c r="J151" s="17"/>
    </row>
    <row r="152" spans="1:10" x14ac:dyDescent="0.25">
      <c r="A152">
        <v>1982</v>
      </c>
      <c r="B152">
        <v>7</v>
      </c>
      <c r="C152" s="16">
        <f>VLOOKUP(A152,FL_Population_Annual!A:C,3,0)</f>
        <v>10506198.875</v>
      </c>
      <c r="D152" s="9"/>
      <c r="E152" s="9"/>
      <c r="J152" s="17"/>
    </row>
    <row r="153" spans="1:10" x14ac:dyDescent="0.25">
      <c r="A153">
        <v>1982</v>
      </c>
      <c r="B153">
        <v>8</v>
      </c>
      <c r="C153" s="16">
        <f>C152+IF(B153&gt;=8,VLOOKUP(A153+1,FL_Population_Annual!A:D,4,0),VLOOKUP(A153,FL_Population_Annual!A:D,4,0))</f>
        <v>10529585.260416666</v>
      </c>
      <c r="D153" s="9"/>
      <c r="E153" s="9"/>
      <c r="J153" s="17"/>
    </row>
    <row r="154" spans="1:10" x14ac:dyDescent="0.25">
      <c r="A154">
        <v>1982</v>
      </c>
      <c r="B154">
        <v>9</v>
      </c>
      <c r="C154" s="16">
        <f>C153+IF(B154&gt;=8,VLOOKUP(A154+1,FL_Population_Annual!A:D,4,0),VLOOKUP(A154,FL_Population_Annual!A:D,4,0))</f>
        <v>10552971.645833332</v>
      </c>
      <c r="D154" s="9"/>
      <c r="E154" s="9"/>
      <c r="J154" s="17"/>
    </row>
    <row r="155" spans="1:10" x14ac:dyDescent="0.25">
      <c r="A155">
        <v>1982</v>
      </c>
      <c r="B155">
        <v>10</v>
      </c>
      <c r="C155" s="16">
        <f>C154+IF(B155&gt;=8,VLOOKUP(A155+1,FL_Population_Annual!A:D,4,0),VLOOKUP(A155,FL_Population_Annual!A:D,4,0))</f>
        <v>10576358.031249998</v>
      </c>
      <c r="D155" s="9"/>
      <c r="E155" s="9"/>
      <c r="J155" s="17"/>
    </row>
    <row r="156" spans="1:10" x14ac:dyDescent="0.25">
      <c r="A156">
        <v>1982</v>
      </c>
      <c r="B156">
        <v>11</v>
      </c>
      <c r="C156" s="16">
        <f>C155+IF(B156&gt;=8,VLOOKUP(A156+1,FL_Population_Annual!A:D,4,0),VLOOKUP(A156,FL_Population_Annual!A:D,4,0))</f>
        <v>10599744.416666664</v>
      </c>
      <c r="D156" s="9"/>
      <c r="E156" s="9"/>
      <c r="J156" s="17"/>
    </row>
    <row r="157" spans="1:10" x14ac:dyDescent="0.25">
      <c r="A157">
        <v>1982</v>
      </c>
      <c r="B157">
        <v>12</v>
      </c>
      <c r="C157" s="16">
        <f>C156+IF(B157&gt;=8,VLOOKUP(A157+1,FL_Population_Annual!A:D,4,0),VLOOKUP(A157,FL_Population_Annual!A:D,4,0))</f>
        <v>10623130.80208333</v>
      </c>
      <c r="D157" s="9"/>
      <c r="E157" s="9"/>
      <c r="J157" s="17"/>
    </row>
    <row r="158" spans="1:10" x14ac:dyDescent="0.25">
      <c r="A158">
        <v>1983</v>
      </c>
      <c r="B158">
        <v>1</v>
      </c>
      <c r="C158" s="16">
        <f>C157+IF(B158&gt;=8,VLOOKUP(A158+1,FL_Population_Annual!A:D,4,0),VLOOKUP(A158,FL_Population_Annual!A:D,4,0))</f>
        <v>10646517.187499996</v>
      </c>
      <c r="D158" s="9"/>
      <c r="E158" s="9"/>
      <c r="J158" s="17"/>
    </row>
    <row r="159" spans="1:10" x14ac:dyDescent="0.25">
      <c r="A159">
        <v>1983</v>
      </c>
      <c r="B159">
        <v>2</v>
      </c>
      <c r="C159" s="16">
        <f>C158+IF(B159&gt;=8,VLOOKUP(A159+1,FL_Population_Annual!A:D,4,0),VLOOKUP(A159,FL_Population_Annual!A:D,4,0))</f>
        <v>10669903.572916662</v>
      </c>
      <c r="D159" s="9"/>
      <c r="E159" s="9"/>
      <c r="J159" s="17"/>
    </row>
    <row r="160" spans="1:10" x14ac:dyDescent="0.25">
      <c r="A160">
        <v>1983</v>
      </c>
      <c r="B160">
        <v>3</v>
      </c>
      <c r="C160" s="16">
        <f>C159+IF(B160&gt;=8,VLOOKUP(A160+1,FL_Population_Annual!A:D,4,0),VLOOKUP(A160,FL_Population_Annual!A:D,4,0))</f>
        <v>10693289.958333328</v>
      </c>
      <c r="D160" s="9"/>
      <c r="E160" s="9"/>
      <c r="J160" s="17"/>
    </row>
    <row r="161" spans="1:10" x14ac:dyDescent="0.25">
      <c r="A161">
        <v>1983</v>
      </c>
      <c r="B161">
        <v>4</v>
      </c>
      <c r="C161" s="16">
        <f>C160+IF(B161&gt;=8,VLOOKUP(A161+1,FL_Population_Annual!A:D,4,0),VLOOKUP(A161,FL_Population_Annual!A:D,4,0))</f>
        <v>10716676.343749994</v>
      </c>
      <c r="D161" s="9"/>
      <c r="E161" s="9"/>
      <c r="J161" s="17"/>
    </row>
    <row r="162" spans="1:10" x14ac:dyDescent="0.25">
      <c r="A162">
        <v>1983</v>
      </c>
      <c r="B162">
        <v>5</v>
      </c>
      <c r="C162" s="16">
        <f>C161+IF(B162&gt;=8,VLOOKUP(A162+1,FL_Population_Annual!A:D,4,0),VLOOKUP(A162,FL_Population_Annual!A:D,4,0))</f>
        <v>10740062.72916666</v>
      </c>
      <c r="D162" s="9"/>
      <c r="E162" s="9"/>
      <c r="J162" s="17"/>
    </row>
    <row r="163" spans="1:10" x14ac:dyDescent="0.25">
      <c r="A163">
        <v>1983</v>
      </c>
      <c r="B163">
        <v>6</v>
      </c>
      <c r="C163" s="16">
        <f>C162+IF(B163&gt;=8,VLOOKUP(A163+1,FL_Population_Annual!A:D,4,0),VLOOKUP(A163,FL_Population_Annual!A:D,4,0))</f>
        <v>10763449.114583327</v>
      </c>
      <c r="D163" s="9"/>
      <c r="E163" s="9"/>
      <c r="J163" s="17"/>
    </row>
    <row r="164" spans="1:10" x14ac:dyDescent="0.25">
      <c r="A164">
        <v>1983</v>
      </c>
      <c r="B164">
        <v>7</v>
      </c>
      <c r="C164" s="16">
        <f>VLOOKUP(A164,FL_Population_Annual!A:C,3,0)</f>
        <v>10786835.5</v>
      </c>
      <c r="D164" s="9"/>
      <c r="E164" s="9"/>
      <c r="J164" s="17"/>
    </row>
    <row r="165" spans="1:10" x14ac:dyDescent="0.25">
      <c r="A165">
        <v>1983</v>
      </c>
      <c r="B165">
        <v>8</v>
      </c>
      <c r="C165" s="16">
        <f>C164+IF(B165&gt;=8,VLOOKUP(A165+1,FL_Population_Annual!A:D,4,0),VLOOKUP(A165,FL_Population_Annual!A:D,4,0))</f>
        <v>10811277.901041666</v>
      </c>
      <c r="D165" s="9"/>
      <c r="E165" s="9"/>
      <c r="J165" s="17"/>
    </row>
    <row r="166" spans="1:10" x14ac:dyDescent="0.25">
      <c r="A166">
        <v>1983</v>
      </c>
      <c r="B166">
        <v>9</v>
      </c>
      <c r="C166" s="16">
        <f>C165+IF(B166&gt;=8,VLOOKUP(A166+1,FL_Population_Annual!A:D,4,0),VLOOKUP(A166,FL_Population_Annual!A:D,4,0))</f>
        <v>10835720.302083332</v>
      </c>
      <c r="D166" s="9"/>
      <c r="E166" s="9"/>
      <c r="J166" s="17"/>
    </row>
    <row r="167" spans="1:10" x14ac:dyDescent="0.25">
      <c r="A167">
        <v>1983</v>
      </c>
      <c r="B167">
        <v>10</v>
      </c>
      <c r="C167" s="16">
        <f>C166+IF(B167&gt;=8,VLOOKUP(A167+1,FL_Population_Annual!A:D,4,0),VLOOKUP(A167,FL_Population_Annual!A:D,4,0))</f>
        <v>10860162.703124998</v>
      </c>
      <c r="D167" s="9"/>
      <c r="E167" s="9"/>
      <c r="J167" s="17"/>
    </row>
    <row r="168" spans="1:10" x14ac:dyDescent="0.25">
      <c r="A168">
        <v>1983</v>
      </c>
      <c r="B168">
        <v>11</v>
      </c>
      <c r="C168" s="16">
        <f>C167+IF(B168&gt;=8,VLOOKUP(A168+1,FL_Population_Annual!A:D,4,0),VLOOKUP(A168,FL_Population_Annual!A:D,4,0))</f>
        <v>10884605.104166664</v>
      </c>
      <c r="D168" s="9"/>
      <c r="E168" s="9"/>
      <c r="J168" s="17"/>
    </row>
    <row r="169" spans="1:10" x14ac:dyDescent="0.25">
      <c r="A169">
        <v>1983</v>
      </c>
      <c r="B169">
        <v>12</v>
      </c>
      <c r="C169" s="16">
        <f>C168+IF(B169&gt;=8,VLOOKUP(A169+1,FL_Population_Annual!A:D,4,0),VLOOKUP(A169,FL_Population_Annual!A:D,4,0))</f>
        <v>10909047.50520833</v>
      </c>
      <c r="D169" s="9"/>
      <c r="E169" s="9"/>
      <c r="J169" s="17"/>
    </row>
    <row r="170" spans="1:10" x14ac:dyDescent="0.25">
      <c r="A170">
        <v>1984</v>
      </c>
      <c r="B170">
        <v>1</v>
      </c>
      <c r="C170" s="16">
        <f>C169+IF(B170&gt;=8,VLOOKUP(A170+1,FL_Population_Annual!A:D,4,0),VLOOKUP(A170,FL_Population_Annual!A:D,4,0))</f>
        <v>10933489.906249996</v>
      </c>
      <c r="D170" s="9"/>
      <c r="E170" s="9"/>
      <c r="J170" s="17"/>
    </row>
    <row r="171" spans="1:10" x14ac:dyDescent="0.25">
      <c r="A171">
        <v>1984</v>
      </c>
      <c r="B171">
        <v>2</v>
      </c>
      <c r="C171" s="16">
        <f>C170+IF(B171&gt;=8,VLOOKUP(A171+1,FL_Population_Annual!A:D,4,0),VLOOKUP(A171,FL_Population_Annual!A:D,4,0))</f>
        <v>10957932.307291662</v>
      </c>
      <c r="D171" s="9"/>
      <c r="E171" s="9"/>
      <c r="J171" s="17"/>
    </row>
    <row r="172" spans="1:10" x14ac:dyDescent="0.25">
      <c r="A172">
        <v>1984</v>
      </c>
      <c r="B172">
        <v>3</v>
      </c>
      <c r="C172" s="16">
        <f>C171+IF(B172&gt;=8,VLOOKUP(A172+1,FL_Population_Annual!A:D,4,0),VLOOKUP(A172,FL_Population_Annual!A:D,4,0))</f>
        <v>10982374.708333328</v>
      </c>
      <c r="D172" s="9"/>
      <c r="E172" s="9"/>
      <c r="J172" s="17"/>
    </row>
    <row r="173" spans="1:10" x14ac:dyDescent="0.25">
      <c r="A173">
        <v>1984</v>
      </c>
      <c r="B173">
        <v>4</v>
      </c>
      <c r="C173" s="16">
        <f>C172+IF(B173&gt;=8,VLOOKUP(A173+1,FL_Population_Annual!A:D,4,0),VLOOKUP(A173,FL_Population_Annual!A:D,4,0))</f>
        <v>11006817.109374994</v>
      </c>
      <c r="D173" s="9"/>
      <c r="E173" s="9"/>
      <c r="J173" s="17"/>
    </row>
    <row r="174" spans="1:10" x14ac:dyDescent="0.25">
      <c r="A174">
        <v>1984</v>
      </c>
      <c r="B174">
        <v>5</v>
      </c>
      <c r="C174" s="16">
        <f>C173+IF(B174&gt;=8,VLOOKUP(A174+1,FL_Population_Annual!A:D,4,0),VLOOKUP(A174,FL_Population_Annual!A:D,4,0))</f>
        <v>11031259.51041666</v>
      </c>
      <c r="D174" s="9"/>
      <c r="E174" s="9"/>
      <c r="J174" s="17"/>
    </row>
    <row r="175" spans="1:10" x14ac:dyDescent="0.25">
      <c r="A175">
        <v>1984</v>
      </c>
      <c r="B175">
        <v>6</v>
      </c>
      <c r="C175" s="16">
        <f>C174+IF(B175&gt;=8,VLOOKUP(A175+1,FL_Population_Annual!A:D,4,0),VLOOKUP(A175,FL_Population_Annual!A:D,4,0))</f>
        <v>11055701.911458327</v>
      </c>
      <c r="D175" s="9"/>
      <c r="E175" s="9"/>
      <c r="J175" s="17"/>
    </row>
    <row r="176" spans="1:10" x14ac:dyDescent="0.25">
      <c r="A176">
        <v>1984</v>
      </c>
      <c r="B176">
        <v>7</v>
      </c>
      <c r="C176" s="16">
        <f>VLOOKUP(A176,FL_Population_Annual!A:C,3,0)</f>
        <v>11080144.3125</v>
      </c>
      <c r="D176" s="9"/>
      <c r="E176" s="9"/>
      <c r="J176" s="17"/>
    </row>
    <row r="177" spans="1:10" x14ac:dyDescent="0.25">
      <c r="A177">
        <v>1984</v>
      </c>
      <c r="B177">
        <v>8</v>
      </c>
      <c r="C177" s="16">
        <f>C176+IF(B177&gt;=8,VLOOKUP(A177+1,FL_Population_Annual!A:D,4,0),VLOOKUP(A177,FL_Population_Annual!A:D,4,0))</f>
        <v>11106048.296875</v>
      </c>
      <c r="D177" s="9"/>
      <c r="E177" s="9"/>
      <c r="J177" s="17"/>
    </row>
    <row r="178" spans="1:10" x14ac:dyDescent="0.25">
      <c r="A178">
        <v>1984</v>
      </c>
      <c r="B178">
        <v>9</v>
      </c>
      <c r="C178" s="16">
        <f>C177+IF(B178&gt;=8,VLOOKUP(A178+1,FL_Population_Annual!A:D,4,0),VLOOKUP(A178,FL_Population_Annual!A:D,4,0))</f>
        <v>11131952.28125</v>
      </c>
      <c r="D178" s="9"/>
      <c r="E178" s="9"/>
      <c r="J178" s="17"/>
    </row>
    <row r="179" spans="1:10" x14ac:dyDescent="0.25">
      <c r="A179">
        <v>1984</v>
      </c>
      <c r="B179">
        <v>10</v>
      </c>
      <c r="C179" s="16">
        <f>C178+IF(B179&gt;=8,VLOOKUP(A179+1,FL_Population_Annual!A:D,4,0),VLOOKUP(A179,FL_Population_Annual!A:D,4,0))</f>
        <v>11157856.265625</v>
      </c>
      <c r="D179" s="9"/>
      <c r="E179" s="9"/>
      <c r="J179" s="17"/>
    </row>
    <row r="180" spans="1:10" x14ac:dyDescent="0.25">
      <c r="A180">
        <v>1984</v>
      </c>
      <c r="B180">
        <v>11</v>
      </c>
      <c r="C180" s="16">
        <f>C179+IF(B180&gt;=8,VLOOKUP(A180+1,FL_Population_Annual!A:D,4,0),VLOOKUP(A180,FL_Population_Annual!A:D,4,0))</f>
        <v>11183760.25</v>
      </c>
      <c r="D180" s="9"/>
      <c r="E180" s="9"/>
      <c r="J180" s="17"/>
    </row>
    <row r="181" spans="1:10" x14ac:dyDescent="0.25">
      <c r="A181">
        <v>1984</v>
      </c>
      <c r="B181">
        <v>12</v>
      </c>
      <c r="C181" s="16">
        <f>C180+IF(B181&gt;=8,VLOOKUP(A181+1,FL_Population_Annual!A:D,4,0),VLOOKUP(A181,FL_Population_Annual!A:D,4,0))</f>
        <v>11209664.234375</v>
      </c>
      <c r="D181" s="9"/>
      <c r="E181" s="9"/>
      <c r="J181" s="17"/>
    </row>
    <row r="182" spans="1:10" x14ac:dyDescent="0.25">
      <c r="A182">
        <v>1985</v>
      </c>
      <c r="B182">
        <v>1</v>
      </c>
      <c r="C182" s="16">
        <f>C181+IF(B182&gt;=8,VLOOKUP(A182+1,FL_Population_Annual!A:D,4,0),VLOOKUP(A182,FL_Population_Annual!A:D,4,0))</f>
        <v>11235568.21875</v>
      </c>
      <c r="D182" s="9"/>
      <c r="E182" s="9"/>
      <c r="J182" s="17"/>
    </row>
    <row r="183" spans="1:10" x14ac:dyDescent="0.25">
      <c r="A183">
        <v>1985</v>
      </c>
      <c r="B183">
        <v>2</v>
      </c>
      <c r="C183" s="16">
        <f>C182+IF(B183&gt;=8,VLOOKUP(A183+1,FL_Population_Annual!A:D,4,0),VLOOKUP(A183,FL_Population_Annual!A:D,4,0))</f>
        <v>11261472.203125</v>
      </c>
      <c r="D183" s="9"/>
      <c r="E183" s="9"/>
      <c r="J183" s="17"/>
    </row>
    <row r="184" spans="1:10" x14ac:dyDescent="0.25">
      <c r="A184">
        <v>1985</v>
      </c>
      <c r="B184">
        <v>3</v>
      </c>
      <c r="C184" s="16">
        <f>C183+IF(B184&gt;=8,VLOOKUP(A184+1,FL_Population_Annual!A:D,4,0),VLOOKUP(A184,FL_Population_Annual!A:D,4,0))</f>
        <v>11287376.1875</v>
      </c>
      <c r="D184" s="9"/>
      <c r="E184" s="9"/>
      <c r="J184" s="17"/>
    </row>
    <row r="185" spans="1:10" x14ac:dyDescent="0.25">
      <c r="A185">
        <v>1985</v>
      </c>
      <c r="B185">
        <v>4</v>
      </c>
      <c r="C185" s="16">
        <f>C184+IF(B185&gt;=8,VLOOKUP(A185+1,FL_Population_Annual!A:D,4,0),VLOOKUP(A185,FL_Population_Annual!A:D,4,0))</f>
        <v>11313280.171875</v>
      </c>
      <c r="D185" s="9"/>
      <c r="E185" s="9"/>
      <c r="J185" s="17"/>
    </row>
    <row r="186" spans="1:10" x14ac:dyDescent="0.25">
      <c r="A186">
        <v>1985</v>
      </c>
      <c r="B186">
        <v>5</v>
      </c>
      <c r="C186" s="16">
        <f>C185+IF(B186&gt;=8,VLOOKUP(A186+1,FL_Population_Annual!A:D,4,0),VLOOKUP(A186,FL_Population_Annual!A:D,4,0))</f>
        <v>11339184.15625</v>
      </c>
      <c r="D186" s="9"/>
      <c r="E186" s="9"/>
      <c r="J186" s="17"/>
    </row>
    <row r="187" spans="1:10" x14ac:dyDescent="0.25">
      <c r="A187">
        <v>1985</v>
      </c>
      <c r="B187">
        <v>6</v>
      </c>
      <c r="C187" s="16">
        <f>C186+IF(B187&gt;=8,VLOOKUP(A187+1,FL_Population_Annual!A:D,4,0),VLOOKUP(A187,FL_Population_Annual!A:D,4,0))</f>
        <v>11365088.140625</v>
      </c>
      <c r="D187" s="9"/>
      <c r="E187" s="9"/>
      <c r="J187" s="17"/>
    </row>
    <row r="188" spans="1:10" x14ac:dyDescent="0.25">
      <c r="A188">
        <v>1985</v>
      </c>
      <c r="B188">
        <v>7</v>
      </c>
      <c r="C188" s="16">
        <f>VLOOKUP(A188,FL_Population_Annual!A:C,3,0)</f>
        <v>11390992.125</v>
      </c>
      <c r="D188" s="9"/>
      <c r="E188" s="9"/>
      <c r="J188" s="17"/>
    </row>
    <row r="189" spans="1:10" x14ac:dyDescent="0.25">
      <c r="A189">
        <v>1985</v>
      </c>
      <c r="B189">
        <v>8</v>
      </c>
      <c r="C189" s="16">
        <f>C188+IF(B189&gt;=8,VLOOKUP(A189+1,FL_Population_Annual!A:D,4,0),VLOOKUP(A189,FL_Population_Annual!A:D,4,0))</f>
        <v>11417539.666666666</v>
      </c>
      <c r="D189" s="9"/>
      <c r="E189" s="9"/>
      <c r="J189" s="17"/>
    </row>
    <row r="190" spans="1:10" x14ac:dyDescent="0.25">
      <c r="A190">
        <v>1985</v>
      </c>
      <c r="B190">
        <v>9</v>
      </c>
      <c r="C190" s="16">
        <f>C189+IF(B190&gt;=8,VLOOKUP(A190+1,FL_Population_Annual!A:D,4,0),VLOOKUP(A190,FL_Population_Annual!A:D,4,0))</f>
        <v>11444087.208333332</v>
      </c>
      <c r="D190" s="9"/>
      <c r="E190" s="9"/>
      <c r="J190" s="17"/>
    </row>
    <row r="191" spans="1:10" x14ac:dyDescent="0.25">
      <c r="A191">
        <v>1985</v>
      </c>
      <c r="B191">
        <v>10</v>
      </c>
      <c r="C191" s="16">
        <f>C190+IF(B191&gt;=8,VLOOKUP(A191+1,FL_Population_Annual!A:D,4,0),VLOOKUP(A191,FL_Population_Annual!A:D,4,0))</f>
        <v>11470634.749999998</v>
      </c>
      <c r="D191" s="9"/>
      <c r="E191" s="9"/>
      <c r="J191" s="17"/>
    </row>
    <row r="192" spans="1:10" x14ac:dyDescent="0.25">
      <c r="A192">
        <v>1985</v>
      </c>
      <c r="B192">
        <v>11</v>
      </c>
      <c r="C192" s="16">
        <f>C191+IF(B192&gt;=8,VLOOKUP(A192+1,FL_Population_Annual!A:D,4,0),VLOOKUP(A192,FL_Population_Annual!A:D,4,0))</f>
        <v>11497182.291666664</v>
      </c>
      <c r="D192" s="9"/>
      <c r="E192" s="9"/>
      <c r="J192" s="17"/>
    </row>
    <row r="193" spans="1:10" x14ac:dyDescent="0.25">
      <c r="A193">
        <v>1985</v>
      </c>
      <c r="B193">
        <v>12</v>
      </c>
      <c r="C193" s="16">
        <f>C192+IF(B193&gt;=8,VLOOKUP(A193+1,FL_Population_Annual!A:D,4,0),VLOOKUP(A193,FL_Population_Annual!A:D,4,0))</f>
        <v>11523729.83333333</v>
      </c>
      <c r="D193" s="9"/>
      <c r="E193" s="9"/>
      <c r="J193" s="17"/>
    </row>
    <row r="194" spans="1:10" x14ac:dyDescent="0.25">
      <c r="A194">
        <v>1986</v>
      </c>
      <c r="B194">
        <v>1</v>
      </c>
      <c r="C194" s="16">
        <f>C193+IF(B194&gt;=8,VLOOKUP(A194+1,FL_Population_Annual!A:D,4,0),VLOOKUP(A194,FL_Population_Annual!A:D,4,0))</f>
        <v>11550277.374999996</v>
      </c>
      <c r="D194" s="9"/>
      <c r="E194" s="9"/>
      <c r="J194" s="17"/>
    </row>
    <row r="195" spans="1:10" x14ac:dyDescent="0.25">
      <c r="A195">
        <v>1986</v>
      </c>
      <c r="B195">
        <v>2</v>
      </c>
      <c r="C195" s="16">
        <f>C194+IF(B195&gt;=8,VLOOKUP(A195+1,FL_Population_Annual!A:D,4,0),VLOOKUP(A195,FL_Population_Annual!A:D,4,0))</f>
        <v>11576824.916666662</v>
      </c>
      <c r="D195" s="9"/>
      <c r="E195" s="9"/>
      <c r="J195" s="17"/>
    </row>
    <row r="196" spans="1:10" x14ac:dyDescent="0.25">
      <c r="A196">
        <v>1986</v>
      </c>
      <c r="B196">
        <v>3</v>
      </c>
      <c r="C196" s="16">
        <f>C195+IF(B196&gt;=8,VLOOKUP(A196+1,FL_Population_Annual!A:D,4,0),VLOOKUP(A196,FL_Population_Annual!A:D,4,0))</f>
        <v>11603372.458333328</v>
      </c>
      <c r="D196" s="9"/>
      <c r="E196" s="9"/>
      <c r="J196" s="17"/>
    </row>
    <row r="197" spans="1:10" x14ac:dyDescent="0.25">
      <c r="A197">
        <v>1986</v>
      </c>
      <c r="B197">
        <v>4</v>
      </c>
      <c r="C197" s="16">
        <f>C196+IF(B197&gt;=8,VLOOKUP(A197+1,FL_Population_Annual!A:D,4,0),VLOOKUP(A197,FL_Population_Annual!A:D,4,0))</f>
        <v>11629919.999999994</v>
      </c>
      <c r="D197" s="9"/>
      <c r="E197" s="9"/>
      <c r="J197" s="17"/>
    </row>
    <row r="198" spans="1:10" x14ac:dyDescent="0.25">
      <c r="A198">
        <v>1986</v>
      </c>
      <c r="B198">
        <v>5</v>
      </c>
      <c r="C198" s="16">
        <f>C197+IF(B198&gt;=8,VLOOKUP(A198+1,FL_Population_Annual!A:D,4,0),VLOOKUP(A198,FL_Population_Annual!A:D,4,0))</f>
        <v>11656467.54166666</v>
      </c>
      <c r="D198" s="9"/>
      <c r="E198" s="9"/>
      <c r="J198" s="17"/>
    </row>
    <row r="199" spans="1:10" x14ac:dyDescent="0.25">
      <c r="A199">
        <v>1986</v>
      </c>
      <c r="B199">
        <v>6</v>
      </c>
      <c r="C199" s="16">
        <f>C198+IF(B199&gt;=8,VLOOKUP(A199+1,FL_Population_Annual!A:D,4,0),VLOOKUP(A199,FL_Population_Annual!A:D,4,0))</f>
        <v>11683015.083333327</v>
      </c>
      <c r="D199" s="9"/>
      <c r="E199" s="9"/>
      <c r="J199" s="17"/>
    </row>
    <row r="200" spans="1:10" x14ac:dyDescent="0.25">
      <c r="A200">
        <v>1986</v>
      </c>
      <c r="B200">
        <v>7</v>
      </c>
      <c r="C200" s="16">
        <f>VLOOKUP(A200,FL_Population_Annual!A:C,3,0)</f>
        <v>11709562.625</v>
      </c>
      <c r="D200" s="9"/>
      <c r="E200" s="9"/>
      <c r="J200" s="17"/>
    </row>
    <row r="201" spans="1:10" x14ac:dyDescent="0.25">
      <c r="A201">
        <v>1986</v>
      </c>
      <c r="B201">
        <v>8</v>
      </c>
      <c r="C201" s="16">
        <f>C200+IF(B201&gt;=8,VLOOKUP(A201+1,FL_Population_Annual!A:D,4,0),VLOOKUP(A201,FL_Population_Annual!A:D,4,0))</f>
        <v>11736651.609375</v>
      </c>
      <c r="D201" s="9"/>
      <c r="E201" s="9"/>
      <c r="J201" s="17"/>
    </row>
    <row r="202" spans="1:10" x14ac:dyDescent="0.25">
      <c r="A202">
        <v>1986</v>
      </c>
      <c r="B202">
        <v>9</v>
      </c>
      <c r="C202" s="16">
        <f>C201+IF(B202&gt;=8,VLOOKUP(A202+1,FL_Population_Annual!A:D,4,0),VLOOKUP(A202,FL_Population_Annual!A:D,4,0))</f>
        <v>11763740.59375</v>
      </c>
      <c r="D202" s="9"/>
      <c r="E202" s="9"/>
      <c r="J202" s="17"/>
    </row>
    <row r="203" spans="1:10" x14ac:dyDescent="0.25">
      <c r="A203">
        <v>1986</v>
      </c>
      <c r="B203">
        <v>10</v>
      </c>
      <c r="C203" s="16">
        <f>C202+IF(B203&gt;=8,VLOOKUP(A203+1,FL_Population_Annual!A:D,4,0),VLOOKUP(A203,FL_Population_Annual!A:D,4,0))</f>
        <v>11790829.578125</v>
      </c>
      <c r="D203" s="9"/>
      <c r="E203" s="9"/>
      <c r="J203" s="17"/>
    </row>
    <row r="204" spans="1:10" x14ac:dyDescent="0.25">
      <c r="A204">
        <v>1986</v>
      </c>
      <c r="B204">
        <v>11</v>
      </c>
      <c r="C204" s="16">
        <f>C203+IF(B204&gt;=8,VLOOKUP(A204+1,FL_Population_Annual!A:D,4,0),VLOOKUP(A204,FL_Population_Annual!A:D,4,0))</f>
        <v>11817918.5625</v>
      </c>
      <c r="D204" s="9"/>
      <c r="E204" s="9"/>
      <c r="J204" s="17"/>
    </row>
    <row r="205" spans="1:10" x14ac:dyDescent="0.25">
      <c r="A205">
        <v>1986</v>
      </c>
      <c r="B205">
        <v>12</v>
      </c>
      <c r="C205" s="16">
        <f>C204+IF(B205&gt;=8,VLOOKUP(A205+1,FL_Population_Annual!A:D,4,0),VLOOKUP(A205,FL_Population_Annual!A:D,4,0))</f>
        <v>11845007.546875</v>
      </c>
      <c r="D205" s="9"/>
      <c r="E205" s="9"/>
      <c r="J205" s="17"/>
    </row>
    <row r="206" spans="1:10" x14ac:dyDescent="0.25">
      <c r="A206">
        <v>1987</v>
      </c>
      <c r="B206">
        <v>1</v>
      </c>
      <c r="C206" s="16">
        <f>C205+IF(B206&gt;=8,VLOOKUP(A206+1,FL_Population_Annual!A:D,4,0),VLOOKUP(A206,FL_Population_Annual!A:D,4,0))</f>
        <v>11872096.53125</v>
      </c>
      <c r="D206" s="9"/>
      <c r="E206" s="9"/>
      <c r="J206" s="17"/>
    </row>
    <row r="207" spans="1:10" x14ac:dyDescent="0.25">
      <c r="A207">
        <v>1987</v>
      </c>
      <c r="B207">
        <v>2</v>
      </c>
      <c r="C207" s="16">
        <f>C206+IF(B207&gt;=8,VLOOKUP(A207+1,FL_Population_Annual!A:D,4,0),VLOOKUP(A207,FL_Population_Annual!A:D,4,0))</f>
        <v>11899185.515625</v>
      </c>
      <c r="D207" s="9"/>
      <c r="E207" s="9"/>
      <c r="J207" s="17"/>
    </row>
    <row r="208" spans="1:10" x14ac:dyDescent="0.25">
      <c r="A208">
        <v>1987</v>
      </c>
      <c r="B208">
        <v>3</v>
      </c>
      <c r="C208" s="16">
        <f>C207+IF(B208&gt;=8,VLOOKUP(A208+1,FL_Population_Annual!A:D,4,0),VLOOKUP(A208,FL_Population_Annual!A:D,4,0))</f>
        <v>11926274.5</v>
      </c>
      <c r="D208" s="9"/>
      <c r="E208" s="9"/>
      <c r="J208" s="17"/>
    </row>
    <row r="209" spans="1:10" x14ac:dyDescent="0.25">
      <c r="A209">
        <v>1987</v>
      </c>
      <c r="B209">
        <v>4</v>
      </c>
      <c r="C209" s="16">
        <f>C208+IF(B209&gt;=8,VLOOKUP(A209+1,FL_Population_Annual!A:D,4,0),VLOOKUP(A209,FL_Population_Annual!A:D,4,0))</f>
        <v>11953363.484375</v>
      </c>
      <c r="D209" s="9"/>
      <c r="E209" s="9"/>
      <c r="J209" s="17"/>
    </row>
    <row r="210" spans="1:10" x14ac:dyDescent="0.25">
      <c r="A210">
        <v>1987</v>
      </c>
      <c r="B210">
        <v>5</v>
      </c>
      <c r="C210" s="16">
        <f>C209+IF(B210&gt;=8,VLOOKUP(A210+1,FL_Population_Annual!A:D,4,0),VLOOKUP(A210,FL_Population_Annual!A:D,4,0))</f>
        <v>11980452.46875</v>
      </c>
      <c r="D210" s="9"/>
      <c r="E210" s="9"/>
      <c r="J210" s="17"/>
    </row>
    <row r="211" spans="1:10" x14ac:dyDescent="0.25">
      <c r="A211">
        <v>1987</v>
      </c>
      <c r="B211">
        <v>6</v>
      </c>
      <c r="C211" s="16">
        <f>C210+IF(B211&gt;=8,VLOOKUP(A211+1,FL_Population_Annual!A:D,4,0),VLOOKUP(A211,FL_Population_Annual!A:D,4,0))</f>
        <v>12007541.453125</v>
      </c>
      <c r="D211" s="9"/>
      <c r="E211" s="9"/>
      <c r="J211" s="17"/>
    </row>
    <row r="212" spans="1:10" x14ac:dyDescent="0.25">
      <c r="A212">
        <v>1987</v>
      </c>
      <c r="B212">
        <v>7</v>
      </c>
      <c r="C212" s="16">
        <f>VLOOKUP(A212,FL_Population_Annual!A:C,3,0)</f>
        <v>12034630.4375</v>
      </c>
      <c r="D212" s="9"/>
      <c r="E212" s="9"/>
      <c r="J212" s="17"/>
    </row>
    <row r="213" spans="1:10" x14ac:dyDescent="0.25">
      <c r="A213">
        <v>1987</v>
      </c>
      <c r="B213">
        <v>8</v>
      </c>
      <c r="C213" s="16">
        <f>C212+IF(B213&gt;=8,VLOOKUP(A213+1,FL_Population_Annual!A:D,4,0),VLOOKUP(A213,FL_Population_Annual!A:D,4,0))</f>
        <v>12060844.755208334</v>
      </c>
      <c r="D213" s="9"/>
      <c r="E213" s="9"/>
      <c r="J213" s="17"/>
    </row>
    <row r="214" spans="1:10" x14ac:dyDescent="0.25">
      <c r="A214">
        <v>1987</v>
      </c>
      <c r="B214">
        <v>9</v>
      </c>
      <c r="C214" s="16">
        <f>C213+IF(B214&gt;=8,VLOOKUP(A214+1,FL_Population_Annual!A:D,4,0),VLOOKUP(A214,FL_Population_Annual!A:D,4,0))</f>
        <v>12087059.072916668</v>
      </c>
      <c r="D214" s="9"/>
      <c r="E214" s="9"/>
      <c r="J214" s="17"/>
    </row>
    <row r="215" spans="1:10" x14ac:dyDescent="0.25">
      <c r="A215">
        <v>1987</v>
      </c>
      <c r="B215">
        <v>10</v>
      </c>
      <c r="C215" s="16">
        <f>C214+IF(B215&gt;=8,VLOOKUP(A215+1,FL_Population_Annual!A:D,4,0),VLOOKUP(A215,FL_Population_Annual!A:D,4,0))</f>
        <v>12113273.390625002</v>
      </c>
      <c r="D215" s="9"/>
      <c r="E215" s="9"/>
      <c r="J215" s="17"/>
    </row>
    <row r="216" spans="1:10" x14ac:dyDescent="0.25">
      <c r="A216">
        <v>1987</v>
      </c>
      <c r="B216">
        <v>11</v>
      </c>
      <c r="C216" s="16">
        <f>C215+IF(B216&gt;=8,VLOOKUP(A216+1,FL_Population_Annual!A:D,4,0),VLOOKUP(A216,FL_Population_Annual!A:D,4,0))</f>
        <v>12139487.708333336</v>
      </c>
      <c r="D216" s="9"/>
      <c r="E216" s="9"/>
      <c r="J216" s="17"/>
    </row>
    <row r="217" spans="1:10" x14ac:dyDescent="0.25">
      <c r="A217">
        <v>1987</v>
      </c>
      <c r="B217">
        <v>12</v>
      </c>
      <c r="C217" s="16">
        <f>C216+IF(B217&gt;=8,VLOOKUP(A217+1,FL_Population_Annual!A:D,4,0),VLOOKUP(A217,FL_Population_Annual!A:D,4,0))</f>
        <v>12165702.02604167</v>
      </c>
      <c r="D217" s="9"/>
      <c r="E217" s="9"/>
      <c r="J217" s="17"/>
    </row>
    <row r="218" spans="1:10" x14ac:dyDescent="0.25">
      <c r="A218">
        <v>1988</v>
      </c>
      <c r="B218">
        <v>1</v>
      </c>
      <c r="C218" s="16">
        <f>C217+IF(B218&gt;=8,VLOOKUP(A218+1,FL_Population_Annual!A:D,4,0),VLOOKUP(A218,FL_Population_Annual!A:D,4,0))</f>
        <v>12191916.343750004</v>
      </c>
      <c r="D218" s="9"/>
      <c r="E218" s="9"/>
      <c r="J218" s="17"/>
    </row>
    <row r="219" spans="1:10" x14ac:dyDescent="0.25">
      <c r="A219">
        <v>1988</v>
      </c>
      <c r="B219">
        <v>2</v>
      </c>
      <c r="C219" s="16">
        <f>C218+IF(B219&gt;=8,VLOOKUP(A219+1,FL_Population_Annual!A:D,4,0),VLOOKUP(A219,FL_Population_Annual!A:D,4,0))</f>
        <v>12218130.661458338</v>
      </c>
      <c r="D219" s="9"/>
      <c r="E219" s="9"/>
      <c r="J219" s="17"/>
    </row>
    <row r="220" spans="1:10" x14ac:dyDescent="0.25">
      <c r="A220">
        <v>1988</v>
      </c>
      <c r="B220">
        <v>3</v>
      </c>
      <c r="C220" s="16">
        <f>C219+IF(B220&gt;=8,VLOOKUP(A220+1,FL_Population_Annual!A:D,4,0),VLOOKUP(A220,FL_Population_Annual!A:D,4,0))</f>
        <v>12244344.979166672</v>
      </c>
      <c r="D220" s="9"/>
      <c r="E220" s="9"/>
      <c r="J220" s="17"/>
    </row>
    <row r="221" spans="1:10" x14ac:dyDescent="0.25">
      <c r="A221">
        <v>1988</v>
      </c>
      <c r="B221">
        <v>4</v>
      </c>
      <c r="C221" s="16">
        <f>C220+IF(B221&gt;=8,VLOOKUP(A221+1,FL_Population_Annual!A:D,4,0),VLOOKUP(A221,FL_Population_Annual!A:D,4,0))</f>
        <v>12270559.296875006</v>
      </c>
      <c r="D221" s="9"/>
      <c r="E221" s="9"/>
      <c r="J221" s="17"/>
    </row>
    <row r="222" spans="1:10" x14ac:dyDescent="0.25">
      <c r="A222">
        <v>1988</v>
      </c>
      <c r="B222">
        <v>5</v>
      </c>
      <c r="C222" s="16">
        <f>C221+IF(B222&gt;=8,VLOOKUP(A222+1,FL_Population_Annual!A:D,4,0),VLOOKUP(A222,FL_Population_Annual!A:D,4,0))</f>
        <v>12296773.61458334</v>
      </c>
      <c r="D222" s="9"/>
      <c r="E222" s="9"/>
      <c r="J222" s="17"/>
    </row>
    <row r="223" spans="1:10" x14ac:dyDescent="0.25">
      <c r="A223">
        <v>1988</v>
      </c>
      <c r="B223">
        <v>6</v>
      </c>
      <c r="C223" s="16">
        <f>C222+IF(B223&gt;=8,VLOOKUP(A223+1,FL_Population_Annual!A:D,4,0),VLOOKUP(A223,FL_Population_Annual!A:D,4,0))</f>
        <v>12322987.932291673</v>
      </c>
      <c r="D223" s="9"/>
      <c r="E223" s="9"/>
      <c r="J223" s="17"/>
    </row>
    <row r="224" spans="1:10" x14ac:dyDescent="0.25">
      <c r="A224">
        <v>1988</v>
      </c>
      <c r="B224">
        <v>7</v>
      </c>
      <c r="C224" s="16">
        <f>VLOOKUP(A224,FL_Population_Annual!A:C,3,0)</f>
        <v>12349202.25</v>
      </c>
      <c r="D224" s="9"/>
      <c r="E224" s="9"/>
      <c r="J224" s="17"/>
    </row>
    <row r="225" spans="1:10" x14ac:dyDescent="0.25">
      <c r="A225">
        <v>1988</v>
      </c>
      <c r="B225">
        <v>8</v>
      </c>
      <c r="C225" s="16">
        <f>C224+IF(B225&gt;=8,VLOOKUP(A225+1,FL_Population_Annual!A:D,4,0),VLOOKUP(A225,FL_Population_Annual!A:D,4,0))</f>
        <v>12377700.692708334</v>
      </c>
      <c r="D225" s="9"/>
      <c r="E225" s="9"/>
      <c r="J225" s="17"/>
    </row>
    <row r="226" spans="1:10" x14ac:dyDescent="0.25">
      <c r="A226">
        <v>1988</v>
      </c>
      <c r="B226">
        <v>9</v>
      </c>
      <c r="C226" s="16">
        <f>C225+IF(B226&gt;=8,VLOOKUP(A226+1,FL_Population_Annual!A:D,4,0),VLOOKUP(A226,FL_Population_Annual!A:D,4,0))</f>
        <v>12406199.135416668</v>
      </c>
      <c r="D226" s="9"/>
      <c r="E226" s="9"/>
      <c r="J226" s="17"/>
    </row>
    <row r="227" spans="1:10" x14ac:dyDescent="0.25">
      <c r="A227">
        <v>1988</v>
      </c>
      <c r="B227">
        <v>10</v>
      </c>
      <c r="C227" s="16">
        <f>C226+IF(B227&gt;=8,VLOOKUP(A227+1,FL_Population_Annual!A:D,4,0),VLOOKUP(A227,FL_Population_Annual!A:D,4,0))</f>
        <v>12434697.578125002</v>
      </c>
      <c r="D227" s="9"/>
      <c r="E227" s="9"/>
      <c r="J227" s="17"/>
    </row>
    <row r="228" spans="1:10" x14ac:dyDescent="0.25">
      <c r="A228">
        <v>1988</v>
      </c>
      <c r="B228">
        <v>11</v>
      </c>
      <c r="C228" s="16">
        <f>C227+IF(B228&gt;=8,VLOOKUP(A228+1,FL_Population_Annual!A:D,4,0),VLOOKUP(A228,FL_Population_Annual!A:D,4,0))</f>
        <v>12463196.020833336</v>
      </c>
      <c r="D228" s="9"/>
      <c r="E228" s="9"/>
      <c r="J228" s="17"/>
    </row>
    <row r="229" spans="1:10" x14ac:dyDescent="0.25">
      <c r="A229">
        <v>1988</v>
      </c>
      <c r="B229">
        <v>12</v>
      </c>
      <c r="C229" s="16">
        <f>C228+IF(B229&gt;=8,VLOOKUP(A229+1,FL_Population_Annual!A:D,4,0),VLOOKUP(A229,FL_Population_Annual!A:D,4,0))</f>
        <v>12491694.46354167</v>
      </c>
      <c r="D229" s="9"/>
      <c r="E229" s="9"/>
      <c r="J229" s="17"/>
    </row>
    <row r="230" spans="1:10" x14ac:dyDescent="0.25">
      <c r="A230">
        <v>1989</v>
      </c>
      <c r="B230">
        <v>1</v>
      </c>
      <c r="C230" s="16">
        <f>C229+IF(B230&gt;=8,VLOOKUP(A230+1,FL_Population_Annual!A:D,4,0),VLOOKUP(A230,FL_Population_Annual!A:D,4,0))</f>
        <v>12520192.906250004</v>
      </c>
      <c r="D230" s="9"/>
      <c r="E230" s="9"/>
      <c r="J230" s="17"/>
    </row>
    <row r="231" spans="1:10" x14ac:dyDescent="0.25">
      <c r="A231">
        <v>1989</v>
      </c>
      <c r="B231">
        <v>2</v>
      </c>
      <c r="C231" s="16">
        <f>C230+IF(B231&gt;=8,VLOOKUP(A231+1,FL_Population_Annual!A:D,4,0),VLOOKUP(A231,FL_Population_Annual!A:D,4,0))</f>
        <v>12548691.348958338</v>
      </c>
      <c r="D231" s="9"/>
      <c r="E231" s="9"/>
      <c r="J231" s="17"/>
    </row>
    <row r="232" spans="1:10" x14ac:dyDescent="0.25">
      <c r="A232">
        <v>1989</v>
      </c>
      <c r="B232">
        <v>3</v>
      </c>
      <c r="C232" s="16">
        <f>C231+IF(B232&gt;=8,VLOOKUP(A232+1,FL_Population_Annual!A:D,4,0),VLOOKUP(A232,FL_Population_Annual!A:D,4,0))</f>
        <v>12577189.791666672</v>
      </c>
      <c r="D232" s="9"/>
      <c r="E232" s="9"/>
      <c r="J232" s="17"/>
    </row>
    <row r="233" spans="1:10" x14ac:dyDescent="0.25">
      <c r="A233">
        <v>1989</v>
      </c>
      <c r="B233">
        <v>4</v>
      </c>
      <c r="C233" s="16">
        <f>C232+IF(B233&gt;=8,VLOOKUP(A233+1,FL_Population_Annual!A:D,4,0),VLOOKUP(A233,FL_Population_Annual!A:D,4,0))</f>
        <v>12605688.234375006</v>
      </c>
      <c r="D233" s="9"/>
      <c r="E233" s="9"/>
      <c r="J233" s="17"/>
    </row>
    <row r="234" spans="1:10" x14ac:dyDescent="0.25">
      <c r="A234">
        <v>1989</v>
      </c>
      <c r="B234">
        <v>5</v>
      </c>
      <c r="C234" s="16">
        <f>C233+IF(B234&gt;=8,VLOOKUP(A234+1,FL_Population_Annual!A:D,4,0),VLOOKUP(A234,FL_Population_Annual!A:D,4,0))</f>
        <v>12634186.67708334</v>
      </c>
      <c r="D234" s="9"/>
      <c r="E234" s="9"/>
      <c r="J234" s="17"/>
    </row>
    <row r="235" spans="1:10" x14ac:dyDescent="0.25">
      <c r="A235">
        <v>1989</v>
      </c>
      <c r="B235">
        <v>6</v>
      </c>
      <c r="C235" s="16">
        <f>C234+IF(B235&gt;=8,VLOOKUP(A235+1,FL_Population_Annual!A:D,4,0),VLOOKUP(A235,FL_Population_Annual!A:D,4,0))</f>
        <v>12662685.119791673</v>
      </c>
      <c r="D235" s="9"/>
      <c r="E235" s="9"/>
      <c r="J235" s="17"/>
    </row>
    <row r="236" spans="1:10" x14ac:dyDescent="0.25">
      <c r="A236">
        <v>1989</v>
      </c>
      <c r="B236">
        <v>7</v>
      </c>
      <c r="C236" s="16">
        <f>VLOOKUP(A236,FL_Population_Annual!A:C,3,0)</f>
        <v>12691183.5625</v>
      </c>
      <c r="D236" s="9"/>
      <c r="E236" s="9"/>
      <c r="J236" s="17"/>
    </row>
    <row r="237" spans="1:10" x14ac:dyDescent="0.25">
      <c r="A237">
        <v>1989</v>
      </c>
      <c r="B237">
        <v>8</v>
      </c>
      <c r="C237" s="16">
        <f>C236+IF(B237&gt;=8,VLOOKUP(A237+1,FL_Population_Annual!A:D,4,0),VLOOKUP(A237,FL_Population_Annual!A:D,4,0))</f>
        <v>12722891.161458334</v>
      </c>
      <c r="D237" s="9"/>
      <c r="E237" s="9"/>
      <c r="J237" s="17"/>
    </row>
    <row r="238" spans="1:10" x14ac:dyDescent="0.25">
      <c r="A238">
        <v>1989</v>
      </c>
      <c r="B238">
        <v>9</v>
      </c>
      <c r="C238" s="16">
        <f>C237+IF(B238&gt;=8,VLOOKUP(A238+1,FL_Population_Annual!A:D,4,0),VLOOKUP(A238,FL_Population_Annual!A:D,4,0))</f>
        <v>12754598.760416668</v>
      </c>
      <c r="D238" s="9"/>
      <c r="E238" s="9"/>
      <c r="J238" s="17"/>
    </row>
    <row r="239" spans="1:10" x14ac:dyDescent="0.25">
      <c r="A239">
        <v>1989</v>
      </c>
      <c r="B239">
        <v>10</v>
      </c>
      <c r="C239" s="16">
        <f>C238+IF(B239&gt;=8,VLOOKUP(A239+1,FL_Population_Annual!A:D,4,0),VLOOKUP(A239,FL_Population_Annual!A:D,4,0))</f>
        <v>12786306.359375002</v>
      </c>
      <c r="D239" s="9"/>
      <c r="E239" s="9"/>
      <c r="J239" s="17"/>
    </row>
    <row r="240" spans="1:10" x14ac:dyDescent="0.25">
      <c r="A240">
        <v>1989</v>
      </c>
      <c r="B240">
        <v>11</v>
      </c>
      <c r="C240" s="16">
        <f>C239+IF(B240&gt;=8,VLOOKUP(A240+1,FL_Population_Annual!A:D,4,0),VLOOKUP(A240,FL_Population_Annual!A:D,4,0))</f>
        <v>12818013.958333336</v>
      </c>
      <c r="D240" s="9"/>
      <c r="E240" s="9"/>
      <c r="J240" s="17"/>
    </row>
    <row r="241" spans="1:10" x14ac:dyDescent="0.25">
      <c r="A241">
        <v>1989</v>
      </c>
      <c r="B241">
        <v>12</v>
      </c>
      <c r="C241" s="16">
        <f>C240+IF(B241&gt;=8,VLOOKUP(A241+1,FL_Population_Annual!A:D,4,0),VLOOKUP(A241,FL_Population_Annual!A:D,4,0))</f>
        <v>12849721.55729167</v>
      </c>
      <c r="D241" s="9"/>
      <c r="E241" s="9"/>
      <c r="J241" s="17"/>
    </row>
    <row r="242" spans="1:10" x14ac:dyDescent="0.25">
      <c r="A242">
        <v>1990</v>
      </c>
      <c r="B242">
        <v>1</v>
      </c>
      <c r="C242" s="16">
        <f>C241+IF(B242&gt;=8,VLOOKUP(A242+1,FL_Population_Annual!A:D,4,0),VLOOKUP(A242,FL_Population_Annual!A:D,4,0))</f>
        <v>12881429.156250004</v>
      </c>
      <c r="D242" s="9"/>
      <c r="E242" s="9"/>
      <c r="J242" s="17"/>
    </row>
    <row r="243" spans="1:10" x14ac:dyDescent="0.25">
      <c r="A243">
        <v>1990</v>
      </c>
      <c r="B243">
        <v>2</v>
      </c>
      <c r="C243" s="16">
        <f>C242+IF(B243&gt;=8,VLOOKUP(A243+1,FL_Population_Annual!A:D,4,0),VLOOKUP(A243,FL_Population_Annual!A:D,4,0))</f>
        <v>12913136.755208338</v>
      </c>
      <c r="D243" s="9"/>
      <c r="E243" s="9"/>
      <c r="J243" s="17"/>
    </row>
    <row r="244" spans="1:10" x14ac:dyDescent="0.25">
      <c r="A244">
        <v>1990</v>
      </c>
      <c r="B244">
        <v>3</v>
      </c>
      <c r="C244" s="16">
        <f>C243+IF(B244&gt;=8,VLOOKUP(A244+1,FL_Population_Annual!A:D,4,0),VLOOKUP(A244,FL_Population_Annual!A:D,4,0))</f>
        <v>12944844.354166672</v>
      </c>
      <c r="D244" s="9"/>
      <c r="E244" s="9"/>
      <c r="J244" s="17"/>
    </row>
    <row r="245" spans="1:10" x14ac:dyDescent="0.25">
      <c r="A245">
        <v>1990</v>
      </c>
      <c r="B245">
        <v>4</v>
      </c>
      <c r="C245" s="16">
        <f>C244+IF(B245&gt;=8,VLOOKUP(A245+1,FL_Population_Annual!A:D,4,0),VLOOKUP(A245,FL_Population_Annual!A:D,4,0))</f>
        <v>12976551.953125006</v>
      </c>
      <c r="D245" s="9"/>
      <c r="E245" s="9"/>
      <c r="J245" s="17"/>
    </row>
    <row r="246" spans="1:10" x14ac:dyDescent="0.25">
      <c r="A246">
        <v>1990</v>
      </c>
      <c r="B246">
        <v>5</v>
      </c>
      <c r="C246" s="16">
        <f>C245+IF(B246&gt;=8,VLOOKUP(A246+1,FL_Population_Annual!A:D,4,0),VLOOKUP(A246,FL_Population_Annual!A:D,4,0))</f>
        <v>13008259.55208334</v>
      </c>
      <c r="D246" s="9"/>
      <c r="E246" s="9"/>
      <c r="J246" s="17"/>
    </row>
    <row r="247" spans="1:10" x14ac:dyDescent="0.25">
      <c r="A247">
        <v>1990</v>
      </c>
      <c r="B247">
        <v>6</v>
      </c>
      <c r="C247" s="16">
        <f>C246+IF(B247&gt;=8,VLOOKUP(A247+1,FL_Population_Annual!A:D,4,0),VLOOKUP(A247,FL_Population_Annual!A:D,4,0))</f>
        <v>13039967.151041673</v>
      </c>
      <c r="D247" s="9"/>
      <c r="E247" s="9"/>
      <c r="J247" s="17"/>
    </row>
    <row r="248" spans="1:10" x14ac:dyDescent="0.25">
      <c r="A248">
        <v>1990</v>
      </c>
      <c r="B248">
        <v>7</v>
      </c>
      <c r="C248" s="16">
        <f>VLOOKUP(A248,FL_Population_Annual!A:C,3,0)</f>
        <v>13071674.75</v>
      </c>
      <c r="D248" s="9"/>
      <c r="E248" s="9"/>
      <c r="J248" s="17"/>
    </row>
    <row r="249" spans="1:10" x14ac:dyDescent="0.25">
      <c r="A249">
        <v>1990</v>
      </c>
      <c r="B249">
        <v>8</v>
      </c>
      <c r="C249" s="16">
        <f>C248+IF(B249&gt;=8,VLOOKUP(A249+1,FL_Population_Annual!A:D,4,0),VLOOKUP(A249,FL_Population_Annual!A:D,4,0))</f>
        <v>13099152.59375</v>
      </c>
      <c r="D249" s="9"/>
      <c r="E249" s="9"/>
      <c r="J249" s="17"/>
    </row>
    <row r="250" spans="1:10" x14ac:dyDescent="0.25">
      <c r="A250">
        <v>1990</v>
      </c>
      <c r="B250">
        <v>9</v>
      </c>
      <c r="C250" s="16">
        <f>C249+IF(B250&gt;=8,VLOOKUP(A250+1,FL_Population_Annual!A:D,4,0),VLOOKUP(A250,FL_Population_Annual!A:D,4,0))</f>
        <v>13126630.4375</v>
      </c>
      <c r="D250" s="9"/>
      <c r="E250" s="9"/>
      <c r="J250" s="17"/>
    </row>
    <row r="251" spans="1:10" x14ac:dyDescent="0.25">
      <c r="A251">
        <v>1990</v>
      </c>
      <c r="B251">
        <v>10</v>
      </c>
      <c r="C251" s="16">
        <f>C250+IF(B251&gt;=8,VLOOKUP(A251+1,FL_Population_Annual!A:D,4,0),VLOOKUP(A251,FL_Population_Annual!A:D,4,0))</f>
        <v>13154108.28125</v>
      </c>
      <c r="D251" s="9"/>
      <c r="E251" s="9"/>
      <c r="J251" s="17"/>
    </row>
    <row r="252" spans="1:10" x14ac:dyDescent="0.25">
      <c r="A252">
        <v>1990</v>
      </c>
      <c r="B252">
        <v>11</v>
      </c>
      <c r="C252" s="16">
        <f>C251+IF(B252&gt;=8,VLOOKUP(A252+1,FL_Population_Annual!A:D,4,0),VLOOKUP(A252,FL_Population_Annual!A:D,4,0))</f>
        <v>13181586.125</v>
      </c>
      <c r="D252" s="9"/>
      <c r="E252" s="9"/>
      <c r="J252" s="17"/>
    </row>
    <row r="253" spans="1:10" x14ac:dyDescent="0.25">
      <c r="A253">
        <v>1990</v>
      </c>
      <c r="B253">
        <v>12</v>
      </c>
      <c r="C253" s="16">
        <f>C252+IF(B253&gt;=8,VLOOKUP(A253+1,FL_Population_Annual!A:D,4,0),VLOOKUP(A253,FL_Population_Annual!A:D,4,0))</f>
        <v>13209063.96875</v>
      </c>
      <c r="D253" s="9"/>
      <c r="E253" s="9"/>
      <c r="J253" s="17"/>
    </row>
    <row r="254" spans="1:10" x14ac:dyDescent="0.25">
      <c r="A254">
        <v>1991</v>
      </c>
      <c r="B254">
        <v>1</v>
      </c>
      <c r="C254" s="16">
        <f>C253+IF(B254&gt;=8,VLOOKUP(A254+1,FL_Population_Annual!A:D,4,0),VLOOKUP(A254,FL_Population_Annual!A:D,4,0))</f>
        <v>13236541.8125</v>
      </c>
      <c r="D254" s="9"/>
      <c r="E254" s="9"/>
      <c r="J254" s="17"/>
    </row>
    <row r="255" spans="1:10" x14ac:dyDescent="0.25">
      <c r="A255">
        <v>1991</v>
      </c>
      <c r="B255">
        <v>2</v>
      </c>
      <c r="C255" s="16">
        <f>C254+IF(B255&gt;=8,VLOOKUP(A255+1,FL_Population_Annual!A:D,4,0),VLOOKUP(A255,FL_Population_Annual!A:D,4,0))</f>
        <v>13264019.65625</v>
      </c>
      <c r="D255" s="9"/>
      <c r="E255" s="9"/>
      <c r="J255" s="17"/>
    </row>
    <row r="256" spans="1:10" x14ac:dyDescent="0.25">
      <c r="A256">
        <v>1991</v>
      </c>
      <c r="B256">
        <v>3</v>
      </c>
      <c r="C256" s="16">
        <f>C255+IF(B256&gt;=8,VLOOKUP(A256+1,FL_Population_Annual!A:D,4,0),VLOOKUP(A256,FL_Population_Annual!A:D,4,0))</f>
        <v>13291497.5</v>
      </c>
      <c r="D256" s="9"/>
      <c r="E256" s="9"/>
      <c r="J256" s="17"/>
    </row>
    <row r="257" spans="1:10" x14ac:dyDescent="0.25">
      <c r="A257">
        <v>1991</v>
      </c>
      <c r="B257">
        <v>4</v>
      </c>
      <c r="C257" s="16">
        <f>C256+IF(B257&gt;=8,VLOOKUP(A257+1,FL_Population_Annual!A:D,4,0),VLOOKUP(A257,FL_Population_Annual!A:D,4,0))</f>
        <v>13318975.34375</v>
      </c>
      <c r="D257" s="9"/>
      <c r="E257" s="9"/>
      <c r="J257" s="17"/>
    </row>
    <row r="258" spans="1:10" x14ac:dyDescent="0.25">
      <c r="A258">
        <v>1991</v>
      </c>
      <c r="B258">
        <v>5</v>
      </c>
      <c r="C258" s="16">
        <f>C257+IF(B258&gt;=8,VLOOKUP(A258+1,FL_Population_Annual!A:D,4,0),VLOOKUP(A258,FL_Population_Annual!A:D,4,0))</f>
        <v>13346453.1875</v>
      </c>
      <c r="D258" s="9"/>
      <c r="E258" s="9"/>
      <c r="J258" s="17"/>
    </row>
    <row r="259" spans="1:10" x14ac:dyDescent="0.25">
      <c r="A259">
        <v>1991</v>
      </c>
      <c r="B259">
        <v>6</v>
      </c>
      <c r="C259" s="16">
        <f>C258+IF(B259&gt;=8,VLOOKUP(A259+1,FL_Population_Annual!A:D,4,0),VLOOKUP(A259,FL_Population_Annual!A:D,4,0))</f>
        <v>13373931.03125</v>
      </c>
      <c r="D259" s="9"/>
      <c r="E259" s="9"/>
      <c r="J259" s="17"/>
    </row>
    <row r="260" spans="1:10" x14ac:dyDescent="0.25">
      <c r="A260">
        <v>1991</v>
      </c>
      <c r="B260">
        <v>7</v>
      </c>
      <c r="C260" s="16">
        <f>VLOOKUP(A260,FL_Population_Annual!A:C,3,0)</f>
        <v>13401408.875</v>
      </c>
      <c r="D260" s="9"/>
      <c r="E260" s="9"/>
      <c r="J260" s="17"/>
    </row>
    <row r="261" spans="1:10" x14ac:dyDescent="0.25">
      <c r="A261">
        <v>1991</v>
      </c>
      <c r="B261">
        <v>8</v>
      </c>
      <c r="C261" s="16">
        <f>C260+IF(B261&gt;=8,VLOOKUP(A261+1,FL_Population_Annual!A:D,4,0),VLOOKUP(A261,FL_Population_Annual!A:D,4,0))</f>
        <v>13425030.994791666</v>
      </c>
      <c r="D261" s="9"/>
      <c r="E261" s="9"/>
      <c r="J261" s="17"/>
    </row>
    <row r="262" spans="1:10" x14ac:dyDescent="0.25">
      <c r="A262">
        <v>1991</v>
      </c>
      <c r="B262">
        <v>9</v>
      </c>
      <c r="C262" s="16">
        <f>C261+IF(B262&gt;=8,VLOOKUP(A262+1,FL_Population_Annual!A:D,4,0),VLOOKUP(A262,FL_Population_Annual!A:D,4,0))</f>
        <v>13448653.114583332</v>
      </c>
      <c r="D262" s="9"/>
      <c r="E262" s="9"/>
      <c r="J262" s="17"/>
    </row>
    <row r="263" spans="1:10" x14ac:dyDescent="0.25">
      <c r="A263">
        <v>1991</v>
      </c>
      <c r="B263">
        <v>10</v>
      </c>
      <c r="C263" s="16">
        <f>C262+IF(B263&gt;=8,VLOOKUP(A263+1,FL_Population_Annual!A:D,4,0),VLOOKUP(A263,FL_Population_Annual!A:D,4,0))</f>
        <v>13472275.234374998</v>
      </c>
      <c r="D263" s="9"/>
      <c r="E263" s="9"/>
      <c r="J263" s="17"/>
    </row>
    <row r="264" spans="1:10" x14ac:dyDescent="0.25">
      <c r="A264">
        <v>1991</v>
      </c>
      <c r="B264">
        <v>11</v>
      </c>
      <c r="C264" s="16">
        <f>C263+IF(B264&gt;=8,VLOOKUP(A264+1,FL_Population_Annual!A:D,4,0),VLOOKUP(A264,FL_Population_Annual!A:D,4,0))</f>
        <v>13495897.354166664</v>
      </c>
      <c r="D264" s="9"/>
      <c r="E264" s="9"/>
      <c r="J264" s="17"/>
    </row>
    <row r="265" spans="1:10" x14ac:dyDescent="0.25">
      <c r="A265">
        <v>1991</v>
      </c>
      <c r="B265">
        <v>12</v>
      </c>
      <c r="C265" s="16">
        <f>C264+IF(B265&gt;=8,VLOOKUP(A265+1,FL_Population_Annual!A:D,4,0),VLOOKUP(A265,FL_Population_Annual!A:D,4,0))</f>
        <v>13519519.47395833</v>
      </c>
      <c r="D265" s="9"/>
      <c r="E265" s="9"/>
      <c r="J265" s="17"/>
    </row>
    <row r="266" spans="1:10" x14ac:dyDescent="0.25">
      <c r="A266">
        <v>1992</v>
      </c>
      <c r="B266">
        <v>1</v>
      </c>
      <c r="C266" s="16">
        <f>C265+IF(B266&gt;=8,VLOOKUP(A266+1,FL_Population_Annual!A:D,4,0),VLOOKUP(A266,FL_Population_Annual!A:D,4,0))</f>
        <v>13543141.593749996</v>
      </c>
      <c r="D266" s="9"/>
      <c r="E266" s="9"/>
      <c r="J266" s="17"/>
    </row>
    <row r="267" spans="1:10" x14ac:dyDescent="0.25">
      <c r="A267">
        <v>1992</v>
      </c>
      <c r="B267">
        <v>2</v>
      </c>
      <c r="C267" s="16">
        <f>C266+IF(B267&gt;=8,VLOOKUP(A267+1,FL_Population_Annual!A:D,4,0),VLOOKUP(A267,FL_Population_Annual!A:D,4,0))</f>
        <v>13566763.713541662</v>
      </c>
      <c r="D267" s="9"/>
      <c r="E267" s="9"/>
      <c r="J267" s="17"/>
    </row>
    <row r="268" spans="1:10" x14ac:dyDescent="0.25">
      <c r="A268">
        <v>1992</v>
      </c>
      <c r="B268">
        <v>3</v>
      </c>
      <c r="C268" s="16">
        <f>C267+IF(B268&gt;=8,VLOOKUP(A268+1,FL_Population_Annual!A:D,4,0),VLOOKUP(A268,FL_Population_Annual!A:D,4,0))</f>
        <v>13590385.833333328</v>
      </c>
      <c r="D268" s="9"/>
      <c r="E268" s="9"/>
      <c r="J268" s="17"/>
    </row>
    <row r="269" spans="1:10" x14ac:dyDescent="0.25">
      <c r="A269">
        <v>1992</v>
      </c>
      <c r="B269">
        <v>4</v>
      </c>
      <c r="C269" s="16">
        <f>C268+IF(B269&gt;=8,VLOOKUP(A269+1,FL_Population_Annual!A:D,4,0),VLOOKUP(A269,FL_Population_Annual!A:D,4,0))</f>
        <v>13614007.953124994</v>
      </c>
      <c r="D269" s="9"/>
      <c r="E269" s="9"/>
      <c r="J269" s="17"/>
    </row>
    <row r="270" spans="1:10" x14ac:dyDescent="0.25">
      <c r="A270">
        <v>1992</v>
      </c>
      <c r="B270">
        <v>5</v>
      </c>
      <c r="C270" s="16">
        <f>C269+IF(B270&gt;=8,VLOOKUP(A270+1,FL_Population_Annual!A:D,4,0),VLOOKUP(A270,FL_Population_Annual!A:D,4,0))</f>
        <v>13637630.07291666</v>
      </c>
      <c r="D270" s="9"/>
      <c r="E270" s="9"/>
      <c r="J270" s="17"/>
    </row>
    <row r="271" spans="1:10" x14ac:dyDescent="0.25">
      <c r="A271">
        <v>1992</v>
      </c>
      <c r="B271">
        <v>6</v>
      </c>
      <c r="C271" s="16">
        <f>C270+IF(B271&gt;=8,VLOOKUP(A271+1,FL_Population_Annual!A:D,4,0),VLOOKUP(A271,FL_Population_Annual!A:D,4,0))</f>
        <v>13661252.192708327</v>
      </c>
      <c r="D271" s="9"/>
      <c r="E271" s="9"/>
      <c r="J271" s="17"/>
    </row>
    <row r="272" spans="1:10" x14ac:dyDescent="0.25">
      <c r="A272">
        <v>1992</v>
      </c>
      <c r="B272">
        <v>7</v>
      </c>
      <c r="C272" s="16">
        <f>VLOOKUP(A272,FL_Population_Annual!A:C,3,0)</f>
        <v>13684874.3125</v>
      </c>
      <c r="D272" s="9"/>
      <c r="E272" s="9"/>
      <c r="J272" s="17"/>
    </row>
    <row r="273" spans="1:10" x14ac:dyDescent="0.25">
      <c r="A273">
        <v>1992</v>
      </c>
      <c r="B273">
        <v>8</v>
      </c>
      <c r="C273" s="16">
        <f>C272+IF(B273&gt;=8,VLOOKUP(A273+1,FL_Population_Annual!A:D,4,0),VLOOKUP(A273,FL_Population_Annual!A:D,4,0))</f>
        <v>13708505.125</v>
      </c>
      <c r="D273" s="9"/>
      <c r="E273" s="9"/>
      <c r="J273" s="17"/>
    </row>
    <row r="274" spans="1:10" x14ac:dyDescent="0.25">
      <c r="A274">
        <v>1992</v>
      </c>
      <c r="B274">
        <v>9</v>
      </c>
      <c r="C274" s="16">
        <f>C273+IF(B274&gt;=8,VLOOKUP(A274+1,FL_Population_Annual!A:D,4,0),VLOOKUP(A274,FL_Population_Annual!A:D,4,0))</f>
        <v>13732135.9375</v>
      </c>
      <c r="D274" s="9"/>
      <c r="E274" s="9"/>
      <c r="J274" s="17"/>
    </row>
    <row r="275" spans="1:10" x14ac:dyDescent="0.25">
      <c r="A275">
        <v>1992</v>
      </c>
      <c r="B275">
        <v>10</v>
      </c>
      <c r="C275" s="16">
        <f>C274+IF(B275&gt;=8,VLOOKUP(A275+1,FL_Population_Annual!A:D,4,0),VLOOKUP(A275,FL_Population_Annual!A:D,4,0))</f>
        <v>13755766.75</v>
      </c>
      <c r="D275" s="9"/>
      <c r="E275" s="9"/>
      <c r="J275" s="17"/>
    </row>
    <row r="276" spans="1:10" x14ac:dyDescent="0.25">
      <c r="A276">
        <v>1992</v>
      </c>
      <c r="B276">
        <v>11</v>
      </c>
      <c r="C276" s="16">
        <f>C275+IF(B276&gt;=8,VLOOKUP(A276+1,FL_Population_Annual!A:D,4,0),VLOOKUP(A276,FL_Population_Annual!A:D,4,0))</f>
        <v>13779397.5625</v>
      </c>
      <c r="D276" s="9"/>
      <c r="E276" s="9"/>
      <c r="J276" s="17"/>
    </row>
    <row r="277" spans="1:10" x14ac:dyDescent="0.25">
      <c r="A277">
        <v>1992</v>
      </c>
      <c r="B277">
        <v>12</v>
      </c>
      <c r="C277" s="16">
        <f>C276+IF(B277&gt;=8,VLOOKUP(A277+1,FL_Population_Annual!A:D,4,0),VLOOKUP(A277,FL_Population_Annual!A:D,4,0))</f>
        <v>13803028.375</v>
      </c>
      <c r="D277" s="9"/>
      <c r="E277" s="9"/>
      <c r="J277" s="17"/>
    </row>
    <row r="278" spans="1:10" x14ac:dyDescent="0.25">
      <c r="A278">
        <v>1993</v>
      </c>
      <c r="B278">
        <v>1</v>
      </c>
      <c r="C278" s="16">
        <f>C277+IF(B278&gt;=8,VLOOKUP(A278+1,FL_Population_Annual!A:D,4,0),VLOOKUP(A278,FL_Population_Annual!A:D,4,0))</f>
        <v>13826659.1875</v>
      </c>
      <c r="D278" s="9"/>
      <c r="E278" s="9"/>
      <c r="J278" s="17"/>
    </row>
    <row r="279" spans="1:10" x14ac:dyDescent="0.25">
      <c r="A279">
        <v>1993</v>
      </c>
      <c r="B279">
        <v>2</v>
      </c>
      <c r="C279" s="16">
        <f>C278+IF(B279&gt;=8,VLOOKUP(A279+1,FL_Population_Annual!A:D,4,0),VLOOKUP(A279,FL_Population_Annual!A:D,4,0))</f>
        <v>13850290</v>
      </c>
      <c r="D279" s="9"/>
      <c r="E279" s="9"/>
      <c r="J279" s="17"/>
    </row>
    <row r="280" spans="1:10" x14ac:dyDescent="0.25">
      <c r="A280">
        <v>1993</v>
      </c>
      <c r="B280">
        <v>3</v>
      </c>
      <c r="C280" s="16">
        <f>C279+IF(B280&gt;=8,VLOOKUP(A280+1,FL_Population_Annual!A:D,4,0),VLOOKUP(A280,FL_Population_Annual!A:D,4,0))</f>
        <v>13873920.8125</v>
      </c>
      <c r="D280" s="9"/>
      <c r="E280" s="9"/>
      <c r="J280" s="17"/>
    </row>
    <row r="281" spans="1:10" x14ac:dyDescent="0.25">
      <c r="A281">
        <v>1993</v>
      </c>
      <c r="B281">
        <v>4</v>
      </c>
      <c r="C281" s="16">
        <f>C280+IF(B281&gt;=8,VLOOKUP(A281+1,FL_Population_Annual!A:D,4,0),VLOOKUP(A281,FL_Population_Annual!A:D,4,0))</f>
        <v>13897551.625</v>
      </c>
      <c r="D281" s="9"/>
      <c r="E281" s="9"/>
      <c r="J281" s="17"/>
    </row>
    <row r="282" spans="1:10" x14ac:dyDescent="0.25">
      <c r="A282">
        <v>1993</v>
      </c>
      <c r="B282">
        <v>5</v>
      </c>
      <c r="C282" s="16">
        <f>C281+IF(B282&gt;=8,VLOOKUP(A282+1,FL_Population_Annual!A:D,4,0),VLOOKUP(A282,FL_Population_Annual!A:D,4,0))</f>
        <v>13921182.4375</v>
      </c>
      <c r="D282" s="9"/>
      <c r="E282" s="9"/>
      <c r="J282" s="17"/>
    </row>
    <row r="283" spans="1:10" x14ac:dyDescent="0.25">
      <c r="A283">
        <v>1993</v>
      </c>
      <c r="B283">
        <v>6</v>
      </c>
      <c r="C283" s="16">
        <f>C282+IF(B283&gt;=8,VLOOKUP(A283+1,FL_Population_Annual!A:D,4,0),VLOOKUP(A283,FL_Population_Annual!A:D,4,0))</f>
        <v>13944813.25</v>
      </c>
      <c r="D283" s="9"/>
      <c r="E283" s="9"/>
      <c r="J283" s="17"/>
    </row>
    <row r="284" spans="1:10" x14ac:dyDescent="0.25">
      <c r="A284">
        <v>1993</v>
      </c>
      <c r="B284">
        <v>7</v>
      </c>
      <c r="C284" s="16">
        <f>VLOOKUP(A284,FL_Population_Annual!A:C,3,0)</f>
        <v>13968444.0625</v>
      </c>
      <c r="D284" s="9"/>
      <c r="E284" s="9"/>
      <c r="J284" s="17"/>
    </row>
    <row r="285" spans="1:10" x14ac:dyDescent="0.25">
      <c r="A285">
        <v>1993</v>
      </c>
      <c r="B285">
        <v>8</v>
      </c>
      <c r="C285" s="16">
        <f>C284+IF(B285&gt;=8,VLOOKUP(A285+1,FL_Population_Annual!A:D,4,0),VLOOKUP(A285,FL_Population_Annual!A:D,4,0))</f>
        <v>13994064.026041666</v>
      </c>
      <c r="D285" s="9"/>
      <c r="E285" s="9"/>
      <c r="J285" s="17"/>
    </row>
    <row r="286" spans="1:10" x14ac:dyDescent="0.25">
      <c r="A286">
        <v>1993</v>
      </c>
      <c r="B286">
        <v>9</v>
      </c>
      <c r="C286" s="16">
        <f>C285+IF(B286&gt;=8,VLOOKUP(A286+1,FL_Population_Annual!A:D,4,0),VLOOKUP(A286,FL_Population_Annual!A:D,4,0))</f>
        <v>14019683.989583332</v>
      </c>
      <c r="D286" s="9"/>
      <c r="E286" s="9"/>
      <c r="J286" s="17"/>
    </row>
    <row r="287" spans="1:10" x14ac:dyDescent="0.25">
      <c r="A287">
        <v>1993</v>
      </c>
      <c r="B287">
        <v>10</v>
      </c>
      <c r="C287" s="16">
        <f>C286+IF(B287&gt;=8,VLOOKUP(A287+1,FL_Population_Annual!A:D,4,0),VLOOKUP(A287,FL_Population_Annual!A:D,4,0))</f>
        <v>14045303.953124998</v>
      </c>
      <c r="D287" s="9"/>
      <c r="E287" s="9"/>
      <c r="J287" s="17"/>
    </row>
    <row r="288" spans="1:10" x14ac:dyDescent="0.25">
      <c r="A288">
        <v>1993</v>
      </c>
      <c r="B288">
        <v>11</v>
      </c>
      <c r="C288" s="16">
        <f>C287+IF(B288&gt;=8,VLOOKUP(A288+1,FL_Population_Annual!A:D,4,0),VLOOKUP(A288,FL_Population_Annual!A:D,4,0))</f>
        <v>14070923.916666664</v>
      </c>
      <c r="D288" s="9"/>
      <c r="E288" s="9"/>
      <c r="J288" s="17"/>
    </row>
    <row r="289" spans="1:10" x14ac:dyDescent="0.25">
      <c r="A289">
        <v>1993</v>
      </c>
      <c r="B289">
        <v>12</v>
      </c>
      <c r="C289" s="16">
        <f>C288+IF(B289&gt;=8,VLOOKUP(A289+1,FL_Population_Annual!A:D,4,0),VLOOKUP(A289,FL_Population_Annual!A:D,4,0))</f>
        <v>14096543.88020833</v>
      </c>
      <c r="D289" s="9"/>
      <c r="E289" s="9"/>
      <c r="J289" s="17"/>
    </row>
    <row r="290" spans="1:10" x14ac:dyDescent="0.25">
      <c r="A290">
        <v>1994</v>
      </c>
      <c r="B290">
        <v>1</v>
      </c>
      <c r="C290" s="16">
        <f>C289+IF(B290&gt;=8,VLOOKUP(A290+1,FL_Population_Annual!A:D,4,0),VLOOKUP(A290,FL_Population_Annual!A:D,4,0))</f>
        <v>14122163.843749996</v>
      </c>
      <c r="D290" s="9"/>
      <c r="E290" s="9"/>
      <c r="J290" s="17"/>
    </row>
    <row r="291" spans="1:10" x14ac:dyDescent="0.25">
      <c r="A291">
        <v>1994</v>
      </c>
      <c r="B291">
        <v>2</v>
      </c>
      <c r="C291" s="16">
        <f>C290+IF(B291&gt;=8,VLOOKUP(A291+1,FL_Population_Annual!A:D,4,0),VLOOKUP(A291,FL_Population_Annual!A:D,4,0))</f>
        <v>14147783.807291662</v>
      </c>
      <c r="D291" s="9"/>
      <c r="E291" s="9"/>
      <c r="J291" s="17"/>
    </row>
    <row r="292" spans="1:10" x14ac:dyDescent="0.25">
      <c r="A292">
        <v>1994</v>
      </c>
      <c r="B292">
        <v>3</v>
      </c>
      <c r="C292" s="16">
        <f>C291+IF(B292&gt;=8,VLOOKUP(A292+1,FL_Population_Annual!A:D,4,0),VLOOKUP(A292,FL_Population_Annual!A:D,4,0))</f>
        <v>14173403.770833328</v>
      </c>
      <c r="D292" s="9"/>
      <c r="E292" s="9"/>
      <c r="J292" s="17"/>
    </row>
    <row r="293" spans="1:10" x14ac:dyDescent="0.25">
      <c r="A293">
        <v>1994</v>
      </c>
      <c r="B293">
        <v>4</v>
      </c>
      <c r="C293" s="16">
        <f>C292+IF(B293&gt;=8,VLOOKUP(A293+1,FL_Population_Annual!A:D,4,0),VLOOKUP(A293,FL_Population_Annual!A:D,4,0))</f>
        <v>14199023.734374994</v>
      </c>
      <c r="D293" s="9"/>
      <c r="E293" s="9"/>
      <c r="J293" s="17"/>
    </row>
    <row r="294" spans="1:10" x14ac:dyDescent="0.25">
      <c r="A294">
        <v>1994</v>
      </c>
      <c r="B294">
        <v>5</v>
      </c>
      <c r="C294" s="16">
        <f>C293+IF(B294&gt;=8,VLOOKUP(A294+1,FL_Population_Annual!A:D,4,0),VLOOKUP(A294,FL_Population_Annual!A:D,4,0))</f>
        <v>14224643.69791666</v>
      </c>
      <c r="D294" s="9"/>
      <c r="E294" s="9"/>
      <c r="J294" s="17"/>
    </row>
    <row r="295" spans="1:10" x14ac:dyDescent="0.25">
      <c r="A295">
        <v>1994</v>
      </c>
      <c r="B295">
        <v>6</v>
      </c>
      <c r="C295" s="16">
        <f>C294+IF(B295&gt;=8,VLOOKUP(A295+1,FL_Population_Annual!A:D,4,0),VLOOKUP(A295,FL_Population_Annual!A:D,4,0))</f>
        <v>14250263.661458327</v>
      </c>
      <c r="D295" s="9"/>
      <c r="E295" s="9"/>
      <c r="J295" s="17"/>
    </row>
    <row r="296" spans="1:10" x14ac:dyDescent="0.25">
      <c r="A296">
        <v>1994</v>
      </c>
      <c r="B296">
        <v>7</v>
      </c>
      <c r="C296" s="16">
        <f>VLOOKUP(A296,FL_Population_Annual!A:C,3,0)</f>
        <v>14275883.625</v>
      </c>
      <c r="D296" s="9"/>
      <c r="E296" s="9"/>
      <c r="J296" s="17"/>
    </row>
    <row r="297" spans="1:10" x14ac:dyDescent="0.25">
      <c r="A297">
        <v>1994</v>
      </c>
      <c r="B297">
        <v>8</v>
      </c>
      <c r="C297" s="16">
        <f>C296+IF(B297&gt;=8,VLOOKUP(A297+1,FL_Population_Annual!A:D,4,0),VLOOKUP(A297,FL_Population_Annual!A:D,4,0))</f>
        <v>14301091.364583334</v>
      </c>
      <c r="D297" s="9"/>
      <c r="E297" s="9"/>
      <c r="J297" s="17"/>
    </row>
    <row r="298" spans="1:10" x14ac:dyDescent="0.25">
      <c r="A298">
        <v>1994</v>
      </c>
      <c r="B298">
        <v>9</v>
      </c>
      <c r="C298" s="16">
        <f>C297+IF(B298&gt;=8,VLOOKUP(A298+1,FL_Population_Annual!A:D,4,0),VLOOKUP(A298,FL_Population_Annual!A:D,4,0))</f>
        <v>14326299.104166668</v>
      </c>
      <c r="D298" s="9"/>
      <c r="E298" s="9"/>
      <c r="J298" s="17"/>
    </row>
    <row r="299" spans="1:10" x14ac:dyDescent="0.25">
      <c r="A299">
        <v>1994</v>
      </c>
      <c r="B299">
        <v>10</v>
      </c>
      <c r="C299" s="16">
        <f>C298+IF(B299&gt;=8,VLOOKUP(A299+1,FL_Population_Annual!A:D,4,0),VLOOKUP(A299,FL_Population_Annual!A:D,4,0))</f>
        <v>14351506.843750002</v>
      </c>
      <c r="D299" s="9"/>
      <c r="E299" s="9"/>
      <c r="J299" s="17"/>
    </row>
    <row r="300" spans="1:10" x14ac:dyDescent="0.25">
      <c r="A300">
        <v>1994</v>
      </c>
      <c r="B300">
        <v>11</v>
      </c>
      <c r="C300" s="16">
        <f>C299+IF(B300&gt;=8,VLOOKUP(A300+1,FL_Population_Annual!A:D,4,0),VLOOKUP(A300,FL_Population_Annual!A:D,4,0))</f>
        <v>14376714.583333336</v>
      </c>
      <c r="D300" s="9"/>
      <c r="E300" s="9"/>
      <c r="J300" s="17"/>
    </row>
    <row r="301" spans="1:10" x14ac:dyDescent="0.25">
      <c r="A301">
        <v>1994</v>
      </c>
      <c r="B301">
        <v>12</v>
      </c>
      <c r="C301" s="16">
        <f>C300+IF(B301&gt;=8,VLOOKUP(A301+1,FL_Population_Annual!A:D,4,0),VLOOKUP(A301,FL_Population_Annual!A:D,4,0))</f>
        <v>14401922.32291667</v>
      </c>
      <c r="D301" s="9"/>
      <c r="E301" s="9"/>
      <c r="J301" s="17"/>
    </row>
    <row r="302" spans="1:10" x14ac:dyDescent="0.25">
      <c r="A302">
        <v>1995</v>
      </c>
      <c r="B302">
        <v>1</v>
      </c>
      <c r="C302" s="16">
        <f>C301+IF(B302&gt;=8,VLOOKUP(A302+1,FL_Population_Annual!A:D,4,0),VLOOKUP(A302,FL_Population_Annual!A:D,4,0))</f>
        <v>14427130.062500004</v>
      </c>
      <c r="D302" s="9"/>
      <c r="E302" s="9"/>
      <c r="J302" s="17"/>
    </row>
    <row r="303" spans="1:10" x14ac:dyDescent="0.25">
      <c r="A303">
        <v>1995</v>
      </c>
      <c r="B303">
        <v>2</v>
      </c>
      <c r="C303" s="16">
        <f>C302+IF(B303&gt;=8,VLOOKUP(A303+1,FL_Population_Annual!A:D,4,0),VLOOKUP(A303,FL_Population_Annual!A:D,4,0))</f>
        <v>14452337.802083338</v>
      </c>
      <c r="D303" s="9"/>
      <c r="E303" s="9"/>
      <c r="J303" s="17"/>
    </row>
    <row r="304" spans="1:10" x14ac:dyDescent="0.25">
      <c r="A304">
        <v>1995</v>
      </c>
      <c r="B304">
        <v>3</v>
      </c>
      <c r="C304" s="16">
        <f>C303+IF(B304&gt;=8,VLOOKUP(A304+1,FL_Population_Annual!A:D,4,0),VLOOKUP(A304,FL_Population_Annual!A:D,4,0))</f>
        <v>14477545.541666672</v>
      </c>
      <c r="D304" s="9"/>
      <c r="E304" s="9"/>
      <c r="J304" s="17"/>
    </row>
    <row r="305" spans="1:10" x14ac:dyDescent="0.25">
      <c r="A305">
        <v>1995</v>
      </c>
      <c r="B305">
        <v>4</v>
      </c>
      <c r="C305" s="16">
        <f>C304+IF(B305&gt;=8,VLOOKUP(A305+1,FL_Population_Annual!A:D,4,0),VLOOKUP(A305,FL_Population_Annual!A:D,4,0))</f>
        <v>14502753.281250006</v>
      </c>
      <c r="D305" s="9"/>
      <c r="E305" s="9"/>
      <c r="J305" s="17"/>
    </row>
    <row r="306" spans="1:10" x14ac:dyDescent="0.25">
      <c r="A306">
        <v>1995</v>
      </c>
      <c r="B306">
        <v>5</v>
      </c>
      <c r="C306" s="16">
        <f>C305+IF(B306&gt;=8,VLOOKUP(A306+1,FL_Population_Annual!A:D,4,0),VLOOKUP(A306,FL_Population_Annual!A:D,4,0))</f>
        <v>14527961.02083334</v>
      </c>
      <c r="D306" s="9"/>
      <c r="E306" s="9"/>
      <c r="J306" s="17"/>
    </row>
    <row r="307" spans="1:10" x14ac:dyDescent="0.25">
      <c r="A307">
        <v>1995</v>
      </c>
      <c r="B307">
        <v>6</v>
      </c>
      <c r="C307" s="16">
        <f>C306+IF(B307&gt;=8,VLOOKUP(A307+1,FL_Population_Annual!A:D,4,0),VLOOKUP(A307,FL_Population_Annual!A:D,4,0))</f>
        <v>14553168.760416673</v>
      </c>
      <c r="D307" s="9"/>
      <c r="E307" s="9"/>
      <c r="J307" s="17"/>
    </row>
    <row r="308" spans="1:10" x14ac:dyDescent="0.25">
      <c r="A308">
        <v>1995</v>
      </c>
      <c r="B308">
        <v>7</v>
      </c>
      <c r="C308" s="16">
        <f>VLOOKUP(A308,FL_Population_Annual!A:C,3,0)</f>
        <v>14578376.5</v>
      </c>
      <c r="D308" s="9"/>
      <c r="E308" s="9"/>
      <c r="J308" s="17"/>
    </row>
    <row r="309" spans="1:10" x14ac:dyDescent="0.25">
      <c r="A309">
        <v>1995</v>
      </c>
      <c r="B309">
        <v>8</v>
      </c>
      <c r="C309" s="16">
        <f>C308+IF(B309&gt;=8,VLOOKUP(A309+1,FL_Population_Annual!A:D,4,0),VLOOKUP(A309,FL_Population_Annual!A:D,4,0))</f>
        <v>14604850.890625</v>
      </c>
      <c r="D309" s="9"/>
      <c r="E309" s="9"/>
      <c r="J309" s="17"/>
    </row>
    <row r="310" spans="1:10" x14ac:dyDescent="0.25">
      <c r="A310">
        <v>1995</v>
      </c>
      <c r="B310">
        <v>9</v>
      </c>
      <c r="C310" s="16">
        <f>C309+IF(B310&gt;=8,VLOOKUP(A310+1,FL_Population_Annual!A:D,4,0),VLOOKUP(A310,FL_Population_Annual!A:D,4,0))</f>
        <v>14631325.28125</v>
      </c>
      <c r="D310" s="9"/>
      <c r="E310" s="9"/>
      <c r="J310" s="17"/>
    </row>
    <row r="311" spans="1:10" x14ac:dyDescent="0.25">
      <c r="A311">
        <v>1995</v>
      </c>
      <c r="B311">
        <v>10</v>
      </c>
      <c r="C311" s="16">
        <f>C310+IF(B311&gt;=8,VLOOKUP(A311+1,FL_Population_Annual!A:D,4,0),VLOOKUP(A311,FL_Population_Annual!A:D,4,0))</f>
        <v>14657799.671875</v>
      </c>
      <c r="D311" s="9"/>
      <c r="E311" s="9"/>
      <c r="J311" s="17"/>
    </row>
    <row r="312" spans="1:10" x14ac:dyDescent="0.25">
      <c r="A312">
        <v>1995</v>
      </c>
      <c r="B312">
        <v>11</v>
      </c>
      <c r="C312" s="16">
        <f>C311+IF(B312&gt;=8,VLOOKUP(A312+1,FL_Population_Annual!A:D,4,0),VLOOKUP(A312,FL_Population_Annual!A:D,4,0))</f>
        <v>14684274.0625</v>
      </c>
      <c r="D312" s="9"/>
      <c r="E312" s="9"/>
      <c r="J312" s="17"/>
    </row>
    <row r="313" spans="1:10" x14ac:dyDescent="0.25">
      <c r="A313">
        <v>1995</v>
      </c>
      <c r="B313">
        <v>12</v>
      </c>
      <c r="C313" s="16">
        <f>C312+IF(B313&gt;=8,VLOOKUP(A313+1,FL_Population_Annual!A:D,4,0),VLOOKUP(A313,FL_Population_Annual!A:D,4,0))</f>
        <v>14710748.453125</v>
      </c>
      <c r="D313" s="9"/>
      <c r="E313" s="9"/>
      <c r="J313" s="17"/>
    </row>
    <row r="314" spans="1:10" x14ac:dyDescent="0.25">
      <c r="A314">
        <v>1996</v>
      </c>
      <c r="B314">
        <v>1</v>
      </c>
      <c r="C314" s="16">
        <f>C313+IF(B314&gt;=8,VLOOKUP(A314+1,FL_Population_Annual!A:D,4,0),VLOOKUP(A314,FL_Population_Annual!A:D,4,0))</f>
        <v>14737222.84375</v>
      </c>
      <c r="D314" s="9"/>
      <c r="E314" s="9"/>
      <c r="J314" s="17"/>
    </row>
    <row r="315" spans="1:10" x14ac:dyDescent="0.25">
      <c r="A315">
        <v>1996</v>
      </c>
      <c r="B315">
        <v>2</v>
      </c>
      <c r="C315" s="16">
        <f>C314+IF(B315&gt;=8,VLOOKUP(A315+1,FL_Population_Annual!A:D,4,0),VLOOKUP(A315,FL_Population_Annual!A:D,4,0))</f>
        <v>14763697.234375</v>
      </c>
      <c r="D315" s="9"/>
      <c r="E315" s="9"/>
      <c r="J315" s="17"/>
    </row>
    <row r="316" spans="1:10" x14ac:dyDescent="0.25">
      <c r="A316">
        <v>1996</v>
      </c>
      <c r="B316">
        <v>3</v>
      </c>
      <c r="C316" s="16">
        <f>C315+IF(B316&gt;=8,VLOOKUP(A316+1,FL_Population_Annual!A:D,4,0),VLOOKUP(A316,FL_Population_Annual!A:D,4,0))</f>
        <v>14790171.625</v>
      </c>
      <c r="D316" s="9"/>
      <c r="E316" s="9"/>
      <c r="J316" s="17"/>
    </row>
    <row r="317" spans="1:10" x14ac:dyDescent="0.25">
      <c r="A317">
        <v>1996</v>
      </c>
      <c r="B317">
        <v>4</v>
      </c>
      <c r="C317" s="16">
        <f>C316+IF(B317&gt;=8,VLOOKUP(A317+1,FL_Population_Annual!A:D,4,0),VLOOKUP(A317,FL_Population_Annual!A:D,4,0))</f>
        <v>14816646.015625</v>
      </c>
      <c r="D317" s="9"/>
      <c r="E317" s="9"/>
      <c r="J317" s="17"/>
    </row>
    <row r="318" spans="1:10" x14ac:dyDescent="0.25">
      <c r="A318">
        <v>1996</v>
      </c>
      <c r="B318">
        <v>5</v>
      </c>
      <c r="C318" s="16">
        <f>C317+IF(B318&gt;=8,VLOOKUP(A318+1,FL_Population_Annual!A:D,4,0),VLOOKUP(A318,FL_Population_Annual!A:D,4,0))</f>
        <v>14843120.40625</v>
      </c>
      <c r="D318" s="9"/>
      <c r="E318" s="9"/>
      <c r="J318" s="17"/>
    </row>
    <row r="319" spans="1:10" x14ac:dyDescent="0.25">
      <c r="A319">
        <v>1996</v>
      </c>
      <c r="B319">
        <v>6</v>
      </c>
      <c r="C319" s="16">
        <f>C318+IF(B319&gt;=8,VLOOKUP(A319+1,FL_Population_Annual!A:D,4,0),VLOOKUP(A319,FL_Population_Annual!A:D,4,0))</f>
        <v>14869594.796875</v>
      </c>
      <c r="D319" s="9"/>
      <c r="E319" s="9"/>
      <c r="J319" s="17"/>
    </row>
    <row r="320" spans="1:10" x14ac:dyDescent="0.25">
      <c r="A320">
        <v>1996</v>
      </c>
      <c r="B320">
        <v>7</v>
      </c>
      <c r="C320" s="16">
        <f>VLOOKUP(A320,FL_Population_Annual!A:C,3,0)</f>
        <v>14896069.1875</v>
      </c>
      <c r="D320" s="9"/>
      <c r="E320" s="9"/>
      <c r="J320" s="17"/>
    </row>
    <row r="321" spans="1:10" x14ac:dyDescent="0.25">
      <c r="A321">
        <v>1996</v>
      </c>
      <c r="B321">
        <v>8</v>
      </c>
      <c r="C321" s="16">
        <f>C320+IF(B321&gt;=8,VLOOKUP(A321+1,FL_Population_Annual!A:D,4,0),VLOOKUP(A321,FL_Population_Annual!A:D,4,0))</f>
        <v>14923212.822916666</v>
      </c>
      <c r="D321" s="9"/>
      <c r="E321" s="9"/>
      <c r="J321" s="17"/>
    </row>
    <row r="322" spans="1:10" x14ac:dyDescent="0.25">
      <c r="A322">
        <v>1996</v>
      </c>
      <c r="B322">
        <v>9</v>
      </c>
      <c r="C322" s="16">
        <f>C321+IF(B322&gt;=8,VLOOKUP(A322+1,FL_Population_Annual!A:D,4,0),VLOOKUP(A322,FL_Population_Annual!A:D,4,0))</f>
        <v>14950356.458333332</v>
      </c>
      <c r="D322" s="9"/>
      <c r="E322" s="9"/>
      <c r="J322" s="17"/>
    </row>
    <row r="323" spans="1:10" x14ac:dyDescent="0.25">
      <c r="A323">
        <v>1996</v>
      </c>
      <c r="B323">
        <v>10</v>
      </c>
      <c r="C323" s="16">
        <f>C322+IF(B323&gt;=8,VLOOKUP(A323+1,FL_Population_Annual!A:D,4,0),VLOOKUP(A323,FL_Population_Annual!A:D,4,0))</f>
        <v>14977500.093749998</v>
      </c>
      <c r="D323" s="9"/>
      <c r="E323" s="9"/>
      <c r="J323" s="17"/>
    </row>
    <row r="324" spans="1:10" x14ac:dyDescent="0.25">
      <c r="A324">
        <v>1996</v>
      </c>
      <c r="B324">
        <v>11</v>
      </c>
      <c r="C324" s="16">
        <f>C323+IF(B324&gt;=8,VLOOKUP(A324+1,FL_Population_Annual!A:D,4,0),VLOOKUP(A324,FL_Population_Annual!A:D,4,0))</f>
        <v>15004643.729166664</v>
      </c>
      <c r="D324" s="9"/>
      <c r="E324" s="9"/>
      <c r="J324" s="17"/>
    </row>
    <row r="325" spans="1:10" x14ac:dyDescent="0.25">
      <c r="A325">
        <v>1996</v>
      </c>
      <c r="B325">
        <v>12</v>
      </c>
      <c r="C325" s="16">
        <f>C324+IF(B325&gt;=8,VLOOKUP(A325+1,FL_Population_Annual!A:D,4,0),VLOOKUP(A325,FL_Population_Annual!A:D,4,0))</f>
        <v>15031787.36458333</v>
      </c>
      <c r="D325" s="9"/>
      <c r="E325" s="9"/>
      <c r="J325" s="17"/>
    </row>
    <row r="326" spans="1:10" x14ac:dyDescent="0.25">
      <c r="A326">
        <v>1997</v>
      </c>
      <c r="B326">
        <v>1</v>
      </c>
      <c r="C326" s="16">
        <f>C325+IF(B326&gt;=8,VLOOKUP(A326+1,FL_Population_Annual!A:D,4,0),VLOOKUP(A326,FL_Population_Annual!A:D,4,0))</f>
        <v>15058930.999999996</v>
      </c>
      <c r="D326" s="9"/>
      <c r="E326" s="9"/>
      <c r="J326" s="17"/>
    </row>
    <row r="327" spans="1:10" x14ac:dyDescent="0.25">
      <c r="A327">
        <v>1997</v>
      </c>
      <c r="B327">
        <v>2</v>
      </c>
      <c r="C327" s="16">
        <f>C326+IF(B327&gt;=8,VLOOKUP(A327+1,FL_Population_Annual!A:D,4,0),VLOOKUP(A327,FL_Population_Annual!A:D,4,0))</f>
        <v>15086074.635416662</v>
      </c>
      <c r="D327" s="9"/>
      <c r="E327" s="9"/>
      <c r="J327" s="17"/>
    </row>
    <row r="328" spans="1:10" x14ac:dyDescent="0.25">
      <c r="A328">
        <v>1997</v>
      </c>
      <c r="B328">
        <v>3</v>
      </c>
      <c r="C328" s="16">
        <f>C327+IF(B328&gt;=8,VLOOKUP(A328+1,FL_Population_Annual!A:D,4,0),VLOOKUP(A328,FL_Population_Annual!A:D,4,0))</f>
        <v>15113218.270833328</v>
      </c>
      <c r="D328" s="9"/>
      <c r="E328" s="9"/>
      <c r="J328" s="17"/>
    </row>
    <row r="329" spans="1:10" x14ac:dyDescent="0.25">
      <c r="A329">
        <v>1997</v>
      </c>
      <c r="B329">
        <v>4</v>
      </c>
      <c r="C329" s="16">
        <f>C328+IF(B329&gt;=8,VLOOKUP(A329+1,FL_Population_Annual!A:D,4,0),VLOOKUP(A329,FL_Population_Annual!A:D,4,0))</f>
        <v>15140361.906249994</v>
      </c>
      <c r="D329" s="9"/>
      <c r="E329" s="9"/>
      <c r="J329" s="17"/>
    </row>
    <row r="330" spans="1:10" x14ac:dyDescent="0.25">
      <c r="A330">
        <v>1997</v>
      </c>
      <c r="B330">
        <v>5</v>
      </c>
      <c r="C330" s="16">
        <f>C329+IF(B330&gt;=8,VLOOKUP(A330+1,FL_Population_Annual!A:D,4,0),VLOOKUP(A330,FL_Population_Annual!A:D,4,0))</f>
        <v>15167505.54166666</v>
      </c>
      <c r="D330" s="9"/>
      <c r="E330" s="9"/>
      <c r="J330" s="17"/>
    </row>
    <row r="331" spans="1:10" x14ac:dyDescent="0.25">
      <c r="A331">
        <v>1997</v>
      </c>
      <c r="B331">
        <v>6</v>
      </c>
      <c r="C331" s="16">
        <f>C330+IF(B331&gt;=8,VLOOKUP(A331+1,FL_Population_Annual!A:D,4,0),VLOOKUP(A331,FL_Population_Annual!A:D,4,0))</f>
        <v>15194649.177083327</v>
      </c>
      <c r="D331" s="9"/>
      <c r="E331" s="9"/>
      <c r="J331" s="17"/>
    </row>
    <row r="332" spans="1:10" x14ac:dyDescent="0.25">
      <c r="A332">
        <v>1997</v>
      </c>
      <c r="B332">
        <v>7</v>
      </c>
      <c r="C332" s="16">
        <f>VLOOKUP(A332,FL_Population_Annual!A:C,3,0)</f>
        <v>15221792.8125</v>
      </c>
      <c r="D332" s="9"/>
      <c r="E332" s="9"/>
      <c r="J332" s="17"/>
    </row>
    <row r="333" spans="1:10" x14ac:dyDescent="0.25">
      <c r="A333">
        <v>1997</v>
      </c>
      <c r="B333">
        <v>8</v>
      </c>
      <c r="C333" s="16">
        <f>C332+IF(B333&gt;=8,VLOOKUP(A333+1,FL_Population_Annual!A:D,4,0),VLOOKUP(A333,FL_Population_Annual!A:D,4,0))</f>
        <v>15246556.302083334</v>
      </c>
      <c r="D333" s="9"/>
      <c r="E333" s="9"/>
      <c r="J333" s="17"/>
    </row>
    <row r="334" spans="1:10" x14ac:dyDescent="0.25">
      <c r="A334">
        <v>1997</v>
      </c>
      <c r="B334">
        <v>9</v>
      </c>
      <c r="C334" s="16">
        <f>C333+IF(B334&gt;=8,VLOOKUP(A334+1,FL_Population_Annual!A:D,4,0),VLOOKUP(A334,FL_Population_Annual!A:D,4,0))</f>
        <v>15271319.791666668</v>
      </c>
      <c r="D334" s="9"/>
      <c r="E334" s="9"/>
      <c r="J334" s="17"/>
    </row>
    <row r="335" spans="1:10" x14ac:dyDescent="0.25">
      <c r="A335">
        <v>1997</v>
      </c>
      <c r="B335">
        <v>10</v>
      </c>
      <c r="C335" s="16">
        <f>C334+IF(B335&gt;=8,VLOOKUP(A335+1,FL_Population_Annual!A:D,4,0),VLOOKUP(A335,FL_Population_Annual!A:D,4,0))</f>
        <v>15296083.281250002</v>
      </c>
      <c r="D335" s="9"/>
      <c r="E335" s="9"/>
      <c r="J335" s="17"/>
    </row>
    <row r="336" spans="1:10" x14ac:dyDescent="0.25">
      <c r="A336">
        <v>1997</v>
      </c>
      <c r="B336">
        <v>11</v>
      </c>
      <c r="C336" s="16">
        <f>C335+IF(B336&gt;=8,VLOOKUP(A336+1,FL_Population_Annual!A:D,4,0),VLOOKUP(A336,FL_Population_Annual!A:D,4,0))</f>
        <v>15320846.770833336</v>
      </c>
      <c r="D336" s="9"/>
      <c r="E336" s="9"/>
      <c r="J336" s="17"/>
    </row>
    <row r="337" spans="1:10" x14ac:dyDescent="0.25">
      <c r="A337">
        <v>1997</v>
      </c>
      <c r="B337">
        <v>12</v>
      </c>
      <c r="C337" s="16">
        <f>C336+IF(B337&gt;=8,VLOOKUP(A337+1,FL_Population_Annual!A:D,4,0),VLOOKUP(A337,FL_Population_Annual!A:D,4,0))</f>
        <v>15345610.26041667</v>
      </c>
      <c r="D337" s="9"/>
      <c r="E337" s="9"/>
      <c r="J337" s="17"/>
    </row>
    <row r="338" spans="1:10" x14ac:dyDescent="0.25">
      <c r="A338">
        <v>1998</v>
      </c>
      <c r="B338">
        <v>1</v>
      </c>
      <c r="C338" s="16">
        <f>C337+IF(B338&gt;=8,VLOOKUP(A338+1,FL_Population_Annual!A:D,4,0),VLOOKUP(A338,FL_Population_Annual!A:D,4,0))</f>
        <v>15370373.750000004</v>
      </c>
      <c r="D338" s="9"/>
      <c r="E338" s="9"/>
      <c r="J338" s="17"/>
    </row>
    <row r="339" spans="1:10" x14ac:dyDescent="0.25">
      <c r="A339">
        <v>1998</v>
      </c>
      <c r="B339">
        <v>2</v>
      </c>
      <c r="C339" s="16">
        <f>C338+IF(B339&gt;=8,VLOOKUP(A339+1,FL_Population_Annual!A:D,4,0),VLOOKUP(A339,FL_Population_Annual!A:D,4,0))</f>
        <v>15395137.239583338</v>
      </c>
      <c r="D339" s="9"/>
      <c r="E339" s="9"/>
      <c r="J339" s="17"/>
    </row>
    <row r="340" spans="1:10" x14ac:dyDescent="0.25">
      <c r="A340">
        <v>1998</v>
      </c>
      <c r="B340">
        <v>3</v>
      </c>
      <c r="C340" s="16">
        <f>C339+IF(B340&gt;=8,VLOOKUP(A340+1,FL_Population_Annual!A:D,4,0),VLOOKUP(A340,FL_Population_Annual!A:D,4,0))</f>
        <v>15419900.729166672</v>
      </c>
      <c r="D340" s="9"/>
      <c r="E340" s="9"/>
      <c r="J340" s="17"/>
    </row>
    <row r="341" spans="1:10" x14ac:dyDescent="0.25">
      <c r="A341">
        <v>1998</v>
      </c>
      <c r="B341">
        <v>4</v>
      </c>
      <c r="C341" s="16">
        <f>C340+IF(B341&gt;=8,VLOOKUP(A341+1,FL_Population_Annual!A:D,4,0),VLOOKUP(A341,FL_Population_Annual!A:D,4,0))</f>
        <v>15444664.218750006</v>
      </c>
      <c r="D341" s="9"/>
      <c r="E341" s="9"/>
      <c r="J341" s="17"/>
    </row>
    <row r="342" spans="1:10" x14ac:dyDescent="0.25">
      <c r="A342">
        <v>1998</v>
      </c>
      <c r="B342">
        <v>5</v>
      </c>
      <c r="C342" s="16">
        <f>C341+IF(B342&gt;=8,VLOOKUP(A342+1,FL_Population_Annual!A:D,4,0),VLOOKUP(A342,FL_Population_Annual!A:D,4,0))</f>
        <v>15469427.70833334</v>
      </c>
      <c r="D342" s="9"/>
      <c r="E342" s="9"/>
      <c r="J342" s="17"/>
    </row>
    <row r="343" spans="1:10" x14ac:dyDescent="0.25">
      <c r="A343">
        <v>1998</v>
      </c>
      <c r="B343">
        <v>6</v>
      </c>
      <c r="C343" s="16">
        <f>C342+IF(B343&gt;=8,VLOOKUP(A343+1,FL_Population_Annual!A:D,4,0),VLOOKUP(A343,FL_Population_Annual!A:D,4,0))</f>
        <v>15494191.197916673</v>
      </c>
      <c r="D343" s="9"/>
      <c r="E343" s="9"/>
      <c r="J343" s="17"/>
    </row>
    <row r="344" spans="1:10" x14ac:dyDescent="0.25">
      <c r="A344">
        <v>1998</v>
      </c>
      <c r="B344">
        <v>7</v>
      </c>
      <c r="C344" s="16">
        <f>VLOOKUP(A344,FL_Population_Annual!A:C,3,0)</f>
        <v>15518954.6875</v>
      </c>
      <c r="D344" s="9"/>
      <c r="E344" s="9"/>
      <c r="J344" s="17"/>
    </row>
    <row r="345" spans="1:10" x14ac:dyDescent="0.25">
      <c r="A345">
        <v>1998</v>
      </c>
      <c r="B345">
        <v>8</v>
      </c>
      <c r="C345" s="16">
        <f>C344+IF(B345&gt;=8,VLOOKUP(A345+1,FL_Population_Annual!A:D,4,0),VLOOKUP(A345,FL_Population_Annual!A:D,4,0))</f>
        <v>15542221.348958334</v>
      </c>
      <c r="D345" s="9"/>
      <c r="E345" s="9"/>
      <c r="J345" s="17"/>
    </row>
    <row r="346" spans="1:10" x14ac:dyDescent="0.25">
      <c r="A346">
        <v>1998</v>
      </c>
      <c r="B346">
        <v>9</v>
      </c>
      <c r="C346" s="16">
        <f>C345+IF(B346&gt;=8,VLOOKUP(A346+1,FL_Population_Annual!A:D,4,0),VLOOKUP(A346,FL_Population_Annual!A:D,4,0))</f>
        <v>15565488.010416668</v>
      </c>
      <c r="D346" s="9"/>
      <c r="E346" s="9"/>
      <c r="J346" s="17"/>
    </row>
    <row r="347" spans="1:10" x14ac:dyDescent="0.25">
      <c r="A347">
        <v>1998</v>
      </c>
      <c r="B347">
        <v>10</v>
      </c>
      <c r="C347" s="16">
        <f>C346+IF(B347&gt;=8,VLOOKUP(A347+1,FL_Population_Annual!A:D,4,0),VLOOKUP(A347,FL_Population_Annual!A:D,4,0))</f>
        <v>15588754.671875002</v>
      </c>
      <c r="D347" s="9"/>
      <c r="E347" s="9"/>
      <c r="J347" s="17"/>
    </row>
    <row r="348" spans="1:10" x14ac:dyDescent="0.25">
      <c r="A348">
        <v>1998</v>
      </c>
      <c r="B348">
        <v>11</v>
      </c>
      <c r="C348" s="16">
        <f>C347+IF(B348&gt;=8,VLOOKUP(A348+1,FL_Population_Annual!A:D,4,0),VLOOKUP(A348,FL_Population_Annual!A:D,4,0))</f>
        <v>15612021.333333336</v>
      </c>
      <c r="D348" s="9"/>
      <c r="E348" s="9"/>
      <c r="J348" s="17"/>
    </row>
    <row r="349" spans="1:10" x14ac:dyDescent="0.25">
      <c r="A349">
        <v>1998</v>
      </c>
      <c r="B349">
        <v>12</v>
      </c>
      <c r="C349" s="16">
        <f>C348+IF(B349&gt;=8,VLOOKUP(A349+1,FL_Population_Annual!A:D,4,0),VLOOKUP(A349,FL_Population_Annual!A:D,4,0))</f>
        <v>15635287.99479167</v>
      </c>
      <c r="D349" s="9"/>
      <c r="E349" s="9"/>
      <c r="J349" s="17"/>
    </row>
    <row r="350" spans="1:10" x14ac:dyDescent="0.25">
      <c r="A350">
        <v>1999</v>
      </c>
      <c r="B350">
        <v>1</v>
      </c>
      <c r="C350" s="16">
        <f>C349+IF(B350&gt;=8,VLOOKUP(A350+1,FL_Population_Annual!A:D,4,0),VLOOKUP(A350,FL_Population_Annual!A:D,4,0))</f>
        <v>15658554.656250004</v>
      </c>
      <c r="D350" s="9"/>
      <c r="E350" s="9"/>
      <c r="J350" s="17"/>
    </row>
    <row r="351" spans="1:10" x14ac:dyDescent="0.25">
      <c r="A351">
        <v>1999</v>
      </c>
      <c r="B351">
        <v>2</v>
      </c>
      <c r="C351" s="16">
        <f>C350+IF(B351&gt;=8,VLOOKUP(A351+1,FL_Population_Annual!A:D,4,0),VLOOKUP(A351,FL_Population_Annual!A:D,4,0))</f>
        <v>15681821.317708338</v>
      </c>
      <c r="D351" s="9"/>
      <c r="E351" s="9"/>
      <c r="J351" s="17"/>
    </row>
    <row r="352" spans="1:10" x14ac:dyDescent="0.25">
      <c r="A352">
        <v>1999</v>
      </c>
      <c r="B352">
        <v>3</v>
      </c>
      <c r="C352" s="16">
        <f>C351+IF(B352&gt;=8,VLOOKUP(A352+1,FL_Population_Annual!A:D,4,0),VLOOKUP(A352,FL_Population_Annual!A:D,4,0))</f>
        <v>15705087.979166672</v>
      </c>
      <c r="D352" s="9"/>
      <c r="E352" s="9"/>
      <c r="J352" s="17"/>
    </row>
    <row r="353" spans="1:10" x14ac:dyDescent="0.25">
      <c r="A353">
        <v>1999</v>
      </c>
      <c r="B353">
        <v>4</v>
      </c>
      <c r="C353" s="16">
        <f>C352+IF(B353&gt;=8,VLOOKUP(A353+1,FL_Population_Annual!A:D,4,0),VLOOKUP(A353,FL_Population_Annual!A:D,4,0))</f>
        <v>15728354.640625006</v>
      </c>
      <c r="D353" s="9"/>
      <c r="E353" s="9"/>
      <c r="J353" s="17"/>
    </row>
    <row r="354" spans="1:10" x14ac:dyDescent="0.25">
      <c r="A354">
        <v>1999</v>
      </c>
      <c r="B354">
        <v>5</v>
      </c>
      <c r="C354" s="16">
        <f>C353+IF(B354&gt;=8,VLOOKUP(A354+1,FL_Population_Annual!A:D,4,0),VLOOKUP(A354,FL_Population_Annual!A:D,4,0))</f>
        <v>15751621.30208334</v>
      </c>
      <c r="D354" s="9"/>
      <c r="E354" s="9"/>
      <c r="J354" s="17"/>
    </row>
    <row r="355" spans="1:10" x14ac:dyDescent="0.25">
      <c r="A355">
        <v>1999</v>
      </c>
      <c r="B355">
        <v>6</v>
      </c>
      <c r="C355" s="16">
        <f>C354+IF(B355&gt;=8,VLOOKUP(A355+1,FL_Population_Annual!A:D,4,0),VLOOKUP(A355,FL_Population_Annual!A:D,4,0))</f>
        <v>15774887.963541673</v>
      </c>
      <c r="D355" s="9"/>
      <c r="E355" s="9"/>
      <c r="J355" s="17"/>
    </row>
    <row r="356" spans="1:10" x14ac:dyDescent="0.25">
      <c r="A356">
        <v>1999</v>
      </c>
      <c r="B356">
        <v>7</v>
      </c>
      <c r="C356" s="16">
        <f>VLOOKUP(A356,FL_Population_Annual!A:C,3,0)</f>
        <v>15798154.625</v>
      </c>
      <c r="D356" s="9"/>
      <c r="E356" s="9"/>
      <c r="J356" s="17"/>
    </row>
    <row r="357" spans="1:10" x14ac:dyDescent="0.25">
      <c r="A357">
        <v>1999</v>
      </c>
      <c r="B357">
        <v>8</v>
      </c>
      <c r="C357" s="16">
        <f>C356+IF(B357&gt;=8,VLOOKUP(A357+1,FL_Population_Annual!A:D,4,0),VLOOKUP(A357,FL_Population_Annual!A:D,4,0))</f>
        <v>15822416.828125</v>
      </c>
      <c r="D357" s="9"/>
      <c r="E357" s="9"/>
      <c r="J357" s="17"/>
    </row>
    <row r="358" spans="1:10" x14ac:dyDescent="0.25">
      <c r="A358">
        <v>1999</v>
      </c>
      <c r="B358">
        <v>9</v>
      </c>
      <c r="C358" s="16">
        <f>C357+IF(B358&gt;=8,VLOOKUP(A358+1,FL_Population_Annual!A:D,4,0),VLOOKUP(A358,FL_Population_Annual!A:D,4,0))</f>
        <v>15846679.03125</v>
      </c>
      <c r="D358" s="9"/>
      <c r="E358" s="9"/>
      <c r="J358" s="17"/>
    </row>
    <row r="359" spans="1:10" x14ac:dyDescent="0.25">
      <c r="A359">
        <v>1999</v>
      </c>
      <c r="B359">
        <v>10</v>
      </c>
      <c r="C359" s="16">
        <f>C358+IF(B359&gt;=8,VLOOKUP(A359+1,FL_Population_Annual!A:D,4,0),VLOOKUP(A359,FL_Population_Annual!A:D,4,0))</f>
        <v>15870941.234375</v>
      </c>
      <c r="D359" s="9"/>
      <c r="E359" s="9"/>
      <c r="J359" s="17"/>
    </row>
    <row r="360" spans="1:10" x14ac:dyDescent="0.25">
      <c r="A360">
        <v>1999</v>
      </c>
      <c r="B360">
        <v>11</v>
      </c>
      <c r="C360" s="16">
        <f>C359+IF(B360&gt;=8,VLOOKUP(A360+1,FL_Population_Annual!A:D,4,0),VLOOKUP(A360,FL_Population_Annual!A:D,4,0))</f>
        <v>15895203.4375</v>
      </c>
      <c r="D360" s="9"/>
      <c r="E360" s="9"/>
      <c r="J360" s="17"/>
    </row>
    <row r="361" spans="1:10" x14ac:dyDescent="0.25">
      <c r="A361">
        <v>1999</v>
      </c>
      <c r="B361">
        <v>12</v>
      </c>
      <c r="C361" s="16">
        <f>C360+IF(B361&gt;=8,VLOOKUP(A361+1,FL_Population_Annual!A:D,4,0),VLOOKUP(A361,FL_Population_Annual!A:D,4,0))</f>
        <v>15919465.640625</v>
      </c>
      <c r="D361" s="9"/>
      <c r="E361" s="9"/>
      <c r="J361" s="17"/>
    </row>
    <row r="362" spans="1:10" x14ac:dyDescent="0.25">
      <c r="A362">
        <v>2000</v>
      </c>
      <c r="B362">
        <v>1</v>
      </c>
      <c r="C362" s="16">
        <f>C361+IF(B362&gt;=8,VLOOKUP(A362+1,FL_Population_Annual!A:D,4,0),VLOOKUP(A362,FL_Population_Annual!A:D,4,0))</f>
        <v>15943727.84375</v>
      </c>
      <c r="D362" s="9"/>
      <c r="E362" s="9"/>
      <c r="J362" s="17"/>
    </row>
    <row r="363" spans="1:10" x14ac:dyDescent="0.25">
      <c r="A363">
        <v>2000</v>
      </c>
      <c r="B363">
        <v>2</v>
      </c>
      <c r="C363" s="16">
        <f>C362+IF(B363&gt;=8,VLOOKUP(A363+1,FL_Population_Annual!A:D,4,0),VLOOKUP(A363,FL_Population_Annual!A:D,4,0))</f>
        <v>15967990.046875</v>
      </c>
      <c r="D363" s="9"/>
      <c r="E363" s="9"/>
      <c r="J363" s="17"/>
    </row>
    <row r="364" spans="1:10" x14ac:dyDescent="0.25">
      <c r="A364">
        <v>2000</v>
      </c>
      <c r="B364">
        <v>3</v>
      </c>
      <c r="C364" s="16">
        <f>C363+IF(B364&gt;=8,VLOOKUP(A364+1,FL_Population_Annual!A:D,4,0),VLOOKUP(A364,FL_Population_Annual!A:D,4,0))</f>
        <v>15992252.25</v>
      </c>
      <c r="D364" s="9"/>
      <c r="E364" s="9"/>
      <c r="J364" s="17"/>
    </row>
    <row r="365" spans="1:10" x14ac:dyDescent="0.25">
      <c r="A365">
        <v>2000</v>
      </c>
      <c r="B365">
        <v>4</v>
      </c>
      <c r="C365" s="16">
        <f>C364+IF(B365&gt;=8,VLOOKUP(A365+1,FL_Population_Annual!A:D,4,0),VLOOKUP(A365,FL_Population_Annual!A:D,4,0))</f>
        <v>16016514.453125</v>
      </c>
      <c r="D365" s="9"/>
      <c r="E365" s="9"/>
      <c r="J365" s="17"/>
    </row>
    <row r="366" spans="1:10" x14ac:dyDescent="0.25">
      <c r="A366">
        <v>2000</v>
      </c>
      <c r="B366">
        <v>5</v>
      </c>
      <c r="C366" s="16">
        <f>C365+IF(B366&gt;=8,VLOOKUP(A366+1,FL_Population_Annual!A:D,4,0),VLOOKUP(A366,FL_Population_Annual!A:D,4,0))</f>
        <v>16040776.65625</v>
      </c>
      <c r="D366" s="9"/>
      <c r="E366" s="9"/>
      <c r="J366" s="17"/>
    </row>
    <row r="367" spans="1:10" x14ac:dyDescent="0.25">
      <c r="A367">
        <v>2000</v>
      </c>
      <c r="B367">
        <v>6</v>
      </c>
      <c r="C367" s="16">
        <f>C366+IF(B367&gt;=8,VLOOKUP(A367+1,FL_Population_Annual!A:D,4,0),VLOOKUP(A367,FL_Population_Annual!A:D,4,0))</f>
        <v>16065038.859375</v>
      </c>
      <c r="D367" s="9"/>
      <c r="E367" s="9"/>
      <c r="J367" s="17"/>
    </row>
    <row r="368" spans="1:10" x14ac:dyDescent="0.25">
      <c r="A368">
        <v>2000</v>
      </c>
      <c r="B368">
        <v>7</v>
      </c>
      <c r="C368" s="16">
        <f>VLOOKUP(A368,FL_Population_Annual!A:C,3,0)</f>
        <v>16089301.0625</v>
      </c>
      <c r="D368" s="9"/>
      <c r="E368" s="9"/>
      <c r="J368" s="17"/>
    </row>
    <row r="369" spans="1:10" x14ac:dyDescent="0.25">
      <c r="A369">
        <v>2000</v>
      </c>
      <c r="B369">
        <v>8</v>
      </c>
      <c r="C369" s="16">
        <f>C368+IF(B369&gt;=8,VLOOKUP(A369+1,FL_Population_Annual!A:D,4,0),VLOOKUP(A369,FL_Population_Annual!A:D,4,0))</f>
        <v>16115188.5625</v>
      </c>
      <c r="D369" s="9"/>
      <c r="E369" s="9"/>
      <c r="J369" s="17"/>
    </row>
    <row r="370" spans="1:10" x14ac:dyDescent="0.25">
      <c r="A370">
        <v>2000</v>
      </c>
      <c r="B370">
        <v>9</v>
      </c>
      <c r="C370" s="16">
        <f>C369+IF(B370&gt;=8,VLOOKUP(A370+1,FL_Population_Annual!A:D,4,0),VLOOKUP(A370,FL_Population_Annual!A:D,4,0))</f>
        <v>16141076.0625</v>
      </c>
      <c r="D370" s="9"/>
      <c r="E370" s="9"/>
      <c r="J370" s="17"/>
    </row>
    <row r="371" spans="1:10" x14ac:dyDescent="0.25">
      <c r="A371">
        <v>2000</v>
      </c>
      <c r="B371">
        <v>10</v>
      </c>
      <c r="C371" s="16">
        <f>C370+IF(B371&gt;=8,VLOOKUP(A371+1,FL_Population_Annual!A:D,4,0),VLOOKUP(A371,FL_Population_Annual!A:D,4,0))</f>
        <v>16166963.5625</v>
      </c>
      <c r="D371" s="9"/>
      <c r="E371" s="9"/>
      <c r="J371" s="17"/>
    </row>
    <row r="372" spans="1:10" x14ac:dyDescent="0.25">
      <c r="A372">
        <v>2000</v>
      </c>
      <c r="B372">
        <v>11</v>
      </c>
      <c r="C372" s="16">
        <f>C371+IF(B372&gt;=8,VLOOKUP(A372+1,FL_Population_Annual!A:D,4,0),VLOOKUP(A372,FL_Population_Annual!A:D,4,0))</f>
        <v>16192851.0625</v>
      </c>
      <c r="D372" s="9"/>
      <c r="E372" s="9"/>
      <c r="J372" s="17"/>
    </row>
    <row r="373" spans="1:10" x14ac:dyDescent="0.25">
      <c r="A373">
        <v>2000</v>
      </c>
      <c r="B373">
        <v>12</v>
      </c>
      <c r="C373" s="16">
        <f>C372+IF(B373&gt;=8,VLOOKUP(A373+1,FL_Population_Annual!A:D,4,0),VLOOKUP(A373,FL_Population_Annual!A:D,4,0))</f>
        <v>16218738.5625</v>
      </c>
      <c r="D373" s="9"/>
      <c r="E373" s="9"/>
      <c r="J373" s="17"/>
    </row>
    <row r="374" spans="1:10" x14ac:dyDescent="0.25">
      <c r="A374">
        <v>2001</v>
      </c>
      <c r="B374">
        <v>1</v>
      </c>
      <c r="C374" s="16">
        <f>C373+IF(B374&gt;=8,VLOOKUP(A374+1,FL_Population_Annual!A:D,4,0),VLOOKUP(A374,FL_Population_Annual!A:D,4,0))</f>
        <v>16244626.0625</v>
      </c>
      <c r="D374" s="9"/>
      <c r="E374" s="9"/>
      <c r="J374" s="17"/>
    </row>
    <row r="375" spans="1:10" x14ac:dyDescent="0.25">
      <c r="A375">
        <v>2001</v>
      </c>
      <c r="B375">
        <v>2</v>
      </c>
      <c r="C375" s="16">
        <f>C374+IF(B375&gt;=8,VLOOKUP(A375+1,FL_Population_Annual!A:D,4,0),VLOOKUP(A375,FL_Population_Annual!A:D,4,0))</f>
        <v>16270513.5625</v>
      </c>
      <c r="D375" s="9"/>
      <c r="E375" s="9"/>
      <c r="J375" s="17"/>
    </row>
    <row r="376" spans="1:10" x14ac:dyDescent="0.25">
      <c r="A376">
        <v>2001</v>
      </c>
      <c r="B376">
        <v>3</v>
      </c>
      <c r="C376" s="16">
        <f>C375+IF(B376&gt;=8,VLOOKUP(A376+1,FL_Population_Annual!A:D,4,0),VLOOKUP(A376,FL_Population_Annual!A:D,4,0))</f>
        <v>16296401.0625</v>
      </c>
      <c r="D376" s="9"/>
      <c r="E376" s="9"/>
      <c r="J376" s="17"/>
    </row>
    <row r="377" spans="1:10" x14ac:dyDescent="0.25">
      <c r="A377">
        <v>2001</v>
      </c>
      <c r="B377">
        <v>4</v>
      </c>
      <c r="C377" s="16">
        <f>C376+IF(B377&gt;=8,VLOOKUP(A377+1,FL_Population_Annual!A:D,4,0),VLOOKUP(A377,FL_Population_Annual!A:D,4,0))</f>
        <v>16322288.5625</v>
      </c>
      <c r="D377" s="9"/>
      <c r="E377" s="9"/>
      <c r="J377" s="17"/>
    </row>
    <row r="378" spans="1:10" x14ac:dyDescent="0.25">
      <c r="A378">
        <v>2001</v>
      </c>
      <c r="B378">
        <v>5</v>
      </c>
      <c r="C378" s="16">
        <f>C377+IF(B378&gt;=8,VLOOKUP(A378+1,FL_Population_Annual!A:D,4,0),VLOOKUP(A378,FL_Population_Annual!A:D,4,0))</f>
        <v>16348176.0625</v>
      </c>
      <c r="D378" s="9"/>
      <c r="E378" s="9"/>
      <c r="J378" s="17"/>
    </row>
    <row r="379" spans="1:10" x14ac:dyDescent="0.25">
      <c r="A379">
        <v>2001</v>
      </c>
      <c r="B379">
        <v>6</v>
      </c>
      <c r="C379" s="16">
        <f>C378+IF(B379&gt;=8,VLOOKUP(A379+1,FL_Population_Annual!A:D,4,0),VLOOKUP(A379,FL_Population_Annual!A:D,4,0))</f>
        <v>16374063.5625</v>
      </c>
      <c r="D379" s="9"/>
      <c r="E379" s="9"/>
      <c r="J379" s="17"/>
    </row>
    <row r="380" spans="1:10" x14ac:dyDescent="0.25">
      <c r="A380">
        <v>2001</v>
      </c>
      <c r="B380">
        <v>7</v>
      </c>
      <c r="C380" s="16">
        <f>VLOOKUP(A380,FL_Population_Annual!A:C,3,0)</f>
        <v>16399951.0625</v>
      </c>
      <c r="D380" s="9"/>
      <c r="E380" s="9"/>
      <c r="J380" s="17"/>
    </row>
    <row r="381" spans="1:10" x14ac:dyDescent="0.25">
      <c r="A381">
        <v>2001</v>
      </c>
      <c r="B381">
        <v>8</v>
      </c>
      <c r="C381" s="16">
        <f>C380+IF(B381&gt;=8,VLOOKUP(A381+1,FL_Population_Annual!A:D,4,0),VLOOKUP(A381,FL_Population_Annual!A:D,4,0))</f>
        <v>16427255.458333334</v>
      </c>
      <c r="D381" s="9"/>
      <c r="E381" s="9"/>
      <c r="J381" s="17"/>
    </row>
    <row r="382" spans="1:10" x14ac:dyDescent="0.25">
      <c r="A382">
        <v>2001</v>
      </c>
      <c r="B382">
        <v>9</v>
      </c>
      <c r="C382" s="16">
        <f>C381+IF(B382&gt;=8,VLOOKUP(A382+1,FL_Population_Annual!A:D,4,0),VLOOKUP(A382,FL_Population_Annual!A:D,4,0))</f>
        <v>16454559.854166668</v>
      </c>
      <c r="D382" s="9"/>
      <c r="E382" s="9"/>
      <c r="J382" s="17"/>
    </row>
    <row r="383" spans="1:10" x14ac:dyDescent="0.25">
      <c r="A383">
        <v>2001</v>
      </c>
      <c r="B383">
        <v>10</v>
      </c>
      <c r="C383" s="16">
        <f>C382+IF(B383&gt;=8,VLOOKUP(A383+1,FL_Population_Annual!A:D,4,0),VLOOKUP(A383,FL_Population_Annual!A:D,4,0))</f>
        <v>16481864.250000002</v>
      </c>
      <c r="D383" s="9"/>
      <c r="E383" s="9"/>
      <c r="J383" s="17"/>
    </row>
    <row r="384" spans="1:10" x14ac:dyDescent="0.25">
      <c r="A384">
        <v>2001</v>
      </c>
      <c r="B384">
        <v>11</v>
      </c>
      <c r="C384" s="16">
        <f>C383+IF(B384&gt;=8,VLOOKUP(A384+1,FL_Population_Annual!A:D,4,0),VLOOKUP(A384,FL_Population_Annual!A:D,4,0))</f>
        <v>16509168.645833336</v>
      </c>
      <c r="D384" s="9"/>
      <c r="E384" s="9"/>
      <c r="J384" s="17"/>
    </row>
    <row r="385" spans="1:10" x14ac:dyDescent="0.25">
      <c r="A385">
        <v>2001</v>
      </c>
      <c r="B385">
        <v>12</v>
      </c>
      <c r="C385" s="16">
        <f>C384+IF(B385&gt;=8,VLOOKUP(A385+1,FL_Population_Annual!A:D,4,0),VLOOKUP(A385,FL_Population_Annual!A:D,4,0))</f>
        <v>16536473.04166667</v>
      </c>
      <c r="D385" s="9"/>
      <c r="E385" s="9"/>
      <c r="J385" s="17"/>
    </row>
    <row r="386" spans="1:10" x14ac:dyDescent="0.25">
      <c r="A386">
        <v>2002</v>
      </c>
      <c r="B386">
        <v>1</v>
      </c>
      <c r="C386" s="16">
        <f>C385+IF(B386&gt;=8,VLOOKUP(A386+1,FL_Population_Annual!A:D,4,0),VLOOKUP(A386,FL_Population_Annual!A:D,4,0))</f>
        <v>16563777.437500004</v>
      </c>
      <c r="D386" s="9"/>
      <c r="E386" s="9"/>
      <c r="J386" s="17"/>
    </row>
    <row r="387" spans="1:10" x14ac:dyDescent="0.25">
      <c r="A387">
        <v>2002</v>
      </c>
      <c r="B387">
        <v>2</v>
      </c>
      <c r="C387" s="16">
        <f>C386+IF(B387&gt;=8,VLOOKUP(A387+1,FL_Population_Annual!A:D,4,0),VLOOKUP(A387,FL_Population_Annual!A:D,4,0))</f>
        <v>16591081.833333338</v>
      </c>
      <c r="D387" s="9"/>
      <c r="E387" s="9"/>
      <c r="J387" s="17"/>
    </row>
    <row r="388" spans="1:10" x14ac:dyDescent="0.25">
      <c r="A388">
        <v>2002</v>
      </c>
      <c r="B388">
        <v>3</v>
      </c>
      <c r="C388" s="16">
        <f>C387+IF(B388&gt;=8,VLOOKUP(A388+1,FL_Population_Annual!A:D,4,0),VLOOKUP(A388,FL_Population_Annual!A:D,4,0))</f>
        <v>16618386.229166672</v>
      </c>
      <c r="D388" s="9"/>
      <c r="E388" s="9"/>
      <c r="J388" s="17"/>
    </row>
    <row r="389" spans="1:10" x14ac:dyDescent="0.25">
      <c r="A389">
        <v>2002</v>
      </c>
      <c r="B389">
        <v>4</v>
      </c>
      <c r="C389" s="16">
        <f>C388+IF(B389&gt;=8,VLOOKUP(A389+1,FL_Population_Annual!A:D,4,0),VLOOKUP(A389,FL_Population_Annual!A:D,4,0))</f>
        <v>16645690.625000006</v>
      </c>
      <c r="D389" s="9"/>
      <c r="E389" s="9"/>
      <c r="J389" s="17"/>
    </row>
    <row r="390" spans="1:10" x14ac:dyDescent="0.25">
      <c r="A390">
        <v>2002</v>
      </c>
      <c r="B390">
        <v>5</v>
      </c>
      <c r="C390" s="16">
        <f>C389+IF(B390&gt;=8,VLOOKUP(A390+1,FL_Population_Annual!A:D,4,0),VLOOKUP(A390,FL_Population_Annual!A:D,4,0))</f>
        <v>16672995.02083334</v>
      </c>
      <c r="D390" s="9"/>
      <c r="E390" s="9"/>
      <c r="J390" s="17"/>
    </row>
    <row r="391" spans="1:10" x14ac:dyDescent="0.25">
      <c r="A391">
        <v>2002</v>
      </c>
      <c r="B391">
        <v>6</v>
      </c>
      <c r="C391" s="16">
        <f>C390+IF(B391&gt;=8,VLOOKUP(A391+1,FL_Population_Annual!A:D,4,0),VLOOKUP(A391,FL_Population_Annual!A:D,4,0))</f>
        <v>16700299.416666673</v>
      </c>
      <c r="D391" s="9"/>
      <c r="E391" s="9"/>
      <c r="J391" s="17"/>
    </row>
    <row r="392" spans="1:10" x14ac:dyDescent="0.25">
      <c r="A392">
        <v>2002</v>
      </c>
      <c r="B392">
        <v>7</v>
      </c>
      <c r="C392" s="16">
        <f>VLOOKUP(A392,FL_Population_Annual!A:C,3,0)</f>
        <v>16727603.812500002</v>
      </c>
      <c r="D392" s="9"/>
      <c r="E392" s="9"/>
      <c r="J392" s="17"/>
    </row>
    <row r="393" spans="1:10" x14ac:dyDescent="0.25">
      <c r="A393">
        <v>2002</v>
      </c>
      <c r="B393">
        <v>8</v>
      </c>
      <c r="C393" s="16">
        <f>C392+IF(B393&gt;=8,VLOOKUP(A393+1,FL_Population_Annual!A:D,4,0),VLOOKUP(A393,FL_Population_Annual!A:D,4,0))</f>
        <v>16755430.286458336</v>
      </c>
      <c r="D393" s="9"/>
      <c r="E393" s="9"/>
      <c r="J393" s="17"/>
    </row>
    <row r="394" spans="1:10" x14ac:dyDescent="0.25">
      <c r="A394">
        <v>2002</v>
      </c>
      <c r="B394">
        <v>9</v>
      </c>
      <c r="C394" s="16">
        <f>C393+IF(B394&gt;=8,VLOOKUP(A394+1,FL_Population_Annual!A:D,4,0),VLOOKUP(A394,FL_Population_Annual!A:D,4,0))</f>
        <v>16783256.760416668</v>
      </c>
      <c r="D394" s="9"/>
      <c r="E394" s="9"/>
      <c r="J394" s="17"/>
    </row>
    <row r="395" spans="1:10" x14ac:dyDescent="0.25">
      <c r="A395">
        <v>2002</v>
      </c>
      <c r="B395">
        <v>10</v>
      </c>
      <c r="C395" s="16">
        <f>C394+IF(B395&gt;=8,VLOOKUP(A395+1,FL_Population_Annual!A:D,4,0),VLOOKUP(A395,FL_Population_Annual!A:D,4,0))</f>
        <v>16811083.234375</v>
      </c>
      <c r="D395" s="9"/>
      <c r="E395" s="9"/>
      <c r="J395" s="17"/>
    </row>
    <row r="396" spans="1:10" x14ac:dyDescent="0.25">
      <c r="A396">
        <v>2002</v>
      </c>
      <c r="B396">
        <v>11</v>
      </c>
      <c r="C396" s="16">
        <f>C395+IF(B396&gt;=8,VLOOKUP(A396+1,FL_Population_Annual!A:D,4,0),VLOOKUP(A396,FL_Population_Annual!A:D,4,0))</f>
        <v>16838909.708333332</v>
      </c>
      <c r="D396" s="9"/>
      <c r="E396" s="9"/>
      <c r="J396" s="17"/>
    </row>
    <row r="397" spans="1:10" x14ac:dyDescent="0.25">
      <c r="A397">
        <v>2002</v>
      </c>
      <c r="B397">
        <v>12</v>
      </c>
      <c r="C397" s="16">
        <f>C396+IF(B397&gt;=8,VLOOKUP(A397+1,FL_Population_Annual!A:D,4,0),VLOOKUP(A397,FL_Population_Annual!A:D,4,0))</f>
        <v>16866736.182291664</v>
      </c>
      <c r="D397" s="9"/>
      <c r="E397" s="9"/>
      <c r="J397" s="17"/>
    </row>
    <row r="398" spans="1:10" x14ac:dyDescent="0.25">
      <c r="A398">
        <v>2003</v>
      </c>
      <c r="B398">
        <v>1</v>
      </c>
      <c r="C398" s="16">
        <f>C397+IF(B398&gt;=8,VLOOKUP(A398+1,FL_Population_Annual!A:D,4,0),VLOOKUP(A398,FL_Population_Annual!A:D,4,0))</f>
        <v>16894562.656249996</v>
      </c>
      <c r="D398" s="9"/>
      <c r="E398" s="9"/>
    </row>
    <row r="399" spans="1:10" x14ac:dyDescent="0.25">
      <c r="A399">
        <v>2003</v>
      </c>
      <c r="B399">
        <v>2</v>
      </c>
      <c r="C399" s="16">
        <f>C398+IF(B399&gt;=8,VLOOKUP(A399+1,FL_Population_Annual!A:D,4,0),VLOOKUP(A399,FL_Population_Annual!A:D,4,0))</f>
        <v>16922389.130208328</v>
      </c>
      <c r="D399" s="9"/>
      <c r="E399" s="9"/>
    </row>
    <row r="400" spans="1:10" x14ac:dyDescent="0.25">
      <c r="A400">
        <v>2003</v>
      </c>
      <c r="B400">
        <v>3</v>
      </c>
      <c r="C400" s="16">
        <f>C399+IF(B400&gt;=8,VLOOKUP(A400+1,FL_Population_Annual!A:D,4,0),VLOOKUP(A400,FL_Population_Annual!A:D,4,0))</f>
        <v>16950215.60416666</v>
      </c>
      <c r="D400" s="9"/>
      <c r="E400" s="9"/>
    </row>
    <row r="401" spans="1:5" x14ac:dyDescent="0.25">
      <c r="A401">
        <v>2003</v>
      </c>
      <c r="B401">
        <v>4</v>
      </c>
      <c r="C401" s="16">
        <f>C400+IF(B401&gt;=8,VLOOKUP(A401+1,FL_Population_Annual!A:D,4,0),VLOOKUP(A401,FL_Population_Annual!A:D,4,0))</f>
        <v>16978042.078124993</v>
      </c>
      <c r="D401" s="9"/>
      <c r="E401" s="9"/>
    </row>
    <row r="402" spans="1:5" x14ac:dyDescent="0.25">
      <c r="A402">
        <v>2003</v>
      </c>
      <c r="B402">
        <v>5</v>
      </c>
      <c r="C402" s="16">
        <f>C401+IF(B402&gt;=8,VLOOKUP(A402+1,FL_Population_Annual!A:D,4,0),VLOOKUP(A402,FL_Population_Annual!A:D,4,0))</f>
        <v>17005868.552083325</v>
      </c>
      <c r="D402" s="9"/>
      <c r="E402" s="9"/>
    </row>
    <row r="403" spans="1:5" x14ac:dyDescent="0.25">
      <c r="A403">
        <v>2003</v>
      </c>
      <c r="B403">
        <v>6</v>
      </c>
      <c r="C403" s="16">
        <f>C402+IF(B403&gt;=8,VLOOKUP(A403+1,FL_Population_Annual!A:D,4,0),VLOOKUP(A403,FL_Population_Annual!A:D,4,0))</f>
        <v>17033695.026041657</v>
      </c>
      <c r="D403" s="9"/>
      <c r="E403" s="9"/>
    </row>
    <row r="404" spans="1:5" x14ac:dyDescent="0.25">
      <c r="A404">
        <v>2003</v>
      </c>
      <c r="B404">
        <v>7</v>
      </c>
      <c r="C404" s="16">
        <f>VLOOKUP(A404,FL_Population_Annual!A:C,3,0)</f>
        <v>17061521.5</v>
      </c>
      <c r="D404" s="9"/>
      <c r="E404" s="9"/>
    </row>
    <row r="405" spans="1:5" x14ac:dyDescent="0.25">
      <c r="A405">
        <v>2003</v>
      </c>
      <c r="B405">
        <v>8</v>
      </c>
      <c r="C405" s="16">
        <f>C404+IF(B405&gt;=8,VLOOKUP(A405+1,FL_Population_Annual!A:D,4,0),VLOOKUP(A405,FL_Population_Annual!A:D,4,0))</f>
        <v>17095530.203125</v>
      </c>
      <c r="D405" s="9"/>
      <c r="E405" s="9"/>
    </row>
    <row r="406" spans="1:5" x14ac:dyDescent="0.25">
      <c r="A406">
        <v>2003</v>
      </c>
      <c r="B406">
        <v>9</v>
      </c>
      <c r="C406" s="16">
        <f>C405+IF(B406&gt;=8,VLOOKUP(A406+1,FL_Population_Annual!A:D,4,0),VLOOKUP(A406,FL_Population_Annual!A:D,4,0))</f>
        <v>17129538.90625</v>
      </c>
      <c r="D406" s="9"/>
      <c r="E406" s="9"/>
    </row>
    <row r="407" spans="1:5" x14ac:dyDescent="0.25">
      <c r="A407">
        <v>2003</v>
      </c>
      <c r="B407">
        <v>10</v>
      </c>
      <c r="C407" s="16">
        <f>C406+IF(B407&gt;=8,VLOOKUP(A407+1,FL_Population_Annual!A:D,4,0),VLOOKUP(A407,FL_Population_Annual!A:D,4,0))</f>
        <v>17163547.609375</v>
      </c>
      <c r="D407" s="9"/>
      <c r="E407" s="9"/>
    </row>
    <row r="408" spans="1:5" x14ac:dyDescent="0.25">
      <c r="A408">
        <v>2003</v>
      </c>
      <c r="B408">
        <v>11</v>
      </c>
      <c r="C408" s="16">
        <f>C407+IF(B408&gt;=8,VLOOKUP(A408+1,FL_Population_Annual!A:D,4,0),VLOOKUP(A408,FL_Population_Annual!A:D,4,0))</f>
        <v>17197556.3125</v>
      </c>
      <c r="D408" s="9"/>
      <c r="E408" s="9"/>
    </row>
    <row r="409" spans="1:5" x14ac:dyDescent="0.25">
      <c r="A409">
        <v>2003</v>
      </c>
      <c r="B409">
        <v>12</v>
      </c>
      <c r="C409" s="16">
        <f>C408+IF(B409&gt;=8,VLOOKUP(A409+1,FL_Population_Annual!A:D,4,0),VLOOKUP(A409,FL_Population_Annual!A:D,4,0))</f>
        <v>17231565.015625</v>
      </c>
      <c r="D409" s="9"/>
      <c r="E409" s="9"/>
    </row>
    <row r="410" spans="1:5" x14ac:dyDescent="0.25">
      <c r="A410">
        <v>2004</v>
      </c>
      <c r="B410">
        <v>1</v>
      </c>
      <c r="C410" s="16">
        <f>C409+IF(B410&gt;=8,VLOOKUP(A410+1,FL_Population_Annual!A:D,4,0),VLOOKUP(A410,FL_Population_Annual!A:D,4,0))</f>
        <v>17265573.71875</v>
      </c>
      <c r="D410" s="9"/>
      <c r="E410" s="9"/>
    </row>
    <row r="411" spans="1:5" x14ac:dyDescent="0.25">
      <c r="A411">
        <v>2004</v>
      </c>
      <c r="B411">
        <v>2</v>
      </c>
      <c r="C411" s="16">
        <f>C410+IF(B411&gt;=8,VLOOKUP(A411+1,FL_Population_Annual!A:D,4,0),VLOOKUP(A411,FL_Population_Annual!A:D,4,0))</f>
        <v>17299582.421875</v>
      </c>
      <c r="D411" s="9"/>
      <c r="E411" s="9"/>
    </row>
    <row r="412" spans="1:5" x14ac:dyDescent="0.25">
      <c r="A412">
        <v>2004</v>
      </c>
      <c r="B412">
        <v>3</v>
      </c>
      <c r="C412" s="16">
        <f>C411+IF(B412&gt;=8,VLOOKUP(A412+1,FL_Population_Annual!A:D,4,0),VLOOKUP(A412,FL_Population_Annual!A:D,4,0))</f>
        <v>17333591.125</v>
      </c>
      <c r="D412" s="9"/>
      <c r="E412" s="9"/>
    </row>
    <row r="413" spans="1:5" x14ac:dyDescent="0.25">
      <c r="A413">
        <v>2004</v>
      </c>
      <c r="B413">
        <v>4</v>
      </c>
      <c r="C413" s="16">
        <f>C412+IF(B413&gt;=8,VLOOKUP(A413+1,FL_Population_Annual!A:D,4,0),VLOOKUP(A413,FL_Population_Annual!A:D,4,0))</f>
        <v>17367599.828125</v>
      </c>
      <c r="D413" s="9"/>
      <c r="E413" s="9"/>
    </row>
    <row r="414" spans="1:5" x14ac:dyDescent="0.25">
      <c r="A414">
        <v>2004</v>
      </c>
      <c r="B414">
        <v>5</v>
      </c>
      <c r="C414" s="16">
        <f>C413+IF(B414&gt;=8,VLOOKUP(A414+1,FL_Population_Annual!A:D,4,0),VLOOKUP(A414,FL_Population_Annual!A:D,4,0))</f>
        <v>17401608.53125</v>
      </c>
      <c r="D414" s="9"/>
      <c r="E414" s="9"/>
    </row>
    <row r="415" spans="1:5" x14ac:dyDescent="0.25">
      <c r="A415">
        <v>2004</v>
      </c>
      <c r="B415">
        <v>6</v>
      </c>
      <c r="C415" s="16">
        <f>C414+IF(B415&gt;=8,VLOOKUP(A415+1,FL_Population_Annual!A:D,4,0),VLOOKUP(A415,FL_Population_Annual!A:D,4,0))</f>
        <v>17435617.234375</v>
      </c>
      <c r="D415" s="9"/>
      <c r="E415" s="9"/>
    </row>
    <row r="416" spans="1:5" x14ac:dyDescent="0.25">
      <c r="A416">
        <v>2004</v>
      </c>
      <c r="B416">
        <v>7</v>
      </c>
      <c r="C416" s="16">
        <f>VLOOKUP(A416,FL_Population_Annual!A:C,3,0)</f>
        <v>17469625.9375</v>
      </c>
      <c r="D416" s="9"/>
      <c r="E416" s="9"/>
    </row>
    <row r="417" spans="1:5" x14ac:dyDescent="0.25">
      <c r="A417">
        <v>2004</v>
      </c>
      <c r="B417">
        <v>8</v>
      </c>
      <c r="C417" s="16">
        <f>C416+IF(B417&gt;=8,VLOOKUP(A417+1,FL_Population_Annual!A:D,4,0),VLOOKUP(A417,FL_Population_Annual!A:D,4,0))</f>
        <v>17503515.151041668</v>
      </c>
      <c r="D417" s="9"/>
      <c r="E417" s="9"/>
    </row>
    <row r="418" spans="1:5" x14ac:dyDescent="0.25">
      <c r="A418">
        <v>2004</v>
      </c>
      <c r="B418">
        <v>9</v>
      </c>
      <c r="C418" s="16">
        <f>C417+IF(B418&gt;=8,VLOOKUP(A418+1,FL_Population_Annual!A:D,4,0),VLOOKUP(A418,FL_Population_Annual!A:D,4,0))</f>
        <v>17537404.364583336</v>
      </c>
      <c r="D418" s="9"/>
      <c r="E418" s="9"/>
    </row>
    <row r="419" spans="1:5" x14ac:dyDescent="0.25">
      <c r="A419">
        <v>2004</v>
      </c>
      <c r="B419">
        <v>10</v>
      </c>
      <c r="C419" s="16">
        <f>C418+IF(B419&gt;=8,VLOOKUP(A419+1,FL_Population_Annual!A:D,4,0),VLOOKUP(A419,FL_Population_Annual!A:D,4,0))</f>
        <v>17571293.578125004</v>
      </c>
      <c r="D419" s="9"/>
      <c r="E419" s="9"/>
    </row>
    <row r="420" spans="1:5" x14ac:dyDescent="0.25">
      <c r="A420">
        <v>2004</v>
      </c>
      <c r="B420">
        <v>11</v>
      </c>
      <c r="C420" s="16">
        <f>C419+IF(B420&gt;=8,VLOOKUP(A420+1,FL_Population_Annual!A:D,4,0),VLOOKUP(A420,FL_Population_Annual!A:D,4,0))</f>
        <v>17605182.791666672</v>
      </c>
      <c r="D420" s="9"/>
      <c r="E420" s="9"/>
    </row>
    <row r="421" spans="1:5" x14ac:dyDescent="0.25">
      <c r="A421">
        <v>2004</v>
      </c>
      <c r="B421">
        <v>12</v>
      </c>
      <c r="C421" s="16">
        <f>C420+IF(B421&gt;=8,VLOOKUP(A421+1,FL_Population_Annual!A:D,4,0),VLOOKUP(A421,FL_Population_Annual!A:D,4,0))</f>
        <v>17639072.00520834</v>
      </c>
      <c r="D421" s="9"/>
      <c r="E421" s="9"/>
    </row>
    <row r="422" spans="1:5" x14ac:dyDescent="0.25">
      <c r="A422">
        <v>2005</v>
      </c>
      <c r="B422">
        <v>1</v>
      </c>
      <c r="C422" s="16">
        <f>C421+IF(B422&gt;=8,VLOOKUP(A422+1,FL_Population_Annual!A:D,4,0),VLOOKUP(A422,FL_Population_Annual!A:D,4,0))</f>
        <v>17672961.218750007</v>
      </c>
      <c r="D422" s="9"/>
      <c r="E422" s="9"/>
    </row>
    <row r="423" spans="1:5" x14ac:dyDescent="0.25">
      <c r="A423">
        <v>2005</v>
      </c>
      <c r="B423">
        <v>2</v>
      </c>
      <c r="C423" s="16">
        <f>C422+IF(B423&gt;=8,VLOOKUP(A423+1,FL_Population_Annual!A:D,4,0),VLOOKUP(A423,FL_Population_Annual!A:D,4,0))</f>
        <v>17706850.432291675</v>
      </c>
      <c r="D423" s="9"/>
      <c r="E423" s="9"/>
    </row>
    <row r="424" spans="1:5" x14ac:dyDescent="0.25">
      <c r="A424">
        <v>2005</v>
      </c>
      <c r="B424">
        <v>3</v>
      </c>
      <c r="C424" s="16">
        <f>C423+IF(B424&gt;=8,VLOOKUP(A424+1,FL_Population_Annual!A:D,4,0),VLOOKUP(A424,FL_Population_Annual!A:D,4,0))</f>
        <v>17740739.645833343</v>
      </c>
      <c r="D424" s="9"/>
      <c r="E424" s="9"/>
    </row>
    <row r="425" spans="1:5" x14ac:dyDescent="0.25">
      <c r="A425">
        <v>2005</v>
      </c>
      <c r="B425">
        <v>4</v>
      </c>
      <c r="C425" s="16">
        <f>C424+IF(B425&gt;=8,VLOOKUP(A425+1,FL_Population_Annual!A:D,4,0),VLOOKUP(A425,FL_Population_Annual!A:D,4,0))</f>
        <v>17774628.859375011</v>
      </c>
      <c r="D425" s="9"/>
      <c r="E425" s="9"/>
    </row>
    <row r="426" spans="1:5" x14ac:dyDescent="0.25">
      <c r="A426">
        <v>2005</v>
      </c>
      <c r="B426">
        <v>5</v>
      </c>
      <c r="C426" s="16">
        <f>C425+IF(B426&gt;=8,VLOOKUP(A426+1,FL_Population_Annual!A:D,4,0),VLOOKUP(A426,FL_Population_Annual!A:D,4,0))</f>
        <v>17808518.072916679</v>
      </c>
      <c r="D426" s="9"/>
      <c r="E426" s="9"/>
    </row>
    <row r="427" spans="1:5" x14ac:dyDescent="0.25">
      <c r="A427">
        <v>2005</v>
      </c>
      <c r="B427">
        <v>6</v>
      </c>
      <c r="C427" s="16">
        <f>C426+IF(B427&gt;=8,VLOOKUP(A427+1,FL_Population_Annual!A:D,4,0),VLOOKUP(A427,FL_Population_Annual!A:D,4,0))</f>
        <v>17842407.286458347</v>
      </c>
      <c r="D427" s="9"/>
      <c r="E427" s="9"/>
    </row>
    <row r="428" spans="1:5" x14ac:dyDescent="0.25">
      <c r="A428">
        <v>2005</v>
      </c>
      <c r="B428">
        <v>7</v>
      </c>
      <c r="C428" s="16">
        <f>VLOOKUP(A428,FL_Population_Annual!A:C,3,0)</f>
        <v>17876296.5</v>
      </c>
      <c r="D428" s="9"/>
      <c r="E428" s="9"/>
    </row>
    <row r="429" spans="1:5" x14ac:dyDescent="0.25">
      <c r="A429">
        <v>2005</v>
      </c>
      <c r="B429">
        <v>8</v>
      </c>
      <c r="C429" s="16">
        <f>C428+IF(B429&gt;=8,VLOOKUP(A429+1,FL_Population_Annual!A:D,4,0),VLOOKUP(A429,FL_Population_Annual!A:D,4,0))</f>
        <v>17901966.8125</v>
      </c>
      <c r="D429" s="9"/>
      <c r="E429" s="9"/>
    </row>
    <row r="430" spans="1:5" x14ac:dyDescent="0.25">
      <c r="A430">
        <v>2005</v>
      </c>
      <c r="B430">
        <v>9</v>
      </c>
      <c r="C430" s="16">
        <f>C429+IF(B430&gt;=8,VLOOKUP(A430+1,FL_Population_Annual!A:D,4,0),VLOOKUP(A430,FL_Population_Annual!A:D,4,0))</f>
        <v>17927637.125</v>
      </c>
      <c r="D430" s="9"/>
      <c r="E430" s="9"/>
    </row>
    <row r="431" spans="1:5" x14ac:dyDescent="0.25">
      <c r="A431">
        <v>2005</v>
      </c>
      <c r="B431">
        <v>10</v>
      </c>
      <c r="C431" s="16">
        <f>C430+IF(B431&gt;=8,VLOOKUP(A431+1,FL_Population_Annual!A:D,4,0),VLOOKUP(A431,FL_Population_Annual!A:D,4,0))</f>
        <v>17953307.4375</v>
      </c>
      <c r="D431" s="9"/>
      <c r="E431" s="9"/>
    </row>
    <row r="432" spans="1:5" x14ac:dyDescent="0.25">
      <c r="A432">
        <v>2005</v>
      </c>
      <c r="B432">
        <v>11</v>
      </c>
      <c r="C432" s="16">
        <f>C431+IF(B432&gt;=8,VLOOKUP(A432+1,FL_Population_Annual!A:D,4,0),VLOOKUP(A432,FL_Population_Annual!A:D,4,0))</f>
        <v>17978977.75</v>
      </c>
      <c r="D432" s="9"/>
      <c r="E432" s="9"/>
    </row>
    <row r="433" spans="1:5" x14ac:dyDescent="0.25">
      <c r="A433">
        <v>2005</v>
      </c>
      <c r="B433">
        <v>12</v>
      </c>
      <c r="C433" s="16">
        <f>C432+IF(B433&gt;=8,VLOOKUP(A433+1,FL_Population_Annual!A:D,4,0),VLOOKUP(A433,FL_Population_Annual!A:D,4,0))</f>
        <v>18004648.0625</v>
      </c>
      <c r="D433" s="9"/>
      <c r="E433" s="9"/>
    </row>
    <row r="434" spans="1:5" x14ac:dyDescent="0.25">
      <c r="A434">
        <v>2006</v>
      </c>
      <c r="B434">
        <v>1</v>
      </c>
      <c r="C434" s="16">
        <f>C433+IF(B434&gt;=8,VLOOKUP(A434+1,FL_Population_Annual!A:D,4,0),VLOOKUP(A434,FL_Population_Annual!A:D,4,0))</f>
        <v>18030318.375</v>
      </c>
      <c r="D434" s="9"/>
      <c r="E434" s="9"/>
    </row>
    <row r="435" spans="1:5" x14ac:dyDescent="0.25">
      <c r="A435">
        <v>2006</v>
      </c>
      <c r="B435">
        <v>2</v>
      </c>
      <c r="C435" s="16">
        <f>C434+IF(B435&gt;=8,VLOOKUP(A435+1,FL_Population_Annual!A:D,4,0),VLOOKUP(A435,FL_Population_Annual!A:D,4,0))</f>
        <v>18055988.6875</v>
      </c>
      <c r="D435" s="9"/>
      <c r="E435" s="9"/>
    </row>
    <row r="436" spans="1:5" x14ac:dyDescent="0.25">
      <c r="A436">
        <v>2006</v>
      </c>
      <c r="B436">
        <v>3</v>
      </c>
      <c r="C436" s="16">
        <f>C435+IF(B436&gt;=8,VLOOKUP(A436+1,FL_Population_Annual!A:D,4,0),VLOOKUP(A436,FL_Population_Annual!A:D,4,0))</f>
        <v>18081659</v>
      </c>
      <c r="D436" s="9"/>
      <c r="E436" s="9"/>
    </row>
    <row r="437" spans="1:5" x14ac:dyDescent="0.25">
      <c r="A437">
        <v>2006</v>
      </c>
      <c r="B437">
        <v>4</v>
      </c>
      <c r="C437" s="16">
        <f>C436+IF(B437&gt;=8,VLOOKUP(A437+1,FL_Population_Annual!A:D,4,0),VLOOKUP(A437,FL_Population_Annual!A:D,4,0))</f>
        <v>18107329.3125</v>
      </c>
      <c r="D437" s="9"/>
      <c r="E437" s="9"/>
    </row>
    <row r="438" spans="1:5" x14ac:dyDescent="0.25">
      <c r="A438">
        <v>2006</v>
      </c>
      <c r="B438">
        <v>5</v>
      </c>
      <c r="C438" s="16">
        <f>C437+IF(B438&gt;=8,VLOOKUP(A438+1,FL_Population_Annual!A:D,4,0),VLOOKUP(A438,FL_Population_Annual!A:D,4,0))</f>
        <v>18132999.625</v>
      </c>
      <c r="D438" s="9"/>
      <c r="E438" s="9"/>
    </row>
    <row r="439" spans="1:5" x14ac:dyDescent="0.25">
      <c r="A439">
        <v>2006</v>
      </c>
      <c r="B439">
        <v>6</v>
      </c>
      <c r="C439" s="16">
        <f>C438+IF(B439&gt;=8,VLOOKUP(A439+1,FL_Population_Annual!A:D,4,0),VLOOKUP(A439,FL_Population_Annual!A:D,4,0))</f>
        <v>18158669.9375</v>
      </c>
      <c r="D439" s="9"/>
      <c r="E439" s="9"/>
    </row>
    <row r="440" spans="1:5" x14ac:dyDescent="0.25">
      <c r="A440">
        <v>2006</v>
      </c>
      <c r="B440">
        <v>7</v>
      </c>
      <c r="C440" s="16">
        <f>VLOOKUP(A440,FL_Population_Annual!A:C,3,0)</f>
        <v>18184340.25</v>
      </c>
      <c r="D440" s="9"/>
      <c r="E440" s="9"/>
    </row>
    <row r="441" spans="1:5" x14ac:dyDescent="0.25">
      <c r="A441">
        <v>2006</v>
      </c>
      <c r="B441">
        <v>8</v>
      </c>
      <c r="C441" s="16">
        <f>C440+IF(B441&gt;=8,VLOOKUP(A441+1,FL_Population_Annual!A:D,4,0),VLOOKUP(A441,FL_Population_Annual!A:D,4,0))</f>
        <v>18201077.567708332</v>
      </c>
      <c r="D441" s="9"/>
      <c r="E441" s="9"/>
    </row>
    <row r="442" spans="1:5" x14ac:dyDescent="0.25">
      <c r="A442">
        <v>2006</v>
      </c>
      <c r="B442">
        <v>9</v>
      </c>
      <c r="C442" s="16">
        <f>C441+IF(B442&gt;=8,VLOOKUP(A442+1,FL_Population_Annual!A:D,4,0),VLOOKUP(A442,FL_Population_Annual!A:D,4,0))</f>
        <v>18217814.885416664</v>
      </c>
      <c r="D442" s="9"/>
      <c r="E442" s="9"/>
    </row>
    <row r="443" spans="1:5" x14ac:dyDescent="0.25">
      <c r="A443">
        <v>2006</v>
      </c>
      <c r="B443">
        <v>10</v>
      </c>
      <c r="C443" s="16">
        <f>C442+IF(B443&gt;=8,VLOOKUP(A443+1,FL_Population_Annual!A:D,4,0),VLOOKUP(A443,FL_Population_Annual!A:D,4,0))</f>
        <v>18234552.203124996</v>
      </c>
      <c r="D443" s="9"/>
      <c r="E443" s="9"/>
    </row>
    <row r="444" spans="1:5" x14ac:dyDescent="0.25">
      <c r="A444">
        <v>2006</v>
      </c>
      <c r="B444">
        <v>11</v>
      </c>
      <c r="C444" s="16">
        <f>C443+IF(B444&gt;=8,VLOOKUP(A444+1,FL_Population_Annual!A:D,4,0),VLOOKUP(A444,FL_Population_Annual!A:D,4,0))</f>
        <v>18251289.520833328</v>
      </c>
      <c r="D444" s="9"/>
      <c r="E444" s="9"/>
    </row>
    <row r="445" spans="1:5" x14ac:dyDescent="0.25">
      <c r="A445">
        <v>2006</v>
      </c>
      <c r="B445">
        <v>12</v>
      </c>
      <c r="C445" s="16">
        <f>C444+IF(B445&gt;=8,VLOOKUP(A445+1,FL_Population_Annual!A:D,4,0),VLOOKUP(A445,FL_Population_Annual!A:D,4,0))</f>
        <v>18268026.83854166</v>
      </c>
      <c r="D445" s="9"/>
      <c r="E445" s="9"/>
    </row>
    <row r="446" spans="1:5" x14ac:dyDescent="0.25">
      <c r="A446">
        <v>2007</v>
      </c>
      <c r="B446">
        <v>1</v>
      </c>
      <c r="C446" s="16">
        <f>C445+IF(B446&gt;=8,VLOOKUP(A446+1,FL_Population_Annual!A:D,4,0),VLOOKUP(A446,FL_Population_Annual!A:D,4,0))</f>
        <v>18284764.156249993</v>
      </c>
      <c r="D446" s="9"/>
      <c r="E446" s="9"/>
    </row>
    <row r="447" spans="1:5" x14ac:dyDescent="0.25">
      <c r="A447">
        <v>2007</v>
      </c>
      <c r="B447">
        <v>2</v>
      </c>
      <c r="C447" s="16">
        <f>C446+IF(B447&gt;=8,VLOOKUP(A447+1,FL_Population_Annual!A:D,4,0),VLOOKUP(A447,FL_Population_Annual!A:D,4,0))</f>
        <v>18301501.473958325</v>
      </c>
      <c r="D447" s="9"/>
      <c r="E447" s="9"/>
    </row>
    <row r="448" spans="1:5" x14ac:dyDescent="0.25">
      <c r="A448">
        <v>2007</v>
      </c>
      <c r="B448">
        <v>3</v>
      </c>
      <c r="C448" s="16">
        <f>C447+IF(B448&gt;=8,VLOOKUP(A448+1,FL_Population_Annual!A:D,4,0),VLOOKUP(A448,FL_Population_Annual!A:D,4,0))</f>
        <v>18318238.791666657</v>
      </c>
      <c r="D448" s="9"/>
      <c r="E448" s="9"/>
    </row>
    <row r="449" spans="1:5" x14ac:dyDescent="0.25">
      <c r="A449">
        <v>2007</v>
      </c>
      <c r="B449">
        <v>4</v>
      </c>
      <c r="C449" s="16">
        <f>C448+IF(B449&gt;=8,VLOOKUP(A449+1,FL_Population_Annual!A:D,4,0),VLOOKUP(A449,FL_Population_Annual!A:D,4,0))</f>
        <v>18334976.109374989</v>
      </c>
      <c r="D449" s="9"/>
      <c r="E449" s="9"/>
    </row>
    <row r="450" spans="1:5" x14ac:dyDescent="0.25">
      <c r="A450">
        <v>2007</v>
      </c>
      <c r="B450">
        <v>5</v>
      </c>
      <c r="C450" s="16">
        <f>C449+IF(B450&gt;=8,VLOOKUP(A450+1,FL_Population_Annual!A:D,4,0),VLOOKUP(A450,FL_Population_Annual!A:D,4,0))</f>
        <v>18351713.427083321</v>
      </c>
      <c r="D450" s="9"/>
      <c r="E450" s="9"/>
    </row>
    <row r="451" spans="1:5" x14ac:dyDescent="0.25">
      <c r="A451">
        <v>2007</v>
      </c>
      <c r="B451">
        <v>6</v>
      </c>
      <c r="C451" s="16">
        <f>C450+IF(B451&gt;=8,VLOOKUP(A451+1,FL_Population_Annual!A:D,4,0),VLOOKUP(A451,FL_Population_Annual!A:D,4,0))</f>
        <v>18368450.744791653</v>
      </c>
      <c r="D451" s="9"/>
      <c r="E451" s="9"/>
    </row>
    <row r="452" spans="1:5" x14ac:dyDescent="0.25">
      <c r="A452">
        <v>2007</v>
      </c>
      <c r="B452">
        <v>7</v>
      </c>
      <c r="C452" s="16">
        <f>VLOOKUP(A452,FL_Population_Annual!A:C,3,0)</f>
        <v>18385188.0625</v>
      </c>
      <c r="D452" s="9"/>
      <c r="E452" s="9"/>
    </row>
    <row r="453" spans="1:5" x14ac:dyDescent="0.25">
      <c r="A453">
        <v>2007</v>
      </c>
      <c r="B453">
        <v>8</v>
      </c>
      <c r="C453" s="16">
        <f>C452+IF(B453&gt;=8,VLOOKUP(A453+1,FL_Population_Annual!A:D,4,0),VLOOKUP(A453,FL_Population_Annual!A:D,4,0))</f>
        <v>18398159.026041668</v>
      </c>
      <c r="D453" s="9"/>
      <c r="E453" s="9"/>
    </row>
    <row r="454" spans="1:5" x14ac:dyDescent="0.25">
      <c r="A454">
        <v>2007</v>
      </c>
      <c r="B454">
        <v>9</v>
      </c>
      <c r="C454" s="16">
        <f>C453+IF(B454&gt;=8,VLOOKUP(A454+1,FL_Population_Annual!A:D,4,0),VLOOKUP(A454,FL_Population_Annual!A:D,4,0))</f>
        <v>18411129.989583336</v>
      </c>
      <c r="D454" s="9"/>
      <c r="E454" s="9"/>
    </row>
    <row r="455" spans="1:5" x14ac:dyDescent="0.25">
      <c r="A455">
        <v>2007</v>
      </c>
      <c r="B455">
        <v>10</v>
      </c>
      <c r="C455" s="16">
        <f>C454+IF(B455&gt;=8,VLOOKUP(A455+1,FL_Population_Annual!A:D,4,0),VLOOKUP(A455,FL_Population_Annual!A:D,4,0))</f>
        <v>18424100.953125004</v>
      </c>
      <c r="D455" s="9"/>
      <c r="E455" s="9"/>
    </row>
    <row r="456" spans="1:5" x14ac:dyDescent="0.25">
      <c r="A456">
        <v>2007</v>
      </c>
      <c r="B456">
        <v>11</v>
      </c>
      <c r="C456" s="16">
        <f>C455+IF(B456&gt;=8,VLOOKUP(A456+1,FL_Population_Annual!A:D,4,0),VLOOKUP(A456,FL_Population_Annual!A:D,4,0))</f>
        <v>18437071.916666672</v>
      </c>
      <c r="D456" s="9"/>
      <c r="E456" s="9"/>
    </row>
    <row r="457" spans="1:5" x14ac:dyDescent="0.25">
      <c r="A457">
        <v>2007</v>
      </c>
      <c r="B457">
        <v>12</v>
      </c>
      <c r="C457" s="16">
        <f>C456+IF(B457&gt;=8,VLOOKUP(A457+1,FL_Population_Annual!A:D,4,0),VLOOKUP(A457,FL_Population_Annual!A:D,4,0))</f>
        <v>18450042.88020834</v>
      </c>
      <c r="D457" s="9"/>
      <c r="E457" s="9"/>
    </row>
    <row r="458" spans="1:5" x14ac:dyDescent="0.25">
      <c r="A458">
        <v>2008</v>
      </c>
      <c r="B458">
        <v>1</v>
      </c>
      <c r="C458" s="16">
        <f>C457+IF(B458&gt;=8,VLOOKUP(A458+1,FL_Population_Annual!A:D,4,0),VLOOKUP(A458,FL_Population_Annual!A:D,4,0))</f>
        <v>18463013.843750007</v>
      </c>
      <c r="D458" s="9"/>
      <c r="E458" s="9"/>
    </row>
    <row r="459" spans="1:5" x14ac:dyDescent="0.25">
      <c r="A459">
        <v>2008</v>
      </c>
      <c r="B459">
        <v>2</v>
      </c>
      <c r="C459" s="16">
        <f>C458+IF(B459&gt;=8,VLOOKUP(A459+1,FL_Population_Annual!A:D,4,0),VLOOKUP(A459,FL_Population_Annual!A:D,4,0))</f>
        <v>18475984.807291675</v>
      </c>
      <c r="D459" s="9"/>
      <c r="E459" s="9"/>
    </row>
    <row r="460" spans="1:5" x14ac:dyDescent="0.25">
      <c r="A460">
        <v>2008</v>
      </c>
      <c r="B460">
        <v>3</v>
      </c>
      <c r="C460" s="16">
        <f>C459+IF(B460&gt;=8,VLOOKUP(A460+1,FL_Population_Annual!A:D,4,0),VLOOKUP(A460,FL_Population_Annual!A:D,4,0))</f>
        <v>18488955.770833343</v>
      </c>
      <c r="D460" s="9"/>
      <c r="E460" s="9"/>
    </row>
    <row r="461" spans="1:5" x14ac:dyDescent="0.25">
      <c r="A461">
        <v>2008</v>
      </c>
      <c r="B461">
        <v>4</v>
      </c>
      <c r="C461" s="16">
        <f>C460+IF(B461&gt;=8,VLOOKUP(A461+1,FL_Population_Annual!A:D,4,0),VLOOKUP(A461,FL_Population_Annual!A:D,4,0))</f>
        <v>18501926.734375011</v>
      </c>
      <c r="D461" s="9"/>
      <c r="E461" s="9"/>
    </row>
    <row r="462" spans="1:5" x14ac:dyDescent="0.25">
      <c r="A462">
        <v>2008</v>
      </c>
      <c r="B462">
        <v>5</v>
      </c>
      <c r="C462" s="16">
        <f>C461+IF(B462&gt;=8,VLOOKUP(A462+1,FL_Population_Annual!A:D,4,0),VLOOKUP(A462,FL_Population_Annual!A:D,4,0))</f>
        <v>18514897.697916679</v>
      </c>
      <c r="D462" s="9"/>
      <c r="E462" s="9"/>
    </row>
    <row r="463" spans="1:5" x14ac:dyDescent="0.25">
      <c r="A463">
        <v>2008</v>
      </c>
      <c r="B463">
        <v>6</v>
      </c>
      <c r="C463" s="16">
        <f>C462+IF(B463&gt;=8,VLOOKUP(A463+1,FL_Population_Annual!A:D,4,0),VLOOKUP(A463,FL_Population_Annual!A:D,4,0))</f>
        <v>18527868.661458347</v>
      </c>
      <c r="D463" s="9"/>
      <c r="E463" s="9"/>
    </row>
    <row r="464" spans="1:5" x14ac:dyDescent="0.25">
      <c r="A464">
        <v>2008</v>
      </c>
      <c r="B464">
        <v>7</v>
      </c>
      <c r="C464" s="16">
        <f>VLOOKUP(A464,FL_Population_Annual!A:C,3,0)</f>
        <v>18540839.625</v>
      </c>
      <c r="D464" s="9"/>
      <c r="E464" s="9"/>
    </row>
    <row r="465" spans="1:5" x14ac:dyDescent="0.25">
      <c r="A465">
        <v>2008</v>
      </c>
      <c r="B465">
        <v>8</v>
      </c>
      <c r="C465" s="16">
        <f>C464+IF(B465&gt;=8,VLOOKUP(A465+1,FL_Population_Annual!A:D,4,0),VLOOKUP(A465,FL_Population_Annual!A:D,4,0))</f>
        <v>18552670.078125</v>
      </c>
      <c r="D465" s="9"/>
      <c r="E465" s="9"/>
    </row>
    <row r="466" spans="1:5" x14ac:dyDescent="0.25">
      <c r="A466">
        <v>2008</v>
      </c>
      <c r="B466">
        <v>9</v>
      </c>
      <c r="C466" s="16">
        <f>C465+IF(B466&gt;=8,VLOOKUP(A466+1,FL_Population_Annual!A:D,4,0),VLOOKUP(A466,FL_Population_Annual!A:D,4,0))</f>
        <v>18564500.53125</v>
      </c>
      <c r="D466" s="9"/>
      <c r="E466" s="9"/>
    </row>
    <row r="467" spans="1:5" x14ac:dyDescent="0.25">
      <c r="A467">
        <v>2008</v>
      </c>
      <c r="B467">
        <v>10</v>
      </c>
      <c r="C467" s="16">
        <f>C466+IF(B467&gt;=8,VLOOKUP(A467+1,FL_Population_Annual!A:D,4,0),VLOOKUP(A467,FL_Population_Annual!A:D,4,0))</f>
        <v>18576330.984375</v>
      </c>
      <c r="D467" s="9"/>
      <c r="E467" s="9"/>
    </row>
    <row r="468" spans="1:5" x14ac:dyDescent="0.25">
      <c r="A468">
        <v>2008</v>
      </c>
      <c r="B468">
        <v>11</v>
      </c>
      <c r="C468" s="16">
        <f>C467+IF(B468&gt;=8,VLOOKUP(A468+1,FL_Population_Annual!A:D,4,0),VLOOKUP(A468,FL_Population_Annual!A:D,4,0))</f>
        <v>18588161.4375</v>
      </c>
      <c r="D468" s="9"/>
      <c r="E468" s="9"/>
    </row>
    <row r="469" spans="1:5" x14ac:dyDescent="0.25">
      <c r="A469">
        <v>2008</v>
      </c>
      <c r="B469">
        <v>12</v>
      </c>
      <c r="C469" s="16">
        <f>C468+IF(B469&gt;=8,VLOOKUP(A469+1,FL_Population_Annual!A:D,4,0),VLOOKUP(A469,FL_Population_Annual!A:D,4,0))</f>
        <v>18599991.890625</v>
      </c>
      <c r="D469" s="9"/>
      <c r="E469" s="9"/>
    </row>
    <row r="470" spans="1:5" x14ac:dyDescent="0.25">
      <c r="A470">
        <v>2009</v>
      </c>
      <c r="B470">
        <v>1</v>
      </c>
      <c r="C470" s="16">
        <f>C469+IF(B470&gt;=8,VLOOKUP(A470+1,FL_Population_Annual!A:D,4,0),VLOOKUP(A470,FL_Population_Annual!A:D,4,0))</f>
        <v>18611822.34375</v>
      </c>
      <c r="D470" s="9"/>
      <c r="E470" s="9"/>
    </row>
    <row r="471" spans="1:5" x14ac:dyDescent="0.25">
      <c r="A471">
        <v>2009</v>
      </c>
      <c r="B471">
        <v>2</v>
      </c>
      <c r="C471" s="16">
        <f>C470+IF(B471&gt;=8,VLOOKUP(A471+1,FL_Population_Annual!A:D,4,0),VLOOKUP(A471,FL_Population_Annual!A:D,4,0))</f>
        <v>18623652.796875</v>
      </c>
      <c r="D471" s="9"/>
      <c r="E471" s="9"/>
    </row>
    <row r="472" spans="1:5" x14ac:dyDescent="0.25">
      <c r="A472">
        <v>2009</v>
      </c>
      <c r="B472">
        <v>3</v>
      </c>
      <c r="C472" s="16">
        <f>C471+IF(B472&gt;=8,VLOOKUP(A472+1,FL_Population_Annual!A:D,4,0),VLOOKUP(A472,FL_Population_Annual!A:D,4,0))</f>
        <v>18635483.25</v>
      </c>
      <c r="D472" s="9"/>
      <c r="E472" s="9"/>
    </row>
    <row r="473" spans="1:5" x14ac:dyDescent="0.25">
      <c r="A473">
        <v>2009</v>
      </c>
      <c r="B473">
        <v>4</v>
      </c>
      <c r="C473" s="16">
        <f>C472+IF(B473&gt;=8,VLOOKUP(A473+1,FL_Population_Annual!A:D,4,0),VLOOKUP(A473,FL_Population_Annual!A:D,4,0))</f>
        <v>18647313.703125</v>
      </c>
      <c r="D473" s="9"/>
      <c r="E473" s="9"/>
    </row>
    <row r="474" spans="1:5" x14ac:dyDescent="0.25">
      <c r="A474">
        <v>2009</v>
      </c>
      <c r="B474">
        <v>5</v>
      </c>
      <c r="C474" s="16">
        <f>C473+IF(B474&gt;=8,VLOOKUP(A474+1,FL_Population_Annual!A:D,4,0),VLOOKUP(A474,FL_Population_Annual!A:D,4,0))</f>
        <v>18659144.15625</v>
      </c>
      <c r="D474" s="9"/>
      <c r="E474" s="9"/>
    </row>
    <row r="475" spans="1:5" x14ac:dyDescent="0.25">
      <c r="A475">
        <v>2009</v>
      </c>
      <c r="B475">
        <v>6</v>
      </c>
      <c r="C475" s="16">
        <f>C474+IF(B475&gt;=8,VLOOKUP(A475+1,FL_Population_Annual!A:D,4,0),VLOOKUP(A475,FL_Population_Annual!A:D,4,0))</f>
        <v>18670974.609375</v>
      </c>
      <c r="D475" s="9"/>
      <c r="E475" s="9"/>
    </row>
    <row r="476" spans="1:5" x14ac:dyDescent="0.25">
      <c r="A476">
        <v>2009</v>
      </c>
      <c r="B476">
        <v>7</v>
      </c>
      <c r="C476" s="16">
        <f>VLOOKUP(A476,FL_Population_Annual!A:C,3,0)</f>
        <v>18682805.0625</v>
      </c>
      <c r="D476" s="9"/>
      <c r="E476" s="9"/>
    </row>
    <row r="477" spans="1:5" x14ac:dyDescent="0.25">
      <c r="A477">
        <v>2009</v>
      </c>
      <c r="B477">
        <v>8</v>
      </c>
      <c r="C477" s="16">
        <f>C476+IF(B477&gt;=8,VLOOKUP(A477+1,FL_Population_Annual!A:D,4,0),VLOOKUP(A477,FL_Population_Annual!A:D,4,0))</f>
        <v>18699780.166666668</v>
      </c>
      <c r="D477" s="9"/>
      <c r="E477" s="9"/>
    </row>
    <row r="478" spans="1:5" x14ac:dyDescent="0.25">
      <c r="A478">
        <v>2009</v>
      </c>
      <c r="B478">
        <v>9</v>
      </c>
      <c r="C478" s="16">
        <f>C477+IF(B478&gt;=8,VLOOKUP(A478+1,FL_Population_Annual!A:D,4,0),VLOOKUP(A478,FL_Population_Annual!A:D,4,0))</f>
        <v>18716755.270833336</v>
      </c>
      <c r="D478" s="9"/>
      <c r="E478" s="9"/>
    </row>
    <row r="479" spans="1:5" x14ac:dyDescent="0.25">
      <c r="A479">
        <v>2009</v>
      </c>
      <c r="B479">
        <v>10</v>
      </c>
      <c r="C479" s="16">
        <f>C478+IF(B479&gt;=8,VLOOKUP(A479+1,FL_Population_Annual!A:D,4,0),VLOOKUP(A479,FL_Population_Annual!A:D,4,0))</f>
        <v>18733730.375000004</v>
      </c>
      <c r="D479" s="9"/>
      <c r="E479" s="9"/>
    </row>
    <row r="480" spans="1:5" x14ac:dyDescent="0.25">
      <c r="A480">
        <v>2009</v>
      </c>
      <c r="B480">
        <v>11</v>
      </c>
      <c r="C480" s="16">
        <f>C479+IF(B480&gt;=8,VLOOKUP(A480+1,FL_Population_Annual!A:D,4,0),VLOOKUP(A480,FL_Population_Annual!A:D,4,0))</f>
        <v>18750705.479166672</v>
      </c>
      <c r="D480" s="9"/>
      <c r="E480" s="9"/>
    </row>
    <row r="481" spans="1:5" x14ac:dyDescent="0.25">
      <c r="A481">
        <v>2009</v>
      </c>
      <c r="B481">
        <v>12</v>
      </c>
      <c r="C481" s="16">
        <f>C480+IF(B481&gt;=8,VLOOKUP(A481+1,FL_Population_Annual!A:D,4,0),VLOOKUP(A481,FL_Population_Annual!A:D,4,0))</f>
        <v>18767680.58333334</v>
      </c>
      <c r="D481" s="9"/>
      <c r="E481" s="9"/>
    </row>
    <row r="482" spans="1:5" x14ac:dyDescent="0.25">
      <c r="A482">
        <v>2010</v>
      </c>
      <c r="B482">
        <v>1</v>
      </c>
      <c r="C482" s="16">
        <f>C481+IF(B482&gt;=8,VLOOKUP(A482+1,FL_Population_Annual!A:D,4,0),VLOOKUP(A482,FL_Population_Annual!A:D,4,0))</f>
        <v>18784655.687500007</v>
      </c>
      <c r="D482" s="9"/>
      <c r="E482" s="9"/>
    </row>
    <row r="483" spans="1:5" x14ac:dyDescent="0.25">
      <c r="A483">
        <v>2010</v>
      </c>
      <c r="B483">
        <v>2</v>
      </c>
      <c r="C483" s="16">
        <f>C482+IF(B483&gt;=8,VLOOKUP(A483+1,FL_Population_Annual!A:D,4,0),VLOOKUP(A483,FL_Population_Annual!A:D,4,0))</f>
        <v>18801630.791666675</v>
      </c>
      <c r="D483" s="9"/>
      <c r="E483" s="9"/>
    </row>
    <row r="484" spans="1:5" x14ac:dyDescent="0.25">
      <c r="A484">
        <v>2010</v>
      </c>
      <c r="B484">
        <v>3</v>
      </c>
      <c r="C484" s="16">
        <f>C483+IF(B484&gt;=8,VLOOKUP(A484+1,FL_Population_Annual!A:D,4,0),VLOOKUP(A484,FL_Population_Annual!A:D,4,0))</f>
        <v>18818605.895833343</v>
      </c>
      <c r="D484" s="9"/>
      <c r="E484" s="9"/>
    </row>
    <row r="485" spans="1:5" x14ac:dyDescent="0.25">
      <c r="A485">
        <v>2010</v>
      </c>
      <c r="B485">
        <v>4</v>
      </c>
      <c r="C485" s="16">
        <f>C484+IF(B485&gt;=8,VLOOKUP(A485+1,FL_Population_Annual!A:D,4,0),VLOOKUP(A485,FL_Population_Annual!A:D,4,0))</f>
        <v>18835581.000000011</v>
      </c>
      <c r="D485" s="9"/>
      <c r="E485" s="9"/>
    </row>
    <row r="486" spans="1:5" x14ac:dyDescent="0.25">
      <c r="A486">
        <v>2010</v>
      </c>
      <c r="B486">
        <v>5</v>
      </c>
      <c r="C486" s="16">
        <f>C485+IF(B486&gt;=8,VLOOKUP(A486+1,FL_Population_Annual!A:D,4,0),VLOOKUP(A486,FL_Population_Annual!A:D,4,0))</f>
        <v>18852556.104166679</v>
      </c>
      <c r="D486" s="9"/>
      <c r="E486" s="9"/>
    </row>
    <row r="487" spans="1:5" x14ac:dyDescent="0.25">
      <c r="A487">
        <v>2010</v>
      </c>
      <c r="B487">
        <v>6</v>
      </c>
      <c r="C487" s="16">
        <f>C486+IF(B487&gt;=8,VLOOKUP(A487+1,FL_Population_Annual!A:D,4,0),VLOOKUP(A487,FL_Population_Annual!A:D,4,0))</f>
        <v>18869531.208333347</v>
      </c>
      <c r="D487" s="9"/>
      <c r="E487" s="9"/>
    </row>
    <row r="488" spans="1:5" x14ac:dyDescent="0.25">
      <c r="A488">
        <v>2010</v>
      </c>
      <c r="B488">
        <v>7</v>
      </c>
      <c r="C488" s="16">
        <f>VLOOKUP(A488,FL_Population_Annual!A:C,3,0)</f>
        <v>18886506.3125</v>
      </c>
      <c r="D488" s="9"/>
      <c r="E488" s="9"/>
    </row>
    <row r="489" spans="1:5" x14ac:dyDescent="0.25">
      <c r="A489">
        <v>2010</v>
      </c>
      <c r="B489">
        <v>8</v>
      </c>
      <c r="C489" s="16">
        <f>C488+IF(B489&gt;=8,VLOOKUP(A489+1,FL_Population_Annual!A:D,4,0),VLOOKUP(A489,FL_Population_Annual!A:D,4,0))</f>
        <v>18907278.4375</v>
      </c>
      <c r="D489" s="9"/>
      <c r="E489" s="9"/>
    </row>
    <row r="490" spans="1:5" x14ac:dyDescent="0.25">
      <c r="A490">
        <v>2010</v>
      </c>
      <c r="B490">
        <v>9</v>
      </c>
      <c r="C490" s="16">
        <f>C489+IF(B490&gt;=8,VLOOKUP(A490+1,FL_Population_Annual!A:D,4,0),VLOOKUP(A490,FL_Population_Annual!A:D,4,0))</f>
        <v>18928050.5625</v>
      </c>
      <c r="D490" s="9"/>
      <c r="E490" s="9"/>
    </row>
    <row r="491" spans="1:5" x14ac:dyDescent="0.25">
      <c r="A491">
        <v>2010</v>
      </c>
      <c r="B491">
        <v>10</v>
      </c>
      <c r="C491" s="16">
        <f>C490+IF(B491&gt;=8,VLOOKUP(A491+1,FL_Population_Annual!A:D,4,0),VLOOKUP(A491,FL_Population_Annual!A:D,4,0))</f>
        <v>18948822.6875</v>
      </c>
      <c r="D491" s="9"/>
      <c r="E491" s="9"/>
    </row>
    <row r="492" spans="1:5" x14ac:dyDescent="0.25">
      <c r="A492">
        <v>2010</v>
      </c>
      <c r="B492">
        <v>11</v>
      </c>
      <c r="C492" s="16">
        <f>C491+IF(B492&gt;=8,VLOOKUP(A492+1,FL_Population_Annual!A:D,4,0),VLOOKUP(A492,FL_Population_Annual!A:D,4,0))</f>
        <v>18969594.8125</v>
      </c>
      <c r="D492" s="9"/>
      <c r="E492" s="9"/>
    </row>
    <row r="493" spans="1:5" x14ac:dyDescent="0.25">
      <c r="A493">
        <v>2010</v>
      </c>
      <c r="B493">
        <v>12</v>
      </c>
      <c r="C493" s="16">
        <f>C492+IF(B493&gt;=8,VLOOKUP(A493+1,FL_Population_Annual!A:D,4,0),VLOOKUP(A493,FL_Population_Annual!A:D,4,0))</f>
        <v>18990366.9375</v>
      </c>
      <c r="D493" s="9"/>
      <c r="E493" s="9"/>
    </row>
    <row r="494" spans="1:5" x14ac:dyDescent="0.25">
      <c r="A494">
        <v>2011</v>
      </c>
      <c r="B494">
        <v>1</v>
      </c>
      <c r="C494" s="16">
        <f>C493+IF(B494&gt;=8,VLOOKUP(A494+1,FL_Population_Annual!A:D,4,0),VLOOKUP(A494,FL_Population_Annual!A:D,4,0))</f>
        <v>19011139.0625</v>
      </c>
      <c r="D494" s="9"/>
      <c r="E494" s="9"/>
    </row>
    <row r="495" spans="1:5" x14ac:dyDescent="0.25">
      <c r="A495">
        <v>2011</v>
      </c>
      <c r="B495">
        <v>2</v>
      </c>
      <c r="C495" s="16">
        <f>C494+IF(B495&gt;=8,VLOOKUP(A495+1,FL_Population_Annual!A:D,4,0),VLOOKUP(A495,FL_Population_Annual!A:D,4,0))</f>
        <v>19031911.1875</v>
      </c>
      <c r="D495" s="9"/>
      <c r="E495" s="9"/>
    </row>
    <row r="496" spans="1:5" x14ac:dyDescent="0.25">
      <c r="A496">
        <v>2011</v>
      </c>
      <c r="B496">
        <v>3</v>
      </c>
      <c r="C496" s="16">
        <f>C495+IF(B496&gt;=8,VLOOKUP(A496+1,FL_Population_Annual!A:D,4,0),VLOOKUP(A496,FL_Population_Annual!A:D,4,0))</f>
        <v>19052683.3125</v>
      </c>
      <c r="D496" s="9"/>
      <c r="E496" s="9"/>
    </row>
    <row r="497" spans="1:5" x14ac:dyDescent="0.25">
      <c r="A497">
        <v>2011</v>
      </c>
      <c r="B497">
        <v>4</v>
      </c>
      <c r="C497" s="16">
        <f>C496+IF(B497&gt;=8,VLOOKUP(A497+1,FL_Population_Annual!A:D,4,0),VLOOKUP(A497,FL_Population_Annual!A:D,4,0))</f>
        <v>19073455.4375</v>
      </c>
      <c r="D497" s="9"/>
      <c r="E497" s="9"/>
    </row>
    <row r="498" spans="1:5" x14ac:dyDescent="0.25">
      <c r="A498">
        <v>2011</v>
      </c>
      <c r="B498">
        <v>5</v>
      </c>
      <c r="C498" s="16">
        <f>C497+IF(B498&gt;=8,VLOOKUP(A498+1,FL_Population_Annual!A:D,4,0),VLOOKUP(A498,FL_Population_Annual!A:D,4,0))</f>
        <v>19094227.5625</v>
      </c>
      <c r="D498" s="9"/>
      <c r="E498" s="9"/>
    </row>
    <row r="499" spans="1:5" x14ac:dyDescent="0.25">
      <c r="A499">
        <v>2011</v>
      </c>
      <c r="B499">
        <v>6</v>
      </c>
      <c r="C499" s="16">
        <f>C498+IF(B499&gt;=8,VLOOKUP(A499+1,FL_Population_Annual!A:D,4,0),VLOOKUP(A499,FL_Population_Annual!A:D,4,0))</f>
        <v>19114999.6875</v>
      </c>
      <c r="D499" s="9"/>
      <c r="E499" s="9"/>
    </row>
    <row r="500" spans="1:5" x14ac:dyDescent="0.25">
      <c r="A500">
        <v>2011</v>
      </c>
      <c r="B500">
        <v>7</v>
      </c>
      <c r="C500" s="16">
        <f>VLOOKUP(A500,FL_Population_Annual!A:C,3,0)</f>
        <v>19135771.8125</v>
      </c>
      <c r="D500" s="9"/>
      <c r="E500" s="9"/>
    </row>
    <row r="501" spans="1:5" x14ac:dyDescent="0.25">
      <c r="A501">
        <v>2011</v>
      </c>
      <c r="B501">
        <v>8</v>
      </c>
      <c r="C501" s="16">
        <f>C500+IF(B501&gt;=8,VLOOKUP(A501+1,FL_Population_Annual!A:D,4,0),VLOOKUP(A501,FL_Population_Annual!A:D,4,0))</f>
        <v>19156297.005208332</v>
      </c>
      <c r="D501" s="9"/>
      <c r="E501" s="9"/>
    </row>
    <row r="502" spans="1:5" x14ac:dyDescent="0.25">
      <c r="A502">
        <v>2011</v>
      </c>
      <c r="B502">
        <v>9</v>
      </c>
      <c r="C502" s="16">
        <f>C501+IF(B502&gt;=8,VLOOKUP(A502+1,FL_Population_Annual!A:D,4,0),VLOOKUP(A502,FL_Population_Annual!A:D,4,0))</f>
        <v>19176822.197916664</v>
      </c>
      <c r="D502" s="9"/>
      <c r="E502" s="9"/>
    </row>
    <row r="503" spans="1:5" x14ac:dyDescent="0.25">
      <c r="A503">
        <v>2011</v>
      </c>
      <c r="B503">
        <v>10</v>
      </c>
      <c r="C503" s="16">
        <f>C502+IF(B503&gt;=8,VLOOKUP(A503+1,FL_Population_Annual!A:D,4,0),VLOOKUP(A503,FL_Population_Annual!A:D,4,0))</f>
        <v>19197347.390624996</v>
      </c>
      <c r="D503" s="9"/>
      <c r="E503" s="9"/>
    </row>
    <row r="504" spans="1:5" x14ac:dyDescent="0.25">
      <c r="A504">
        <v>2011</v>
      </c>
      <c r="B504">
        <v>11</v>
      </c>
      <c r="C504" s="16">
        <f>C503+IF(B504&gt;=8,VLOOKUP(A504+1,FL_Population_Annual!A:D,4,0),VLOOKUP(A504,FL_Population_Annual!A:D,4,0))</f>
        <v>19217872.583333328</v>
      </c>
      <c r="D504" s="9"/>
      <c r="E504" s="9"/>
    </row>
    <row r="505" spans="1:5" x14ac:dyDescent="0.25">
      <c r="A505">
        <v>2011</v>
      </c>
      <c r="B505">
        <v>12</v>
      </c>
      <c r="C505" s="16">
        <f>C504+IF(B505&gt;=8,VLOOKUP(A505+1,FL_Population_Annual!A:D,4,0),VLOOKUP(A505,FL_Population_Annual!A:D,4,0))</f>
        <v>19238397.77604166</v>
      </c>
      <c r="D505" s="9"/>
      <c r="E505" s="9"/>
    </row>
    <row r="506" spans="1:5" x14ac:dyDescent="0.25">
      <c r="A506">
        <v>2012</v>
      </c>
      <c r="B506">
        <v>1</v>
      </c>
      <c r="C506" s="16">
        <f>C505+IF(B506&gt;=8,VLOOKUP(A506+1,FL_Population_Annual!A:D,4,0),VLOOKUP(A506,FL_Population_Annual!A:D,4,0))</f>
        <v>19258922.968749993</v>
      </c>
      <c r="D506" s="9"/>
      <c r="E506" s="9"/>
    </row>
    <row r="507" spans="1:5" x14ac:dyDescent="0.25">
      <c r="A507">
        <v>2012</v>
      </c>
      <c r="B507">
        <v>2</v>
      </c>
      <c r="C507" s="16">
        <f>C506+IF(B507&gt;=8,VLOOKUP(A507+1,FL_Population_Annual!A:D,4,0),VLOOKUP(A507,FL_Population_Annual!A:D,4,0))</f>
        <v>19279448.161458325</v>
      </c>
      <c r="D507" s="9"/>
      <c r="E507" s="9"/>
    </row>
    <row r="508" spans="1:5" x14ac:dyDescent="0.25">
      <c r="A508">
        <v>2012</v>
      </c>
      <c r="B508">
        <v>3</v>
      </c>
      <c r="C508" s="16">
        <f>C507+IF(B508&gt;=8,VLOOKUP(A508+1,FL_Population_Annual!A:D,4,0),VLOOKUP(A508,FL_Population_Annual!A:D,4,0))</f>
        <v>19299973.354166657</v>
      </c>
      <c r="D508" s="9"/>
      <c r="E508" s="9"/>
    </row>
    <row r="509" spans="1:5" x14ac:dyDescent="0.25">
      <c r="A509">
        <v>2012</v>
      </c>
      <c r="B509">
        <v>4</v>
      </c>
      <c r="C509" s="16">
        <f>C508+IF(B509&gt;=8,VLOOKUP(A509+1,FL_Population_Annual!A:D,4,0),VLOOKUP(A509,FL_Population_Annual!A:D,4,0))</f>
        <v>19320498.546874989</v>
      </c>
      <c r="D509" s="9"/>
      <c r="E509" s="9"/>
    </row>
    <row r="510" spans="1:5" x14ac:dyDescent="0.25">
      <c r="A510">
        <v>2012</v>
      </c>
      <c r="B510">
        <v>5</v>
      </c>
      <c r="C510" s="16">
        <f>C509+IF(B510&gt;=8,VLOOKUP(A510+1,FL_Population_Annual!A:D,4,0),VLOOKUP(A510,FL_Population_Annual!A:D,4,0))</f>
        <v>19341023.739583321</v>
      </c>
      <c r="D510" s="9"/>
      <c r="E510" s="9"/>
    </row>
    <row r="511" spans="1:5" x14ac:dyDescent="0.25">
      <c r="A511">
        <v>2012</v>
      </c>
      <c r="B511">
        <v>6</v>
      </c>
      <c r="C511" s="16">
        <f>C510+IF(B511&gt;=8,VLOOKUP(A511+1,FL_Population_Annual!A:D,4,0),VLOOKUP(A511,FL_Population_Annual!A:D,4,0))</f>
        <v>19361548.932291653</v>
      </c>
      <c r="D511" s="9"/>
      <c r="E511" s="9"/>
    </row>
    <row r="512" spans="1:5" x14ac:dyDescent="0.25">
      <c r="A512">
        <v>2012</v>
      </c>
      <c r="B512">
        <v>7</v>
      </c>
      <c r="C512" s="16">
        <f>VLOOKUP(A512,FL_Population_Annual!A:C,3,0)</f>
        <v>19382074.125</v>
      </c>
      <c r="D512" s="9"/>
      <c r="E512" s="9"/>
    </row>
    <row r="513" spans="1:5" x14ac:dyDescent="0.25">
      <c r="A513">
        <v>2012</v>
      </c>
      <c r="B513">
        <v>8</v>
      </c>
      <c r="C513" s="16">
        <f>C512+IF(B513&gt;=8,VLOOKUP(A513+1,FL_Population_Annual!A:D,4,0),VLOOKUP(A513,FL_Population_Annual!A:D,4,0))</f>
        <v>19403371.760416668</v>
      </c>
      <c r="D513" s="9"/>
      <c r="E513" s="9"/>
    </row>
    <row r="514" spans="1:5" x14ac:dyDescent="0.25">
      <c r="A514">
        <v>2012</v>
      </c>
      <c r="B514">
        <v>9</v>
      </c>
      <c r="C514" s="16">
        <f>C513+IF(B514&gt;=8,VLOOKUP(A514+1,FL_Population_Annual!A:D,4,0),VLOOKUP(A514,FL_Population_Annual!A:D,4,0))</f>
        <v>19424669.395833336</v>
      </c>
      <c r="D514" s="9"/>
      <c r="E514" s="9"/>
    </row>
    <row r="515" spans="1:5" x14ac:dyDescent="0.25">
      <c r="A515">
        <v>2012</v>
      </c>
      <c r="B515">
        <v>10</v>
      </c>
      <c r="C515" s="16">
        <f>C514+IF(B515&gt;=8,VLOOKUP(A515+1,FL_Population_Annual!A:D,4,0),VLOOKUP(A515,FL_Population_Annual!A:D,4,0))</f>
        <v>19445967.031250004</v>
      </c>
      <c r="D515" s="9"/>
      <c r="E515" s="9"/>
    </row>
    <row r="516" spans="1:5" x14ac:dyDescent="0.25">
      <c r="A516">
        <v>2012</v>
      </c>
      <c r="B516">
        <v>11</v>
      </c>
      <c r="C516" s="16">
        <f>C515+IF(B516&gt;=8,VLOOKUP(A516+1,FL_Population_Annual!A:D,4,0),VLOOKUP(A516,FL_Population_Annual!A:D,4,0))</f>
        <v>19467264.666666672</v>
      </c>
      <c r="D516" s="9"/>
      <c r="E516" s="9"/>
    </row>
    <row r="517" spans="1:5" x14ac:dyDescent="0.25">
      <c r="A517">
        <v>2012</v>
      </c>
      <c r="B517">
        <v>12</v>
      </c>
      <c r="C517" s="16">
        <f>C516+IF(B517&gt;=8,VLOOKUP(A517+1,FL_Population_Annual!A:D,4,0),VLOOKUP(A517,FL_Population_Annual!A:D,4,0))</f>
        <v>19488562.30208334</v>
      </c>
      <c r="D517" s="9"/>
      <c r="E517" s="9"/>
    </row>
    <row r="518" spans="1:5" x14ac:dyDescent="0.25">
      <c r="A518">
        <v>2013</v>
      </c>
      <c r="B518">
        <v>1</v>
      </c>
      <c r="C518" s="16">
        <f>C517+IF(B518&gt;=8,VLOOKUP(A518+1,FL_Population_Annual!A:D,4,0),VLOOKUP(A518,FL_Population_Annual!A:D,4,0))</f>
        <v>19509859.937500007</v>
      </c>
      <c r="D518" s="9"/>
      <c r="E518" s="9"/>
    </row>
    <row r="519" spans="1:5" x14ac:dyDescent="0.25">
      <c r="A519">
        <v>2013</v>
      </c>
      <c r="B519">
        <v>2</v>
      </c>
      <c r="C519" s="16">
        <f>C518+IF(B519&gt;=8,VLOOKUP(A519+1,FL_Population_Annual!A:D,4,0),VLOOKUP(A519,FL_Population_Annual!A:D,4,0))</f>
        <v>19531157.572916675</v>
      </c>
      <c r="D519" s="9"/>
      <c r="E519" s="9"/>
    </row>
    <row r="520" spans="1:5" x14ac:dyDescent="0.25">
      <c r="A520">
        <v>2013</v>
      </c>
      <c r="B520">
        <v>3</v>
      </c>
      <c r="C520" s="16">
        <f>C519+IF(B520&gt;=8,VLOOKUP(A520+1,FL_Population_Annual!A:D,4,0),VLOOKUP(A520,FL_Population_Annual!A:D,4,0))</f>
        <v>19552455.208333343</v>
      </c>
      <c r="D520" s="9"/>
      <c r="E520" s="9"/>
    </row>
    <row r="521" spans="1:5" x14ac:dyDescent="0.25">
      <c r="A521">
        <v>2013</v>
      </c>
      <c r="B521">
        <v>4</v>
      </c>
      <c r="C521" s="16">
        <f>C520+IF(B521&gt;=8,VLOOKUP(A521+1,FL_Population_Annual!A:D,4,0),VLOOKUP(A521,FL_Population_Annual!A:D,4,0))</f>
        <v>19573752.843750011</v>
      </c>
      <c r="D521" s="9"/>
      <c r="E521" s="9"/>
    </row>
    <row r="522" spans="1:5" x14ac:dyDescent="0.25">
      <c r="A522">
        <v>2013</v>
      </c>
      <c r="B522">
        <v>5</v>
      </c>
      <c r="C522" s="16">
        <f>C521+IF(B522&gt;=8,VLOOKUP(A522+1,FL_Population_Annual!A:D,4,0),VLOOKUP(A522,FL_Population_Annual!A:D,4,0))</f>
        <v>19595050.479166679</v>
      </c>
      <c r="D522" s="9"/>
      <c r="E522" s="9"/>
    </row>
    <row r="523" spans="1:5" x14ac:dyDescent="0.25">
      <c r="A523">
        <v>2013</v>
      </c>
      <c r="B523">
        <v>6</v>
      </c>
      <c r="C523" s="16">
        <f>C522+IF(B523&gt;=8,VLOOKUP(A523+1,FL_Population_Annual!A:D,4,0),VLOOKUP(A523,FL_Population_Annual!A:D,4,0))</f>
        <v>19616348.114583347</v>
      </c>
      <c r="D523" s="9"/>
      <c r="E523" s="9"/>
    </row>
    <row r="524" spans="1:5" x14ac:dyDescent="0.25">
      <c r="A524">
        <v>2013</v>
      </c>
      <c r="B524">
        <v>7</v>
      </c>
      <c r="C524" s="16">
        <f>VLOOKUP(A524,FL_Population_Annual!A:C,3,0)</f>
        <v>19637645.75</v>
      </c>
      <c r="D524" s="9"/>
      <c r="E524" s="9"/>
    </row>
    <row r="525" spans="1:5" x14ac:dyDescent="0.25">
      <c r="A525">
        <v>2013</v>
      </c>
      <c r="B525">
        <v>8</v>
      </c>
      <c r="C525" s="16">
        <f>C524+IF(B525&gt;=8,VLOOKUP(A525+1,FL_Population_Annual!A:D,4,0),VLOOKUP(A525,FL_Population_Annual!A:D,4,0))</f>
        <v>19664066.473958332</v>
      </c>
      <c r="D525" s="9"/>
      <c r="E525" s="9"/>
    </row>
    <row r="526" spans="1:5" x14ac:dyDescent="0.25">
      <c r="A526">
        <v>2013</v>
      </c>
      <c r="B526">
        <v>9</v>
      </c>
      <c r="C526" s="16">
        <f>C525+IF(B526&gt;=8,VLOOKUP(A526+1,FL_Population_Annual!A:D,4,0),VLOOKUP(A526,FL_Population_Annual!A:D,4,0))</f>
        <v>19690487.197916664</v>
      </c>
      <c r="D526" s="9"/>
      <c r="E526" s="9"/>
    </row>
    <row r="527" spans="1:5" x14ac:dyDescent="0.25">
      <c r="A527">
        <v>2013</v>
      </c>
      <c r="B527">
        <v>10</v>
      </c>
      <c r="C527" s="16">
        <f>C526+IF(B527&gt;=8,VLOOKUP(A527+1,FL_Population_Annual!A:D,4,0),VLOOKUP(A527,FL_Population_Annual!A:D,4,0))</f>
        <v>19716907.921874996</v>
      </c>
      <c r="D527" s="9"/>
      <c r="E527" s="9"/>
    </row>
    <row r="528" spans="1:5" x14ac:dyDescent="0.25">
      <c r="A528">
        <v>2013</v>
      </c>
      <c r="B528">
        <v>11</v>
      </c>
      <c r="C528" s="16">
        <f>C527+IF(B528&gt;=8,VLOOKUP(A528+1,FL_Population_Annual!A:D,4,0),VLOOKUP(A528,FL_Population_Annual!A:D,4,0))</f>
        <v>19743328.645833328</v>
      </c>
      <c r="D528" s="9"/>
      <c r="E528" s="9"/>
    </row>
    <row r="529" spans="1:5" x14ac:dyDescent="0.25">
      <c r="A529">
        <v>2013</v>
      </c>
      <c r="B529">
        <v>12</v>
      </c>
      <c r="C529" s="16">
        <f>C528+IF(B529&gt;=8,VLOOKUP(A529+1,FL_Population_Annual!A:D,4,0),VLOOKUP(A529,FL_Population_Annual!A:D,4,0))</f>
        <v>19769749.36979166</v>
      </c>
      <c r="D529" s="9"/>
      <c r="E529" s="9"/>
    </row>
    <row r="530" spans="1:5" x14ac:dyDescent="0.25">
      <c r="A530">
        <v>2014</v>
      </c>
      <c r="B530">
        <v>1</v>
      </c>
      <c r="C530" s="16">
        <f>C529+IF(B530&gt;=8,VLOOKUP(A530+1,FL_Population_Annual!A:D,4,0),VLOOKUP(A530,FL_Population_Annual!A:D,4,0))</f>
        <v>19796170.093749993</v>
      </c>
      <c r="D530" s="9"/>
      <c r="E530" s="9"/>
    </row>
    <row r="531" spans="1:5" x14ac:dyDescent="0.25">
      <c r="A531">
        <v>2014</v>
      </c>
      <c r="B531">
        <v>2</v>
      </c>
      <c r="C531" s="16">
        <f>C530+IF(B531&gt;=8,VLOOKUP(A531+1,FL_Population_Annual!A:D,4,0),VLOOKUP(A531,FL_Population_Annual!A:D,4,0))</f>
        <v>19822590.817708325</v>
      </c>
      <c r="D531" s="9"/>
      <c r="E531" s="9"/>
    </row>
    <row r="532" spans="1:5" x14ac:dyDescent="0.25">
      <c r="A532">
        <v>2014</v>
      </c>
      <c r="B532">
        <v>3</v>
      </c>
      <c r="C532" s="16">
        <f>C531+IF(B532&gt;=8,VLOOKUP(A532+1,FL_Population_Annual!A:D,4,0),VLOOKUP(A532,FL_Population_Annual!A:D,4,0))</f>
        <v>19849011.541666657</v>
      </c>
      <c r="D532" s="9"/>
      <c r="E532" s="9"/>
    </row>
    <row r="533" spans="1:5" x14ac:dyDescent="0.25">
      <c r="A533">
        <v>2014</v>
      </c>
      <c r="B533">
        <v>4</v>
      </c>
      <c r="C533" s="16">
        <f>C532+IF(B533&gt;=8,VLOOKUP(A533+1,FL_Population_Annual!A:D,4,0),VLOOKUP(A533,FL_Population_Annual!A:D,4,0))</f>
        <v>19875432.265624989</v>
      </c>
      <c r="D533" s="9"/>
      <c r="E533" s="9"/>
    </row>
    <row r="534" spans="1:5" x14ac:dyDescent="0.25">
      <c r="A534">
        <v>2014</v>
      </c>
      <c r="B534">
        <v>5</v>
      </c>
      <c r="C534" s="16">
        <f>C533+IF(B534&gt;=8,VLOOKUP(A534+1,FL_Population_Annual!A:D,4,0),VLOOKUP(A534,FL_Population_Annual!A:D,4,0))</f>
        <v>19901852.989583321</v>
      </c>
      <c r="D534" s="9"/>
      <c r="E534" s="9"/>
    </row>
    <row r="535" spans="1:5" x14ac:dyDescent="0.25">
      <c r="A535">
        <v>2014</v>
      </c>
      <c r="B535">
        <v>6</v>
      </c>
      <c r="C535" s="16">
        <f>C534+IF(B535&gt;=8,VLOOKUP(A535+1,FL_Population_Annual!A:D,4,0),VLOOKUP(A535,FL_Population_Annual!A:D,4,0))</f>
        <v>19928273.713541653</v>
      </c>
      <c r="D535" s="9"/>
      <c r="E535" s="9"/>
    </row>
    <row r="536" spans="1:5" x14ac:dyDescent="0.25">
      <c r="A536">
        <v>2014</v>
      </c>
      <c r="B536">
        <v>7</v>
      </c>
      <c r="C536" s="16">
        <f>VLOOKUP(A536,FL_Population_Annual!A:C,3,0)</f>
        <v>19954694.4375</v>
      </c>
      <c r="D536" s="9"/>
      <c r="E536" s="9"/>
    </row>
    <row r="537" spans="1:5" x14ac:dyDescent="0.25">
      <c r="A537">
        <v>2014</v>
      </c>
      <c r="B537">
        <v>8</v>
      </c>
      <c r="C537" s="16">
        <f>C536+IF(B537&gt;=8,VLOOKUP(A537+1,FL_Population_Annual!A:D,4,0),VLOOKUP(A537,FL_Population_Annual!A:D,4,0))</f>
        <v>19984723.278606117</v>
      </c>
      <c r="D537" s="9"/>
      <c r="E537" s="9"/>
    </row>
    <row r="538" spans="1:5" x14ac:dyDescent="0.25">
      <c r="A538">
        <v>2014</v>
      </c>
      <c r="B538">
        <v>9</v>
      </c>
      <c r="C538" s="16">
        <f>C537+IF(B538&gt;=8,VLOOKUP(A538+1,FL_Population_Annual!A:D,4,0),VLOOKUP(A538,FL_Population_Annual!A:D,4,0))</f>
        <v>20014752.119712234</v>
      </c>
      <c r="D538" s="9"/>
      <c r="E538" s="9"/>
    </row>
    <row r="539" spans="1:5" x14ac:dyDescent="0.25">
      <c r="A539">
        <v>2014</v>
      </c>
      <c r="B539">
        <v>10</v>
      </c>
      <c r="C539" s="16">
        <f>C538+IF(B539&gt;=8,VLOOKUP(A539+1,FL_Population_Annual!A:D,4,0),VLOOKUP(A539,FL_Population_Annual!A:D,4,0))</f>
        <v>20044780.96081835</v>
      </c>
      <c r="D539" s="9"/>
      <c r="E539" s="9"/>
    </row>
    <row r="540" spans="1:5" x14ac:dyDescent="0.25">
      <c r="A540">
        <v>2014</v>
      </c>
      <c r="B540">
        <v>11</v>
      </c>
      <c r="C540" s="16">
        <f>C539+IF(B540&gt;=8,VLOOKUP(A540+1,FL_Population_Annual!A:D,4,0),VLOOKUP(A540,FL_Population_Annual!A:D,4,0))</f>
        <v>20074809.801924467</v>
      </c>
      <c r="D540" s="9"/>
      <c r="E540" s="9"/>
    </row>
    <row r="541" spans="1:5" x14ac:dyDescent="0.25">
      <c r="A541">
        <v>2014</v>
      </c>
      <c r="B541">
        <v>12</v>
      </c>
      <c r="C541" s="16">
        <f>C540+IF(B541&gt;=8,VLOOKUP(A541+1,FL_Population_Annual!A:D,4,0),VLOOKUP(A541,FL_Population_Annual!A:D,4,0))</f>
        <v>20104838.643030584</v>
      </c>
      <c r="D541" s="9"/>
      <c r="E541" s="9"/>
    </row>
    <row r="542" spans="1:5" x14ac:dyDescent="0.25">
      <c r="A542">
        <v>2015</v>
      </c>
      <c r="B542">
        <v>1</v>
      </c>
      <c r="C542" s="16">
        <f>C541+IF(B542&gt;=8,VLOOKUP(A542+1,FL_Population_Annual!A:D,4,0),VLOOKUP(A542,FL_Population_Annual!A:D,4,0))</f>
        <v>20134867.484136701</v>
      </c>
      <c r="D542" s="9"/>
      <c r="E542" s="9"/>
    </row>
    <row r="543" spans="1:5" x14ac:dyDescent="0.25">
      <c r="A543">
        <v>2015</v>
      </c>
      <c r="B543">
        <v>2</v>
      </c>
      <c r="C543" s="16">
        <f>C542+IF(B543&gt;=8,VLOOKUP(A543+1,FL_Population_Annual!A:D,4,0),VLOOKUP(A543,FL_Population_Annual!A:D,4,0))</f>
        <v>20164896.325242817</v>
      </c>
      <c r="D543" s="9"/>
      <c r="E543" s="9"/>
    </row>
    <row r="544" spans="1:5" x14ac:dyDescent="0.25">
      <c r="A544">
        <v>2015</v>
      </c>
      <c r="B544">
        <v>3</v>
      </c>
      <c r="C544" s="16">
        <f>C543+IF(B544&gt;=8,VLOOKUP(A544+1,FL_Population_Annual!A:D,4,0),VLOOKUP(A544,FL_Population_Annual!A:D,4,0))</f>
        <v>20194925.166348934</v>
      </c>
      <c r="D544" s="9"/>
      <c r="E544" s="9"/>
    </row>
    <row r="545" spans="1:5" x14ac:dyDescent="0.25">
      <c r="A545">
        <v>2015</v>
      </c>
      <c r="B545">
        <v>4</v>
      </c>
      <c r="C545" s="16">
        <f>C544+IF(B545&gt;=8,VLOOKUP(A545+1,FL_Population_Annual!A:D,4,0),VLOOKUP(A545,FL_Population_Annual!A:D,4,0))</f>
        <v>20224954.007455051</v>
      </c>
      <c r="D545" s="9"/>
      <c r="E545" s="9"/>
    </row>
    <row r="546" spans="1:5" x14ac:dyDescent="0.25">
      <c r="A546">
        <v>2015</v>
      </c>
      <c r="B546">
        <v>5</v>
      </c>
      <c r="C546" s="16">
        <f>C545+IF(B546&gt;=8,VLOOKUP(A546+1,FL_Population_Annual!A:D,4,0),VLOOKUP(A546,FL_Population_Annual!A:D,4,0))</f>
        <v>20254982.848561168</v>
      </c>
      <c r="D546" s="9"/>
      <c r="E546" s="9"/>
    </row>
    <row r="547" spans="1:5" x14ac:dyDescent="0.25">
      <c r="A547">
        <v>2015</v>
      </c>
      <c r="B547">
        <v>6</v>
      </c>
      <c r="C547" s="16">
        <f>C546+IF(B547&gt;=8,VLOOKUP(A547+1,FL_Population_Annual!A:D,4,0),VLOOKUP(A547,FL_Population_Annual!A:D,4,0))</f>
        <v>20285011.689667284</v>
      </c>
      <c r="D547" s="9"/>
      <c r="E547" s="9"/>
    </row>
    <row r="548" spans="1:5" x14ac:dyDescent="0.25">
      <c r="A548">
        <v>2015</v>
      </c>
      <c r="B548">
        <v>7</v>
      </c>
      <c r="C548" s="16">
        <f>VLOOKUP(A548,FL_Population_Annual!A:C,3,0)</f>
        <v>20315040.530773401</v>
      </c>
      <c r="D548" s="9"/>
      <c r="E548" s="9"/>
    </row>
    <row r="549" spans="1:5" x14ac:dyDescent="0.25">
      <c r="A549">
        <v>2015</v>
      </c>
      <c r="B549">
        <v>8</v>
      </c>
      <c r="C549" s="16">
        <f>C548+IF(B549&gt;=8,VLOOKUP(A549+1,FL_Population_Annual!A:D,4,0),VLOOKUP(A549,FL_Population_Annual!A:D,4,0))</f>
        <v>20344109.9155741</v>
      </c>
      <c r="D549" s="9"/>
      <c r="E549" s="9"/>
    </row>
    <row r="550" spans="1:5" x14ac:dyDescent="0.25">
      <c r="A550">
        <v>2015</v>
      </c>
      <c r="B550">
        <v>9</v>
      </c>
      <c r="C550" s="16">
        <f>C549+IF(B550&gt;=8,VLOOKUP(A550+1,FL_Population_Annual!A:D,4,0),VLOOKUP(A550,FL_Population_Annual!A:D,4,0))</f>
        <v>20373179.300374798</v>
      </c>
      <c r="D550" s="9"/>
      <c r="E550" s="9"/>
    </row>
    <row r="551" spans="1:5" x14ac:dyDescent="0.25">
      <c r="A551">
        <v>2015</v>
      </c>
      <c r="B551">
        <v>10</v>
      </c>
      <c r="C551" s="16">
        <f>C550+IF(B551&gt;=8,VLOOKUP(A551+1,FL_Population_Annual!A:D,4,0),VLOOKUP(A551,FL_Population_Annual!A:D,4,0))</f>
        <v>20402248.685175497</v>
      </c>
      <c r="D551" s="9"/>
      <c r="E551" s="9"/>
    </row>
    <row r="552" spans="1:5" x14ac:dyDescent="0.25">
      <c r="A552">
        <v>2015</v>
      </c>
      <c r="B552">
        <v>11</v>
      </c>
      <c r="C552" s="16">
        <f>C551+IF(B552&gt;=8,VLOOKUP(A552+1,FL_Population_Annual!A:D,4,0),VLOOKUP(A552,FL_Population_Annual!A:D,4,0))</f>
        <v>20431318.069976196</v>
      </c>
      <c r="D552" s="9"/>
      <c r="E552" s="9"/>
    </row>
    <row r="553" spans="1:5" x14ac:dyDescent="0.25">
      <c r="A553">
        <v>2015</v>
      </c>
      <c r="B553">
        <v>12</v>
      </c>
      <c r="C553" s="16">
        <f>C552+IF(B553&gt;=8,VLOOKUP(A553+1,FL_Population_Annual!A:D,4,0),VLOOKUP(A553,FL_Population_Annual!A:D,4,0))</f>
        <v>20460387.454776894</v>
      </c>
      <c r="D553" s="9"/>
      <c r="E553" s="9"/>
    </row>
    <row r="554" spans="1:5" x14ac:dyDescent="0.25">
      <c r="A554">
        <v>2016</v>
      </c>
      <c r="B554">
        <v>1</v>
      </c>
      <c r="C554" s="16">
        <f>C553+IF(B554&gt;=8,VLOOKUP(A554+1,FL_Population_Annual!A:D,4,0),VLOOKUP(A554,FL_Population_Annual!A:D,4,0))</f>
        <v>20489456.839577593</v>
      </c>
      <c r="D554" s="9"/>
      <c r="E554" s="9"/>
    </row>
    <row r="555" spans="1:5" x14ac:dyDescent="0.25">
      <c r="A555">
        <v>2016</v>
      </c>
      <c r="B555">
        <v>2</v>
      </c>
      <c r="C555" s="16">
        <f>C554+IF(B555&gt;=8,VLOOKUP(A555+1,FL_Population_Annual!A:D,4,0),VLOOKUP(A555,FL_Population_Annual!A:D,4,0))</f>
        <v>20518526.224378292</v>
      </c>
      <c r="D555" s="9"/>
      <c r="E555" s="9"/>
    </row>
    <row r="556" spans="1:5" x14ac:dyDescent="0.25">
      <c r="A556">
        <v>2016</v>
      </c>
      <c r="B556">
        <v>3</v>
      </c>
      <c r="C556" s="16">
        <f>C555+IF(B556&gt;=8,VLOOKUP(A556+1,FL_Population_Annual!A:D,4,0),VLOOKUP(A556,FL_Population_Annual!A:D,4,0))</f>
        <v>20547595.60917899</v>
      </c>
      <c r="D556" s="9"/>
      <c r="E556" s="9"/>
    </row>
    <row r="557" spans="1:5" x14ac:dyDescent="0.25">
      <c r="A557">
        <v>2016</v>
      </c>
      <c r="B557">
        <v>4</v>
      </c>
      <c r="C557" s="16">
        <f>C556+IF(B557&gt;=8,VLOOKUP(A557+1,FL_Population_Annual!A:D,4,0),VLOOKUP(A557,FL_Population_Annual!A:D,4,0))</f>
        <v>20576664.993979689</v>
      </c>
      <c r="D557" s="9"/>
      <c r="E557" s="9"/>
    </row>
    <row r="558" spans="1:5" x14ac:dyDescent="0.25">
      <c r="A558">
        <v>2016</v>
      </c>
      <c r="B558">
        <v>5</v>
      </c>
      <c r="C558" s="16">
        <f>C557+IF(B558&gt;=8,VLOOKUP(A558+1,FL_Population_Annual!A:D,4,0),VLOOKUP(A558,FL_Population_Annual!A:D,4,0))</f>
        <v>20605734.378780387</v>
      </c>
      <c r="D558" s="9"/>
      <c r="E558" s="9"/>
    </row>
    <row r="559" spans="1:5" x14ac:dyDescent="0.25">
      <c r="A559">
        <v>2016</v>
      </c>
      <c r="B559">
        <v>6</v>
      </c>
      <c r="C559" s="16">
        <f>C558+IF(B559&gt;=8,VLOOKUP(A559+1,FL_Population_Annual!A:D,4,0),VLOOKUP(A559,FL_Population_Annual!A:D,4,0))</f>
        <v>20634803.763581086</v>
      </c>
      <c r="D559" s="9"/>
      <c r="E559" s="9"/>
    </row>
    <row r="560" spans="1:5" x14ac:dyDescent="0.25">
      <c r="A560">
        <v>2016</v>
      </c>
      <c r="B560">
        <v>7</v>
      </c>
      <c r="C560" s="16">
        <f>VLOOKUP(A560,FL_Population_Annual!A:C,3,0)</f>
        <v>20663873.148381799</v>
      </c>
      <c r="D560" s="9"/>
      <c r="E560" s="9"/>
    </row>
    <row r="561" spans="1:5" x14ac:dyDescent="0.25">
      <c r="A561">
        <v>2016</v>
      </c>
      <c r="B561">
        <v>8</v>
      </c>
      <c r="C561" s="16">
        <f>C560+IF(B561&gt;=8,VLOOKUP(A561+1,FL_Population_Annual!A:D,4,0),VLOOKUP(A561,FL_Population_Annual!A:D,4,0))</f>
        <v>20691683.298891425</v>
      </c>
      <c r="D561" s="9"/>
      <c r="E561" s="9"/>
    </row>
    <row r="562" spans="1:5" x14ac:dyDescent="0.25">
      <c r="A562">
        <v>2016</v>
      </c>
      <c r="B562">
        <v>9</v>
      </c>
      <c r="C562" s="16">
        <f>C561+IF(B562&gt;=8,VLOOKUP(A562+1,FL_Population_Annual!A:D,4,0),VLOOKUP(A562,FL_Population_Annual!A:D,4,0))</f>
        <v>20719493.449401051</v>
      </c>
      <c r="D562" s="9"/>
      <c r="E562" s="9"/>
    </row>
    <row r="563" spans="1:5" x14ac:dyDescent="0.25">
      <c r="A563">
        <v>2016</v>
      </c>
      <c r="B563">
        <v>10</v>
      </c>
      <c r="C563" s="16">
        <f>C562+IF(B563&gt;=8,VLOOKUP(A563+1,FL_Population_Annual!A:D,4,0),VLOOKUP(A563,FL_Population_Annual!A:D,4,0))</f>
        <v>20747303.599910676</v>
      </c>
      <c r="D563" s="9"/>
      <c r="E563" s="9"/>
    </row>
    <row r="564" spans="1:5" x14ac:dyDescent="0.25">
      <c r="A564">
        <v>2016</v>
      </c>
      <c r="B564">
        <v>11</v>
      </c>
      <c r="C564" s="16">
        <f>C563+IF(B564&gt;=8,VLOOKUP(A564+1,FL_Population_Annual!A:D,4,0),VLOOKUP(A564,FL_Population_Annual!A:D,4,0))</f>
        <v>20775113.750420302</v>
      </c>
      <c r="D564" s="9"/>
      <c r="E564" s="9"/>
    </row>
    <row r="565" spans="1:5" x14ac:dyDescent="0.25">
      <c r="A565">
        <v>2016</v>
      </c>
      <c r="B565">
        <v>12</v>
      </c>
      <c r="C565" s="16">
        <f>C564+IF(B565&gt;=8,VLOOKUP(A565+1,FL_Population_Annual!A:D,4,0),VLOOKUP(A565,FL_Population_Annual!A:D,4,0))</f>
        <v>20802923.900929928</v>
      </c>
      <c r="D565" s="9"/>
      <c r="E565" s="9"/>
    </row>
    <row r="566" spans="1:5" x14ac:dyDescent="0.25">
      <c r="A566">
        <v>2017</v>
      </c>
      <c r="B566">
        <v>1</v>
      </c>
      <c r="C566" s="16">
        <f>C565+IF(B566&gt;=8,VLOOKUP(A566+1,FL_Population_Annual!A:D,4,0),VLOOKUP(A566,FL_Population_Annual!A:D,4,0))</f>
        <v>20830734.051439553</v>
      </c>
      <c r="D566" s="9"/>
      <c r="E566" s="9"/>
    </row>
    <row r="567" spans="1:5" x14ac:dyDescent="0.25">
      <c r="A567">
        <v>2017</v>
      </c>
      <c r="B567">
        <v>2</v>
      </c>
      <c r="C567" s="16">
        <f>C566+IF(B567&gt;=8,VLOOKUP(A567+1,FL_Population_Annual!A:D,4,0),VLOOKUP(A567,FL_Population_Annual!A:D,4,0))</f>
        <v>20858544.201949179</v>
      </c>
      <c r="D567" s="9"/>
      <c r="E567" s="9"/>
    </row>
    <row r="568" spans="1:5" x14ac:dyDescent="0.25">
      <c r="A568">
        <v>2017</v>
      </c>
      <c r="B568">
        <v>3</v>
      </c>
      <c r="C568" s="16">
        <f>C567+IF(B568&gt;=8,VLOOKUP(A568+1,FL_Population_Annual!A:D,4,0),VLOOKUP(A568,FL_Population_Annual!A:D,4,0))</f>
        <v>20886354.352458805</v>
      </c>
      <c r="D568" s="9"/>
      <c r="E568" s="9"/>
    </row>
    <row r="569" spans="1:5" x14ac:dyDescent="0.25">
      <c r="A569">
        <v>2017</v>
      </c>
      <c r="B569">
        <v>4</v>
      </c>
      <c r="C569" s="16">
        <f>C568+IF(B569&gt;=8,VLOOKUP(A569+1,FL_Population_Annual!A:D,4,0),VLOOKUP(A569,FL_Population_Annual!A:D,4,0))</f>
        <v>20914164.502968431</v>
      </c>
      <c r="D569" s="9"/>
      <c r="E569" s="9"/>
    </row>
    <row r="570" spans="1:5" x14ac:dyDescent="0.25">
      <c r="A570">
        <v>2017</v>
      </c>
      <c r="B570">
        <v>5</v>
      </c>
      <c r="C570" s="16">
        <f>C569+IF(B570&gt;=8,VLOOKUP(A570+1,FL_Population_Annual!A:D,4,0),VLOOKUP(A570,FL_Population_Annual!A:D,4,0))</f>
        <v>20941974.653478056</v>
      </c>
      <c r="D570" s="9"/>
      <c r="E570" s="9"/>
    </row>
    <row r="571" spans="1:5" x14ac:dyDescent="0.25">
      <c r="A571">
        <v>2017</v>
      </c>
      <c r="B571">
        <v>6</v>
      </c>
      <c r="C571" s="16">
        <f>C570+IF(B571&gt;=8,VLOOKUP(A571+1,FL_Population_Annual!A:D,4,0),VLOOKUP(A571,FL_Population_Annual!A:D,4,0))</f>
        <v>20969784.803987682</v>
      </c>
      <c r="D571" s="9"/>
      <c r="E571" s="9"/>
    </row>
    <row r="572" spans="1:5" x14ac:dyDescent="0.25">
      <c r="A572">
        <v>2017</v>
      </c>
      <c r="B572">
        <v>7</v>
      </c>
      <c r="C572" s="16">
        <f>VLOOKUP(A572,FL_Population_Annual!A:C,3,0)</f>
        <v>20997594.9544973</v>
      </c>
      <c r="D572" s="9"/>
      <c r="E572" s="9"/>
    </row>
    <row r="573" spans="1:5" x14ac:dyDescent="0.25">
      <c r="A573">
        <v>2017</v>
      </c>
      <c r="B573">
        <v>8</v>
      </c>
      <c r="C573" s="16">
        <f>C572+IF(B573&gt;=8,VLOOKUP(A573+1,FL_Population_Annual!A:D,4,0),VLOOKUP(A573,FL_Population_Annual!A:D,4,0))</f>
        <v>21024096.00173315</v>
      </c>
      <c r="D573" s="9"/>
      <c r="E573" s="9"/>
    </row>
    <row r="574" spans="1:5" x14ac:dyDescent="0.25">
      <c r="A574">
        <v>2017</v>
      </c>
      <c r="B574">
        <v>9</v>
      </c>
      <c r="C574" s="16">
        <f>C573+IF(B574&gt;=8,VLOOKUP(A574+1,FL_Population_Annual!A:D,4,0),VLOOKUP(A574,FL_Population_Annual!A:D,4,0))</f>
        <v>21050597.048969001</v>
      </c>
      <c r="D574" s="9"/>
      <c r="E574" s="9"/>
    </row>
    <row r="575" spans="1:5" x14ac:dyDescent="0.25">
      <c r="A575">
        <v>2017</v>
      </c>
      <c r="B575">
        <v>10</v>
      </c>
      <c r="C575" s="16">
        <f>C574+IF(B575&gt;=8,VLOOKUP(A575+1,FL_Population_Annual!A:D,4,0),VLOOKUP(A575,FL_Population_Annual!A:D,4,0))</f>
        <v>21077098.096204851</v>
      </c>
      <c r="D575" s="9"/>
      <c r="E575" s="9"/>
    </row>
    <row r="576" spans="1:5" x14ac:dyDescent="0.25">
      <c r="A576">
        <v>2017</v>
      </c>
      <c r="B576">
        <v>11</v>
      </c>
      <c r="C576" s="16">
        <f>C575+IF(B576&gt;=8,VLOOKUP(A576+1,FL_Population_Annual!A:D,4,0),VLOOKUP(A576,FL_Population_Annual!A:D,4,0))</f>
        <v>21103599.143440701</v>
      </c>
      <c r="D576" s="9"/>
      <c r="E576" s="9"/>
    </row>
    <row r="577" spans="1:5" x14ac:dyDescent="0.25">
      <c r="A577">
        <v>2017</v>
      </c>
      <c r="B577">
        <v>12</v>
      </c>
      <c r="C577" s="16">
        <f>C576+IF(B577&gt;=8,VLOOKUP(A577+1,FL_Population_Annual!A:D,4,0),VLOOKUP(A577,FL_Population_Annual!A:D,4,0))</f>
        <v>21130100.190676551</v>
      </c>
      <c r="D577" s="9"/>
      <c r="E577" s="9"/>
    </row>
    <row r="578" spans="1:5" x14ac:dyDescent="0.25">
      <c r="A578">
        <v>2018</v>
      </c>
      <c r="B578">
        <v>1</v>
      </c>
      <c r="C578" s="16">
        <f>C577+IF(B578&gt;=8,VLOOKUP(A578+1,FL_Population_Annual!A:D,4,0),VLOOKUP(A578,FL_Population_Annual!A:D,4,0))</f>
        <v>21156601.237912402</v>
      </c>
      <c r="D578" s="9"/>
      <c r="E578" s="9"/>
    </row>
    <row r="579" spans="1:5" x14ac:dyDescent="0.25">
      <c r="A579">
        <v>2018</v>
      </c>
      <c r="B579">
        <v>2</v>
      </c>
      <c r="C579" s="16">
        <f>C578+IF(B579&gt;=8,VLOOKUP(A579+1,FL_Population_Annual!A:D,4,0),VLOOKUP(A579,FL_Population_Annual!A:D,4,0))</f>
        <v>21183102.285148252</v>
      </c>
      <c r="D579" s="9"/>
      <c r="E579" s="9"/>
    </row>
    <row r="580" spans="1:5" x14ac:dyDescent="0.25">
      <c r="A580">
        <v>2018</v>
      </c>
      <c r="B580">
        <v>3</v>
      </c>
      <c r="C580" s="16">
        <f>C579+IF(B580&gt;=8,VLOOKUP(A580+1,FL_Population_Annual!A:D,4,0),VLOOKUP(A580,FL_Population_Annual!A:D,4,0))</f>
        <v>21209603.332384102</v>
      </c>
      <c r="D580" s="9"/>
      <c r="E580" s="9"/>
    </row>
    <row r="581" spans="1:5" x14ac:dyDescent="0.25">
      <c r="A581">
        <v>2018</v>
      </c>
      <c r="B581">
        <v>4</v>
      </c>
      <c r="C581" s="16">
        <f>C580+IF(B581&gt;=8,VLOOKUP(A581+1,FL_Population_Annual!A:D,4,0),VLOOKUP(A581,FL_Population_Annual!A:D,4,0))</f>
        <v>21236104.379619952</v>
      </c>
      <c r="D581" s="9"/>
      <c r="E581" s="9"/>
    </row>
    <row r="582" spans="1:5" x14ac:dyDescent="0.25">
      <c r="A582">
        <v>2018</v>
      </c>
      <c r="B582">
        <v>5</v>
      </c>
      <c r="C582" s="16">
        <f>C581+IF(B582&gt;=8,VLOOKUP(A582+1,FL_Population_Annual!A:D,4,0),VLOOKUP(A582,FL_Population_Annual!A:D,4,0))</f>
        <v>21262605.426855803</v>
      </c>
      <c r="D582" s="9"/>
      <c r="E582" s="9"/>
    </row>
    <row r="583" spans="1:5" x14ac:dyDescent="0.25">
      <c r="A583">
        <v>2018</v>
      </c>
      <c r="B583">
        <v>6</v>
      </c>
      <c r="C583" s="16">
        <f>C582+IF(B583&gt;=8,VLOOKUP(A583+1,FL_Population_Annual!A:D,4,0),VLOOKUP(A583,FL_Population_Annual!A:D,4,0))</f>
        <v>21289106.474091653</v>
      </c>
      <c r="D583" s="9"/>
      <c r="E583" s="9"/>
    </row>
    <row r="584" spans="1:5" x14ac:dyDescent="0.25">
      <c r="A584">
        <v>2018</v>
      </c>
      <c r="B584">
        <v>7</v>
      </c>
      <c r="C584" s="16">
        <f>VLOOKUP(A584,FL_Population_Annual!A:C,3,0)</f>
        <v>21315607.521327499</v>
      </c>
      <c r="D584" s="9"/>
      <c r="E584" s="9"/>
    </row>
    <row r="585" spans="1:5" x14ac:dyDescent="0.25">
      <c r="A585">
        <v>2018</v>
      </c>
      <c r="B585">
        <v>8</v>
      </c>
      <c r="C585" s="16">
        <f>C584+IF(B585&gt;=8,VLOOKUP(A585+1,FL_Population_Annual!A:D,4,0),VLOOKUP(A585,FL_Population_Annual!A:D,4,0))</f>
        <v>21340457.177520316</v>
      </c>
      <c r="D585" s="9"/>
      <c r="E585" s="9"/>
    </row>
    <row r="586" spans="1:5" x14ac:dyDescent="0.25">
      <c r="A586">
        <v>2018</v>
      </c>
      <c r="B586">
        <v>9</v>
      </c>
      <c r="C586" s="16">
        <f>C585+IF(B586&gt;=8,VLOOKUP(A586+1,FL_Population_Annual!A:D,4,0),VLOOKUP(A586,FL_Population_Annual!A:D,4,0))</f>
        <v>21365306.833713133</v>
      </c>
      <c r="D586" s="9"/>
      <c r="E586" s="9"/>
    </row>
    <row r="587" spans="1:5" x14ac:dyDescent="0.25">
      <c r="A587">
        <v>2018</v>
      </c>
      <c r="B587">
        <v>10</v>
      </c>
      <c r="C587" s="16">
        <f>C586+IF(B587&gt;=8,VLOOKUP(A587+1,FL_Population_Annual!A:D,4,0),VLOOKUP(A587,FL_Population_Annual!A:D,4,0))</f>
        <v>21390156.48990595</v>
      </c>
      <c r="D587" s="9"/>
      <c r="E587" s="9"/>
    </row>
    <row r="588" spans="1:5" x14ac:dyDescent="0.25">
      <c r="A588">
        <v>2018</v>
      </c>
      <c r="B588">
        <v>11</v>
      </c>
      <c r="C588" s="16">
        <f>C587+IF(B588&gt;=8,VLOOKUP(A588+1,FL_Population_Annual!A:D,4,0),VLOOKUP(A588,FL_Population_Annual!A:D,4,0))</f>
        <v>21415006.146098766</v>
      </c>
      <c r="D588" s="9"/>
      <c r="E588" s="9"/>
    </row>
    <row r="589" spans="1:5" x14ac:dyDescent="0.25">
      <c r="A589">
        <v>2018</v>
      </c>
      <c r="B589">
        <v>12</v>
      </c>
      <c r="C589" s="16">
        <f>C588+IF(B589&gt;=8,VLOOKUP(A589+1,FL_Population_Annual!A:D,4,0),VLOOKUP(A589,FL_Population_Annual!A:D,4,0))</f>
        <v>21439855.802291583</v>
      </c>
      <c r="D589" s="9"/>
      <c r="E589" s="9"/>
    </row>
    <row r="590" spans="1:5" x14ac:dyDescent="0.25">
      <c r="A590">
        <v>2019</v>
      </c>
      <c r="B590">
        <v>1</v>
      </c>
      <c r="C590" s="16">
        <f>C589+IF(B590&gt;=8,VLOOKUP(A590+1,FL_Population_Annual!A:D,4,0),VLOOKUP(A590,FL_Population_Annual!A:D,4,0))</f>
        <v>21464705.4584844</v>
      </c>
      <c r="D590" s="9"/>
      <c r="E590" s="9"/>
    </row>
    <row r="591" spans="1:5" x14ac:dyDescent="0.25">
      <c r="A591">
        <v>2019</v>
      </c>
      <c r="B591">
        <v>2</v>
      </c>
      <c r="C591" s="16">
        <f>C590+IF(B591&gt;=8,VLOOKUP(A591+1,FL_Population_Annual!A:D,4,0),VLOOKUP(A591,FL_Population_Annual!A:D,4,0))</f>
        <v>21489555.114677217</v>
      </c>
      <c r="D591" s="9"/>
      <c r="E591" s="9"/>
    </row>
    <row r="592" spans="1:5" x14ac:dyDescent="0.25">
      <c r="A592">
        <v>2019</v>
      </c>
      <c r="B592">
        <v>3</v>
      </c>
      <c r="C592" s="16">
        <f>C591+IF(B592&gt;=8,VLOOKUP(A592+1,FL_Population_Annual!A:D,4,0),VLOOKUP(A592,FL_Population_Annual!A:D,4,0))</f>
        <v>21514404.770870034</v>
      </c>
      <c r="D592" s="9"/>
      <c r="E592" s="9"/>
    </row>
    <row r="593" spans="1:5" x14ac:dyDescent="0.25">
      <c r="A593">
        <v>2019</v>
      </c>
      <c r="B593">
        <v>4</v>
      </c>
      <c r="C593" s="16">
        <f>C592+IF(B593&gt;=8,VLOOKUP(A593+1,FL_Population_Annual!A:D,4,0),VLOOKUP(A593,FL_Population_Annual!A:D,4,0))</f>
        <v>21539254.42706285</v>
      </c>
      <c r="D593" s="9"/>
      <c r="E593" s="9"/>
    </row>
    <row r="594" spans="1:5" x14ac:dyDescent="0.25">
      <c r="A594">
        <v>2019</v>
      </c>
      <c r="B594">
        <v>5</v>
      </c>
      <c r="C594" s="16">
        <f>C593+IF(B594&gt;=8,VLOOKUP(A594+1,FL_Population_Annual!A:D,4,0),VLOOKUP(A594,FL_Population_Annual!A:D,4,0))</f>
        <v>21564104.083255667</v>
      </c>
      <c r="D594" s="9"/>
      <c r="E594" s="9"/>
    </row>
    <row r="595" spans="1:5" x14ac:dyDescent="0.25">
      <c r="A595">
        <v>2019</v>
      </c>
      <c r="B595">
        <v>6</v>
      </c>
      <c r="C595" s="16">
        <f>C594+IF(B595&gt;=8,VLOOKUP(A595+1,FL_Population_Annual!A:D,4,0),VLOOKUP(A595,FL_Population_Annual!A:D,4,0))</f>
        <v>21588953.739448484</v>
      </c>
      <c r="D595" s="9"/>
      <c r="E595" s="9"/>
    </row>
    <row r="596" spans="1:5" x14ac:dyDescent="0.25">
      <c r="A596">
        <v>2019</v>
      </c>
      <c r="B596">
        <v>7</v>
      </c>
      <c r="C596" s="16">
        <f>VLOOKUP(A596,FL_Population_Annual!A:C,3,0)</f>
        <v>21613803.395641297</v>
      </c>
      <c r="D596" s="9"/>
      <c r="E596" s="9"/>
    </row>
    <row r="597" spans="1:5" x14ac:dyDescent="0.25">
      <c r="A597">
        <v>2019</v>
      </c>
      <c r="B597">
        <v>8</v>
      </c>
      <c r="C597" s="16">
        <f>C596+IF(B597&gt;=8,VLOOKUP(A597+1,FL_Population_Annual!A:D,4,0),VLOOKUP(A597,FL_Population_Annual!A:D,4,0))</f>
        <v>21637665.24402564</v>
      </c>
      <c r="D597" s="9"/>
      <c r="E597" s="9"/>
    </row>
    <row r="598" spans="1:5" x14ac:dyDescent="0.25">
      <c r="A598">
        <v>2019</v>
      </c>
      <c r="B598">
        <v>9</v>
      </c>
      <c r="C598" s="16">
        <f>C597+IF(B598&gt;=8,VLOOKUP(A598+1,FL_Population_Annual!A:D,4,0),VLOOKUP(A598,FL_Population_Annual!A:D,4,0))</f>
        <v>21661527.092409983</v>
      </c>
      <c r="D598" s="9"/>
      <c r="E598" s="9"/>
    </row>
    <row r="599" spans="1:5" x14ac:dyDescent="0.25">
      <c r="A599">
        <v>2019</v>
      </c>
      <c r="B599">
        <v>10</v>
      </c>
      <c r="C599" s="16">
        <f>C598+IF(B599&gt;=8,VLOOKUP(A599+1,FL_Population_Annual!A:D,4,0),VLOOKUP(A599,FL_Population_Annual!A:D,4,0))</f>
        <v>21685388.940794326</v>
      </c>
      <c r="D599" s="9"/>
      <c r="E599" s="9"/>
    </row>
    <row r="600" spans="1:5" x14ac:dyDescent="0.25">
      <c r="A600">
        <v>2019</v>
      </c>
      <c r="B600">
        <v>11</v>
      </c>
      <c r="C600" s="16">
        <f>C599+IF(B600&gt;=8,VLOOKUP(A600+1,FL_Population_Annual!A:D,4,0),VLOOKUP(A600,FL_Population_Annual!A:D,4,0))</f>
        <v>21709250.789178669</v>
      </c>
      <c r="D600" s="9"/>
      <c r="E600" s="9"/>
    </row>
    <row r="601" spans="1:5" x14ac:dyDescent="0.25">
      <c r="A601">
        <v>2019</v>
      </c>
      <c r="B601">
        <v>12</v>
      </c>
      <c r="C601" s="16">
        <f>C600+IF(B601&gt;=8,VLOOKUP(A601+1,FL_Population_Annual!A:D,4,0),VLOOKUP(A601,FL_Population_Annual!A:D,4,0))</f>
        <v>21733112.637563013</v>
      </c>
      <c r="D601" s="9"/>
      <c r="E601" s="9"/>
    </row>
    <row r="602" spans="1:5" x14ac:dyDescent="0.25">
      <c r="A602">
        <v>2020</v>
      </c>
      <c r="B602">
        <v>1</v>
      </c>
      <c r="C602" s="16">
        <f>C601+IF(B602&gt;=8,VLOOKUP(A602+1,FL_Population_Annual!A:D,4,0),VLOOKUP(A602,FL_Population_Annual!A:D,4,0))</f>
        <v>21756974.485947356</v>
      </c>
      <c r="D602" s="9"/>
      <c r="E602" s="9"/>
    </row>
    <row r="603" spans="1:5" x14ac:dyDescent="0.25">
      <c r="A603">
        <v>2020</v>
      </c>
      <c r="B603">
        <v>2</v>
      </c>
      <c r="C603" s="16">
        <f>C602+IF(B603&gt;=8,VLOOKUP(A603+1,FL_Population_Annual!A:D,4,0),VLOOKUP(A603,FL_Population_Annual!A:D,4,0))</f>
        <v>21780836.334331699</v>
      </c>
      <c r="D603" s="9"/>
      <c r="E603" s="9"/>
    </row>
    <row r="604" spans="1:5" x14ac:dyDescent="0.25">
      <c r="A604">
        <v>2020</v>
      </c>
      <c r="B604">
        <v>3</v>
      </c>
      <c r="C604" s="16">
        <f>C603+IF(B604&gt;=8,VLOOKUP(A604+1,FL_Population_Annual!A:D,4,0),VLOOKUP(A604,FL_Population_Annual!A:D,4,0))</f>
        <v>21804698.182716042</v>
      </c>
      <c r="D604" s="9"/>
      <c r="E604" s="9"/>
    </row>
    <row r="605" spans="1:5" x14ac:dyDescent="0.25">
      <c r="A605">
        <v>2020</v>
      </c>
      <c r="B605">
        <v>4</v>
      </c>
      <c r="C605" s="16">
        <f>C604+IF(B605&gt;=8,VLOOKUP(A605+1,FL_Population_Annual!A:D,4,0),VLOOKUP(A605,FL_Population_Annual!A:D,4,0))</f>
        <v>21828560.031100385</v>
      </c>
      <c r="D605" s="9"/>
      <c r="E605" s="9"/>
    </row>
    <row r="606" spans="1:5" x14ac:dyDescent="0.25">
      <c r="A606">
        <v>2020</v>
      </c>
      <c r="B606">
        <v>5</v>
      </c>
      <c r="C606" s="16">
        <f>C605+IF(B606&gt;=8,VLOOKUP(A606+1,FL_Population_Annual!A:D,4,0),VLOOKUP(A606,FL_Population_Annual!A:D,4,0))</f>
        <v>21852421.879484728</v>
      </c>
      <c r="D606" s="9"/>
      <c r="E606" s="9"/>
    </row>
    <row r="607" spans="1:5" x14ac:dyDescent="0.25">
      <c r="A607">
        <v>2020</v>
      </c>
      <c r="B607">
        <v>6</v>
      </c>
      <c r="C607" s="16">
        <f>C606+IF(B607&gt;=8,VLOOKUP(A607+1,FL_Population_Annual!A:D,4,0),VLOOKUP(A607,FL_Population_Annual!A:D,4,0))</f>
        <v>21876283.727869071</v>
      </c>
      <c r="D607" s="9"/>
      <c r="E607" s="9"/>
    </row>
    <row r="608" spans="1:5" x14ac:dyDescent="0.25">
      <c r="A608">
        <v>2020</v>
      </c>
      <c r="B608">
        <v>7</v>
      </c>
      <c r="C608" s="16">
        <f>VLOOKUP(A608,FL_Population_Annual!A:C,3,0)</f>
        <v>21900145.576253399</v>
      </c>
      <c r="D608" s="9"/>
      <c r="E608" s="9"/>
    </row>
    <row r="609" spans="1:5" x14ac:dyDescent="0.25">
      <c r="A609">
        <v>2020</v>
      </c>
      <c r="B609">
        <v>8</v>
      </c>
      <c r="C609" s="16">
        <f>C608+IF(B609&gt;=8,VLOOKUP(A609+1,FL_Population_Annual!A:D,4,0),VLOOKUP(A609,FL_Population_Annual!A:D,4,0))</f>
        <v>21923835.7449072</v>
      </c>
      <c r="D609" s="9"/>
      <c r="E609" s="9"/>
    </row>
    <row r="610" spans="1:5" x14ac:dyDescent="0.25">
      <c r="A610">
        <v>2020</v>
      </c>
      <c r="B610">
        <v>9</v>
      </c>
      <c r="C610" s="16">
        <f>C609+IF(B610&gt;=8,VLOOKUP(A610+1,FL_Population_Annual!A:D,4,0),VLOOKUP(A610,FL_Population_Annual!A:D,4,0))</f>
        <v>21947525.913561001</v>
      </c>
      <c r="D610" s="9"/>
      <c r="E610" s="9"/>
    </row>
    <row r="611" spans="1:5" x14ac:dyDescent="0.25">
      <c r="A611">
        <v>2020</v>
      </c>
      <c r="B611">
        <v>10</v>
      </c>
      <c r="C611" s="16">
        <f>C610+IF(B611&gt;=8,VLOOKUP(A611+1,FL_Population_Annual!A:D,4,0),VLOOKUP(A611,FL_Population_Annual!A:D,4,0))</f>
        <v>21971216.082214803</v>
      </c>
      <c r="D611" s="9"/>
      <c r="E611" s="9"/>
    </row>
    <row r="612" spans="1:5" x14ac:dyDescent="0.25">
      <c r="A612">
        <v>2020</v>
      </c>
      <c r="B612">
        <v>11</v>
      </c>
      <c r="C612" s="16">
        <f>C611+IF(B612&gt;=8,VLOOKUP(A612+1,FL_Population_Annual!A:D,4,0),VLOOKUP(A612,FL_Population_Annual!A:D,4,0))</f>
        <v>21994906.250868604</v>
      </c>
      <c r="D612" s="9"/>
      <c r="E612" s="9"/>
    </row>
    <row r="613" spans="1:5" x14ac:dyDescent="0.25">
      <c r="A613">
        <v>2020</v>
      </c>
      <c r="B613">
        <v>12</v>
      </c>
      <c r="C613" s="16">
        <f>C612+IF(B613&gt;=8,VLOOKUP(A613+1,FL_Population_Annual!A:D,4,0),VLOOKUP(A613,FL_Population_Annual!A:D,4,0))</f>
        <v>22018596.419522405</v>
      </c>
      <c r="D613" s="9"/>
      <c r="E613" s="9"/>
    </row>
    <row r="614" spans="1:5" x14ac:dyDescent="0.25">
      <c r="A614">
        <v>2021</v>
      </c>
      <c r="B614">
        <v>1</v>
      </c>
      <c r="C614" s="16">
        <f>C613+IF(B614&gt;=8,VLOOKUP(A614+1,FL_Population_Annual!A:D,4,0),VLOOKUP(A614,FL_Population_Annual!A:D,4,0))</f>
        <v>22042286.588176206</v>
      </c>
      <c r="D614" s="9"/>
      <c r="E614" s="9"/>
    </row>
    <row r="615" spans="1:5" x14ac:dyDescent="0.25">
      <c r="A615">
        <v>2021</v>
      </c>
      <c r="B615">
        <v>2</v>
      </c>
      <c r="C615" s="16">
        <f>C614+IF(B615&gt;=8,VLOOKUP(A615+1,FL_Population_Annual!A:D,4,0),VLOOKUP(A615,FL_Population_Annual!A:D,4,0))</f>
        <v>22065976.756830007</v>
      </c>
      <c r="D615" s="9"/>
      <c r="E615" s="9"/>
    </row>
    <row r="616" spans="1:5" x14ac:dyDescent="0.25">
      <c r="A616">
        <v>2021</v>
      </c>
      <c r="B616">
        <v>3</v>
      </c>
      <c r="C616" s="16">
        <f>C615+IF(B616&gt;=8,VLOOKUP(A616+1,FL_Population_Annual!A:D,4,0),VLOOKUP(A616,FL_Population_Annual!A:D,4,0))</f>
        <v>22089666.925483808</v>
      </c>
      <c r="D616" s="9"/>
      <c r="E616" s="9"/>
    </row>
    <row r="617" spans="1:5" x14ac:dyDescent="0.25">
      <c r="A617">
        <v>2021</v>
      </c>
      <c r="B617">
        <v>4</v>
      </c>
      <c r="C617" s="16">
        <f>C616+IF(B617&gt;=8,VLOOKUP(A617+1,FL_Population_Annual!A:D,4,0),VLOOKUP(A617,FL_Population_Annual!A:D,4,0))</f>
        <v>22113357.094137609</v>
      </c>
      <c r="D617" s="9"/>
      <c r="E617" s="9"/>
    </row>
    <row r="618" spans="1:5" x14ac:dyDescent="0.25">
      <c r="A618">
        <v>2021</v>
      </c>
      <c r="B618">
        <v>5</v>
      </c>
      <c r="C618" s="16">
        <f>C617+IF(B618&gt;=8,VLOOKUP(A618+1,FL_Population_Annual!A:D,4,0),VLOOKUP(A618,FL_Population_Annual!A:D,4,0))</f>
        <v>22137047.26279141</v>
      </c>
      <c r="D618" s="9"/>
      <c r="E618" s="9"/>
    </row>
    <row r="619" spans="1:5" x14ac:dyDescent="0.25">
      <c r="A619">
        <v>2021</v>
      </c>
      <c r="B619">
        <v>6</v>
      </c>
      <c r="C619" s="16">
        <f>C618+IF(B619&gt;=8,VLOOKUP(A619+1,FL_Population_Annual!A:D,4,0),VLOOKUP(A619,FL_Population_Annual!A:D,4,0))</f>
        <v>22160737.431445211</v>
      </c>
      <c r="D619" s="9"/>
      <c r="E619" s="9"/>
    </row>
    <row r="620" spans="1:5" x14ac:dyDescent="0.25">
      <c r="A620">
        <v>2021</v>
      </c>
      <c r="B620">
        <v>7</v>
      </c>
      <c r="C620" s="16">
        <f>VLOOKUP(A620,FL_Population_Annual!A:C,3,0)</f>
        <v>22184427.600099001</v>
      </c>
      <c r="D620" s="9"/>
      <c r="E620" s="9"/>
    </row>
    <row r="621" spans="1:5" x14ac:dyDescent="0.25">
      <c r="A621">
        <v>2021</v>
      </c>
      <c r="B621">
        <v>8</v>
      </c>
      <c r="C621" s="16">
        <f>C620+IF(B621&gt;=8,VLOOKUP(A621+1,FL_Population_Annual!A:D,4,0),VLOOKUP(A621,FL_Population_Annual!A:D,4,0))</f>
        <v>22208176.98585416</v>
      </c>
      <c r="D621" s="9"/>
      <c r="E621" s="9"/>
    </row>
    <row r="622" spans="1:5" x14ac:dyDescent="0.25">
      <c r="A622">
        <v>2021</v>
      </c>
      <c r="B622">
        <v>9</v>
      </c>
      <c r="C622" s="16">
        <f>C621+IF(B622&gt;=8,VLOOKUP(A622+1,FL_Population_Annual!A:D,4,0),VLOOKUP(A622,FL_Population_Annual!A:D,4,0))</f>
        <v>22231926.371609319</v>
      </c>
      <c r="D622" s="9"/>
      <c r="E622" s="9"/>
    </row>
    <row r="623" spans="1:5" x14ac:dyDescent="0.25">
      <c r="A623">
        <v>2021</v>
      </c>
      <c r="B623">
        <v>10</v>
      </c>
      <c r="C623" s="16">
        <f>C622+IF(B623&gt;=8,VLOOKUP(A623+1,FL_Population_Annual!A:D,4,0),VLOOKUP(A623,FL_Population_Annual!A:D,4,0))</f>
        <v>22255675.757364478</v>
      </c>
      <c r="D623" s="9"/>
      <c r="E623" s="9"/>
    </row>
    <row r="624" spans="1:5" x14ac:dyDescent="0.25">
      <c r="A624">
        <v>2021</v>
      </c>
      <c r="B624">
        <v>11</v>
      </c>
      <c r="C624" s="16">
        <f>C623+IF(B624&gt;=8,VLOOKUP(A624+1,FL_Population_Annual!A:D,4,0),VLOOKUP(A624,FL_Population_Annual!A:D,4,0))</f>
        <v>22279425.143119637</v>
      </c>
      <c r="D624" s="9"/>
      <c r="E624" s="9"/>
    </row>
    <row r="625" spans="1:5" x14ac:dyDescent="0.25">
      <c r="A625">
        <v>2021</v>
      </c>
      <c r="B625">
        <v>12</v>
      </c>
      <c r="C625" s="16">
        <f>C624+IF(B625&gt;=8,VLOOKUP(A625+1,FL_Population_Annual!A:D,4,0),VLOOKUP(A625,FL_Population_Annual!A:D,4,0))</f>
        <v>22303174.528874796</v>
      </c>
      <c r="D625" s="9"/>
      <c r="E625" s="9"/>
    </row>
    <row r="626" spans="1:5" x14ac:dyDescent="0.25">
      <c r="A626">
        <v>2022</v>
      </c>
      <c r="B626">
        <v>1</v>
      </c>
      <c r="C626" s="16">
        <f>C625+IF(B626&gt;=8,VLOOKUP(A626+1,FL_Population_Annual!A:D,4,0),VLOOKUP(A626,FL_Population_Annual!A:D,4,0))</f>
        <v>22326923.914629955</v>
      </c>
      <c r="D626" s="9"/>
      <c r="E626" s="9"/>
    </row>
    <row r="627" spans="1:5" x14ac:dyDescent="0.25">
      <c r="A627">
        <v>2022</v>
      </c>
      <c r="B627">
        <v>2</v>
      </c>
      <c r="C627" s="16">
        <f>C626+IF(B627&gt;=8,VLOOKUP(A627+1,FL_Population_Annual!A:D,4,0),VLOOKUP(A627,FL_Population_Annual!A:D,4,0))</f>
        <v>22350673.300385114</v>
      </c>
      <c r="D627" s="9"/>
      <c r="E627" s="9"/>
    </row>
    <row r="628" spans="1:5" x14ac:dyDescent="0.25">
      <c r="A628">
        <v>2022</v>
      </c>
      <c r="B628">
        <v>3</v>
      </c>
      <c r="C628" s="16">
        <f>C627+IF(B628&gt;=8,VLOOKUP(A628+1,FL_Population_Annual!A:D,4,0),VLOOKUP(A628,FL_Population_Annual!A:D,4,0))</f>
        <v>22374422.686140273</v>
      </c>
      <c r="D628" s="9"/>
      <c r="E628" s="9"/>
    </row>
    <row r="629" spans="1:5" x14ac:dyDescent="0.25">
      <c r="A629">
        <v>2022</v>
      </c>
      <c r="B629">
        <v>4</v>
      </c>
      <c r="C629" s="16">
        <f>C628+IF(B629&gt;=8,VLOOKUP(A629+1,FL_Population_Annual!A:D,4,0),VLOOKUP(A629,FL_Population_Annual!A:D,4,0))</f>
        <v>22398172.071895432</v>
      </c>
      <c r="D629" s="9"/>
      <c r="E629" s="9"/>
    </row>
    <row r="630" spans="1:5" x14ac:dyDescent="0.25">
      <c r="A630">
        <v>2022</v>
      </c>
      <c r="B630">
        <v>5</v>
      </c>
      <c r="C630" s="16">
        <f>C629+IF(B630&gt;=8,VLOOKUP(A630+1,FL_Population_Annual!A:D,4,0),VLOOKUP(A630,FL_Population_Annual!A:D,4,0))</f>
        <v>22421921.457650591</v>
      </c>
      <c r="D630" s="9"/>
      <c r="E630" s="9"/>
    </row>
    <row r="631" spans="1:5" x14ac:dyDescent="0.25">
      <c r="A631">
        <v>2022</v>
      </c>
      <c r="B631">
        <v>6</v>
      </c>
      <c r="C631" s="16">
        <f>C630+IF(B631&gt;=8,VLOOKUP(A631+1,FL_Population_Annual!A:D,4,0),VLOOKUP(A631,FL_Population_Annual!A:D,4,0))</f>
        <v>22445670.84340575</v>
      </c>
      <c r="D631" s="9"/>
      <c r="E631" s="9"/>
    </row>
    <row r="632" spans="1:5" x14ac:dyDescent="0.25">
      <c r="A632">
        <v>2022</v>
      </c>
      <c r="B632">
        <v>7</v>
      </c>
      <c r="C632" s="16">
        <f>VLOOKUP(A632,FL_Population_Annual!A:C,3,0)</f>
        <v>22469420.229160901</v>
      </c>
      <c r="D632" s="9"/>
      <c r="E632" s="9"/>
    </row>
    <row r="633" spans="1:5" x14ac:dyDescent="0.25">
      <c r="A633">
        <v>2022</v>
      </c>
      <c r="B633">
        <v>8</v>
      </c>
      <c r="C633" s="16">
        <f>C632+IF(B633&gt;=8,VLOOKUP(A633+1,FL_Population_Annual!A:D,4,0),VLOOKUP(A633,FL_Population_Annual!A:D,4,0))</f>
        <v>22493226.425723542</v>
      </c>
      <c r="D633" s="9"/>
      <c r="E633" s="9"/>
    </row>
    <row r="634" spans="1:5" x14ac:dyDescent="0.25">
      <c r="A634">
        <v>2022</v>
      </c>
      <c r="B634">
        <v>9</v>
      </c>
      <c r="C634" s="16">
        <f>C633+IF(B634&gt;=8,VLOOKUP(A634+1,FL_Population_Annual!A:D,4,0),VLOOKUP(A634,FL_Population_Annual!A:D,4,0))</f>
        <v>22517032.622286182</v>
      </c>
      <c r="D634" s="9"/>
      <c r="E634" s="9"/>
    </row>
    <row r="635" spans="1:5" x14ac:dyDescent="0.25">
      <c r="A635">
        <v>2022</v>
      </c>
      <c r="B635">
        <v>10</v>
      </c>
      <c r="C635" s="16">
        <f>C634+IF(B635&gt;=8,VLOOKUP(A635+1,FL_Population_Annual!A:D,4,0),VLOOKUP(A635,FL_Population_Annual!A:D,4,0))</f>
        <v>22540838.818848822</v>
      </c>
      <c r="D635" s="9"/>
      <c r="E635" s="9"/>
    </row>
    <row r="636" spans="1:5" x14ac:dyDescent="0.25">
      <c r="A636">
        <v>2022</v>
      </c>
      <c r="B636">
        <v>11</v>
      </c>
      <c r="C636" s="16">
        <f>C635+IF(B636&gt;=8,VLOOKUP(A636+1,FL_Population_Annual!A:D,4,0),VLOOKUP(A636,FL_Population_Annual!A:D,4,0))</f>
        <v>22564645.015411463</v>
      </c>
      <c r="D636" s="9"/>
      <c r="E636" s="9"/>
    </row>
    <row r="637" spans="1:5" x14ac:dyDescent="0.25">
      <c r="A637">
        <v>2022</v>
      </c>
      <c r="B637">
        <v>12</v>
      </c>
      <c r="C637" s="16">
        <f>C636+IF(B637&gt;=8,VLOOKUP(A637+1,FL_Population_Annual!A:D,4,0),VLOOKUP(A637,FL_Population_Annual!A:D,4,0))</f>
        <v>22588451.211974103</v>
      </c>
      <c r="D637" s="9"/>
      <c r="E637" s="9"/>
    </row>
    <row r="638" spans="1:5" x14ac:dyDescent="0.25">
      <c r="A638">
        <v>2023</v>
      </c>
      <c r="B638">
        <v>1</v>
      </c>
      <c r="C638" s="16">
        <f>C637+IF(B638&gt;=8,VLOOKUP(A638+1,FL_Population_Annual!A:D,4,0),VLOOKUP(A638,FL_Population_Annual!A:D,4,0))</f>
        <v>22612257.408536743</v>
      </c>
      <c r="D638" s="9"/>
      <c r="E638" s="9"/>
    </row>
    <row r="639" spans="1:5" x14ac:dyDescent="0.25">
      <c r="A639">
        <v>2023</v>
      </c>
      <c r="B639">
        <v>2</v>
      </c>
      <c r="C639" s="16">
        <f>C638+IF(B639&gt;=8,VLOOKUP(A639+1,FL_Population_Annual!A:D,4,0),VLOOKUP(A639,FL_Population_Annual!A:D,4,0))</f>
        <v>22636063.605099384</v>
      </c>
      <c r="D639" s="9"/>
      <c r="E639" s="9"/>
    </row>
    <row r="640" spans="1:5" x14ac:dyDescent="0.25">
      <c r="A640">
        <v>2023</v>
      </c>
      <c r="B640">
        <v>3</v>
      </c>
      <c r="C640" s="16">
        <f>C639+IF(B640&gt;=8,VLOOKUP(A640+1,FL_Population_Annual!A:D,4,0),VLOOKUP(A640,FL_Population_Annual!A:D,4,0))</f>
        <v>22659869.801662024</v>
      </c>
      <c r="D640" s="9"/>
      <c r="E640" s="9"/>
    </row>
    <row r="641" spans="1:5" x14ac:dyDescent="0.25">
      <c r="A641">
        <v>2023</v>
      </c>
      <c r="B641">
        <v>4</v>
      </c>
      <c r="C641" s="16">
        <f>C640+IF(B641&gt;=8,VLOOKUP(A641+1,FL_Population_Annual!A:D,4,0),VLOOKUP(A641,FL_Population_Annual!A:D,4,0))</f>
        <v>22683675.998224664</v>
      </c>
      <c r="D641" s="9"/>
      <c r="E641" s="9"/>
    </row>
    <row r="642" spans="1:5" x14ac:dyDescent="0.25">
      <c r="A642">
        <v>2023</v>
      </c>
      <c r="B642">
        <v>5</v>
      </c>
      <c r="C642" s="16">
        <f>C641+IF(B642&gt;=8,VLOOKUP(A642+1,FL_Population_Annual!A:D,4,0),VLOOKUP(A642,FL_Population_Annual!A:D,4,0))</f>
        <v>22707482.194787305</v>
      </c>
      <c r="D642" s="9"/>
      <c r="E642" s="9"/>
    </row>
    <row r="643" spans="1:5" x14ac:dyDescent="0.25">
      <c r="A643">
        <v>2023</v>
      </c>
      <c r="B643">
        <v>6</v>
      </c>
      <c r="C643" s="16">
        <f>C642+IF(B643&gt;=8,VLOOKUP(A643+1,FL_Population_Annual!A:D,4,0),VLOOKUP(A643,FL_Population_Annual!A:D,4,0))</f>
        <v>22731288.391349945</v>
      </c>
      <c r="D643" s="9"/>
      <c r="E643" s="9"/>
    </row>
    <row r="644" spans="1:5" x14ac:dyDescent="0.25">
      <c r="A644">
        <v>2023</v>
      </c>
      <c r="B644">
        <v>7</v>
      </c>
      <c r="C644" s="16">
        <f>VLOOKUP(A644,FL_Population_Annual!A:C,3,0)</f>
        <v>22755094.5879126</v>
      </c>
      <c r="D644" s="9"/>
      <c r="E644" s="9"/>
    </row>
    <row r="645" spans="1:5" x14ac:dyDescent="0.25">
      <c r="A645">
        <v>2023</v>
      </c>
      <c r="B645">
        <v>8</v>
      </c>
      <c r="C645" s="16">
        <f>C644+IF(B645&gt;=8,VLOOKUP(A645+1,FL_Population_Annual!A:D,4,0),VLOOKUP(A645,FL_Population_Annual!A:D,4,0))</f>
        <v>22778945.047453135</v>
      </c>
      <c r="D645" s="9"/>
      <c r="E645" s="9"/>
    </row>
    <row r="646" spans="1:5" x14ac:dyDescent="0.25">
      <c r="A646">
        <v>2023</v>
      </c>
      <c r="B646">
        <v>9</v>
      </c>
      <c r="C646" s="16">
        <f>C645+IF(B646&gt;=8,VLOOKUP(A646+1,FL_Population_Annual!A:D,4,0),VLOOKUP(A646,FL_Population_Annual!A:D,4,0))</f>
        <v>22802795.50699367</v>
      </c>
      <c r="D646" s="9"/>
      <c r="E646" s="9"/>
    </row>
    <row r="647" spans="1:5" x14ac:dyDescent="0.25">
      <c r="A647">
        <v>2023</v>
      </c>
      <c r="B647">
        <v>10</v>
      </c>
      <c r="C647" s="16">
        <f>C646+IF(B647&gt;=8,VLOOKUP(A647+1,FL_Population_Annual!A:D,4,0),VLOOKUP(A647,FL_Population_Annual!A:D,4,0))</f>
        <v>22826645.966534205</v>
      </c>
      <c r="D647" s="9"/>
      <c r="E647" s="9"/>
    </row>
    <row r="648" spans="1:5" x14ac:dyDescent="0.25">
      <c r="A648">
        <v>2023</v>
      </c>
      <c r="B648">
        <v>11</v>
      </c>
      <c r="C648" s="16">
        <f>C647+IF(B648&gt;=8,VLOOKUP(A648+1,FL_Population_Annual!A:D,4,0),VLOOKUP(A648,FL_Population_Annual!A:D,4,0))</f>
        <v>22850496.42607474</v>
      </c>
      <c r="D648" s="9"/>
      <c r="E648" s="9"/>
    </row>
    <row r="649" spans="1:5" x14ac:dyDescent="0.25">
      <c r="A649">
        <v>2023</v>
      </c>
      <c r="B649">
        <v>12</v>
      </c>
      <c r="C649" s="16">
        <f>C648+IF(B649&gt;=8,VLOOKUP(A649+1,FL_Population_Annual!A:D,4,0),VLOOKUP(A649,FL_Population_Annual!A:D,4,0))</f>
        <v>22874346.885615274</v>
      </c>
      <c r="D649" s="9"/>
      <c r="E649" s="9"/>
    </row>
    <row r="650" spans="1:5" x14ac:dyDescent="0.25">
      <c r="A650">
        <v>2024</v>
      </c>
      <c r="B650">
        <v>1</v>
      </c>
      <c r="C650" s="16">
        <f>C649+IF(B650&gt;=8,VLOOKUP(A650+1,FL_Population_Annual!A:D,4,0),VLOOKUP(A650,FL_Population_Annual!A:D,4,0))</f>
        <v>22898197.345155809</v>
      </c>
      <c r="D650" s="9"/>
      <c r="E650" s="9"/>
    </row>
    <row r="651" spans="1:5" x14ac:dyDescent="0.25">
      <c r="A651">
        <v>2024</v>
      </c>
      <c r="B651">
        <v>2</v>
      </c>
      <c r="C651" s="16">
        <f>C650+IF(B651&gt;=8,VLOOKUP(A651+1,FL_Population_Annual!A:D,4,0),VLOOKUP(A651,FL_Population_Annual!A:D,4,0))</f>
        <v>22922047.804696344</v>
      </c>
      <c r="D651" s="9"/>
      <c r="E651" s="9"/>
    </row>
    <row r="652" spans="1:5" x14ac:dyDescent="0.25">
      <c r="A652">
        <v>2024</v>
      </c>
      <c r="B652">
        <v>3</v>
      </c>
      <c r="C652" s="16">
        <f>C651+IF(B652&gt;=8,VLOOKUP(A652+1,FL_Population_Annual!A:D,4,0),VLOOKUP(A652,FL_Population_Annual!A:D,4,0))</f>
        <v>22945898.264236879</v>
      </c>
      <c r="D652" s="9"/>
      <c r="E652" s="9"/>
    </row>
    <row r="653" spans="1:5" x14ac:dyDescent="0.25">
      <c r="A653">
        <v>2024</v>
      </c>
      <c r="B653">
        <v>4</v>
      </c>
      <c r="C653" s="16">
        <f>C652+IF(B653&gt;=8,VLOOKUP(A653+1,FL_Population_Annual!A:D,4,0),VLOOKUP(A653,FL_Population_Annual!A:D,4,0))</f>
        <v>22969748.723777413</v>
      </c>
      <c r="D653" s="9"/>
      <c r="E653" s="9"/>
    </row>
    <row r="654" spans="1:5" x14ac:dyDescent="0.25">
      <c r="A654">
        <v>2024</v>
      </c>
      <c r="B654">
        <v>5</v>
      </c>
      <c r="C654" s="16">
        <f>C653+IF(B654&gt;=8,VLOOKUP(A654+1,FL_Population_Annual!A:D,4,0),VLOOKUP(A654,FL_Population_Annual!A:D,4,0))</f>
        <v>22993599.183317948</v>
      </c>
      <c r="D654" s="9"/>
      <c r="E654" s="9"/>
    </row>
    <row r="655" spans="1:5" x14ac:dyDescent="0.25">
      <c r="A655">
        <v>2024</v>
      </c>
      <c r="B655">
        <v>6</v>
      </c>
      <c r="C655" s="16">
        <f>C654+IF(B655&gt;=8,VLOOKUP(A655+1,FL_Population_Annual!A:D,4,0),VLOOKUP(A655,FL_Population_Annual!A:D,4,0))</f>
        <v>23017449.642858483</v>
      </c>
      <c r="D655" s="9"/>
      <c r="E655" s="9"/>
    </row>
    <row r="656" spans="1:5" x14ac:dyDescent="0.25">
      <c r="A656">
        <v>2024</v>
      </c>
      <c r="B656">
        <v>7</v>
      </c>
      <c r="C656" s="16">
        <f>VLOOKUP(A656,FL_Population_Annual!A:C,3,0)</f>
        <v>23041300.102398999</v>
      </c>
      <c r="D656" s="9"/>
      <c r="E656" s="9"/>
    </row>
    <row r="657" spans="1:5" x14ac:dyDescent="0.25">
      <c r="A657">
        <v>2024</v>
      </c>
      <c r="B657">
        <v>8</v>
      </c>
      <c r="C657" s="16">
        <f>C656+IF(B657&gt;=8,VLOOKUP(A657+1,FL_Population_Annual!A:D,4,0),VLOOKUP(A657,FL_Population_Annual!A:D,4,0))</f>
        <v>23065184.742251381</v>
      </c>
      <c r="D657" s="9"/>
      <c r="E657" s="9"/>
    </row>
    <row r="658" spans="1:5" x14ac:dyDescent="0.25">
      <c r="A658">
        <v>2024</v>
      </c>
      <c r="B658">
        <v>9</v>
      </c>
      <c r="C658" s="16">
        <f>C657+IF(B658&gt;=8,VLOOKUP(A658+1,FL_Population_Annual!A:D,4,0),VLOOKUP(A658,FL_Population_Annual!A:D,4,0))</f>
        <v>23089069.382103764</v>
      </c>
      <c r="D658" s="9"/>
      <c r="E658" s="9"/>
    </row>
    <row r="659" spans="1:5" x14ac:dyDescent="0.25">
      <c r="A659">
        <v>2024</v>
      </c>
      <c r="B659">
        <v>10</v>
      </c>
      <c r="C659" s="16">
        <f>C658+IF(B659&gt;=8,VLOOKUP(A659+1,FL_Population_Annual!A:D,4,0),VLOOKUP(A659,FL_Population_Annual!A:D,4,0))</f>
        <v>23112954.021956146</v>
      </c>
      <c r="D659" s="9"/>
      <c r="E659" s="9"/>
    </row>
    <row r="660" spans="1:5" x14ac:dyDescent="0.25">
      <c r="A660">
        <v>2024</v>
      </c>
      <c r="B660">
        <v>11</v>
      </c>
      <c r="C660" s="16">
        <f>C659+IF(B660&gt;=8,VLOOKUP(A660+1,FL_Population_Annual!A:D,4,0),VLOOKUP(A660,FL_Population_Annual!A:D,4,0))</f>
        <v>23136838.661808528</v>
      </c>
      <c r="D660" s="9"/>
      <c r="E660" s="9"/>
    </row>
    <row r="661" spans="1:5" x14ac:dyDescent="0.25">
      <c r="A661">
        <v>2024</v>
      </c>
      <c r="B661">
        <v>12</v>
      </c>
      <c r="C661" s="16">
        <f>C660+IF(B661&gt;=8,VLOOKUP(A661+1,FL_Population_Annual!A:D,4,0),VLOOKUP(A661,FL_Population_Annual!A:D,4,0))</f>
        <v>23160723.30166091</v>
      </c>
      <c r="D661" s="9"/>
      <c r="E661" s="9"/>
    </row>
    <row r="662" spans="1:5" x14ac:dyDescent="0.25">
      <c r="A662">
        <v>2025</v>
      </c>
      <c r="B662">
        <v>1</v>
      </c>
      <c r="C662" s="16">
        <f>C661+IF(B662&gt;=8,VLOOKUP(A662+1,FL_Population_Annual!A:D,4,0),VLOOKUP(A662,FL_Population_Annual!A:D,4,0))</f>
        <v>23184607.941513292</v>
      </c>
      <c r="D662" s="9"/>
      <c r="E662" s="9"/>
    </row>
    <row r="663" spans="1:5" x14ac:dyDescent="0.25">
      <c r="A663">
        <v>2025</v>
      </c>
      <c r="B663">
        <v>2</v>
      </c>
      <c r="C663" s="16">
        <f>C662+IF(B663&gt;=8,VLOOKUP(A663+1,FL_Population_Annual!A:D,4,0),VLOOKUP(A663,FL_Population_Annual!A:D,4,0))</f>
        <v>23208492.581365675</v>
      </c>
      <c r="D663" s="9"/>
      <c r="E663" s="9"/>
    </row>
    <row r="664" spans="1:5" x14ac:dyDescent="0.25">
      <c r="A664">
        <v>2025</v>
      </c>
      <c r="B664">
        <v>3</v>
      </c>
      <c r="C664" s="16">
        <f>C663+IF(B664&gt;=8,VLOOKUP(A664+1,FL_Population_Annual!A:D,4,0),VLOOKUP(A664,FL_Population_Annual!A:D,4,0))</f>
        <v>23232377.221218057</v>
      </c>
      <c r="D664" s="9"/>
      <c r="E664" s="9"/>
    </row>
    <row r="665" spans="1:5" x14ac:dyDescent="0.25">
      <c r="A665">
        <v>2025</v>
      </c>
      <c r="B665">
        <v>4</v>
      </c>
      <c r="C665" s="16">
        <f>C664+IF(B665&gt;=8,VLOOKUP(A665+1,FL_Population_Annual!A:D,4,0),VLOOKUP(A665,FL_Population_Annual!A:D,4,0))</f>
        <v>23256261.861070439</v>
      </c>
      <c r="D665" s="9"/>
      <c r="E665" s="9"/>
    </row>
    <row r="666" spans="1:5" x14ac:dyDescent="0.25">
      <c r="A666">
        <v>2025</v>
      </c>
      <c r="B666">
        <v>5</v>
      </c>
      <c r="C666" s="16">
        <f>C665+IF(B666&gt;=8,VLOOKUP(A666+1,FL_Population_Annual!A:D,4,0),VLOOKUP(A666,FL_Population_Annual!A:D,4,0))</f>
        <v>23280146.500922821</v>
      </c>
      <c r="D666" s="9"/>
      <c r="E666" s="9"/>
    </row>
    <row r="667" spans="1:5" x14ac:dyDescent="0.25">
      <c r="A667">
        <v>2025</v>
      </c>
      <c r="B667">
        <v>6</v>
      </c>
      <c r="C667" s="16">
        <f>C666+IF(B667&gt;=8,VLOOKUP(A667+1,FL_Population_Annual!A:D,4,0),VLOOKUP(A667,FL_Population_Annual!A:D,4,0))</f>
        <v>23304031.140775204</v>
      </c>
      <c r="D667" s="9"/>
      <c r="E667" s="9"/>
    </row>
    <row r="668" spans="1:5" x14ac:dyDescent="0.25">
      <c r="A668">
        <v>2025</v>
      </c>
      <c r="B668">
        <v>7</v>
      </c>
      <c r="C668" s="16">
        <f>VLOOKUP(A668,FL_Population_Annual!A:C,3,0)</f>
        <v>23327915.780627601</v>
      </c>
      <c r="D668" s="9"/>
      <c r="E668" s="9"/>
    </row>
    <row r="669" spans="1:5" x14ac:dyDescent="0.25">
      <c r="A669">
        <v>2025</v>
      </c>
      <c r="B669">
        <v>8</v>
      </c>
      <c r="C669" s="16">
        <f>C668+IF(B669&gt;=8,VLOOKUP(A669+1,FL_Population_Annual!A:D,4,0),VLOOKUP(A669,FL_Population_Annual!A:D,4,0))</f>
        <v>23351841.041381977</v>
      </c>
      <c r="D669" s="9"/>
      <c r="E669" s="9"/>
    </row>
    <row r="670" spans="1:5" x14ac:dyDescent="0.25">
      <c r="A670">
        <v>2025</v>
      </c>
      <c r="B670">
        <v>9</v>
      </c>
      <c r="C670" s="16">
        <f>C669+IF(B670&gt;=8,VLOOKUP(A670+1,FL_Population_Annual!A:D,4,0),VLOOKUP(A670,FL_Population_Annual!A:D,4,0))</f>
        <v>23375766.302136354</v>
      </c>
      <c r="D670" s="9"/>
      <c r="E670" s="9"/>
    </row>
    <row r="671" spans="1:5" x14ac:dyDescent="0.25">
      <c r="A671">
        <v>2025</v>
      </c>
      <c r="B671">
        <v>10</v>
      </c>
      <c r="C671" s="16">
        <f>C670+IF(B671&gt;=8,VLOOKUP(A671+1,FL_Population_Annual!A:D,4,0),VLOOKUP(A671,FL_Population_Annual!A:D,4,0))</f>
        <v>23399691.562890731</v>
      </c>
      <c r="D671" s="9"/>
      <c r="E671" s="9"/>
    </row>
    <row r="672" spans="1:5" x14ac:dyDescent="0.25">
      <c r="A672">
        <v>2025</v>
      </c>
      <c r="B672">
        <v>11</v>
      </c>
      <c r="C672" s="16">
        <f>C671+IF(B672&gt;=8,VLOOKUP(A672+1,FL_Population_Annual!A:D,4,0),VLOOKUP(A672,FL_Population_Annual!A:D,4,0))</f>
        <v>23423616.823645107</v>
      </c>
      <c r="D672" s="9"/>
      <c r="E672" s="9"/>
    </row>
    <row r="673" spans="1:5" x14ac:dyDescent="0.25">
      <c r="A673">
        <v>2025</v>
      </c>
      <c r="B673">
        <v>12</v>
      </c>
      <c r="C673" s="16">
        <f>C672+IF(B673&gt;=8,VLOOKUP(A673+1,FL_Population_Annual!A:D,4,0),VLOOKUP(A673,FL_Population_Annual!A:D,4,0))</f>
        <v>23447542.084399484</v>
      </c>
      <c r="D673" s="9"/>
      <c r="E673" s="9"/>
    </row>
    <row r="674" spans="1:5" x14ac:dyDescent="0.25">
      <c r="A674">
        <v>2026</v>
      </c>
      <c r="B674">
        <v>1</v>
      </c>
      <c r="C674" s="16">
        <f>C673+IF(B674&gt;=8,VLOOKUP(A674+1,FL_Population_Annual!A:D,4,0),VLOOKUP(A674,FL_Population_Annual!A:D,4,0))</f>
        <v>23471467.345153861</v>
      </c>
      <c r="D674" s="9"/>
      <c r="E674" s="9"/>
    </row>
    <row r="675" spans="1:5" x14ac:dyDescent="0.25">
      <c r="A675">
        <v>2026</v>
      </c>
      <c r="B675">
        <v>2</v>
      </c>
      <c r="C675" s="16">
        <f>C674+IF(B675&gt;=8,VLOOKUP(A675+1,FL_Population_Annual!A:D,4,0),VLOOKUP(A675,FL_Population_Annual!A:D,4,0))</f>
        <v>23495392.605908237</v>
      </c>
      <c r="D675" s="9"/>
      <c r="E675" s="9"/>
    </row>
    <row r="676" spans="1:5" x14ac:dyDescent="0.25">
      <c r="A676">
        <v>2026</v>
      </c>
      <c r="B676">
        <v>3</v>
      </c>
      <c r="C676" s="16">
        <f>C675+IF(B676&gt;=8,VLOOKUP(A676+1,FL_Population_Annual!A:D,4,0),VLOOKUP(A676,FL_Population_Annual!A:D,4,0))</f>
        <v>23519317.866662614</v>
      </c>
      <c r="D676" s="9"/>
      <c r="E676" s="9"/>
    </row>
    <row r="677" spans="1:5" x14ac:dyDescent="0.25">
      <c r="A677">
        <v>2026</v>
      </c>
      <c r="B677">
        <v>4</v>
      </c>
      <c r="C677" s="16">
        <f>C676+IF(B677&gt;=8,VLOOKUP(A677+1,FL_Population_Annual!A:D,4,0),VLOOKUP(A677,FL_Population_Annual!A:D,4,0))</f>
        <v>23543243.127416991</v>
      </c>
      <c r="D677" s="9"/>
      <c r="E677" s="9"/>
    </row>
    <row r="678" spans="1:5" x14ac:dyDescent="0.25">
      <c r="A678">
        <v>2026</v>
      </c>
      <c r="B678">
        <v>5</v>
      </c>
      <c r="C678" s="16">
        <f>C677+IF(B678&gt;=8,VLOOKUP(A678+1,FL_Population_Annual!A:D,4,0),VLOOKUP(A678,FL_Population_Annual!A:D,4,0))</f>
        <v>23567168.388171367</v>
      </c>
      <c r="D678" s="9"/>
      <c r="E678" s="9"/>
    </row>
    <row r="679" spans="1:5" x14ac:dyDescent="0.25">
      <c r="A679">
        <v>2026</v>
      </c>
      <c r="B679">
        <v>6</v>
      </c>
      <c r="C679" s="16">
        <f>C678+IF(B679&gt;=8,VLOOKUP(A679+1,FL_Population_Annual!A:D,4,0),VLOOKUP(A679,FL_Population_Annual!A:D,4,0))</f>
        <v>23591093.648925744</v>
      </c>
      <c r="D679" s="9"/>
      <c r="E679" s="9"/>
    </row>
    <row r="680" spans="1:5" x14ac:dyDescent="0.25">
      <c r="A680">
        <v>2026</v>
      </c>
      <c r="B680">
        <v>7</v>
      </c>
      <c r="C680" s="16">
        <f>VLOOKUP(A680,FL_Population_Annual!A:C,3,0)</f>
        <v>23615018.909680102</v>
      </c>
      <c r="D680" s="9"/>
      <c r="E680" s="9"/>
    </row>
    <row r="681" spans="1:5" x14ac:dyDescent="0.25">
      <c r="A681">
        <v>2026</v>
      </c>
      <c r="B681">
        <v>8</v>
      </c>
      <c r="C681" s="16">
        <f>C680+IF(B681&gt;=8,VLOOKUP(A681+1,FL_Population_Annual!A:D,4,0),VLOOKUP(A681,FL_Population_Annual!A:D,4,0))</f>
        <v>23639015.535524044</v>
      </c>
      <c r="D681" s="9"/>
      <c r="E681" s="9"/>
    </row>
    <row r="682" spans="1:5" x14ac:dyDescent="0.25">
      <c r="A682">
        <v>2026</v>
      </c>
      <c r="B682">
        <v>9</v>
      </c>
      <c r="C682" s="16">
        <f>C681+IF(B682&gt;=8,VLOOKUP(A682+1,FL_Population_Annual!A:D,4,0),VLOOKUP(A682,FL_Population_Annual!A:D,4,0))</f>
        <v>23663012.161367986</v>
      </c>
      <c r="D682" s="9"/>
      <c r="E682" s="9"/>
    </row>
    <row r="683" spans="1:5" x14ac:dyDescent="0.25">
      <c r="A683">
        <v>2026</v>
      </c>
      <c r="B683">
        <v>10</v>
      </c>
      <c r="C683" s="16">
        <f>C682+IF(B683&gt;=8,VLOOKUP(A683+1,FL_Population_Annual!A:D,4,0),VLOOKUP(A683,FL_Population_Annual!A:D,4,0))</f>
        <v>23687008.787211929</v>
      </c>
      <c r="D683" s="9"/>
      <c r="E683" s="9"/>
    </row>
    <row r="684" spans="1:5" x14ac:dyDescent="0.25">
      <c r="A684">
        <v>2026</v>
      </c>
      <c r="B684">
        <v>11</v>
      </c>
      <c r="C684" s="16">
        <f>C683+IF(B684&gt;=8,VLOOKUP(A684+1,FL_Population_Annual!A:D,4,0),VLOOKUP(A684,FL_Population_Annual!A:D,4,0))</f>
        <v>23711005.413055871</v>
      </c>
      <c r="D684" s="9"/>
      <c r="E684" s="9"/>
    </row>
    <row r="685" spans="1:5" x14ac:dyDescent="0.25">
      <c r="A685">
        <v>2026</v>
      </c>
      <c r="B685">
        <v>12</v>
      </c>
      <c r="C685" s="16">
        <f>C684+IF(B685&gt;=8,VLOOKUP(A685+1,FL_Population_Annual!A:D,4,0),VLOOKUP(A685,FL_Population_Annual!A:D,4,0))</f>
        <v>23735002.038899813</v>
      </c>
      <c r="D685" s="9"/>
      <c r="E685" s="9"/>
    </row>
    <row r="686" spans="1:5" x14ac:dyDescent="0.25">
      <c r="A686">
        <v>2027</v>
      </c>
      <c r="B686">
        <v>1</v>
      </c>
      <c r="C686" s="16">
        <f>C685+IF(B686&gt;=8,VLOOKUP(A686+1,FL_Population_Annual!A:D,4,0),VLOOKUP(A686,FL_Population_Annual!A:D,4,0))</f>
        <v>23758998.664743755</v>
      </c>
      <c r="D686" s="9"/>
      <c r="E686" s="9"/>
    </row>
    <row r="687" spans="1:5" x14ac:dyDescent="0.25">
      <c r="A687">
        <v>2027</v>
      </c>
      <c r="B687">
        <v>2</v>
      </c>
      <c r="C687" s="16">
        <f>C686+IF(B687&gt;=8,VLOOKUP(A687+1,FL_Population_Annual!A:D,4,0),VLOOKUP(A687,FL_Population_Annual!A:D,4,0))</f>
        <v>23782995.290587697</v>
      </c>
      <c r="D687" s="9"/>
      <c r="E687" s="9"/>
    </row>
    <row r="688" spans="1:5" x14ac:dyDescent="0.25">
      <c r="A688">
        <v>2027</v>
      </c>
      <c r="B688">
        <v>3</v>
      </c>
      <c r="C688" s="16">
        <f>C687+IF(B688&gt;=8,VLOOKUP(A688+1,FL_Population_Annual!A:D,4,0),VLOOKUP(A688,FL_Population_Annual!A:D,4,0))</f>
        <v>23806991.916431639</v>
      </c>
      <c r="D688" s="9"/>
      <c r="E688" s="9"/>
    </row>
    <row r="689" spans="1:5" x14ac:dyDescent="0.25">
      <c r="A689">
        <v>2027</v>
      </c>
      <c r="B689">
        <v>4</v>
      </c>
      <c r="C689" s="16">
        <f>C688+IF(B689&gt;=8,VLOOKUP(A689+1,FL_Population_Annual!A:D,4,0),VLOOKUP(A689,FL_Population_Annual!A:D,4,0))</f>
        <v>23830988.542275582</v>
      </c>
      <c r="D689" s="9"/>
      <c r="E689" s="9"/>
    </row>
    <row r="690" spans="1:5" x14ac:dyDescent="0.25">
      <c r="A690">
        <v>2027</v>
      </c>
      <c r="B690">
        <v>5</v>
      </c>
      <c r="C690" s="16">
        <f>C689+IF(B690&gt;=8,VLOOKUP(A690+1,FL_Population_Annual!A:D,4,0),VLOOKUP(A690,FL_Population_Annual!A:D,4,0))</f>
        <v>23854985.168119524</v>
      </c>
      <c r="D690" s="9"/>
      <c r="E690" s="9"/>
    </row>
    <row r="691" spans="1:5" x14ac:dyDescent="0.25">
      <c r="A691">
        <v>2027</v>
      </c>
      <c r="B691">
        <v>6</v>
      </c>
      <c r="C691" s="16">
        <f>C690+IF(B691&gt;=8,VLOOKUP(A691+1,FL_Population_Annual!A:D,4,0),VLOOKUP(A691,FL_Population_Annual!A:D,4,0))</f>
        <v>23878981.793963466</v>
      </c>
      <c r="D691" s="9"/>
      <c r="E691" s="9"/>
    </row>
    <row r="692" spans="1:5" x14ac:dyDescent="0.25">
      <c r="A692">
        <v>2027</v>
      </c>
      <c r="B692">
        <v>7</v>
      </c>
      <c r="C692" s="16">
        <f>VLOOKUP(A692,FL_Population_Annual!A:C,3,0)</f>
        <v>23902978.419807401</v>
      </c>
      <c r="D692" s="9"/>
      <c r="E692" s="9"/>
    </row>
    <row r="693" spans="1:5" x14ac:dyDescent="0.25">
      <c r="A693">
        <v>2027</v>
      </c>
      <c r="B693">
        <v>8</v>
      </c>
      <c r="C693" s="16">
        <f>C692+IF(B693&gt;=8,VLOOKUP(A693+1,FL_Population_Annual!A:D,4,0),VLOOKUP(A693,FL_Population_Annual!A:D,4,0))</f>
        <v>23927066.551270902</v>
      </c>
      <c r="D693" s="9"/>
      <c r="E693" s="9"/>
    </row>
    <row r="694" spans="1:5" x14ac:dyDescent="0.25">
      <c r="A694">
        <v>2027</v>
      </c>
      <c r="B694">
        <v>9</v>
      </c>
      <c r="C694" s="16">
        <f>C693+IF(B694&gt;=8,VLOOKUP(A694+1,FL_Population_Annual!A:D,4,0),VLOOKUP(A694,FL_Population_Annual!A:D,4,0))</f>
        <v>23951154.682734404</v>
      </c>
      <c r="D694" s="9"/>
      <c r="E694" s="9"/>
    </row>
    <row r="695" spans="1:5" x14ac:dyDescent="0.25">
      <c r="A695">
        <v>2027</v>
      </c>
      <c r="B695">
        <v>10</v>
      </c>
      <c r="C695" s="16">
        <f>C694+IF(B695&gt;=8,VLOOKUP(A695+1,FL_Population_Annual!A:D,4,0),VLOOKUP(A695,FL_Population_Annual!A:D,4,0))</f>
        <v>23975242.814197905</v>
      </c>
      <c r="D695" s="9"/>
      <c r="E695" s="9"/>
    </row>
    <row r="696" spans="1:5" x14ac:dyDescent="0.25">
      <c r="A696">
        <v>2027</v>
      </c>
      <c r="B696">
        <v>11</v>
      </c>
      <c r="C696" s="16">
        <f>C695+IF(B696&gt;=8,VLOOKUP(A696+1,FL_Population_Annual!A:D,4,0),VLOOKUP(A696,FL_Population_Annual!A:D,4,0))</f>
        <v>23999330.945661407</v>
      </c>
      <c r="D696" s="9"/>
      <c r="E696" s="9"/>
    </row>
    <row r="697" spans="1:5" x14ac:dyDescent="0.25">
      <c r="A697">
        <v>2027</v>
      </c>
      <c r="B697">
        <v>12</v>
      </c>
      <c r="C697" s="16">
        <f>C696+IF(B697&gt;=8,VLOOKUP(A697+1,FL_Population_Annual!A:D,4,0),VLOOKUP(A697,FL_Population_Annual!A:D,4,0))</f>
        <v>24023419.077124909</v>
      </c>
      <c r="D697" s="9"/>
      <c r="E697" s="9"/>
    </row>
    <row r="698" spans="1:5" x14ac:dyDescent="0.25">
      <c r="A698">
        <v>2028</v>
      </c>
      <c r="B698">
        <v>1</v>
      </c>
      <c r="C698" s="16">
        <f>C697+IF(B698&gt;=8,VLOOKUP(A698+1,FL_Population_Annual!A:D,4,0),VLOOKUP(A698,FL_Population_Annual!A:D,4,0))</f>
        <v>24047507.20858841</v>
      </c>
      <c r="D698" s="9"/>
      <c r="E698" s="9"/>
    </row>
    <row r="699" spans="1:5" x14ac:dyDescent="0.25">
      <c r="A699">
        <v>2028</v>
      </c>
      <c r="B699">
        <v>2</v>
      </c>
      <c r="C699" s="16">
        <f>C698+IF(B699&gt;=8,VLOOKUP(A699+1,FL_Population_Annual!A:D,4,0),VLOOKUP(A699,FL_Population_Annual!A:D,4,0))</f>
        <v>24071595.340051912</v>
      </c>
      <c r="D699" s="9"/>
      <c r="E699" s="9"/>
    </row>
    <row r="700" spans="1:5" x14ac:dyDescent="0.25">
      <c r="A700">
        <v>2028</v>
      </c>
      <c r="B700">
        <v>3</v>
      </c>
      <c r="C700" s="16">
        <f>C699+IF(B700&gt;=8,VLOOKUP(A700+1,FL_Population_Annual!A:D,4,0),VLOOKUP(A700,FL_Population_Annual!A:D,4,0))</f>
        <v>24095683.471515413</v>
      </c>
      <c r="D700" s="9"/>
      <c r="E700" s="9"/>
    </row>
    <row r="701" spans="1:5" x14ac:dyDescent="0.25">
      <c r="A701">
        <v>2028</v>
      </c>
      <c r="B701">
        <v>4</v>
      </c>
      <c r="C701" s="16">
        <f>C700+IF(B701&gt;=8,VLOOKUP(A701+1,FL_Population_Annual!A:D,4,0),VLOOKUP(A701,FL_Population_Annual!A:D,4,0))</f>
        <v>24119771.602978915</v>
      </c>
      <c r="D701" s="9"/>
      <c r="E701" s="9"/>
    </row>
    <row r="702" spans="1:5" x14ac:dyDescent="0.25">
      <c r="A702">
        <v>2028</v>
      </c>
      <c r="B702">
        <v>5</v>
      </c>
      <c r="C702" s="16">
        <f>C701+IF(B702&gt;=8,VLOOKUP(A702+1,FL_Population_Annual!A:D,4,0),VLOOKUP(A702,FL_Population_Annual!A:D,4,0))</f>
        <v>24143859.734442417</v>
      </c>
      <c r="D702" s="9"/>
      <c r="E702" s="9"/>
    </row>
    <row r="703" spans="1:5" x14ac:dyDescent="0.25">
      <c r="A703">
        <v>2028</v>
      </c>
      <c r="B703">
        <v>6</v>
      </c>
      <c r="C703" s="16">
        <f>C702+IF(B703&gt;=8,VLOOKUP(A703+1,FL_Population_Annual!A:D,4,0),VLOOKUP(A703,FL_Population_Annual!A:D,4,0))</f>
        <v>24167947.865905918</v>
      </c>
      <c r="D703" s="9"/>
      <c r="E703" s="9"/>
    </row>
    <row r="704" spans="1:5" x14ac:dyDescent="0.25">
      <c r="A704">
        <v>2028</v>
      </c>
      <c r="B704">
        <v>7</v>
      </c>
      <c r="C704" s="16">
        <f>VLOOKUP(A704,FL_Population_Annual!A:C,3,0)</f>
        <v>24192035.997369401</v>
      </c>
      <c r="D704" s="9"/>
      <c r="E704" s="9"/>
    </row>
    <row r="705" spans="1:5" x14ac:dyDescent="0.25">
      <c r="A705">
        <v>2028</v>
      </c>
      <c r="B705">
        <v>8</v>
      </c>
      <c r="C705" s="16">
        <f>C704+IF(B705&gt;=8,VLOOKUP(A705+1,FL_Population_Annual!A:D,4,0),VLOOKUP(A705,FL_Population_Annual!A:D,4,0))</f>
        <v>24216088.756932933</v>
      </c>
      <c r="D705" s="9"/>
      <c r="E705" s="9"/>
    </row>
    <row r="706" spans="1:5" x14ac:dyDescent="0.25">
      <c r="A706">
        <v>2028</v>
      </c>
      <c r="B706">
        <v>9</v>
      </c>
      <c r="C706" s="16">
        <f>C705+IF(B706&gt;=8,VLOOKUP(A706+1,FL_Population_Annual!A:D,4,0),VLOOKUP(A706,FL_Population_Annual!A:D,4,0))</f>
        <v>24240141.516496465</v>
      </c>
      <c r="D706" s="9"/>
      <c r="E706" s="9"/>
    </row>
    <row r="707" spans="1:5" x14ac:dyDescent="0.25">
      <c r="A707">
        <v>2028</v>
      </c>
      <c r="B707">
        <v>10</v>
      </c>
      <c r="C707" s="16">
        <f>C706+IF(B707&gt;=8,VLOOKUP(A707+1,FL_Population_Annual!A:D,4,0),VLOOKUP(A707,FL_Population_Annual!A:D,4,0))</f>
        <v>24264194.276059996</v>
      </c>
      <c r="D707" s="9"/>
      <c r="E707" s="9"/>
    </row>
    <row r="708" spans="1:5" x14ac:dyDescent="0.25">
      <c r="A708">
        <v>2028</v>
      </c>
      <c r="B708">
        <v>11</v>
      </c>
      <c r="C708" s="16">
        <f>C707+IF(B708&gt;=8,VLOOKUP(A708+1,FL_Population_Annual!A:D,4,0),VLOOKUP(A708,FL_Population_Annual!A:D,4,0))</f>
        <v>24288247.035623528</v>
      </c>
      <c r="D708" s="9"/>
      <c r="E708" s="9"/>
    </row>
    <row r="709" spans="1:5" x14ac:dyDescent="0.25">
      <c r="A709">
        <v>2028</v>
      </c>
      <c r="B709">
        <v>12</v>
      </c>
      <c r="C709" s="16">
        <f>C708+IF(B709&gt;=8,VLOOKUP(A709+1,FL_Population_Annual!A:D,4,0),VLOOKUP(A709,FL_Population_Annual!A:D,4,0))</f>
        <v>24312299.79518706</v>
      </c>
      <c r="D709" s="9"/>
      <c r="E709" s="9"/>
    </row>
    <row r="710" spans="1:5" x14ac:dyDescent="0.25">
      <c r="A710">
        <v>2029</v>
      </c>
      <c r="B710">
        <v>1</v>
      </c>
      <c r="C710" s="16">
        <f>C709+IF(B710&gt;=8,VLOOKUP(A710+1,FL_Population_Annual!A:D,4,0),VLOOKUP(A710,FL_Population_Annual!A:D,4,0))</f>
        <v>24336352.554750592</v>
      </c>
      <c r="D710" s="9"/>
      <c r="E710" s="9"/>
    </row>
    <row r="711" spans="1:5" x14ac:dyDescent="0.25">
      <c r="A711">
        <v>2029</v>
      </c>
      <c r="B711">
        <v>2</v>
      </c>
      <c r="C711" s="16">
        <f>C710+IF(B711&gt;=8,VLOOKUP(A711+1,FL_Population_Annual!A:D,4,0),VLOOKUP(A711,FL_Population_Annual!A:D,4,0))</f>
        <v>24360405.314314123</v>
      </c>
      <c r="D711" s="9"/>
      <c r="E711" s="9"/>
    </row>
    <row r="712" spans="1:5" x14ac:dyDescent="0.25">
      <c r="A712">
        <v>2029</v>
      </c>
      <c r="B712">
        <v>3</v>
      </c>
      <c r="C712" s="16">
        <f>C711+IF(B712&gt;=8,VLOOKUP(A712+1,FL_Population_Annual!A:D,4,0),VLOOKUP(A712,FL_Population_Annual!A:D,4,0))</f>
        <v>24384458.073877655</v>
      </c>
      <c r="D712" s="9"/>
      <c r="E712" s="9"/>
    </row>
    <row r="713" spans="1:5" x14ac:dyDescent="0.25">
      <c r="A713">
        <v>2029</v>
      </c>
      <c r="B713">
        <v>4</v>
      </c>
      <c r="C713" s="16">
        <f>C712+IF(B713&gt;=8,VLOOKUP(A713+1,FL_Population_Annual!A:D,4,0),VLOOKUP(A713,FL_Population_Annual!A:D,4,0))</f>
        <v>24408510.833441187</v>
      </c>
      <c r="D713" s="9"/>
      <c r="E713" s="9"/>
    </row>
    <row r="714" spans="1:5" x14ac:dyDescent="0.25">
      <c r="A714">
        <v>2029</v>
      </c>
      <c r="B714">
        <v>5</v>
      </c>
      <c r="C714" s="16">
        <f>C713+IF(B714&gt;=8,VLOOKUP(A714+1,FL_Population_Annual!A:D,4,0),VLOOKUP(A714,FL_Population_Annual!A:D,4,0))</f>
        <v>24432563.593004718</v>
      </c>
      <c r="D714" s="9"/>
      <c r="E714" s="9"/>
    </row>
    <row r="715" spans="1:5" x14ac:dyDescent="0.25">
      <c r="A715">
        <v>2029</v>
      </c>
      <c r="B715">
        <v>6</v>
      </c>
      <c r="C715" s="16">
        <f>C714+IF(B715&gt;=8,VLOOKUP(A715+1,FL_Population_Annual!A:D,4,0),VLOOKUP(A715,FL_Population_Annual!A:D,4,0))</f>
        <v>24456616.35256825</v>
      </c>
      <c r="D715" s="9"/>
      <c r="E715" s="9"/>
    </row>
    <row r="716" spans="1:5" x14ac:dyDescent="0.25">
      <c r="A716">
        <v>2029</v>
      </c>
      <c r="B716">
        <v>7</v>
      </c>
      <c r="C716" s="16">
        <f>VLOOKUP(A716,FL_Population_Annual!A:C,3,0)</f>
        <v>24480669.112131801</v>
      </c>
      <c r="D716" s="9"/>
      <c r="E716" s="9"/>
    </row>
    <row r="717" spans="1:5" x14ac:dyDescent="0.25">
      <c r="A717">
        <v>2029</v>
      </c>
      <c r="B717">
        <v>8</v>
      </c>
      <c r="C717" s="16">
        <f>C716+IF(B717&gt;=8,VLOOKUP(A717+1,FL_Population_Annual!A:D,4,0),VLOOKUP(A717,FL_Population_Annual!A:D,4,0))</f>
        <v>24504654.065133091</v>
      </c>
      <c r="D717" s="9"/>
      <c r="E717" s="9"/>
    </row>
    <row r="718" spans="1:5" x14ac:dyDescent="0.25">
      <c r="A718">
        <v>2029</v>
      </c>
      <c r="B718">
        <v>9</v>
      </c>
      <c r="C718" s="16">
        <f>C717+IF(B718&gt;=8,VLOOKUP(A718+1,FL_Population_Annual!A:D,4,0),VLOOKUP(A718,FL_Population_Annual!A:D,4,0))</f>
        <v>24528639.018134382</v>
      </c>
      <c r="D718" s="9"/>
      <c r="E718" s="9"/>
    </row>
    <row r="719" spans="1:5" x14ac:dyDescent="0.25">
      <c r="A719">
        <v>2029</v>
      </c>
      <c r="B719">
        <v>10</v>
      </c>
      <c r="C719" s="16">
        <f>C718+IF(B719&gt;=8,VLOOKUP(A719+1,FL_Population_Annual!A:D,4,0),VLOOKUP(A719,FL_Population_Annual!A:D,4,0))</f>
        <v>24552623.971135672</v>
      </c>
      <c r="D719" s="9"/>
      <c r="E719" s="9"/>
    </row>
    <row r="720" spans="1:5" x14ac:dyDescent="0.25">
      <c r="A720">
        <v>2029</v>
      </c>
      <c r="B720">
        <v>11</v>
      </c>
      <c r="C720" s="16">
        <f>C719+IF(B720&gt;=8,VLOOKUP(A720+1,FL_Population_Annual!A:D,4,0),VLOOKUP(A720,FL_Population_Annual!A:D,4,0))</f>
        <v>24576608.924136963</v>
      </c>
      <c r="D720" s="9"/>
      <c r="E720" s="9"/>
    </row>
    <row r="721" spans="1:5" x14ac:dyDescent="0.25">
      <c r="A721">
        <v>2029</v>
      </c>
      <c r="B721">
        <v>12</v>
      </c>
      <c r="C721" s="16">
        <f>C720+IF(B721&gt;=8,VLOOKUP(A721+1,FL_Population_Annual!A:D,4,0),VLOOKUP(A721,FL_Population_Annual!A:D,4,0))</f>
        <v>24600593.877138253</v>
      </c>
      <c r="D721" s="9"/>
      <c r="E721" s="9"/>
    </row>
    <row r="722" spans="1:5" x14ac:dyDescent="0.25">
      <c r="A722">
        <v>2030</v>
      </c>
      <c r="B722">
        <v>1</v>
      </c>
      <c r="C722" s="16">
        <f>C721+IF(B722&gt;=8,VLOOKUP(A722+1,FL_Population_Annual!A:D,4,0),VLOOKUP(A722,FL_Population_Annual!A:D,4,0))</f>
        <v>24624578.830139544</v>
      </c>
      <c r="D722" s="9"/>
      <c r="E722" s="9"/>
    </row>
    <row r="723" spans="1:5" x14ac:dyDescent="0.25">
      <c r="A723">
        <v>2030</v>
      </c>
      <c r="B723">
        <v>2</v>
      </c>
      <c r="C723" s="16">
        <f>C722+IF(B723&gt;=8,VLOOKUP(A723+1,FL_Population_Annual!A:D,4,0),VLOOKUP(A723,FL_Population_Annual!A:D,4,0))</f>
        <v>24648563.783140834</v>
      </c>
      <c r="D723" s="9"/>
      <c r="E723" s="9"/>
    </row>
    <row r="724" spans="1:5" x14ac:dyDescent="0.25">
      <c r="A724">
        <v>2030</v>
      </c>
      <c r="B724">
        <v>3</v>
      </c>
      <c r="C724" s="16">
        <f>C723+IF(B724&gt;=8,VLOOKUP(A724+1,FL_Population_Annual!A:D,4,0),VLOOKUP(A724,FL_Population_Annual!A:D,4,0))</f>
        <v>24672548.736142125</v>
      </c>
      <c r="D724" s="9"/>
      <c r="E724" s="9"/>
    </row>
    <row r="725" spans="1:5" x14ac:dyDescent="0.25">
      <c r="A725">
        <v>2030</v>
      </c>
      <c r="B725">
        <v>4</v>
      </c>
      <c r="C725" s="16">
        <f>C724+IF(B725&gt;=8,VLOOKUP(A725+1,FL_Population_Annual!A:D,4,0),VLOOKUP(A725,FL_Population_Annual!A:D,4,0))</f>
        <v>24696533.689143416</v>
      </c>
      <c r="D725" s="9"/>
      <c r="E725" s="9"/>
    </row>
    <row r="726" spans="1:5" x14ac:dyDescent="0.25">
      <c r="A726">
        <v>2030</v>
      </c>
      <c r="B726">
        <v>5</v>
      </c>
      <c r="C726" s="16">
        <f>C725+IF(B726&gt;=8,VLOOKUP(A726+1,FL_Population_Annual!A:D,4,0),VLOOKUP(A726,FL_Population_Annual!A:D,4,0))</f>
        <v>24720518.642144706</v>
      </c>
      <c r="D726" s="9"/>
      <c r="E726" s="9"/>
    </row>
    <row r="727" spans="1:5" x14ac:dyDescent="0.25">
      <c r="A727">
        <v>2030</v>
      </c>
      <c r="B727">
        <v>6</v>
      </c>
      <c r="C727" s="16">
        <f>C726+IF(B727&gt;=8,VLOOKUP(A727+1,FL_Population_Annual!A:D,4,0),VLOOKUP(A727,FL_Population_Annual!A:D,4,0))</f>
        <v>24744503.595145997</v>
      </c>
      <c r="D727" s="9"/>
      <c r="E727" s="9"/>
    </row>
    <row r="728" spans="1:5" x14ac:dyDescent="0.25">
      <c r="A728">
        <v>2030</v>
      </c>
      <c r="B728">
        <v>7</v>
      </c>
      <c r="C728" s="16">
        <f>VLOOKUP(A728,FL_Population_Annual!A:C,3,0)</f>
        <v>24768488.548147298</v>
      </c>
      <c r="D728" s="9"/>
      <c r="E728" s="9"/>
    </row>
    <row r="729" spans="1:5" x14ac:dyDescent="0.25">
      <c r="A729">
        <v>2030</v>
      </c>
      <c r="B729">
        <v>8</v>
      </c>
      <c r="C729" s="16">
        <f>C728+IF(B729&gt;=8,VLOOKUP(A729+1,FL_Population_Annual!A:D,4,0),VLOOKUP(A729,FL_Population_Annual!A:D,4,0))</f>
        <v>24792436.153456315</v>
      </c>
      <c r="D729" s="9"/>
      <c r="E729" s="9"/>
    </row>
    <row r="730" spans="1:5" x14ac:dyDescent="0.25">
      <c r="A730">
        <v>2030</v>
      </c>
      <c r="B730">
        <v>9</v>
      </c>
      <c r="C730" s="16">
        <f>C729+IF(B730&gt;=8,VLOOKUP(A730+1,FL_Population_Annual!A:D,4,0),VLOOKUP(A730,FL_Population_Annual!A:D,4,0))</f>
        <v>24816383.758765332</v>
      </c>
      <c r="D730" s="9"/>
      <c r="E730" s="9"/>
    </row>
    <row r="731" spans="1:5" x14ac:dyDescent="0.25">
      <c r="A731">
        <v>2030</v>
      </c>
      <c r="B731">
        <v>10</v>
      </c>
      <c r="C731" s="16">
        <f>C730+IF(B731&gt;=8,VLOOKUP(A731+1,FL_Population_Annual!A:D,4,0),VLOOKUP(A731,FL_Population_Annual!A:D,4,0))</f>
        <v>24840331.364074349</v>
      </c>
      <c r="D731" s="9"/>
      <c r="E731" s="9"/>
    </row>
    <row r="732" spans="1:5" x14ac:dyDescent="0.25">
      <c r="A732">
        <v>2030</v>
      </c>
      <c r="B732">
        <v>11</v>
      </c>
      <c r="C732" s="16">
        <f>C731+IF(B732&gt;=8,VLOOKUP(A732+1,FL_Population_Annual!A:D,4,0),VLOOKUP(A732,FL_Population_Annual!A:D,4,0))</f>
        <v>24864278.969383366</v>
      </c>
      <c r="D732" s="9"/>
      <c r="E732" s="9"/>
    </row>
    <row r="733" spans="1:5" x14ac:dyDescent="0.25">
      <c r="A733">
        <v>2030</v>
      </c>
      <c r="B733">
        <v>12</v>
      </c>
      <c r="C733" s="16">
        <f>C732+IF(B733&gt;=8,VLOOKUP(A733+1,FL_Population_Annual!A:D,4,0),VLOOKUP(A733,FL_Population_Annual!A:D,4,0))</f>
        <v>24888226.574692383</v>
      </c>
      <c r="D733" s="9"/>
      <c r="E733" s="9"/>
    </row>
    <row r="734" spans="1:5" x14ac:dyDescent="0.25">
      <c r="A734">
        <v>2031</v>
      </c>
      <c r="B734">
        <v>1</v>
      </c>
      <c r="C734" s="16">
        <f>C733+IF(B734&gt;=8,VLOOKUP(A734+1,FL_Population_Annual!A:D,4,0),VLOOKUP(A734,FL_Population_Annual!A:D,4,0))</f>
        <v>24912174.1800014</v>
      </c>
      <c r="D734" s="9"/>
      <c r="E734" s="9"/>
    </row>
    <row r="735" spans="1:5" x14ac:dyDescent="0.25">
      <c r="A735">
        <v>2031</v>
      </c>
      <c r="B735">
        <v>2</v>
      </c>
      <c r="C735" s="16">
        <f>C734+IF(B735&gt;=8,VLOOKUP(A735+1,FL_Population_Annual!A:D,4,0),VLOOKUP(A735,FL_Population_Annual!A:D,4,0))</f>
        <v>24936121.785310417</v>
      </c>
      <c r="D735" s="9"/>
      <c r="E735" s="9"/>
    </row>
    <row r="736" spans="1:5" x14ac:dyDescent="0.25">
      <c r="A736">
        <v>2031</v>
      </c>
      <c r="B736">
        <v>3</v>
      </c>
      <c r="C736" s="16">
        <f>C735+IF(B736&gt;=8,VLOOKUP(A736+1,FL_Population_Annual!A:D,4,0),VLOOKUP(A736,FL_Population_Annual!A:D,4,0))</f>
        <v>24960069.390619434</v>
      </c>
      <c r="D736" s="9"/>
      <c r="E736" s="9"/>
    </row>
    <row r="737" spans="1:5" x14ac:dyDescent="0.25">
      <c r="A737">
        <v>2031</v>
      </c>
      <c r="B737">
        <v>4</v>
      </c>
      <c r="C737" s="16">
        <f>C736+IF(B737&gt;=8,VLOOKUP(A737+1,FL_Population_Annual!A:D,4,0),VLOOKUP(A737,FL_Population_Annual!A:D,4,0))</f>
        <v>24984016.995928451</v>
      </c>
      <c r="D737" s="9"/>
      <c r="E737" s="9"/>
    </row>
    <row r="738" spans="1:5" x14ac:dyDescent="0.25">
      <c r="A738">
        <v>2031</v>
      </c>
      <c r="B738">
        <v>5</v>
      </c>
      <c r="C738" s="16">
        <f>C737+IF(B738&gt;=8,VLOOKUP(A738+1,FL_Population_Annual!A:D,4,0),VLOOKUP(A738,FL_Population_Annual!A:D,4,0))</f>
        <v>25007964.601237468</v>
      </c>
      <c r="D738" s="9"/>
      <c r="E738" s="9"/>
    </row>
    <row r="739" spans="1:5" x14ac:dyDescent="0.25">
      <c r="A739">
        <v>2031</v>
      </c>
      <c r="B739">
        <v>6</v>
      </c>
      <c r="C739" s="16">
        <f>C738+IF(B739&gt;=8,VLOOKUP(A739+1,FL_Population_Annual!A:D,4,0),VLOOKUP(A739,FL_Population_Annual!A:D,4,0))</f>
        <v>25031912.206546485</v>
      </c>
      <c r="D739" s="9"/>
      <c r="E739" s="9"/>
    </row>
    <row r="740" spans="1:5" x14ac:dyDescent="0.25">
      <c r="A740">
        <v>2031</v>
      </c>
      <c r="B740">
        <v>7</v>
      </c>
      <c r="C740" s="16">
        <f>VLOOKUP(A740,FL_Population_Annual!A:C,3,0)</f>
        <v>25055859.811855499</v>
      </c>
      <c r="D740" s="9"/>
      <c r="E740" s="9"/>
    </row>
    <row r="741" spans="1:5" x14ac:dyDescent="0.25">
      <c r="A741">
        <v>2031</v>
      </c>
      <c r="B741">
        <v>8</v>
      </c>
      <c r="C741" s="16">
        <f>C740+IF(B741&gt;=8,VLOOKUP(A741+1,FL_Population_Annual!A:D,4,0),VLOOKUP(A741,FL_Population_Annual!A:D,4,0))</f>
        <v>25079756.731996074</v>
      </c>
      <c r="D741" s="9"/>
      <c r="E741" s="9"/>
    </row>
    <row r="742" spans="1:5" x14ac:dyDescent="0.25">
      <c r="A742">
        <v>2031</v>
      </c>
      <c r="B742">
        <v>9</v>
      </c>
      <c r="C742" s="16">
        <f>C741+IF(B742&gt;=8,VLOOKUP(A742+1,FL_Population_Annual!A:D,4,0),VLOOKUP(A742,FL_Population_Annual!A:D,4,0))</f>
        <v>25103653.65213665</v>
      </c>
      <c r="D742" s="9"/>
      <c r="E742" s="9"/>
    </row>
    <row r="743" spans="1:5" x14ac:dyDescent="0.25">
      <c r="A743">
        <v>2031</v>
      </c>
      <c r="B743">
        <v>10</v>
      </c>
      <c r="C743" s="16">
        <f>C742+IF(B743&gt;=8,VLOOKUP(A743+1,FL_Population_Annual!A:D,4,0),VLOOKUP(A743,FL_Population_Annual!A:D,4,0))</f>
        <v>25127550.572277226</v>
      </c>
      <c r="D743" s="9"/>
      <c r="E743" s="9"/>
    </row>
    <row r="744" spans="1:5" x14ac:dyDescent="0.25">
      <c r="A744">
        <v>2031</v>
      </c>
      <c r="B744">
        <v>11</v>
      </c>
      <c r="C744" s="16">
        <f>C743+IF(B744&gt;=8,VLOOKUP(A744+1,FL_Population_Annual!A:D,4,0),VLOOKUP(A744,FL_Population_Annual!A:D,4,0))</f>
        <v>25151447.492417801</v>
      </c>
      <c r="D744" s="9"/>
      <c r="E744" s="9"/>
    </row>
    <row r="745" spans="1:5" x14ac:dyDescent="0.25">
      <c r="A745">
        <v>2031</v>
      </c>
      <c r="B745">
        <v>12</v>
      </c>
      <c r="C745" s="16">
        <f>C744+IF(B745&gt;=8,VLOOKUP(A745+1,FL_Population_Annual!A:D,4,0),VLOOKUP(A745,FL_Population_Annual!A:D,4,0))</f>
        <v>25175344.412558377</v>
      </c>
      <c r="D745" s="9"/>
      <c r="E745" s="9"/>
    </row>
    <row r="746" spans="1:5" x14ac:dyDescent="0.25">
      <c r="A746">
        <v>2032</v>
      </c>
      <c r="B746">
        <v>1</v>
      </c>
      <c r="C746" s="16">
        <f>C745+IF(B746&gt;=8,VLOOKUP(A746+1,FL_Population_Annual!A:D,4,0),VLOOKUP(A746,FL_Population_Annual!A:D,4,0))</f>
        <v>25199241.332698952</v>
      </c>
      <c r="D746" s="9"/>
      <c r="E746" s="9"/>
    </row>
    <row r="747" spans="1:5" x14ac:dyDescent="0.25">
      <c r="A747">
        <v>2032</v>
      </c>
      <c r="B747">
        <v>2</v>
      </c>
      <c r="C747" s="16">
        <f>C746+IF(B747&gt;=8,VLOOKUP(A747+1,FL_Population_Annual!A:D,4,0),VLOOKUP(A747,FL_Population_Annual!A:D,4,0))</f>
        <v>25223138.252839528</v>
      </c>
      <c r="D747" s="9"/>
      <c r="E747" s="9"/>
    </row>
    <row r="748" spans="1:5" x14ac:dyDescent="0.25">
      <c r="A748">
        <v>2032</v>
      </c>
      <c r="B748">
        <v>3</v>
      </c>
      <c r="C748" s="16">
        <f>C747+IF(B748&gt;=8,VLOOKUP(A748+1,FL_Population_Annual!A:D,4,0),VLOOKUP(A748,FL_Population_Annual!A:D,4,0))</f>
        <v>25247035.172980104</v>
      </c>
      <c r="D748" s="9"/>
      <c r="E748" s="9"/>
    </row>
    <row r="749" spans="1:5" x14ac:dyDescent="0.25">
      <c r="A749">
        <v>2032</v>
      </c>
      <c r="B749">
        <v>4</v>
      </c>
      <c r="C749" s="16">
        <f>C748+IF(B749&gt;=8,VLOOKUP(A749+1,FL_Population_Annual!A:D,4,0),VLOOKUP(A749,FL_Population_Annual!A:D,4,0))</f>
        <v>25270932.093120679</v>
      </c>
      <c r="D749" s="9"/>
      <c r="E749" s="9"/>
    </row>
    <row r="750" spans="1:5" x14ac:dyDescent="0.25">
      <c r="A750">
        <v>2032</v>
      </c>
      <c r="B750">
        <v>5</v>
      </c>
      <c r="C750" s="16">
        <f>C749+IF(B750&gt;=8,VLOOKUP(A750+1,FL_Population_Annual!A:D,4,0),VLOOKUP(A750,FL_Population_Annual!A:D,4,0))</f>
        <v>25294829.013261255</v>
      </c>
      <c r="D750" s="9"/>
      <c r="E750" s="9"/>
    </row>
    <row r="751" spans="1:5" x14ac:dyDescent="0.25">
      <c r="A751">
        <v>2032</v>
      </c>
      <c r="B751">
        <v>6</v>
      </c>
      <c r="C751" s="16">
        <f>C750+IF(B751&gt;=8,VLOOKUP(A751+1,FL_Population_Annual!A:D,4,0),VLOOKUP(A751,FL_Population_Annual!A:D,4,0))</f>
        <v>25318725.93340183</v>
      </c>
      <c r="D751" s="9"/>
      <c r="E751" s="9"/>
    </row>
    <row r="752" spans="1:5" x14ac:dyDescent="0.25">
      <c r="A752">
        <v>2032</v>
      </c>
      <c r="B752">
        <v>7</v>
      </c>
      <c r="C752" s="16">
        <f>VLOOKUP(A752,FL_Population_Annual!A:C,3,0)</f>
        <v>25342622.853542402</v>
      </c>
      <c r="D752" s="9"/>
      <c r="E752" s="9"/>
    </row>
    <row r="753" spans="1:5" x14ac:dyDescent="0.25">
      <c r="A753">
        <v>2032</v>
      </c>
      <c r="B753">
        <v>8</v>
      </c>
      <c r="C753" s="16">
        <f>C752+IF(B753&gt;=8,VLOOKUP(A753+1,FL_Population_Annual!A:D,4,0),VLOOKUP(A753,FL_Population_Annual!A:D,4,0))</f>
        <v>25366476.688899536</v>
      </c>
      <c r="D753" s="9"/>
      <c r="E753" s="9"/>
    </row>
    <row r="754" spans="1:5" x14ac:dyDescent="0.25">
      <c r="A754">
        <v>2032</v>
      </c>
      <c r="B754">
        <v>9</v>
      </c>
      <c r="C754" s="16">
        <f>C753+IF(B754&gt;=8,VLOOKUP(A754+1,FL_Population_Annual!A:D,4,0),VLOOKUP(A754,FL_Population_Annual!A:D,4,0))</f>
        <v>25390330.524256669</v>
      </c>
      <c r="D754" s="9"/>
      <c r="E754" s="9"/>
    </row>
    <row r="755" spans="1:5" x14ac:dyDescent="0.25">
      <c r="A755">
        <v>2032</v>
      </c>
      <c r="B755">
        <v>10</v>
      </c>
      <c r="C755" s="16">
        <f>C754+IF(B755&gt;=8,VLOOKUP(A755+1,FL_Population_Annual!A:D,4,0),VLOOKUP(A755,FL_Population_Annual!A:D,4,0))</f>
        <v>25414184.359613802</v>
      </c>
      <c r="D755" s="9"/>
      <c r="E755" s="9"/>
    </row>
    <row r="756" spans="1:5" x14ac:dyDescent="0.25">
      <c r="A756">
        <v>2032</v>
      </c>
      <c r="B756">
        <v>11</v>
      </c>
      <c r="C756" s="16">
        <f>C755+IF(B756&gt;=8,VLOOKUP(A756+1,FL_Population_Annual!A:D,4,0),VLOOKUP(A756,FL_Population_Annual!A:D,4,0))</f>
        <v>25438038.194970936</v>
      </c>
      <c r="D756" s="9"/>
      <c r="E756" s="9"/>
    </row>
    <row r="757" spans="1:5" x14ac:dyDescent="0.25">
      <c r="A757">
        <v>2032</v>
      </c>
      <c r="B757">
        <v>12</v>
      </c>
      <c r="C757" s="16">
        <f>C756+IF(B757&gt;=8,VLOOKUP(A757+1,FL_Population_Annual!A:D,4,0),VLOOKUP(A757,FL_Population_Annual!A:D,4,0))</f>
        <v>25461892.030328069</v>
      </c>
      <c r="D757" s="9"/>
      <c r="E757" s="9"/>
    </row>
    <row r="758" spans="1:5" x14ac:dyDescent="0.25">
      <c r="A758">
        <v>2033</v>
      </c>
      <c r="B758">
        <v>1</v>
      </c>
      <c r="C758" s="16">
        <f>C757+IF(B758&gt;=8,VLOOKUP(A758+1,FL_Population_Annual!A:D,4,0),VLOOKUP(A758,FL_Population_Annual!A:D,4,0))</f>
        <v>25485745.865685202</v>
      </c>
      <c r="D758" s="9"/>
      <c r="E758" s="9"/>
    </row>
    <row r="759" spans="1:5" x14ac:dyDescent="0.25">
      <c r="A759">
        <v>2033</v>
      </c>
      <c r="B759">
        <v>2</v>
      </c>
      <c r="C759" s="16">
        <f>C758+IF(B759&gt;=8,VLOOKUP(A759+1,FL_Population_Annual!A:D,4,0),VLOOKUP(A759,FL_Population_Annual!A:D,4,0))</f>
        <v>25509599.701042335</v>
      </c>
      <c r="D759" s="9"/>
      <c r="E759" s="9"/>
    </row>
    <row r="760" spans="1:5" x14ac:dyDescent="0.25">
      <c r="A760">
        <v>2033</v>
      </c>
      <c r="B760">
        <v>3</v>
      </c>
      <c r="C760" s="16">
        <f>C759+IF(B760&gt;=8,VLOOKUP(A760+1,FL_Population_Annual!A:D,4,0),VLOOKUP(A760,FL_Population_Annual!A:D,4,0))</f>
        <v>25533453.536399469</v>
      </c>
      <c r="D760" s="9"/>
      <c r="E760" s="9"/>
    </row>
    <row r="761" spans="1:5" x14ac:dyDescent="0.25">
      <c r="A761">
        <v>2033</v>
      </c>
      <c r="B761">
        <v>4</v>
      </c>
      <c r="C761" s="16">
        <f>C760+IF(B761&gt;=8,VLOOKUP(A761+1,FL_Population_Annual!A:D,4,0),VLOOKUP(A761,FL_Population_Annual!A:D,4,0))</f>
        <v>25557307.371756602</v>
      </c>
      <c r="D761" s="9"/>
      <c r="E761" s="9"/>
    </row>
    <row r="762" spans="1:5" x14ac:dyDescent="0.25">
      <c r="A762">
        <v>2033</v>
      </c>
      <c r="B762">
        <v>5</v>
      </c>
      <c r="C762" s="16">
        <f>C761+IF(B762&gt;=8,VLOOKUP(A762+1,FL_Population_Annual!A:D,4,0),VLOOKUP(A762,FL_Population_Annual!A:D,4,0))</f>
        <v>25581161.207113735</v>
      </c>
      <c r="D762" s="9"/>
      <c r="E762" s="9"/>
    </row>
    <row r="763" spans="1:5" x14ac:dyDescent="0.25">
      <c r="A763">
        <v>2033</v>
      </c>
      <c r="B763">
        <v>6</v>
      </c>
      <c r="C763" s="16">
        <f>C762+IF(B763&gt;=8,VLOOKUP(A763+1,FL_Population_Annual!A:D,4,0),VLOOKUP(A763,FL_Population_Annual!A:D,4,0))</f>
        <v>25605015.042470869</v>
      </c>
      <c r="D763" s="9"/>
      <c r="E763" s="9"/>
    </row>
    <row r="764" spans="1:5" x14ac:dyDescent="0.25">
      <c r="A764">
        <v>2033</v>
      </c>
      <c r="B764">
        <v>7</v>
      </c>
      <c r="C764" s="16">
        <f>VLOOKUP(A764,FL_Population_Annual!A:C,3,0)</f>
        <v>25628868.877828002</v>
      </c>
      <c r="D764" s="9"/>
      <c r="E764" s="9"/>
    </row>
    <row r="765" spans="1:5" x14ac:dyDescent="0.25">
      <c r="A765">
        <v>2033</v>
      </c>
      <c r="B765">
        <v>8</v>
      </c>
      <c r="C765" s="16">
        <f>C764+IF(B765&gt;=8,VLOOKUP(A765+1,FL_Population_Annual!A:D,4,0),VLOOKUP(A765,FL_Population_Annual!A:D,4,0))</f>
        <v>25652699.299572792</v>
      </c>
      <c r="D765" s="9"/>
      <c r="E765" s="9"/>
    </row>
    <row r="766" spans="1:5" x14ac:dyDescent="0.25">
      <c r="A766">
        <v>2033</v>
      </c>
      <c r="B766">
        <v>9</v>
      </c>
      <c r="C766" s="16">
        <f>C765+IF(B766&gt;=8,VLOOKUP(A766+1,FL_Population_Annual!A:D,4,0),VLOOKUP(A766,FL_Population_Annual!A:D,4,0))</f>
        <v>25676529.721317582</v>
      </c>
      <c r="D766" s="9"/>
      <c r="E766" s="9"/>
    </row>
    <row r="767" spans="1:5" x14ac:dyDescent="0.25">
      <c r="A767">
        <v>2033</v>
      </c>
      <c r="B767">
        <v>10</v>
      </c>
      <c r="C767" s="16">
        <f>C766+IF(B767&gt;=8,VLOOKUP(A767+1,FL_Population_Annual!A:D,4,0),VLOOKUP(A767,FL_Population_Annual!A:D,4,0))</f>
        <v>25700360.143062372</v>
      </c>
      <c r="D767" s="9"/>
      <c r="E767" s="9"/>
    </row>
    <row r="768" spans="1:5" x14ac:dyDescent="0.25">
      <c r="A768">
        <v>2033</v>
      </c>
      <c r="B768">
        <v>11</v>
      </c>
      <c r="C768" s="16">
        <f>C767+IF(B768&gt;=8,VLOOKUP(A768+1,FL_Population_Annual!A:D,4,0),VLOOKUP(A768,FL_Population_Annual!A:D,4,0))</f>
        <v>25724190.564807162</v>
      </c>
      <c r="D768" s="9"/>
      <c r="E768" s="9"/>
    </row>
    <row r="769" spans="1:5" x14ac:dyDescent="0.25">
      <c r="A769">
        <v>2033</v>
      </c>
      <c r="B769">
        <v>12</v>
      </c>
      <c r="C769" s="16">
        <f>C768+IF(B769&gt;=8,VLOOKUP(A769+1,FL_Population_Annual!A:D,4,0),VLOOKUP(A769,FL_Population_Annual!A:D,4,0))</f>
        <v>25748020.986551952</v>
      </c>
      <c r="D769" s="9"/>
      <c r="E769" s="9"/>
    </row>
    <row r="770" spans="1:5" x14ac:dyDescent="0.25">
      <c r="A770">
        <v>2034</v>
      </c>
      <c r="B770">
        <v>1</v>
      </c>
      <c r="C770" s="16">
        <f>C769+IF(B770&gt;=8,VLOOKUP(A770+1,FL_Population_Annual!A:D,4,0),VLOOKUP(A770,FL_Population_Annual!A:D,4,0))</f>
        <v>25771851.408296742</v>
      </c>
      <c r="D770" s="9"/>
      <c r="E770" s="9"/>
    </row>
    <row r="771" spans="1:5" x14ac:dyDescent="0.25">
      <c r="A771">
        <v>2034</v>
      </c>
      <c r="B771">
        <v>2</v>
      </c>
      <c r="C771" s="16">
        <f>C770+IF(B771&gt;=8,VLOOKUP(A771+1,FL_Population_Annual!A:D,4,0),VLOOKUP(A771,FL_Population_Annual!A:D,4,0))</f>
        <v>25795681.830041531</v>
      </c>
      <c r="D771" s="9"/>
      <c r="E771" s="9"/>
    </row>
    <row r="772" spans="1:5" x14ac:dyDescent="0.25">
      <c r="A772">
        <v>2034</v>
      </c>
      <c r="B772">
        <v>3</v>
      </c>
      <c r="C772" s="16">
        <f>C771+IF(B772&gt;=8,VLOOKUP(A772+1,FL_Population_Annual!A:D,4,0),VLOOKUP(A772,FL_Population_Annual!A:D,4,0))</f>
        <v>25819512.251786321</v>
      </c>
      <c r="D772" s="9"/>
      <c r="E772" s="9"/>
    </row>
    <row r="773" spans="1:5" x14ac:dyDescent="0.25">
      <c r="A773">
        <v>2034</v>
      </c>
      <c r="B773">
        <v>4</v>
      </c>
      <c r="C773" s="16">
        <f>C772+IF(B773&gt;=8,VLOOKUP(A773+1,FL_Population_Annual!A:D,4,0),VLOOKUP(A773,FL_Population_Annual!A:D,4,0))</f>
        <v>25843342.673531111</v>
      </c>
      <c r="D773" s="9"/>
      <c r="E773" s="9"/>
    </row>
    <row r="774" spans="1:5" x14ac:dyDescent="0.25">
      <c r="A774">
        <v>2034</v>
      </c>
      <c r="B774">
        <v>5</v>
      </c>
      <c r="C774" s="16">
        <f>C773+IF(B774&gt;=8,VLOOKUP(A774+1,FL_Population_Annual!A:D,4,0),VLOOKUP(A774,FL_Population_Annual!A:D,4,0))</f>
        <v>25867173.095275901</v>
      </c>
      <c r="D774" s="9"/>
      <c r="E774" s="9"/>
    </row>
    <row r="775" spans="1:5" x14ac:dyDescent="0.25">
      <c r="A775">
        <v>2034</v>
      </c>
      <c r="B775">
        <v>6</v>
      </c>
      <c r="C775" s="16">
        <f>C774+IF(B775&gt;=8,VLOOKUP(A775+1,FL_Population_Annual!A:D,4,0),VLOOKUP(A775,FL_Population_Annual!A:D,4,0))</f>
        <v>25891003.517020691</v>
      </c>
      <c r="D775" s="9"/>
      <c r="E775" s="9"/>
    </row>
    <row r="776" spans="1:5" x14ac:dyDescent="0.25">
      <c r="A776">
        <v>2034</v>
      </c>
      <c r="B776">
        <v>7</v>
      </c>
      <c r="C776" s="16">
        <f>VLOOKUP(A776,FL_Population_Annual!A:C,3,0)</f>
        <v>25914833.9387655</v>
      </c>
      <c r="D776" s="9"/>
      <c r="E776" s="9"/>
    </row>
    <row r="777" spans="1:5" x14ac:dyDescent="0.25">
      <c r="A777">
        <v>2034</v>
      </c>
      <c r="B777">
        <v>8</v>
      </c>
      <c r="C777" s="16">
        <f>C776+IF(B777&gt;=8,VLOOKUP(A777+1,FL_Population_Annual!A:D,4,0),VLOOKUP(A777,FL_Population_Annual!A:D,4,0))</f>
        <v>25938611.276319358</v>
      </c>
      <c r="D777" s="9"/>
      <c r="E777" s="9"/>
    </row>
    <row r="778" spans="1:5" x14ac:dyDescent="0.25">
      <c r="A778">
        <v>2034</v>
      </c>
      <c r="B778">
        <v>9</v>
      </c>
      <c r="C778" s="16">
        <f>C777+IF(B778&gt;=8,VLOOKUP(A778+1,FL_Population_Annual!A:D,4,0),VLOOKUP(A778,FL_Population_Annual!A:D,4,0))</f>
        <v>25962388.613873217</v>
      </c>
      <c r="D778" s="9"/>
      <c r="E778" s="9"/>
    </row>
    <row r="779" spans="1:5" x14ac:dyDescent="0.25">
      <c r="A779">
        <v>2034</v>
      </c>
      <c r="B779">
        <v>10</v>
      </c>
      <c r="C779" s="16">
        <f>C778+IF(B779&gt;=8,VLOOKUP(A779+1,FL_Population_Annual!A:D,4,0),VLOOKUP(A779,FL_Population_Annual!A:D,4,0))</f>
        <v>25986165.951427076</v>
      </c>
      <c r="D779" s="9"/>
      <c r="E779" s="9"/>
    </row>
    <row r="780" spans="1:5" x14ac:dyDescent="0.25">
      <c r="A780">
        <v>2034</v>
      </c>
      <c r="B780">
        <v>11</v>
      </c>
      <c r="C780" s="16">
        <f>C779+IF(B780&gt;=8,VLOOKUP(A780+1,FL_Population_Annual!A:D,4,0),VLOOKUP(A780,FL_Population_Annual!A:D,4,0))</f>
        <v>26009943.288980935</v>
      </c>
      <c r="D780" s="9"/>
      <c r="E780" s="9"/>
    </row>
    <row r="781" spans="1:5" x14ac:dyDescent="0.25">
      <c r="A781">
        <v>2034</v>
      </c>
      <c r="B781">
        <v>12</v>
      </c>
      <c r="C781" s="16">
        <f>C780+IF(B781&gt;=8,VLOOKUP(A781+1,FL_Population_Annual!A:D,4,0),VLOOKUP(A781,FL_Population_Annual!A:D,4,0))</f>
        <v>26033720.626534794</v>
      </c>
      <c r="D781" s="9"/>
      <c r="E781" s="9"/>
    </row>
    <row r="782" spans="1:5" x14ac:dyDescent="0.25">
      <c r="A782">
        <v>2035</v>
      </c>
      <c r="B782">
        <v>1</v>
      </c>
      <c r="C782" s="16">
        <f>C781+IF(B782&gt;=8,VLOOKUP(A782+1,FL_Population_Annual!A:D,4,0),VLOOKUP(A782,FL_Population_Annual!A:D,4,0))</f>
        <v>26057497.964088652</v>
      </c>
      <c r="D782" s="9"/>
      <c r="E782" s="9"/>
    </row>
    <row r="783" spans="1:5" x14ac:dyDescent="0.25">
      <c r="A783">
        <v>2035</v>
      </c>
      <c r="B783">
        <v>2</v>
      </c>
      <c r="C783" s="16">
        <f>C782+IF(B783&gt;=8,VLOOKUP(A783+1,FL_Population_Annual!A:D,4,0),VLOOKUP(A783,FL_Population_Annual!A:D,4,0))</f>
        <v>26081275.301642511</v>
      </c>
      <c r="D783" s="9"/>
      <c r="E783" s="9"/>
    </row>
    <row r="784" spans="1:5" x14ac:dyDescent="0.25">
      <c r="A784">
        <v>2035</v>
      </c>
      <c r="B784">
        <v>3</v>
      </c>
      <c r="C784" s="16">
        <f>C783+IF(B784&gt;=8,VLOOKUP(A784+1,FL_Population_Annual!A:D,4,0),VLOOKUP(A784,FL_Population_Annual!A:D,4,0))</f>
        <v>26105052.63919637</v>
      </c>
      <c r="D784" s="9"/>
      <c r="E784" s="9"/>
    </row>
    <row r="785" spans="1:5" x14ac:dyDescent="0.25">
      <c r="A785">
        <v>2035</v>
      </c>
      <c r="B785">
        <v>4</v>
      </c>
      <c r="C785" s="16">
        <f>C784+IF(B785&gt;=8,VLOOKUP(A785+1,FL_Population_Annual!A:D,4,0),VLOOKUP(A785,FL_Population_Annual!A:D,4,0))</f>
        <v>26128829.976750229</v>
      </c>
      <c r="D785" s="9"/>
      <c r="E785" s="9"/>
    </row>
    <row r="786" spans="1:5" x14ac:dyDescent="0.25">
      <c r="A786">
        <v>2035</v>
      </c>
      <c r="B786">
        <v>5</v>
      </c>
      <c r="C786" s="16">
        <f>C785+IF(B786&gt;=8,VLOOKUP(A786+1,FL_Population_Annual!A:D,4,0),VLOOKUP(A786,FL_Population_Annual!A:D,4,0))</f>
        <v>26152607.314304087</v>
      </c>
      <c r="D786" s="9"/>
      <c r="E786" s="9"/>
    </row>
    <row r="787" spans="1:5" x14ac:dyDescent="0.25">
      <c r="A787">
        <v>2035</v>
      </c>
      <c r="B787">
        <v>6</v>
      </c>
      <c r="C787" s="16">
        <f>C786+IF(B787&gt;=8,VLOOKUP(A787+1,FL_Population_Annual!A:D,4,0),VLOOKUP(A787,FL_Population_Annual!A:D,4,0))</f>
        <v>26176384.651857946</v>
      </c>
      <c r="D787" s="9"/>
      <c r="E787" s="9"/>
    </row>
    <row r="788" spans="1:5" x14ac:dyDescent="0.25">
      <c r="A788">
        <v>2035</v>
      </c>
      <c r="B788">
        <v>7</v>
      </c>
      <c r="C788" s="16">
        <f>VLOOKUP(A788,FL_Population_Annual!A:C,3,0)</f>
        <v>26200161.989411801</v>
      </c>
      <c r="D788" s="9"/>
      <c r="E788" s="9"/>
    </row>
    <row r="789" spans="1:5" x14ac:dyDescent="0.25">
      <c r="A789">
        <v>2035</v>
      </c>
      <c r="B789">
        <v>8</v>
      </c>
      <c r="C789" s="16">
        <f>C788+IF(B789&gt;=8,VLOOKUP(A789+1,FL_Population_Annual!A:D,4,0),VLOOKUP(A789,FL_Population_Annual!A:D,4,0))</f>
        <v>26223920.193747126</v>
      </c>
      <c r="D789" s="9"/>
      <c r="E789" s="9"/>
    </row>
    <row r="790" spans="1:5" x14ac:dyDescent="0.25">
      <c r="A790">
        <v>2035</v>
      </c>
      <c r="B790">
        <v>9</v>
      </c>
      <c r="C790" s="16">
        <f>C789+IF(B790&gt;=8,VLOOKUP(A790+1,FL_Population_Annual!A:D,4,0),VLOOKUP(A790,FL_Population_Annual!A:D,4,0))</f>
        <v>26247678.39808245</v>
      </c>
      <c r="D790" s="9"/>
      <c r="E790" s="9"/>
    </row>
    <row r="791" spans="1:5" x14ac:dyDescent="0.25">
      <c r="A791">
        <v>2035</v>
      </c>
      <c r="B791">
        <v>10</v>
      </c>
      <c r="C791" s="16">
        <f>C790+IF(B791&gt;=8,VLOOKUP(A791+1,FL_Population_Annual!A:D,4,0),VLOOKUP(A791,FL_Population_Annual!A:D,4,0))</f>
        <v>26271436.602417774</v>
      </c>
      <c r="D791" s="9"/>
      <c r="E791" s="9"/>
    </row>
    <row r="792" spans="1:5" x14ac:dyDescent="0.25">
      <c r="A792">
        <v>2035</v>
      </c>
      <c r="B792">
        <v>11</v>
      </c>
      <c r="C792" s="16">
        <f>C791+IF(B792&gt;=8,VLOOKUP(A792+1,FL_Population_Annual!A:D,4,0),VLOOKUP(A792,FL_Population_Annual!A:D,4,0))</f>
        <v>26295194.806753099</v>
      </c>
      <c r="D792" s="9"/>
      <c r="E792" s="9"/>
    </row>
    <row r="793" spans="1:5" x14ac:dyDescent="0.25">
      <c r="A793">
        <v>2035</v>
      </c>
      <c r="B793">
        <v>12</v>
      </c>
      <c r="C793" s="16">
        <f>C792+IF(B793&gt;=8,VLOOKUP(A793+1,FL_Population_Annual!A:D,4,0),VLOOKUP(A793,FL_Population_Annual!A:D,4,0))</f>
        <v>26318953.011088423</v>
      </c>
      <c r="D793" s="9"/>
      <c r="E793" s="9"/>
    </row>
    <row r="794" spans="1:5" x14ac:dyDescent="0.25">
      <c r="A794">
        <v>2036</v>
      </c>
      <c r="B794">
        <v>1</v>
      </c>
      <c r="C794" s="16">
        <f>C793+IF(B794&gt;=8,VLOOKUP(A794+1,FL_Population_Annual!A:D,4,0),VLOOKUP(A794,FL_Population_Annual!A:D,4,0))</f>
        <v>26342711.215423748</v>
      </c>
      <c r="D794" s="9"/>
      <c r="E794" s="9"/>
    </row>
    <row r="795" spans="1:5" x14ac:dyDescent="0.25">
      <c r="A795">
        <v>2036</v>
      </c>
      <c r="B795">
        <v>2</v>
      </c>
      <c r="C795" s="16">
        <f>C794+IF(B795&gt;=8,VLOOKUP(A795+1,FL_Population_Annual!A:D,4,0),VLOOKUP(A795,FL_Population_Annual!A:D,4,0))</f>
        <v>26366469.419759072</v>
      </c>
      <c r="D795" s="9"/>
      <c r="E795" s="9"/>
    </row>
    <row r="796" spans="1:5" x14ac:dyDescent="0.25">
      <c r="A796">
        <v>2036</v>
      </c>
      <c r="B796">
        <v>3</v>
      </c>
      <c r="C796" s="16">
        <f>C795+IF(B796&gt;=8,VLOOKUP(A796+1,FL_Population_Annual!A:D,4,0),VLOOKUP(A796,FL_Population_Annual!A:D,4,0))</f>
        <v>26390227.624094397</v>
      </c>
      <c r="D796" s="9"/>
      <c r="E796" s="9"/>
    </row>
    <row r="797" spans="1:5" x14ac:dyDescent="0.25">
      <c r="A797">
        <v>2036</v>
      </c>
      <c r="B797">
        <v>4</v>
      </c>
      <c r="C797" s="16">
        <f>C796+IF(B797&gt;=8,VLOOKUP(A797+1,FL_Population_Annual!A:D,4,0),VLOOKUP(A797,FL_Population_Annual!A:D,4,0))</f>
        <v>26413985.828429721</v>
      </c>
      <c r="D797" s="9"/>
      <c r="E797" s="9"/>
    </row>
    <row r="798" spans="1:5" x14ac:dyDescent="0.25">
      <c r="A798">
        <v>2036</v>
      </c>
      <c r="B798">
        <v>5</v>
      </c>
      <c r="C798" s="16">
        <f>C797+IF(B798&gt;=8,VLOOKUP(A798+1,FL_Population_Annual!A:D,4,0),VLOOKUP(A798,FL_Population_Annual!A:D,4,0))</f>
        <v>26437744.032765046</v>
      </c>
      <c r="D798" s="9"/>
      <c r="E798" s="9"/>
    </row>
    <row r="799" spans="1:5" x14ac:dyDescent="0.25">
      <c r="A799">
        <v>2036</v>
      </c>
      <c r="B799">
        <v>6</v>
      </c>
      <c r="C799" s="16">
        <f>C798+IF(B799&gt;=8,VLOOKUP(A799+1,FL_Population_Annual!A:D,4,0),VLOOKUP(A799,FL_Population_Annual!A:D,4,0))</f>
        <v>26461502.23710037</v>
      </c>
      <c r="D799" s="9"/>
      <c r="E799" s="9"/>
    </row>
    <row r="800" spans="1:5" x14ac:dyDescent="0.25">
      <c r="A800">
        <v>2036</v>
      </c>
      <c r="B800">
        <v>7</v>
      </c>
      <c r="C800" s="16">
        <f>VLOOKUP(A800,FL_Population_Annual!A:C,3,0)</f>
        <v>26485260.441435702</v>
      </c>
      <c r="D800" s="9"/>
      <c r="E800" s="9"/>
    </row>
    <row r="801" spans="1:5" x14ac:dyDescent="0.25">
      <c r="A801">
        <v>2036</v>
      </c>
      <c r="B801">
        <v>8</v>
      </c>
      <c r="C801" s="16">
        <f>C800+IF(B801&gt;=8,VLOOKUP(A801+1,FL_Population_Annual!A:D,4,0),VLOOKUP(A801,FL_Population_Annual!A:D,4,0))</f>
        <v>26509041.256525233</v>
      </c>
      <c r="D801" s="9"/>
      <c r="E801" s="9"/>
    </row>
    <row r="802" spans="1:5" x14ac:dyDescent="0.25">
      <c r="A802">
        <v>2036</v>
      </c>
      <c r="B802">
        <v>9</v>
      </c>
      <c r="C802" s="16">
        <f>C801+IF(B802&gt;=8,VLOOKUP(A802+1,FL_Population_Annual!A:D,4,0),VLOOKUP(A802,FL_Population_Annual!A:D,4,0))</f>
        <v>26532822.071614765</v>
      </c>
      <c r="D802" s="9"/>
      <c r="E802" s="9"/>
    </row>
    <row r="803" spans="1:5" x14ac:dyDescent="0.25">
      <c r="A803">
        <v>2036</v>
      </c>
      <c r="B803">
        <v>10</v>
      </c>
      <c r="C803" s="16">
        <f>C802+IF(B803&gt;=8,VLOOKUP(A803+1,FL_Population_Annual!A:D,4,0),VLOOKUP(A803,FL_Population_Annual!A:D,4,0))</f>
        <v>26556602.886704296</v>
      </c>
      <c r="D803" s="9"/>
      <c r="E803" s="9"/>
    </row>
    <row r="804" spans="1:5" x14ac:dyDescent="0.25">
      <c r="A804">
        <v>2036</v>
      </c>
      <c r="B804">
        <v>11</v>
      </c>
      <c r="C804" s="16">
        <f>C803+IF(B804&gt;=8,VLOOKUP(A804+1,FL_Population_Annual!A:D,4,0),VLOOKUP(A804,FL_Population_Annual!A:D,4,0))</f>
        <v>26580383.701793827</v>
      </c>
      <c r="D804" s="9"/>
      <c r="E804" s="9"/>
    </row>
    <row r="805" spans="1:5" x14ac:dyDescent="0.25">
      <c r="A805">
        <v>2036</v>
      </c>
      <c r="B805">
        <v>12</v>
      </c>
      <c r="C805" s="16">
        <f>C804+IF(B805&gt;=8,VLOOKUP(A805+1,FL_Population_Annual!A:D,4,0),VLOOKUP(A805,FL_Population_Annual!A:D,4,0))</f>
        <v>26604164.516883358</v>
      </c>
      <c r="D805" s="9"/>
      <c r="E805" s="9"/>
    </row>
    <row r="806" spans="1:5" x14ac:dyDescent="0.25">
      <c r="A806">
        <v>2037</v>
      </c>
      <c r="B806">
        <v>1</v>
      </c>
      <c r="C806" s="16">
        <f>C805+IF(B806&gt;=8,VLOOKUP(A806+1,FL_Population_Annual!A:D,4,0),VLOOKUP(A806,FL_Population_Annual!A:D,4,0))</f>
        <v>26627945.33197289</v>
      </c>
      <c r="D806" s="9"/>
      <c r="E806" s="9"/>
    </row>
    <row r="807" spans="1:5" x14ac:dyDescent="0.25">
      <c r="A807">
        <v>2037</v>
      </c>
      <c r="B807">
        <v>2</v>
      </c>
      <c r="C807" s="16">
        <f>C806+IF(B807&gt;=8,VLOOKUP(A807+1,FL_Population_Annual!A:D,4,0),VLOOKUP(A807,FL_Population_Annual!A:D,4,0))</f>
        <v>26651726.147062421</v>
      </c>
      <c r="D807" s="9"/>
      <c r="E807" s="9"/>
    </row>
    <row r="808" spans="1:5" x14ac:dyDescent="0.25">
      <c r="A808">
        <v>2037</v>
      </c>
      <c r="B808">
        <v>3</v>
      </c>
      <c r="C808" s="16">
        <f>C807+IF(B808&gt;=8,VLOOKUP(A808+1,FL_Population_Annual!A:D,4,0),VLOOKUP(A808,FL_Population_Annual!A:D,4,0))</f>
        <v>26675506.962151952</v>
      </c>
      <c r="D808" s="9"/>
      <c r="E808" s="9"/>
    </row>
    <row r="809" spans="1:5" x14ac:dyDescent="0.25">
      <c r="A809">
        <v>2037</v>
      </c>
      <c r="B809">
        <v>4</v>
      </c>
      <c r="C809" s="16">
        <f>C808+IF(B809&gt;=8,VLOOKUP(A809+1,FL_Population_Annual!A:D,4,0),VLOOKUP(A809,FL_Population_Annual!A:D,4,0))</f>
        <v>26699287.777241483</v>
      </c>
      <c r="D809" s="9"/>
      <c r="E809" s="9"/>
    </row>
    <row r="810" spans="1:5" x14ac:dyDescent="0.25">
      <c r="A810">
        <v>2037</v>
      </c>
      <c r="B810">
        <v>5</v>
      </c>
      <c r="C810" s="16">
        <f>C809+IF(B810&gt;=8,VLOOKUP(A810+1,FL_Population_Annual!A:D,4,0),VLOOKUP(A810,FL_Population_Annual!A:D,4,0))</f>
        <v>26723068.592331015</v>
      </c>
      <c r="D810" s="9"/>
      <c r="E810" s="9"/>
    </row>
    <row r="811" spans="1:5" x14ac:dyDescent="0.25">
      <c r="A811">
        <v>2037</v>
      </c>
      <c r="B811">
        <v>6</v>
      </c>
      <c r="C811" s="16">
        <f>C810+IF(B811&gt;=8,VLOOKUP(A811+1,FL_Population_Annual!A:D,4,0),VLOOKUP(A811,FL_Population_Annual!A:D,4,0))</f>
        <v>26746849.407420546</v>
      </c>
      <c r="D811" s="9"/>
      <c r="E811" s="9"/>
    </row>
    <row r="812" spans="1:5" x14ac:dyDescent="0.25">
      <c r="A812">
        <v>2037</v>
      </c>
      <c r="B812">
        <v>7</v>
      </c>
      <c r="C812" s="16">
        <f>VLOOKUP(A812,FL_Population_Annual!A:C,3,0)</f>
        <v>26770630.222510099</v>
      </c>
      <c r="D812" s="9"/>
      <c r="E812" s="9"/>
    </row>
    <row r="813" spans="1:5" x14ac:dyDescent="0.25">
      <c r="A813">
        <v>2037</v>
      </c>
      <c r="B813">
        <v>8</v>
      </c>
      <c r="C813" s="16">
        <f>C812+IF(B813&gt;=8,VLOOKUP(A813+1,FL_Population_Annual!A:D,4,0),VLOOKUP(A813,FL_Population_Annual!A:D,4,0))</f>
        <v>26794432.969131909</v>
      </c>
      <c r="D813" s="9"/>
      <c r="E813" s="9"/>
    </row>
    <row r="814" spans="1:5" x14ac:dyDescent="0.25">
      <c r="A814">
        <v>2037</v>
      </c>
      <c r="B814">
        <v>9</v>
      </c>
      <c r="C814" s="16">
        <f>C813+IF(B814&gt;=8,VLOOKUP(A814+1,FL_Population_Annual!A:D,4,0),VLOOKUP(A814,FL_Population_Annual!A:D,4,0))</f>
        <v>26818235.715753719</v>
      </c>
      <c r="D814" s="9"/>
      <c r="E814" s="9"/>
    </row>
    <row r="815" spans="1:5" x14ac:dyDescent="0.25">
      <c r="A815">
        <v>2037</v>
      </c>
      <c r="B815">
        <v>10</v>
      </c>
      <c r="C815" s="16">
        <f>C814+IF(B815&gt;=8,VLOOKUP(A815+1,FL_Population_Annual!A:D,4,0),VLOOKUP(A815,FL_Population_Annual!A:D,4,0))</f>
        <v>26842038.462375529</v>
      </c>
      <c r="D815" s="9"/>
      <c r="E815" s="9"/>
    </row>
    <row r="816" spans="1:5" x14ac:dyDescent="0.25">
      <c r="A816">
        <v>2037</v>
      </c>
      <c r="B816">
        <v>11</v>
      </c>
      <c r="C816" s="16">
        <f>C815+IF(B816&gt;=8,VLOOKUP(A816+1,FL_Population_Annual!A:D,4,0),VLOOKUP(A816,FL_Population_Annual!A:D,4,0))</f>
        <v>26865841.208997339</v>
      </c>
      <c r="D816" s="9"/>
      <c r="E816" s="9"/>
    </row>
    <row r="817" spans="1:5" x14ac:dyDescent="0.25">
      <c r="A817">
        <v>2037</v>
      </c>
      <c r="B817">
        <v>12</v>
      </c>
      <c r="C817" s="16">
        <f>C816+IF(B817&gt;=8,VLOOKUP(A817+1,FL_Population_Annual!A:D,4,0),VLOOKUP(A817,FL_Population_Annual!A:D,4,0))</f>
        <v>26889643.955619149</v>
      </c>
      <c r="D817" s="9"/>
      <c r="E817" s="9"/>
    </row>
    <row r="818" spans="1:5" x14ac:dyDescent="0.25">
      <c r="A818">
        <v>2038</v>
      </c>
      <c r="B818">
        <v>1</v>
      </c>
      <c r="C818" s="16">
        <f>C817+IF(B818&gt;=8,VLOOKUP(A818+1,FL_Population_Annual!A:D,4,0),VLOOKUP(A818,FL_Population_Annual!A:D,4,0))</f>
        <v>26913446.702240959</v>
      </c>
      <c r="D818" s="9"/>
      <c r="E818" s="9"/>
    </row>
    <row r="819" spans="1:5" x14ac:dyDescent="0.25">
      <c r="A819">
        <v>2038</v>
      </c>
      <c r="B819">
        <v>2</v>
      </c>
      <c r="C819" s="16">
        <f>C818+IF(B819&gt;=8,VLOOKUP(A819+1,FL_Population_Annual!A:D,4,0),VLOOKUP(A819,FL_Population_Annual!A:D,4,0))</f>
        <v>26937249.448862769</v>
      </c>
      <c r="D819" s="9"/>
      <c r="E819" s="9"/>
    </row>
    <row r="820" spans="1:5" x14ac:dyDescent="0.25">
      <c r="A820">
        <v>2038</v>
      </c>
      <c r="B820">
        <v>3</v>
      </c>
      <c r="C820" s="16">
        <f>C819+IF(B820&gt;=8,VLOOKUP(A820+1,FL_Population_Annual!A:D,4,0),VLOOKUP(A820,FL_Population_Annual!A:D,4,0))</f>
        <v>26961052.195484579</v>
      </c>
      <c r="D820" s="9"/>
      <c r="E820" s="9"/>
    </row>
    <row r="821" spans="1:5" x14ac:dyDescent="0.25">
      <c r="A821">
        <v>2038</v>
      </c>
      <c r="B821">
        <v>4</v>
      </c>
      <c r="C821" s="16">
        <f>C820+IF(B821&gt;=8,VLOOKUP(A821+1,FL_Population_Annual!A:D,4,0),VLOOKUP(A821,FL_Population_Annual!A:D,4,0))</f>
        <v>26984854.942106389</v>
      </c>
      <c r="D821" s="9"/>
      <c r="E821" s="9"/>
    </row>
    <row r="822" spans="1:5" x14ac:dyDescent="0.25">
      <c r="A822">
        <v>2038</v>
      </c>
      <c r="B822">
        <v>5</v>
      </c>
      <c r="C822" s="16">
        <f>C821+IF(B822&gt;=8,VLOOKUP(A822+1,FL_Population_Annual!A:D,4,0),VLOOKUP(A822,FL_Population_Annual!A:D,4,0))</f>
        <v>27008657.688728198</v>
      </c>
      <c r="D822" s="9"/>
      <c r="E822" s="9"/>
    </row>
    <row r="823" spans="1:5" x14ac:dyDescent="0.25">
      <c r="A823">
        <v>2038</v>
      </c>
      <c r="B823">
        <v>6</v>
      </c>
      <c r="C823" s="16">
        <f>C822+IF(B823&gt;=8,VLOOKUP(A823+1,FL_Population_Annual!A:D,4,0),VLOOKUP(A823,FL_Population_Annual!A:D,4,0))</f>
        <v>27032460.435350008</v>
      </c>
      <c r="D823" s="9"/>
      <c r="E823" s="9"/>
    </row>
    <row r="824" spans="1:5" x14ac:dyDescent="0.25">
      <c r="A824">
        <v>2038</v>
      </c>
      <c r="B824">
        <v>7</v>
      </c>
      <c r="C824" s="16">
        <f>VLOOKUP(A824,FL_Population_Annual!A:C,3,0)</f>
        <v>27056263.1819718</v>
      </c>
      <c r="D824" s="9"/>
      <c r="E824" s="9"/>
    </row>
    <row r="825" spans="1:5" x14ac:dyDescent="0.25">
      <c r="A825">
        <v>2038</v>
      </c>
      <c r="B825">
        <v>8</v>
      </c>
      <c r="C825" s="16">
        <f>C824+IF(B825&gt;=8,VLOOKUP(A825+1,FL_Population_Annual!A:D,4,0),VLOOKUP(A825,FL_Population_Annual!A:D,4,0))</f>
        <v>27080121.626105133</v>
      </c>
      <c r="D825" s="9"/>
      <c r="E825" s="9"/>
    </row>
    <row r="826" spans="1:5" x14ac:dyDescent="0.25">
      <c r="A826">
        <v>2038</v>
      </c>
      <c r="B826">
        <v>9</v>
      </c>
      <c r="C826" s="16">
        <f>C825+IF(B826&gt;=8,VLOOKUP(A826+1,FL_Population_Annual!A:D,4,0),VLOOKUP(A826,FL_Population_Annual!A:D,4,0))</f>
        <v>27103980.070238467</v>
      </c>
      <c r="D826" s="9"/>
      <c r="E826" s="9"/>
    </row>
    <row r="827" spans="1:5" x14ac:dyDescent="0.25">
      <c r="A827">
        <v>2038</v>
      </c>
      <c r="B827">
        <v>10</v>
      </c>
      <c r="C827" s="16">
        <f>C826+IF(B827&gt;=8,VLOOKUP(A827+1,FL_Population_Annual!A:D,4,0),VLOOKUP(A827,FL_Population_Annual!A:D,4,0))</f>
        <v>27127838.514371801</v>
      </c>
      <c r="D827" s="9"/>
      <c r="E827" s="9"/>
    </row>
    <row r="828" spans="1:5" x14ac:dyDescent="0.25">
      <c r="A828">
        <v>2038</v>
      </c>
      <c r="B828">
        <v>11</v>
      </c>
      <c r="C828" s="16">
        <f>C827+IF(B828&gt;=8,VLOOKUP(A828+1,FL_Population_Annual!A:D,4,0),VLOOKUP(A828,FL_Population_Annual!A:D,4,0))</f>
        <v>27151696.958505135</v>
      </c>
      <c r="D828" s="9"/>
      <c r="E828" s="9"/>
    </row>
    <row r="829" spans="1:5" x14ac:dyDescent="0.25">
      <c r="A829">
        <v>2038</v>
      </c>
      <c r="B829">
        <v>12</v>
      </c>
      <c r="C829" s="16">
        <f>C828+IF(B829&gt;=8,VLOOKUP(A829+1,FL_Population_Annual!A:D,4,0),VLOOKUP(A829,FL_Population_Annual!A:D,4,0))</f>
        <v>27175555.402638469</v>
      </c>
      <c r="D829" s="9"/>
      <c r="E829" s="9"/>
    </row>
    <row r="830" spans="1:5" x14ac:dyDescent="0.25">
      <c r="A830">
        <v>2039</v>
      </c>
      <c r="B830">
        <v>1</v>
      </c>
      <c r="C830" s="16">
        <f>C829+IF(B830&gt;=8,VLOOKUP(A830+1,FL_Population_Annual!A:D,4,0),VLOOKUP(A830,FL_Population_Annual!A:D,4,0))</f>
        <v>27199413.846771803</v>
      </c>
      <c r="D830" s="9"/>
      <c r="E830" s="9"/>
    </row>
    <row r="831" spans="1:5" x14ac:dyDescent="0.25">
      <c r="A831">
        <v>2039</v>
      </c>
      <c r="B831">
        <v>2</v>
      </c>
      <c r="C831" s="16">
        <f>C830+IF(B831&gt;=8,VLOOKUP(A831+1,FL_Population_Annual!A:D,4,0),VLOOKUP(A831,FL_Population_Annual!A:D,4,0))</f>
        <v>27223272.290905137</v>
      </c>
      <c r="D831" s="9"/>
      <c r="E831" s="9"/>
    </row>
    <row r="832" spans="1:5" x14ac:dyDescent="0.25">
      <c r="A832">
        <v>2039</v>
      </c>
      <c r="B832">
        <v>3</v>
      </c>
      <c r="C832" s="16">
        <f>C831+IF(B832&gt;=8,VLOOKUP(A832+1,FL_Population_Annual!A:D,4,0),VLOOKUP(A832,FL_Population_Annual!A:D,4,0))</f>
        <v>27247130.73503847</v>
      </c>
      <c r="D832" s="9"/>
      <c r="E832" s="9"/>
    </row>
    <row r="833" spans="1:5" x14ac:dyDescent="0.25">
      <c r="A833">
        <v>2039</v>
      </c>
      <c r="B833">
        <v>4</v>
      </c>
      <c r="C833" s="16">
        <f>C832+IF(B833&gt;=8,VLOOKUP(A833+1,FL_Population_Annual!A:D,4,0),VLOOKUP(A833,FL_Population_Annual!A:D,4,0))</f>
        <v>27270989.179171804</v>
      </c>
      <c r="D833" s="9"/>
      <c r="E833" s="9"/>
    </row>
    <row r="834" spans="1:5" x14ac:dyDescent="0.25">
      <c r="A834">
        <v>2039</v>
      </c>
      <c r="B834">
        <v>5</v>
      </c>
      <c r="C834" s="16">
        <f>C833+IF(B834&gt;=8,VLOOKUP(A834+1,FL_Population_Annual!A:D,4,0),VLOOKUP(A834,FL_Population_Annual!A:D,4,0))</f>
        <v>27294847.623305138</v>
      </c>
      <c r="D834" s="9"/>
      <c r="E834" s="9"/>
    </row>
    <row r="835" spans="1:5" x14ac:dyDescent="0.25">
      <c r="A835">
        <v>2039</v>
      </c>
      <c r="B835">
        <v>6</v>
      </c>
      <c r="C835" s="16">
        <f>C834+IF(B835&gt;=8,VLOOKUP(A835+1,FL_Population_Annual!A:D,4,0),VLOOKUP(A835,FL_Population_Annual!A:D,4,0))</f>
        <v>27318706.067438472</v>
      </c>
      <c r="D835" s="9"/>
      <c r="E835" s="9"/>
    </row>
    <row r="836" spans="1:5" x14ac:dyDescent="0.25">
      <c r="A836">
        <v>2039</v>
      </c>
      <c r="B836">
        <v>7</v>
      </c>
      <c r="C836" s="16">
        <f>VLOOKUP(A836,FL_Population_Annual!A:C,3,0)</f>
        <v>27342564.511571798</v>
      </c>
      <c r="D836" s="9"/>
      <c r="E836" s="9"/>
    </row>
    <row r="837" spans="1:5" x14ac:dyDescent="0.25">
      <c r="A837">
        <v>2039</v>
      </c>
      <c r="B837">
        <v>8</v>
      </c>
      <c r="C837" s="16">
        <f>C836+IF(B837&gt;=8,VLOOKUP(A837+1,FL_Population_Annual!A:D,4,0),VLOOKUP(A837,FL_Population_Annual!A:D,4,0))</f>
        <v>27366432.554399922</v>
      </c>
      <c r="D837" s="9"/>
      <c r="E837" s="9"/>
    </row>
    <row r="838" spans="1:5" x14ac:dyDescent="0.25">
      <c r="A838">
        <v>2039</v>
      </c>
      <c r="B838">
        <v>9</v>
      </c>
      <c r="C838" s="16">
        <f>C837+IF(B838&gt;=8,VLOOKUP(A838+1,FL_Population_Annual!A:D,4,0),VLOOKUP(A838,FL_Population_Annual!A:D,4,0))</f>
        <v>27390300.597228047</v>
      </c>
      <c r="D838" s="9"/>
      <c r="E838" s="9"/>
    </row>
    <row r="839" spans="1:5" x14ac:dyDescent="0.25">
      <c r="A839">
        <v>2039</v>
      </c>
      <c r="B839">
        <v>10</v>
      </c>
      <c r="C839" s="16">
        <f>C838+IF(B839&gt;=8,VLOOKUP(A839+1,FL_Population_Annual!A:D,4,0),VLOOKUP(A839,FL_Population_Annual!A:D,4,0))</f>
        <v>27414168.640056171</v>
      </c>
      <c r="D839" s="9"/>
      <c r="E839" s="9"/>
    </row>
    <row r="840" spans="1:5" x14ac:dyDescent="0.25">
      <c r="A840">
        <v>2039</v>
      </c>
      <c r="B840">
        <v>11</v>
      </c>
      <c r="C840" s="16">
        <f>C839+IF(B840&gt;=8,VLOOKUP(A840+1,FL_Population_Annual!A:D,4,0),VLOOKUP(A840,FL_Population_Annual!A:D,4,0))</f>
        <v>27438036.682884295</v>
      </c>
      <c r="D840" s="9"/>
      <c r="E840" s="9"/>
    </row>
    <row r="841" spans="1:5" x14ac:dyDescent="0.25">
      <c r="A841">
        <v>2039</v>
      </c>
      <c r="B841">
        <v>12</v>
      </c>
      <c r="C841" s="16">
        <f>C840+IF(B841&gt;=8,VLOOKUP(A841+1,FL_Population_Annual!A:D,4,0),VLOOKUP(A841,FL_Population_Annual!A:D,4,0))</f>
        <v>27461904.725712419</v>
      </c>
      <c r="D841" s="9"/>
      <c r="E841" s="9"/>
    </row>
    <row r="842" spans="1:5" x14ac:dyDescent="0.25">
      <c r="A842">
        <v>2040</v>
      </c>
      <c r="B842">
        <v>1</v>
      </c>
      <c r="C842" s="16">
        <f>C841+IF(B842&gt;=8,VLOOKUP(A842+1,FL_Population_Annual!A:D,4,0),VLOOKUP(A842,FL_Population_Annual!A:D,4,0))</f>
        <v>27485772.768540543</v>
      </c>
      <c r="D842" s="9"/>
      <c r="E842" s="9"/>
    </row>
    <row r="843" spans="1:5" x14ac:dyDescent="0.25">
      <c r="A843">
        <v>2040</v>
      </c>
      <c r="B843">
        <v>2</v>
      </c>
      <c r="C843" s="16">
        <f>C842+IF(B843&gt;=8,VLOOKUP(A843+1,FL_Population_Annual!A:D,4,0),VLOOKUP(A843,FL_Population_Annual!A:D,4,0))</f>
        <v>27509640.811368667</v>
      </c>
      <c r="D843" s="9"/>
      <c r="E843" s="9"/>
    </row>
    <row r="844" spans="1:5" x14ac:dyDescent="0.25">
      <c r="A844">
        <v>2040</v>
      </c>
      <c r="B844">
        <v>3</v>
      </c>
      <c r="C844" s="16">
        <f>C843+IF(B844&gt;=8,VLOOKUP(A844+1,FL_Population_Annual!A:D,4,0),VLOOKUP(A844,FL_Population_Annual!A:D,4,0))</f>
        <v>27533508.854196791</v>
      </c>
      <c r="D844" s="9"/>
      <c r="E844" s="9"/>
    </row>
    <row r="845" spans="1:5" x14ac:dyDescent="0.25">
      <c r="A845">
        <v>2040</v>
      </c>
      <c r="B845">
        <v>4</v>
      </c>
      <c r="C845" s="16">
        <f>C844+IF(B845&gt;=8,VLOOKUP(A845+1,FL_Population_Annual!A:D,4,0),VLOOKUP(A845,FL_Population_Annual!A:D,4,0))</f>
        <v>27557376.897024915</v>
      </c>
      <c r="D845" s="9"/>
      <c r="E845" s="9"/>
    </row>
    <row r="846" spans="1:5" x14ac:dyDescent="0.25">
      <c r="A846">
        <v>2040</v>
      </c>
      <c r="B846">
        <v>5</v>
      </c>
      <c r="C846" s="16">
        <f>C845+IF(B846&gt;=8,VLOOKUP(A846+1,FL_Population_Annual!A:D,4,0),VLOOKUP(A846,FL_Population_Annual!A:D,4,0))</f>
        <v>27581244.939853039</v>
      </c>
      <c r="D846" s="9"/>
      <c r="E846" s="9"/>
    </row>
    <row r="847" spans="1:5" x14ac:dyDescent="0.25">
      <c r="A847">
        <v>2040</v>
      </c>
      <c r="B847">
        <v>6</v>
      </c>
      <c r="C847" s="16">
        <f>C846+IF(B847&gt;=8,VLOOKUP(A847+1,FL_Population_Annual!A:D,4,0),VLOOKUP(A847,FL_Population_Annual!A:D,4,0))</f>
        <v>27605112.982681163</v>
      </c>
      <c r="D847" s="9"/>
      <c r="E847" s="9"/>
    </row>
    <row r="848" spans="1:5" x14ac:dyDescent="0.25">
      <c r="A848">
        <v>2040</v>
      </c>
      <c r="B848">
        <v>7</v>
      </c>
      <c r="C848" s="16">
        <f>VLOOKUP(A848,FL_Population_Annual!A:C,3,0)</f>
        <v>27628981.025509302</v>
      </c>
      <c r="D848" s="9"/>
      <c r="E848" s="9"/>
    </row>
    <row r="849" spans="1:5" x14ac:dyDescent="0.25">
      <c r="A849">
        <v>2040</v>
      </c>
      <c r="B849">
        <v>8</v>
      </c>
      <c r="C849" s="16">
        <f>C848+IF(B849&gt;=8,VLOOKUP(A849+1,FL_Population_Annual!A:D,4,0),VLOOKUP(A849,FL_Population_Annual!A:D,4,0))</f>
        <v>27652849.068337426</v>
      </c>
      <c r="D849" s="9"/>
      <c r="E849" s="9"/>
    </row>
    <row r="850" spans="1:5" x14ac:dyDescent="0.25">
      <c r="A850">
        <v>2040</v>
      </c>
      <c r="B850">
        <v>9</v>
      </c>
      <c r="C850" s="16">
        <f>C849+IF(B850&gt;=8,VLOOKUP(A850+1,FL_Population_Annual!A:D,4,0),VLOOKUP(A850,FL_Population_Annual!A:D,4,0))</f>
        <v>27676717.11116555</v>
      </c>
      <c r="D850" s="9"/>
      <c r="E850" s="9"/>
    </row>
    <row r="851" spans="1:5" x14ac:dyDescent="0.25">
      <c r="A851">
        <v>2040</v>
      </c>
      <c r="B851">
        <v>10</v>
      </c>
      <c r="C851" s="16">
        <f>C850+IF(B851&gt;=8,VLOOKUP(A851+1,FL_Population_Annual!A:D,4,0),VLOOKUP(A851,FL_Population_Annual!A:D,4,0))</f>
        <v>27700585.153993674</v>
      </c>
      <c r="D851" s="9"/>
      <c r="E851" s="9"/>
    </row>
    <row r="852" spans="1:5" x14ac:dyDescent="0.25">
      <c r="A852">
        <v>2040</v>
      </c>
      <c r="B852">
        <v>11</v>
      </c>
      <c r="C852" s="16">
        <f>C851+IF(B852&gt;=8,VLOOKUP(A852+1,FL_Population_Annual!A:D,4,0),VLOOKUP(A852,FL_Population_Annual!A:D,4,0))</f>
        <v>27724453.196821798</v>
      </c>
      <c r="D852" s="9"/>
      <c r="E852" s="9"/>
    </row>
    <row r="853" spans="1:5" x14ac:dyDescent="0.25">
      <c r="A853">
        <v>2040</v>
      </c>
      <c r="B853">
        <v>12</v>
      </c>
      <c r="C853" s="16">
        <f>C852+IF(B853&gt;=8,VLOOKUP(A853+1,FL_Population_Annual!A:D,4,0),VLOOKUP(A853,FL_Population_Annual!A:D,4,0))</f>
        <v>27748321.239649922</v>
      </c>
      <c r="D853" s="9"/>
      <c r="E853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FL_Population_Annual</vt:lpstr>
      <vt:lpstr>Sheet1</vt:lpstr>
      <vt:lpstr>FL_Population_Monthly</vt:lpstr>
      <vt:lpstr>Monthly Calculations</vt:lpstr>
      <vt:lpstr>FL_Population_Annual!Print_Area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2017-07-10T19:28:43Z</dcterms:created>
  <dcterms:modified xsi:type="dcterms:W3CDTF">2017-07-10T19:33:29Z</dcterms:modified>
</cp:coreProperties>
</file>