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2980" windowHeight="9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Sheet1!$A$1:$H$977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H959" i="1"/>
  <c r="H960" s="1"/>
  <c r="H961" s="1"/>
  <c r="H962" s="1"/>
  <c r="H963" s="1"/>
  <c r="H964" s="1"/>
  <c r="H965" s="1"/>
  <c r="H966" s="1"/>
  <c r="H967" s="1"/>
  <c r="H968" s="1"/>
  <c r="H969" s="1"/>
  <c r="H970" s="1"/>
  <c r="H971" s="1"/>
  <c r="H972" s="1"/>
  <c r="H973" s="1"/>
  <c r="H974" s="1"/>
  <c r="G975"/>
  <c r="H945"/>
  <c r="H946" s="1"/>
  <c r="H947" s="1"/>
  <c r="H948" s="1"/>
  <c r="H949" s="1"/>
  <c r="H950" s="1"/>
  <c r="H951" s="1"/>
  <c r="H952" s="1"/>
  <c r="H953" s="1"/>
  <c r="H954" s="1"/>
  <c r="H955" s="1"/>
  <c r="H956" s="1"/>
  <c r="G957"/>
  <c r="H934"/>
  <c r="H935" s="1"/>
  <c r="H936" s="1"/>
  <c r="H937" s="1"/>
  <c r="H938" s="1"/>
  <c r="H939" s="1"/>
  <c r="H940" s="1"/>
  <c r="H941" s="1"/>
  <c r="H942" s="1"/>
  <c r="G943"/>
  <c r="H930"/>
  <c r="H931" s="1"/>
  <c r="G932"/>
  <c r="H912"/>
  <c r="H913" s="1"/>
  <c r="H914" s="1"/>
  <c r="H915" s="1"/>
  <c r="H916" s="1"/>
  <c r="H917" s="1"/>
  <c r="H918" s="1"/>
  <c r="H919" s="1"/>
  <c r="H920" s="1"/>
  <c r="H921" s="1"/>
  <c r="H922" s="1"/>
  <c r="H923" s="1"/>
  <c r="H924" s="1"/>
  <c r="H925" s="1"/>
  <c r="H926" s="1"/>
  <c r="H927" s="1"/>
  <c r="G928"/>
  <c r="H893"/>
  <c r="H894" s="1"/>
  <c r="H895" s="1"/>
  <c r="H896" s="1"/>
  <c r="H897" s="1"/>
  <c r="H898" s="1"/>
  <c r="H899" s="1"/>
  <c r="H900" s="1"/>
  <c r="H901" s="1"/>
  <c r="H902" s="1"/>
  <c r="H903" s="1"/>
  <c r="H904" s="1"/>
  <c r="H905" s="1"/>
  <c r="H906" s="1"/>
  <c r="H907" s="1"/>
  <c r="H908" s="1"/>
  <c r="H909" s="1"/>
  <c r="G910"/>
  <c r="H827"/>
  <c r="H828" s="1"/>
  <c r="H829" s="1"/>
  <c r="H830" s="1"/>
  <c r="H831" s="1"/>
  <c r="H832" s="1"/>
  <c r="H833" s="1"/>
  <c r="H834" s="1"/>
  <c r="H835" s="1"/>
  <c r="H836" s="1"/>
  <c r="H837" s="1"/>
  <c r="H838" s="1"/>
  <c r="H839" s="1"/>
  <c r="H840" s="1"/>
  <c r="H841" s="1"/>
  <c r="H842" s="1"/>
  <c r="H843" s="1"/>
  <c r="H844" s="1"/>
  <c r="H845" s="1"/>
  <c r="H846" s="1"/>
  <c r="H847" s="1"/>
  <c r="H848" s="1"/>
  <c r="H849" s="1"/>
  <c r="H850" s="1"/>
  <c r="H851" s="1"/>
  <c r="H852" s="1"/>
  <c r="H853" s="1"/>
  <c r="H854" s="1"/>
  <c r="H855" s="1"/>
  <c r="H856" s="1"/>
  <c r="H857" s="1"/>
  <c r="H858" s="1"/>
  <c r="H859" s="1"/>
  <c r="H860" s="1"/>
  <c r="H861" s="1"/>
  <c r="H862" s="1"/>
  <c r="H863" s="1"/>
  <c r="H864" s="1"/>
  <c r="H865" s="1"/>
  <c r="H866" s="1"/>
  <c r="H867" s="1"/>
  <c r="H868" s="1"/>
  <c r="H869" s="1"/>
  <c r="H870" s="1"/>
  <c r="H871" s="1"/>
  <c r="H872" s="1"/>
  <c r="H873" s="1"/>
  <c r="H874" s="1"/>
  <c r="H875" s="1"/>
  <c r="H876" s="1"/>
  <c r="H877" s="1"/>
  <c r="H878" s="1"/>
  <c r="H879" s="1"/>
  <c r="H880" s="1"/>
  <c r="H881" s="1"/>
  <c r="H882" s="1"/>
  <c r="H883" s="1"/>
  <c r="H884" s="1"/>
  <c r="H885" s="1"/>
  <c r="H886" s="1"/>
  <c r="H887" s="1"/>
  <c r="H888" s="1"/>
  <c r="H889" s="1"/>
  <c r="H890" s="1"/>
  <c r="G891"/>
  <c r="H778"/>
  <c r="H779" s="1"/>
  <c r="H780" s="1"/>
  <c r="H781" s="1"/>
  <c r="H782" s="1"/>
  <c r="H783" s="1"/>
  <c r="H784" s="1"/>
  <c r="H785" s="1"/>
  <c r="H786" s="1"/>
  <c r="H787" s="1"/>
  <c r="H788" s="1"/>
  <c r="H789" s="1"/>
  <c r="H790" s="1"/>
  <c r="H791" s="1"/>
  <c r="H792" s="1"/>
  <c r="H793" s="1"/>
  <c r="H794" s="1"/>
  <c r="H795" s="1"/>
  <c r="H796" s="1"/>
  <c r="H797" s="1"/>
  <c r="H798" s="1"/>
  <c r="H799" s="1"/>
  <c r="H800" s="1"/>
  <c r="H801" s="1"/>
  <c r="H802" s="1"/>
  <c r="H803" s="1"/>
  <c r="H804" s="1"/>
  <c r="H805" s="1"/>
  <c r="H806" s="1"/>
  <c r="H807" s="1"/>
  <c r="H808" s="1"/>
  <c r="H809" s="1"/>
  <c r="H810" s="1"/>
  <c r="H811" s="1"/>
  <c r="H812" s="1"/>
  <c r="H813" s="1"/>
  <c r="H814" s="1"/>
  <c r="H815" s="1"/>
  <c r="H816" s="1"/>
  <c r="H817" s="1"/>
  <c r="H818" s="1"/>
  <c r="H819" s="1"/>
  <c r="H820" s="1"/>
  <c r="H821" s="1"/>
  <c r="H822" s="1"/>
  <c r="H823" s="1"/>
  <c r="H824" s="1"/>
  <c r="G825"/>
  <c r="H769"/>
  <c r="H770" s="1"/>
  <c r="H771" s="1"/>
  <c r="H772" s="1"/>
  <c r="H773" s="1"/>
  <c r="H774" s="1"/>
  <c r="H775" s="1"/>
  <c r="G776"/>
  <c r="H762"/>
  <c r="H763" s="1"/>
  <c r="H764" s="1"/>
  <c r="H765" s="1"/>
  <c r="H766" s="1"/>
  <c r="G767"/>
  <c r="H753"/>
  <c r="H754" s="1"/>
  <c r="H755" s="1"/>
  <c r="H756" s="1"/>
  <c r="H757" s="1"/>
  <c r="H758" s="1"/>
  <c r="G759"/>
  <c r="H733"/>
  <c r="H734" s="1"/>
  <c r="H735" s="1"/>
  <c r="H736" s="1"/>
  <c r="H737" s="1"/>
  <c r="H738" s="1"/>
  <c r="H739" s="1"/>
  <c r="H740" s="1"/>
  <c r="H741" s="1"/>
  <c r="H742" s="1"/>
  <c r="H743" s="1"/>
  <c r="H744" s="1"/>
  <c r="H745" s="1"/>
  <c r="H746" s="1"/>
  <c r="H747" s="1"/>
  <c r="H748" s="1"/>
  <c r="H749" s="1"/>
  <c r="H750" s="1"/>
  <c r="G751"/>
  <c r="H729"/>
  <c r="H730" s="1"/>
  <c r="G731"/>
  <c r="H716"/>
  <c r="H717" s="1"/>
  <c r="H718" s="1"/>
  <c r="H719" s="1"/>
  <c r="H720" s="1"/>
  <c r="H721" s="1"/>
  <c r="H722" s="1"/>
  <c r="H723" s="1"/>
  <c r="H724" s="1"/>
  <c r="H725" s="1"/>
  <c r="H726" s="1"/>
  <c r="G727"/>
  <c r="H713"/>
  <c r="G714"/>
  <c r="H673"/>
  <c r="H674" s="1"/>
  <c r="H675" s="1"/>
  <c r="H676" s="1"/>
  <c r="H677" s="1"/>
  <c r="H678" s="1"/>
  <c r="H679" s="1"/>
  <c r="H680" s="1"/>
  <c r="H681" s="1"/>
  <c r="H682" s="1"/>
  <c r="H683" s="1"/>
  <c r="H684" s="1"/>
  <c r="H685" s="1"/>
  <c r="H686" s="1"/>
  <c r="H687" s="1"/>
  <c r="H688" s="1"/>
  <c r="H689" s="1"/>
  <c r="H690" s="1"/>
  <c r="H691" s="1"/>
  <c r="H692" s="1"/>
  <c r="H693" s="1"/>
  <c r="H694" s="1"/>
  <c r="H695" s="1"/>
  <c r="H696" s="1"/>
  <c r="H697" s="1"/>
  <c r="H698" s="1"/>
  <c r="H699" s="1"/>
  <c r="H700" s="1"/>
  <c r="H701" s="1"/>
  <c r="H702" s="1"/>
  <c r="H703" s="1"/>
  <c r="H704" s="1"/>
  <c r="H705" s="1"/>
  <c r="H706" s="1"/>
  <c r="H707" s="1"/>
  <c r="H708" s="1"/>
  <c r="H709" s="1"/>
  <c r="H710" s="1"/>
  <c r="G711"/>
  <c r="H665"/>
  <c r="H666" s="1"/>
  <c r="H667" s="1"/>
  <c r="H668" s="1"/>
  <c r="H669" s="1"/>
  <c r="H670" s="1"/>
  <c r="H664"/>
  <c r="G671"/>
  <c r="H643"/>
  <c r="H644" s="1"/>
  <c r="H645" s="1"/>
  <c r="H646" s="1"/>
  <c r="H647" s="1"/>
  <c r="H648" s="1"/>
  <c r="H649" s="1"/>
  <c r="H650" s="1"/>
  <c r="H651" s="1"/>
  <c r="H652" s="1"/>
  <c r="H653" s="1"/>
  <c r="H654" s="1"/>
  <c r="H655" s="1"/>
  <c r="H656" s="1"/>
  <c r="H657" s="1"/>
  <c r="H658" s="1"/>
  <c r="H659" s="1"/>
  <c r="G660"/>
  <c r="H442"/>
  <c r="H443" s="1"/>
  <c r="H444" s="1"/>
  <c r="H445" s="1"/>
  <c r="H446" s="1"/>
  <c r="H447" s="1"/>
  <c r="H448" s="1"/>
  <c r="H449" s="1"/>
  <c r="H450" s="1"/>
  <c r="H451" s="1"/>
  <c r="H452" s="1"/>
  <c r="H453" s="1"/>
  <c r="H454" s="1"/>
  <c r="H455" s="1"/>
  <c r="H456" s="1"/>
  <c r="H457" s="1"/>
  <c r="H458" s="1"/>
  <c r="H459" s="1"/>
  <c r="H460" s="1"/>
  <c r="H461" s="1"/>
  <c r="H462" s="1"/>
  <c r="H463" s="1"/>
  <c r="H464" s="1"/>
  <c r="H465" s="1"/>
  <c r="H466" s="1"/>
  <c r="H467" s="1"/>
  <c r="H468" s="1"/>
  <c r="H469" s="1"/>
  <c r="H470" s="1"/>
  <c r="H471" s="1"/>
  <c r="H472" s="1"/>
  <c r="H473" s="1"/>
  <c r="H474" s="1"/>
  <c r="H475" s="1"/>
  <c r="H476" s="1"/>
  <c r="H477" s="1"/>
  <c r="H478" s="1"/>
  <c r="H479" s="1"/>
  <c r="H480" s="1"/>
  <c r="H481" s="1"/>
  <c r="H482" s="1"/>
  <c r="H483" s="1"/>
  <c r="H484" s="1"/>
  <c r="H485" s="1"/>
  <c r="H486" s="1"/>
  <c r="H487" s="1"/>
  <c r="H488" s="1"/>
  <c r="H489" s="1"/>
  <c r="H490" s="1"/>
  <c r="H491" s="1"/>
  <c r="H492" s="1"/>
  <c r="H493" s="1"/>
  <c r="H494" s="1"/>
  <c r="H495" s="1"/>
  <c r="H496" s="1"/>
  <c r="H497" s="1"/>
  <c r="H498" s="1"/>
  <c r="H499" s="1"/>
  <c r="H500" s="1"/>
  <c r="H501" s="1"/>
  <c r="H502" s="1"/>
  <c r="H503" s="1"/>
  <c r="H504" s="1"/>
  <c r="H505" s="1"/>
  <c r="H506" s="1"/>
  <c r="H507" s="1"/>
  <c r="H508" s="1"/>
  <c r="H509" s="1"/>
  <c r="H510" s="1"/>
  <c r="H511" s="1"/>
  <c r="H512" s="1"/>
  <c r="H513" s="1"/>
  <c r="H514" s="1"/>
  <c r="H515" s="1"/>
  <c r="H516" s="1"/>
  <c r="H517" s="1"/>
  <c r="H518" s="1"/>
  <c r="H519" s="1"/>
  <c r="H520" s="1"/>
  <c r="H521" s="1"/>
  <c r="H522" s="1"/>
  <c r="H523" s="1"/>
  <c r="H524" s="1"/>
  <c r="H525" s="1"/>
  <c r="H526" s="1"/>
  <c r="H527" s="1"/>
  <c r="H528" s="1"/>
  <c r="H529" s="1"/>
  <c r="H530" s="1"/>
  <c r="H531" s="1"/>
  <c r="H532" s="1"/>
  <c r="H533" s="1"/>
  <c r="H534" s="1"/>
  <c r="H535" s="1"/>
  <c r="H536" s="1"/>
  <c r="H537" s="1"/>
  <c r="H538" s="1"/>
  <c r="H539" s="1"/>
  <c r="H540" s="1"/>
  <c r="H541" s="1"/>
  <c r="H542" s="1"/>
  <c r="H543" s="1"/>
  <c r="H544" s="1"/>
  <c r="H545" s="1"/>
  <c r="H546" s="1"/>
  <c r="H547" s="1"/>
  <c r="H548" s="1"/>
  <c r="H549" s="1"/>
  <c r="H550" s="1"/>
  <c r="H551" s="1"/>
  <c r="H552" s="1"/>
  <c r="H553" s="1"/>
  <c r="H554" s="1"/>
  <c r="H555" s="1"/>
  <c r="H556" s="1"/>
  <c r="H557" s="1"/>
  <c r="H558" s="1"/>
  <c r="H559" s="1"/>
  <c r="H560" s="1"/>
  <c r="H561" s="1"/>
  <c r="H562" s="1"/>
  <c r="H563" s="1"/>
  <c r="H564" s="1"/>
  <c r="H565" s="1"/>
  <c r="H566" s="1"/>
  <c r="H567" s="1"/>
  <c r="H568" s="1"/>
  <c r="H569" s="1"/>
  <c r="H570" s="1"/>
  <c r="H571" s="1"/>
  <c r="H572" s="1"/>
  <c r="H573" s="1"/>
  <c r="H574" s="1"/>
  <c r="H575" s="1"/>
  <c r="H576" s="1"/>
  <c r="H577" s="1"/>
  <c r="H578" s="1"/>
  <c r="H579" s="1"/>
  <c r="H580" s="1"/>
  <c r="H581" s="1"/>
  <c r="H582" s="1"/>
  <c r="H583" s="1"/>
  <c r="H584" s="1"/>
  <c r="H585" s="1"/>
  <c r="H586" s="1"/>
  <c r="H587" s="1"/>
  <c r="H588" s="1"/>
  <c r="H589" s="1"/>
  <c r="H590" s="1"/>
  <c r="H591" s="1"/>
  <c r="H592" s="1"/>
  <c r="H593" s="1"/>
  <c r="H594" s="1"/>
  <c r="H595" s="1"/>
  <c r="H596" s="1"/>
  <c r="H597" s="1"/>
  <c r="H598" s="1"/>
  <c r="H599" s="1"/>
  <c r="H600" s="1"/>
  <c r="H601" s="1"/>
  <c r="H602" s="1"/>
  <c r="H603" s="1"/>
  <c r="H604" s="1"/>
  <c r="H605" s="1"/>
  <c r="H606" s="1"/>
  <c r="H607" s="1"/>
  <c r="H608" s="1"/>
  <c r="H609" s="1"/>
  <c r="H610" s="1"/>
  <c r="H611" s="1"/>
  <c r="H612" s="1"/>
  <c r="H613" s="1"/>
  <c r="H614" s="1"/>
  <c r="H615" s="1"/>
  <c r="H616" s="1"/>
  <c r="H617" s="1"/>
  <c r="H618" s="1"/>
  <c r="H619" s="1"/>
  <c r="H620" s="1"/>
  <c r="H621" s="1"/>
  <c r="H622" s="1"/>
  <c r="H623" s="1"/>
  <c r="H624" s="1"/>
  <c r="H625" s="1"/>
  <c r="H626" s="1"/>
  <c r="H627" s="1"/>
  <c r="H628" s="1"/>
  <c r="H629" s="1"/>
  <c r="H630" s="1"/>
  <c r="H631" s="1"/>
  <c r="H632" s="1"/>
  <c r="H633" s="1"/>
  <c r="H634" s="1"/>
  <c r="H635" s="1"/>
  <c r="H636" s="1"/>
  <c r="H637" s="1"/>
  <c r="H638" s="1"/>
  <c r="H639" s="1"/>
  <c r="H640" s="1"/>
  <c r="G641"/>
  <c r="H430"/>
  <c r="H431" s="1"/>
  <c r="H432" s="1"/>
  <c r="H433" s="1"/>
  <c r="H434" s="1"/>
  <c r="H435" s="1"/>
  <c r="H436" s="1"/>
  <c r="H437" s="1"/>
  <c r="H438" s="1"/>
  <c r="H439" s="1"/>
  <c r="G440"/>
  <c r="H422"/>
  <c r="H423" s="1"/>
  <c r="H424" s="1"/>
  <c r="H425" s="1"/>
  <c r="H426" s="1"/>
  <c r="H427" s="1"/>
  <c r="G428"/>
  <c r="H403"/>
  <c r="H404" s="1"/>
  <c r="H405" s="1"/>
  <c r="H406" s="1"/>
  <c r="H407" s="1"/>
  <c r="H408" s="1"/>
  <c r="H409" s="1"/>
  <c r="H410" s="1"/>
  <c r="H411" s="1"/>
  <c r="H412" s="1"/>
  <c r="H413" s="1"/>
  <c r="H414" s="1"/>
  <c r="H415" s="1"/>
  <c r="H416" s="1"/>
  <c r="H417" s="1"/>
  <c r="H418" s="1"/>
  <c r="H419" s="1"/>
  <c r="G420"/>
  <c r="H390"/>
  <c r="H391" s="1"/>
  <c r="H392" s="1"/>
  <c r="H393" s="1"/>
  <c r="H394" s="1"/>
  <c r="H395" s="1"/>
  <c r="H396" s="1"/>
  <c r="H397" s="1"/>
  <c r="H398" s="1"/>
  <c r="H399" s="1"/>
  <c r="H400" s="1"/>
  <c r="G401"/>
  <c r="H378"/>
  <c r="H379" s="1"/>
  <c r="H380" s="1"/>
  <c r="H381" s="1"/>
  <c r="H382" s="1"/>
  <c r="H383" s="1"/>
  <c r="H384" s="1"/>
  <c r="H385" s="1"/>
  <c r="H386" s="1"/>
  <c r="H387" s="1"/>
  <c r="G388"/>
  <c r="H360"/>
  <c r="H361" s="1"/>
  <c r="H362" s="1"/>
  <c r="H363" s="1"/>
  <c r="H364" s="1"/>
  <c r="H365" s="1"/>
  <c r="H366" s="1"/>
  <c r="H367" s="1"/>
  <c r="H368" s="1"/>
  <c r="H369" s="1"/>
  <c r="H370" s="1"/>
  <c r="H371" s="1"/>
  <c r="H372" s="1"/>
  <c r="H373" s="1"/>
  <c r="H374" s="1"/>
  <c r="H375" s="1"/>
  <c r="G376"/>
  <c r="H355"/>
  <c r="H356" s="1"/>
  <c r="H357" s="1"/>
  <c r="G358"/>
  <c r="H347"/>
  <c r="H348" s="1"/>
  <c r="H349" s="1"/>
  <c r="H350" s="1"/>
  <c r="H351" s="1"/>
  <c r="H352" s="1"/>
  <c r="G353"/>
  <c r="H338"/>
  <c r="H339" s="1"/>
  <c r="H340" s="1"/>
  <c r="H341" s="1"/>
  <c r="H342" s="1"/>
  <c r="H343" s="1"/>
  <c r="H344" s="1"/>
  <c r="G345"/>
  <c r="H321"/>
  <c r="H322" s="1"/>
  <c r="H323" s="1"/>
  <c r="H324" s="1"/>
  <c r="H325" s="1"/>
  <c r="H326" s="1"/>
  <c r="H327" s="1"/>
  <c r="H328" s="1"/>
  <c r="H329" s="1"/>
  <c r="H330" s="1"/>
  <c r="H331" s="1"/>
  <c r="H332" s="1"/>
  <c r="H333" s="1"/>
  <c r="H334" s="1"/>
  <c r="H335" s="1"/>
  <c r="G336"/>
  <c r="H311"/>
  <c r="H312" s="1"/>
  <c r="H313" s="1"/>
  <c r="H314" s="1"/>
  <c r="H315" s="1"/>
  <c r="H316" s="1"/>
  <c r="H317" s="1"/>
  <c r="H318" s="1"/>
  <c r="G319"/>
  <c r="H268"/>
  <c r="H269" s="1"/>
  <c r="H270" s="1"/>
  <c r="H271" s="1"/>
  <c r="H272" s="1"/>
  <c r="H273" s="1"/>
  <c r="H274" s="1"/>
  <c r="H275" s="1"/>
  <c r="H276" s="1"/>
  <c r="H277" s="1"/>
  <c r="H278" s="1"/>
  <c r="H279" s="1"/>
  <c r="H280" s="1"/>
  <c r="H281" s="1"/>
  <c r="H282" s="1"/>
  <c r="H283" s="1"/>
  <c r="H284" s="1"/>
  <c r="H285" s="1"/>
  <c r="H286" s="1"/>
  <c r="H287" s="1"/>
  <c r="H288" s="1"/>
  <c r="H289" s="1"/>
  <c r="H290" s="1"/>
  <c r="H291" s="1"/>
  <c r="H292" s="1"/>
  <c r="H293" s="1"/>
  <c r="H294" s="1"/>
  <c r="H295" s="1"/>
  <c r="H296" s="1"/>
  <c r="H297" s="1"/>
  <c r="H298" s="1"/>
  <c r="H299" s="1"/>
  <c r="H300" s="1"/>
  <c r="H301" s="1"/>
  <c r="H302" s="1"/>
  <c r="H303" s="1"/>
  <c r="H304" s="1"/>
  <c r="H305" s="1"/>
  <c r="H306" s="1"/>
  <c r="H307" s="1"/>
  <c r="H308" s="1"/>
  <c r="G309"/>
  <c r="H231"/>
  <c r="H232" s="1"/>
  <c r="H233" s="1"/>
  <c r="H234" s="1"/>
  <c r="H235" s="1"/>
  <c r="H236" s="1"/>
  <c r="H237" s="1"/>
  <c r="H238" s="1"/>
  <c r="H239" s="1"/>
  <c r="H240" s="1"/>
  <c r="H241" s="1"/>
  <c r="H242" s="1"/>
  <c r="H243" s="1"/>
  <c r="H244" s="1"/>
  <c r="H245" s="1"/>
  <c r="H246" s="1"/>
  <c r="H247" s="1"/>
  <c r="H248" s="1"/>
  <c r="H249" s="1"/>
  <c r="H250" s="1"/>
  <c r="H251" s="1"/>
  <c r="H252" s="1"/>
  <c r="H253" s="1"/>
  <c r="H254" s="1"/>
  <c r="H255" s="1"/>
  <c r="H256" s="1"/>
  <c r="H257" s="1"/>
  <c r="H258" s="1"/>
  <c r="H259" s="1"/>
  <c r="H260" s="1"/>
  <c r="H261" s="1"/>
  <c r="H262" s="1"/>
  <c r="H263" s="1"/>
  <c r="H264" s="1"/>
  <c r="H265" s="1"/>
  <c r="G266"/>
  <c r="H228"/>
  <c r="G229"/>
  <c r="H221"/>
  <c r="H222" s="1"/>
  <c r="H223" s="1"/>
  <c r="H224" s="1"/>
  <c r="H225" s="1"/>
  <c r="H220"/>
  <c r="G226"/>
  <c r="H209"/>
  <c r="H210" s="1"/>
  <c r="H211" s="1"/>
  <c r="H212" s="1"/>
  <c r="H213" s="1"/>
  <c r="H214" s="1"/>
  <c r="H215" s="1"/>
  <c r="H216" s="1"/>
  <c r="H217" s="1"/>
  <c r="G218"/>
  <c r="H200"/>
  <c r="H201" s="1"/>
  <c r="H202" s="1"/>
  <c r="H203" s="1"/>
  <c r="H204" s="1"/>
  <c r="H205" s="1"/>
  <c r="H206" s="1"/>
  <c r="G207"/>
  <c r="H190"/>
  <c r="H191" s="1"/>
  <c r="H192" s="1"/>
  <c r="H193" s="1"/>
  <c r="H194" s="1"/>
  <c r="H195" s="1"/>
  <c r="H196" s="1"/>
  <c r="H197" s="1"/>
  <c r="H187"/>
  <c r="G188"/>
  <c r="H145"/>
  <c r="H146" s="1"/>
  <c r="H147" s="1"/>
  <c r="H148" s="1"/>
  <c r="H149" s="1"/>
  <c r="H150" s="1"/>
  <c r="H151" s="1"/>
  <c r="H152" s="1"/>
  <c r="H153" s="1"/>
  <c r="H154" s="1"/>
  <c r="H155" s="1"/>
  <c r="H156" s="1"/>
  <c r="H157" s="1"/>
  <c r="H158" s="1"/>
  <c r="H159" s="1"/>
  <c r="H160" s="1"/>
  <c r="H161" s="1"/>
  <c r="H162" s="1"/>
  <c r="H163" s="1"/>
  <c r="H164" s="1"/>
  <c r="H165" s="1"/>
  <c r="H166" s="1"/>
  <c r="H167" s="1"/>
  <c r="H168" s="1"/>
  <c r="H169" s="1"/>
  <c r="H170" s="1"/>
  <c r="H171" s="1"/>
  <c r="H172" s="1"/>
  <c r="H173" s="1"/>
  <c r="H174" s="1"/>
  <c r="H175" s="1"/>
  <c r="H176" s="1"/>
  <c r="H177" s="1"/>
  <c r="H178" s="1"/>
  <c r="H179" s="1"/>
  <c r="H180" s="1"/>
  <c r="H181" s="1"/>
  <c r="H182" s="1"/>
  <c r="H183" s="1"/>
  <c r="H184" s="1"/>
  <c r="G185"/>
  <c r="H64"/>
  <c r="H65" s="1"/>
  <c r="H66" s="1"/>
  <c r="H67" s="1"/>
  <c r="H68" s="1"/>
  <c r="H69" s="1"/>
  <c r="H70" s="1"/>
  <c r="H71" s="1"/>
  <c r="H72" s="1"/>
  <c r="H73" s="1"/>
  <c r="H74" s="1"/>
  <c r="H75" s="1"/>
  <c r="H76" s="1"/>
  <c r="H77" s="1"/>
  <c r="H78" s="1"/>
  <c r="H79" s="1"/>
  <c r="H80" s="1"/>
  <c r="H81" s="1"/>
  <c r="H82" s="1"/>
  <c r="H83" s="1"/>
  <c r="H84" s="1"/>
  <c r="H85" s="1"/>
  <c r="H86" s="1"/>
  <c r="H87" s="1"/>
  <c r="H88" s="1"/>
  <c r="H89" s="1"/>
  <c r="H90" s="1"/>
  <c r="H91" s="1"/>
  <c r="H92" s="1"/>
  <c r="H93" s="1"/>
  <c r="H94" s="1"/>
  <c r="H95" s="1"/>
  <c r="H96" s="1"/>
  <c r="H97" s="1"/>
  <c r="H98" s="1"/>
  <c r="H99" s="1"/>
  <c r="H100" s="1"/>
  <c r="H101" s="1"/>
  <c r="H102" s="1"/>
  <c r="H103" s="1"/>
  <c r="H104" s="1"/>
  <c r="H105" s="1"/>
  <c r="H106" s="1"/>
  <c r="H107" s="1"/>
  <c r="H108" s="1"/>
  <c r="H109" s="1"/>
  <c r="H110" s="1"/>
  <c r="H111" s="1"/>
  <c r="H112" s="1"/>
  <c r="H113" s="1"/>
  <c r="H114" s="1"/>
  <c r="H115" s="1"/>
  <c r="H116" s="1"/>
  <c r="H117" s="1"/>
  <c r="H118" s="1"/>
  <c r="H119" s="1"/>
  <c r="H120" s="1"/>
  <c r="H121" s="1"/>
  <c r="H122" s="1"/>
  <c r="H123" s="1"/>
  <c r="H124" s="1"/>
  <c r="H125" s="1"/>
  <c r="H126" s="1"/>
  <c r="H127" s="1"/>
  <c r="H128" s="1"/>
  <c r="H129" s="1"/>
  <c r="H130" s="1"/>
  <c r="H131" s="1"/>
  <c r="H132" s="1"/>
  <c r="H133" s="1"/>
  <c r="H134" s="1"/>
  <c r="H135" s="1"/>
  <c r="H136" s="1"/>
  <c r="H137" s="1"/>
  <c r="H138" s="1"/>
  <c r="H139" s="1"/>
  <c r="H140" s="1"/>
  <c r="H141" s="1"/>
  <c r="H142" s="1"/>
  <c r="H63"/>
  <c r="G143"/>
  <c r="H36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H56" s="1"/>
  <c r="H57" s="1"/>
  <c r="H58" s="1"/>
  <c r="H59" s="1"/>
  <c r="H60" s="1"/>
  <c r="G61"/>
  <c r="H24"/>
  <c r="H25" s="1"/>
  <c r="H26" s="1"/>
  <c r="H27" s="1"/>
  <c r="H28" s="1"/>
  <c r="H29" s="1"/>
  <c r="H30" s="1"/>
  <c r="H31" s="1"/>
  <c r="H32" s="1"/>
  <c r="H33" s="1"/>
  <c r="G34"/>
  <c r="H7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G22"/>
  <c r="G198" l="1"/>
  <c r="G977" s="1"/>
  <c r="G980" s="1"/>
  <c r="G982" s="1"/>
</calcChain>
</file>

<file path=xl/sharedStrings.xml><?xml version="1.0" encoding="utf-8"?>
<sst xmlns="http://schemas.openxmlformats.org/spreadsheetml/2006/main" count="3419" uniqueCount="1008">
  <si>
    <t xml:space="preserve">   7018000 Salaries&amp;Wages</t>
  </si>
  <si>
    <t>Journal Entry</t>
  </si>
  <si>
    <t>Bill</t>
  </si>
  <si>
    <t>07/14/2016</t>
  </si>
  <si>
    <t>07/28/2016</t>
  </si>
  <si>
    <t>08/12/2016</t>
  </si>
  <si>
    <t>08/30/2016</t>
  </si>
  <si>
    <t>09/14/2016</t>
  </si>
  <si>
    <t>09/19/2016</t>
  </si>
  <si>
    <t>09/29/2016</t>
  </si>
  <si>
    <t>10/13/2016</t>
  </si>
  <si>
    <t>10/28/2016</t>
  </si>
  <si>
    <t>11/14/2016</t>
  </si>
  <si>
    <t>11/29/2016</t>
  </si>
  <si>
    <t>12/14/2016</t>
  </si>
  <si>
    <t>12/29/2016</t>
  </si>
  <si>
    <t xml:space="preserve">   Total for 7018000 Salaries&amp;Wages</t>
  </si>
  <si>
    <t xml:space="preserve">   7048100 Employee Relations</t>
  </si>
  <si>
    <t>Credit Card Expense</t>
  </si>
  <si>
    <t>Goal Line Embroidery, Inc</t>
  </si>
  <si>
    <t>Chico's Cantina</t>
  </si>
  <si>
    <t>07/21/2016</t>
  </si>
  <si>
    <t>OPS mtg w/CJ, GW, MP</t>
  </si>
  <si>
    <t>07/26/2016</t>
  </si>
  <si>
    <t>Monthly admin mtg w/CJ, GW, KB, JI, JR</t>
  </si>
  <si>
    <t>Key Plaza Creperie</t>
  </si>
  <si>
    <t>Chris &amp; Greg operations lunch to discuss staffing and projects</t>
  </si>
  <si>
    <t>10/18/2016</t>
  </si>
  <si>
    <t>Work hats for crew (12).</t>
  </si>
  <si>
    <t>11/07/2016</t>
  </si>
  <si>
    <t>Work shirts for crew (80).</t>
  </si>
  <si>
    <t>11/10/2016</t>
  </si>
  <si>
    <t>Operations lunch for CJ, GW and Richard</t>
  </si>
  <si>
    <t>Goldmans Bagel Deli</t>
  </si>
  <si>
    <t>CJ and GW quarterly meeting</t>
  </si>
  <si>
    <t>12/02/2016</t>
  </si>
  <si>
    <t>Hogfish Bar and Grille</t>
  </si>
  <si>
    <t>OPS mtg CJ, GW and Rich</t>
  </si>
  <si>
    <t>12/04/2016</t>
  </si>
  <si>
    <t>KWGC 2016</t>
  </si>
  <si>
    <t>Key West Golf Club</t>
  </si>
  <si>
    <t>Christmas Party</t>
  </si>
  <si>
    <t>12/16/2016</t>
  </si>
  <si>
    <t>OPS mtg CJ and GW</t>
  </si>
  <si>
    <t xml:space="preserve">   Total for 7048100 Employee Relations</t>
  </si>
  <si>
    <t xml:space="preserve">   7048200 Employee Benefit/Health</t>
  </si>
  <si>
    <t>Colonial Life &amp; Accident Insurance</t>
  </si>
  <si>
    <t>Check</t>
  </si>
  <si>
    <t>DEBIT</t>
  </si>
  <si>
    <t>Paychex</t>
  </si>
  <si>
    <t>07/23/2016</t>
  </si>
  <si>
    <t>4076824-0713137</t>
  </si>
  <si>
    <t>08/23/2016</t>
  </si>
  <si>
    <t>4076824-0813068</t>
  </si>
  <si>
    <t>09/23/2016</t>
  </si>
  <si>
    <t>4076824-0913087</t>
  </si>
  <si>
    <t>10/23/2016</t>
  </si>
  <si>
    <t>4076824-1013053</t>
  </si>
  <si>
    <t>11/13/2016</t>
  </si>
  <si>
    <t>4076824-1113027</t>
  </si>
  <si>
    <t>11/30/2016</t>
  </si>
  <si>
    <t>Adj for Ted Yarboro's employee loan repayment</t>
  </si>
  <si>
    <t>Adj Glenn Miller's loan balance</t>
  </si>
  <si>
    <t>12/13/2016</t>
  </si>
  <si>
    <t>4076824-1213984</t>
  </si>
  <si>
    <t xml:space="preserve">   Total for 7048200 Employee Benefit/Health</t>
  </si>
  <si>
    <t xml:space="preserve">   7048300 Employee Training</t>
  </si>
  <si>
    <t>Weftec</t>
  </si>
  <si>
    <t>07/01/2016</t>
  </si>
  <si>
    <t>CEU training - Mark</t>
  </si>
  <si>
    <t>07/04/2016</t>
  </si>
  <si>
    <t>Credit Card Credit</t>
  </si>
  <si>
    <t>citibank credit card x3278</t>
  </si>
  <si>
    <t>Credit from 6-27-15 (Room Charge for Matt P. during training)</t>
  </si>
  <si>
    <t>Credit from 6-27-15 (Room Charge for John W. during training)</t>
  </si>
  <si>
    <t>09/22/2016</t>
  </si>
  <si>
    <t>American Airlines</t>
  </si>
  <si>
    <t>Flight seat upgrade for WEFTEC CEU training</t>
  </si>
  <si>
    <t>Uber</t>
  </si>
  <si>
    <t>Uber ride for WEFTEC CEU training (airport to hotel)</t>
  </si>
  <si>
    <t>Felix's Restaurant</t>
  </si>
  <si>
    <t>WEFTEC CEU conference</t>
  </si>
  <si>
    <t>Jackson Brewery</t>
  </si>
  <si>
    <t>3 employees food/drink WEFTEC CEU conference</t>
  </si>
  <si>
    <t>Bacardi Mojito Bar</t>
  </si>
  <si>
    <t>1 employee breakfast for WEFTEC CEU conference.</t>
  </si>
  <si>
    <t>Uber ride for WEFTEC CEU training</t>
  </si>
  <si>
    <t>K Paul's Louisiana Kitchen</t>
  </si>
  <si>
    <t>3 employees WEFTEC CEU conference</t>
  </si>
  <si>
    <t>09/24/2016</t>
  </si>
  <si>
    <t>Starbucks</t>
  </si>
  <si>
    <t>3 employee breakfasts WEFTEC CEU conference</t>
  </si>
  <si>
    <t>Tommy G's Pizzeria</t>
  </si>
  <si>
    <t>3 employees lunch WEFTEC CEU conference</t>
  </si>
  <si>
    <t>09/25/2016</t>
  </si>
  <si>
    <t>Iberville Lounge</t>
  </si>
  <si>
    <t>3 employees food &amp; drink WEFTEC CEU conference</t>
  </si>
  <si>
    <t>Bayona</t>
  </si>
  <si>
    <t>3 employees dinner WEFTEC CEU conference</t>
  </si>
  <si>
    <t>Pat O'Brien's</t>
  </si>
  <si>
    <t>1 employee meal WEFTEC CEU conference</t>
  </si>
  <si>
    <t>09/26/2016</t>
  </si>
  <si>
    <t>Domenica</t>
  </si>
  <si>
    <t>Butcher</t>
  </si>
  <si>
    <t>The Ruby Slipper Cafe</t>
  </si>
  <si>
    <t>09/27/2016</t>
  </si>
  <si>
    <t>The Saint New Orleans</t>
  </si>
  <si>
    <t>Hotel room for WEFTEC CEU training</t>
  </si>
  <si>
    <t>Fourth night charge for hotel room for WEFTEC CEU training</t>
  </si>
  <si>
    <t>Office of Water Programs</t>
  </si>
  <si>
    <t>Glenn Miller class and materials for Class A license</t>
  </si>
  <si>
    <t>Uber ride for WEFTEC CEU training to airport</t>
  </si>
  <si>
    <t>Southwest</t>
  </si>
  <si>
    <t>Airvac school flights for Glenn Miller and Richard Jeselskis</t>
  </si>
  <si>
    <t>10/19/2016</t>
  </si>
  <si>
    <t>Aqseptence Group, Inc.</t>
  </si>
  <si>
    <t>John Hartsock from Aqseptence came out to do a one day on-site service for PLC programming and station efficiency test and training on 10/14/2016.</t>
  </si>
  <si>
    <t>11/12/2016</t>
  </si>
  <si>
    <t>Days Inn</t>
  </si>
  <si>
    <t>AIRVAC trip: Hotel room for Glenn Miller</t>
  </si>
  <si>
    <t>Shell Oil</t>
  </si>
  <si>
    <t>AIRVAC trip: snack for 1 employee</t>
  </si>
  <si>
    <t>AIRVAC trip: water and snack</t>
  </si>
  <si>
    <t>McDonald's</t>
  </si>
  <si>
    <t>AIRVAC trip: Lunch for 1 employee</t>
  </si>
  <si>
    <t>T1B Temp Sergio's</t>
  </si>
  <si>
    <t>AIRVAC trip: Breakfast for 2 employees</t>
  </si>
  <si>
    <t>Millers Ale House</t>
  </si>
  <si>
    <t>AIRVAC trip: Dinner for 2 employees</t>
  </si>
  <si>
    <t>Speedway</t>
  </si>
  <si>
    <t>AIRVAC trip: snacks in Chesterton, IN</t>
  </si>
  <si>
    <t>Marathon Petro</t>
  </si>
  <si>
    <t>AIRVAC trip: snacks in Indianapolis, IN</t>
  </si>
  <si>
    <t>Famous Famiglia</t>
  </si>
  <si>
    <t>Alamo</t>
  </si>
  <si>
    <t>AIRVAC trip: car rental from Key West to Fort Lauderdale</t>
  </si>
  <si>
    <t>Aurelios Pizza</t>
  </si>
  <si>
    <t>Arbys</t>
  </si>
  <si>
    <t>AIRVAC trip: Lunch for 2 employees</t>
  </si>
  <si>
    <t>Good to Go</t>
  </si>
  <si>
    <t>AIRVAC trip: Snack for 2 employees</t>
  </si>
  <si>
    <t>11/15/2016</t>
  </si>
  <si>
    <t>The Dam Landing</t>
  </si>
  <si>
    <t>11/16/2016</t>
  </si>
  <si>
    <t>El Cielito Lindo</t>
  </si>
  <si>
    <t>Slappy's Rib Shack</t>
  </si>
  <si>
    <t>Days Inn Easy Savings</t>
  </si>
  <si>
    <t>GOOD to Go Easy Savings</t>
  </si>
  <si>
    <t>11/17/2016</t>
  </si>
  <si>
    <t>AIRVAC trip: Dinner for 1 employee</t>
  </si>
  <si>
    <t>Quality Inn</t>
  </si>
  <si>
    <t>AIRVAC trip: Hotel in Rochester, IN for Richard Jeselskis</t>
  </si>
  <si>
    <t>AIRVAC trip: Hotel in Rochester, IN for Glenn Miller</t>
  </si>
  <si>
    <t>Kazablanka Grill</t>
  </si>
  <si>
    <t>11/18/2016</t>
  </si>
  <si>
    <t>Wingate Inn</t>
  </si>
  <si>
    <t>AIRVAC trip: Hotel in Indianapolis, IN for Richard Jeselskis</t>
  </si>
  <si>
    <t>AIRVAC trip: Hotel in Indianapolis, IN for Glenn Miller</t>
  </si>
  <si>
    <t>AIRVAC trip: gas</t>
  </si>
  <si>
    <t>ALT Today</t>
  </si>
  <si>
    <t>AIRVAC trip: Snack for 1 employee</t>
  </si>
  <si>
    <t>GM11-28-16</t>
  </si>
  <si>
    <t>Glenn Miller</t>
  </si>
  <si>
    <t>Reimburse Glenn Miller for flight seat on 11/18/2016 from Atlanta, GA to Fort Lauderdale, FL (Airvac work trip).</t>
  </si>
  <si>
    <t>Hertz Rent a Car</t>
  </si>
  <si>
    <t>AIRVAC trip: car rental from airport to hotel and back 11-13 to 11-18</t>
  </si>
  <si>
    <t>Shapiro's</t>
  </si>
  <si>
    <t>Jersey Boardwalk Pizza</t>
  </si>
  <si>
    <t>11/20/2016</t>
  </si>
  <si>
    <t>National Car Rental</t>
  </si>
  <si>
    <t>AIRVAC trip: car rental from Fort Lauderdale to Key West</t>
  </si>
  <si>
    <t>11/21/2016</t>
  </si>
  <si>
    <t>Quality Inn Easy Savings</t>
  </si>
  <si>
    <t>11/22/2016</t>
  </si>
  <si>
    <t>Hertz Toll Charge</t>
  </si>
  <si>
    <t>AIRVAC trip: toll charge</t>
  </si>
  <si>
    <t>11/23/2016</t>
  </si>
  <si>
    <t>Alamo Rent a Car tolls</t>
  </si>
  <si>
    <t>National Car Tolls</t>
  </si>
  <si>
    <t xml:space="preserve">   Total for 7048300 Employee Training</t>
  </si>
  <si>
    <t xml:space="preserve">   7200820 Office Supplies</t>
  </si>
  <si>
    <t>Amazon</t>
  </si>
  <si>
    <t>CIT</t>
  </si>
  <si>
    <t>Monthly Konica copier payment</t>
  </si>
  <si>
    <t>Crystal Springs</t>
  </si>
  <si>
    <t>Winn Dixie</t>
  </si>
  <si>
    <t>Office Depot</t>
  </si>
  <si>
    <t>Keys Imaging</t>
  </si>
  <si>
    <t>Monthly copies</t>
  </si>
  <si>
    <t>John Potter</t>
  </si>
  <si>
    <t>El Dorado Printing</t>
  </si>
  <si>
    <t>Home Depot</t>
  </si>
  <si>
    <t>Credit for Rakuten.com purchase from 10/21/15</t>
  </si>
  <si>
    <t>07/07/2016</t>
  </si>
  <si>
    <t>Office supplies: coffee, cups, paper towels, toilet paper, creamer</t>
  </si>
  <si>
    <t>07/11/2016</t>
  </si>
  <si>
    <t>JP7-11-16</t>
  </si>
  <si>
    <t>Trash bags for office</t>
  </si>
  <si>
    <t>07/13/2016</t>
  </si>
  <si>
    <t>Portable AC for inside the office</t>
  </si>
  <si>
    <t>07/25/2016</t>
  </si>
  <si>
    <t>Sturtz Lock and Safe</t>
  </si>
  <si>
    <t>4 mailbox keys</t>
  </si>
  <si>
    <t>11222076 072616</t>
  </si>
  <si>
    <t>Cooler rental</t>
  </si>
  <si>
    <t>07/31/2016</t>
  </si>
  <si>
    <t>08/09/2016</t>
  </si>
  <si>
    <t>1/2 liter of water 24pk (out of water in the office)</t>
  </si>
  <si>
    <t>08/11/2016</t>
  </si>
  <si>
    <t>Curry &amp; Sons Printing</t>
  </si>
  <si>
    <t>Window envelopes</t>
  </si>
  <si>
    <t>08/15/2016</t>
  </si>
  <si>
    <t>G49414</t>
  </si>
  <si>
    <t>Water bill stock</t>
  </si>
  <si>
    <t>08/17/2016</t>
  </si>
  <si>
    <t>Paper, envelopes, felt stamp, pens.</t>
  </si>
  <si>
    <t>08/18/2016</t>
  </si>
  <si>
    <t>Spoons, cups, toilet paper, paper towels, creamer.</t>
  </si>
  <si>
    <t>08/25/2016</t>
  </si>
  <si>
    <t>08/26/2016</t>
  </si>
  <si>
    <t>11222076 082616</t>
  </si>
  <si>
    <t>Purified water (10) bottle return and cooler rental</t>
  </si>
  <si>
    <t>08/29/2016</t>
  </si>
  <si>
    <t>JP8-29-16</t>
  </si>
  <si>
    <t>08/31/2016</t>
  </si>
  <si>
    <t>09/11/2016</t>
  </si>
  <si>
    <t>Acco Brands Direct</t>
  </si>
  <si>
    <t>Daily diary (2), wall calendar (2), monthly desk pads (3), small hanging wall calendar (1)</t>
  </si>
  <si>
    <t>09/13/2016</t>
  </si>
  <si>
    <t>Glenn Miller work phone holster</t>
  </si>
  <si>
    <t>09/15/2016</t>
  </si>
  <si>
    <t>Work phone holster for Mark</t>
  </si>
  <si>
    <t>09/21/2016</t>
  </si>
  <si>
    <t>Paper, pencils, pens, sharpies, tape, legal pads</t>
  </si>
  <si>
    <t>Coffee, creamer, tissue, toilet paper, cups</t>
  </si>
  <si>
    <t>11222076 092616</t>
  </si>
  <si>
    <t>Bottle deposit (10), deposit return, cooler rental.</t>
  </si>
  <si>
    <t>09/30/2016</t>
  </si>
  <si>
    <t>10/24/2016</t>
  </si>
  <si>
    <t>JP10-24-16</t>
  </si>
  <si>
    <t>Trash bags and hand soap for office</t>
  </si>
  <si>
    <t>10/25/2016</t>
  </si>
  <si>
    <t>10/26/2016</t>
  </si>
  <si>
    <t>11222076 102616</t>
  </si>
  <si>
    <t>Bottle deposit (9), deposit return, cooler rental.</t>
  </si>
  <si>
    <t>10/31/2016</t>
  </si>
  <si>
    <t>IN1149</t>
  </si>
  <si>
    <t>11/03/2016</t>
  </si>
  <si>
    <t>Wireless mouse for Jami computer, office paper</t>
  </si>
  <si>
    <t>11/05/2016</t>
  </si>
  <si>
    <t>5 clipboards (for work documents) for work trucks</t>
  </si>
  <si>
    <t>11/24/2016</t>
  </si>
  <si>
    <t>11/26/2016</t>
  </si>
  <si>
    <t>11222076 112616</t>
  </si>
  <si>
    <t>Bottle deposit Purified water (4), deposit return, cooler rental.</t>
  </si>
  <si>
    <t>Sugar, coffee, forks, cups, spoons, plates, toilet paper, paper towels, creamer, isop alcohol</t>
  </si>
  <si>
    <t>IN1449</t>
  </si>
  <si>
    <t>Doormats for office (inside and out)</t>
  </si>
  <si>
    <t>12/25/2016</t>
  </si>
  <si>
    <t>12/26/2016</t>
  </si>
  <si>
    <t>11222076 122616</t>
  </si>
  <si>
    <t>12/27/2016</t>
  </si>
  <si>
    <t>JP12-27-16</t>
  </si>
  <si>
    <t>12/31/2016</t>
  </si>
  <si>
    <t>IN1822</t>
  </si>
  <si>
    <t xml:space="preserve">   Total for 7200820 Office Supplies</t>
  </si>
  <si>
    <t xml:space="preserve">   7310810 Contract Services- Other</t>
  </si>
  <si>
    <t>2016 Amortization of Deferred Survey Fees (Finding 3)</t>
  </si>
  <si>
    <t xml:space="preserve">   Total for 7310810 Contract Services- Other</t>
  </si>
  <si>
    <t xml:space="preserve">   7310820 Contract Services- Engineer</t>
  </si>
  <si>
    <t>The Weiler Engineering Corporation</t>
  </si>
  <si>
    <t>08/05/2016</t>
  </si>
  <si>
    <t>General Services: permit renewal work</t>
  </si>
  <si>
    <t>Gen Engineering: scanning in plans for phase 1,2,3 of expansion project, emailing them, saving in numerous locations, binding them back</t>
  </si>
  <si>
    <t>Admin met with CJ and Greg, discuss projects, meet with Bill re: vac tank replacement and permit renewal; WWTP renewal application correspondence w/Ed</t>
  </si>
  <si>
    <t>10/10/2016</t>
  </si>
  <si>
    <t>Discuss algae with Bill Smith, research and send articles, request lab analysis from Greg, copy and send KL I&amp;I surcharge section from ILA to Bart, review of wastewater articles re: algae blooms and discuss reasons for the blooms w/Ed.</t>
  </si>
  <si>
    <t>Infrastructure planning: gravity and FM extensions, call with Bill, discuss Key Haven, construction cost estimates for FM and reclaimed.</t>
  </si>
  <si>
    <t>Review Key Haven salinity data and emails, update spreadsheet of flows, email to KWRU</t>
  </si>
  <si>
    <t>12/06/2016</t>
  </si>
  <si>
    <t>Review Evoqua proposal for rehab of existing WWTPs, send comments to Greg, suggest on-site meeting; draft sole source letter for rehab/upgrade to two existing treatment trains.</t>
  </si>
  <si>
    <t>Review plans for Cow Key Marina improvements, send comments to Greg; review data on wash bay equipment for KES, submit comments to Greg.</t>
  </si>
  <si>
    <t xml:space="preserve">   Total for 7310820 Contract Services- Engineer</t>
  </si>
  <si>
    <t xml:space="preserve">   7320810 Contract Services- Acctg</t>
  </si>
  <si>
    <t>Allen &amp; Coll, P.A.</t>
  </si>
  <si>
    <t>Professional services performed in July: June financials and RAF report</t>
  </si>
  <si>
    <t>Professional services performed in August: July 31, 2016 financials</t>
  </si>
  <si>
    <t>Professional services performed in September</t>
  </si>
  <si>
    <t>Provide Bill Smith with Basis worksheet</t>
  </si>
  <si>
    <t>Professional services performed in October</t>
  </si>
  <si>
    <t>Professional services performed in November</t>
  </si>
  <si>
    <t xml:space="preserve">   Total for 7320810 Contract Services- Acctg</t>
  </si>
  <si>
    <t xml:space="preserve">   7330810 Contract Services- Legal</t>
  </si>
  <si>
    <t>Smith Hawks PL</t>
  </si>
  <si>
    <t>Coenson Friedman, P.A.</t>
  </si>
  <si>
    <t>07/06/2016</t>
  </si>
  <si>
    <t>Correspondence and call w/CJ re: Roy's</t>
  </si>
  <si>
    <t>07/18/2016</t>
  </si>
  <si>
    <t>Call w/client re: elevation certificates; discuss w/surveyor</t>
  </si>
  <si>
    <t>08/19/2016</t>
  </si>
  <si>
    <t>General: conference call w/CJ and Friedman re:letter to Harbor Shores; emails from and to GW re:billing mobile home park w/separate FKAA meters. Actual invoice date 5/16/16 - KB did not receive the invoice until 8/19/16.</t>
  </si>
  <si>
    <t>09/07/2016</t>
  </si>
  <si>
    <t>Contract Services Legal: correspondence from and telephone conference with CJ re:Roy's; review and comment on proposed letter to Roy's.</t>
  </si>
  <si>
    <t>09/16/2016</t>
  </si>
  <si>
    <t>Employment: spoke regarding possible employment issue with terminated employee; then did additional research to verify that no liability would occur.</t>
  </si>
  <si>
    <t>10/03/2016</t>
  </si>
  <si>
    <t>Review response from Roy's and telephone conference with CJ who telephoned.</t>
  </si>
  <si>
    <t>10/16/2016</t>
  </si>
  <si>
    <t>Email from and to CJ re:Hamilton; provide response to same.</t>
  </si>
  <si>
    <t>Discuss w/CJ issue with Boyd's campground and traffic.</t>
  </si>
  <si>
    <t>12/15/2016</t>
  </si>
  <si>
    <t>Discuss Oceanside Agreement with BWS and draft agreement.</t>
  </si>
  <si>
    <t xml:space="preserve">   Total for 7330810 Contract Services- Legal</t>
  </si>
  <si>
    <t xml:space="preserve">   7350810 Contract Services-Mgmt WLS</t>
  </si>
  <si>
    <t>Green Fairways</t>
  </si>
  <si>
    <t>2016KWRU06</t>
  </si>
  <si>
    <t>Management fee for the month of June</t>
  </si>
  <si>
    <t>08/01/2016</t>
  </si>
  <si>
    <t>2016KWRU07</t>
  </si>
  <si>
    <t>Management fee for the month of July</t>
  </si>
  <si>
    <t>09/01/2016</t>
  </si>
  <si>
    <t>2016KWRU08</t>
  </si>
  <si>
    <t>Management fee for the month of August</t>
  </si>
  <si>
    <t>10/01/2016</t>
  </si>
  <si>
    <t>2016KWRU09</t>
  </si>
  <si>
    <t>Management fee for the month of September</t>
  </si>
  <si>
    <t>11/01/2016</t>
  </si>
  <si>
    <t>2016KWRU10</t>
  </si>
  <si>
    <t>Management fee for the month of October</t>
  </si>
  <si>
    <t>12/01/2016</t>
  </si>
  <si>
    <t>2016KWRU11</t>
  </si>
  <si>
    <t>Management fee for the month of November</t>
  </si>
  <si>
    <t xml:space="preserve">   Total for 7350810 Contract Services-Mgmt WLS</t>
  </si>
  <si>
    <t xml:space="preserve">   7410810 Rent - Property</t>
  </si>
  <si>
    <t>BOD2016</t>
  </si>
  <si>
    <t>Key West Baptist Temple</t>
  </si>
  <si>
    <t>Rented room for Annual Board of Directors Meeting on November 23, 2016</t>
  </si>
  <si>
    <t xml:space="preserve">   Total for 7410810 Rent - Property</t>
  </si>
  <si>
    <t xml:space="preserve">   7500810 Auto &amp; Travel</t>
  </si>
  <si>
    <t>USA Bluebook</t>
  </si>
  <si>
    <t>Todds Garage</t>
  </si>
  <si>
    <t>Carquest</t>
  </si>
  <si>
    <t>Deposit</t>
  </si>
  <si>
    <t>Danise Henriquez, C.F.C.</t>
  </si>
  <si>
    <t>14848-51303</t>
  </si>
  <si>
    <t>Tow hitch for work truck</t>
  </si>
  <si>
    <t>14848-51215</t>
  </si>
  <si>
    <t>Air freshener and wiper blades for 2004 Ford 250</t>
  </si>
  <si>
    <t>07/15/2016</t>
  </si>
  <si>
    <t>2008 Chevy Silverado 1500 White - Mount and balance 2 tires, new wiper blades, oil filter, washer fluid, air filter</t>
  </si>
  <si>
    <t>14848-55446</t>
  </si>
  <si>
    <t>Fuse for water pump in red truck</t>
  </si>
  <si>
    <t>08/02/2016</t>
  </si>
  <si>
    <t>2004 Chevy Colorado LOF and service, scanned for codes, cleared and cleaned throttle body, renew blower resistor and connector, air filter, fuel and oil treatment.</t>
  </si>
  <si>
    <t>2 replacement keys for Red F150</t>
  </si>
  <si>
    <t>Arnold's Towing</t>
  </si>
  <si>
    <t>2006 Ford F-150 Red at Home Depot fire lane. Breakdown. Towed to Todd's Garage.</t>
  </si>
  <si>
    <t>08/10/2016</t>
  </si>
  <si>
    <t>14848-57392</t>
  </si>
  <si>
    <t>Battery cable for white Dodge</t>
  </si>
  <si>
    <t>14848-57477</t>
  </si>
  <si>
    <t>Engine enamel paint, shop towel, microfiber wash mitt &amp; scrubber</t>
  </si>
  <si>
    <t>2006 Ford red F150 renew fly wheel, oil, wiper blades</t>
  </si>
  <si>
    <t>14848-57797</t>
  </si>
  <si>
    <t>Air freshener for Greg's work truck</t>
  </si>
  <si>
    <t>2008 Ford F150 LOF and service, oil, washer fluid.</t>
  </si>
  <si>
    <t>10/14/2016</t>
  </si>
  <si>
    <t>14848-62476</t>
  </si>
  <si>
    <t>Breaker cleaner and washer fluid for work trucks.</t>
  </si>
  <si>
    <t>14848-62831</t>
  </si>
  <si>
    <t>Air freshener and washer fluid for Greg's truck</t>
  </si>
  <si>
    <t>14848-63475</t>
  </si>
  <si>
    <t>Pressure gauge and plug for tool crib in work truck</t>
  </si>
  <si>
    <t>10/27/2016</t>
  </si>
  <si>
    <t>Truck tools: wrench, wood chisel set, alignment punch, pliers</t>
  </si>
  <si>
    <t>14848-63984</t>
  </si>
  <si>
    <t>Transmission fluid for Jojo's work truck.</t>
  </si>
  <si>
    <t>14848-56604</t>
  </si>
  <si>
    <t>Air freshener and oil for work truck</t>
  </si>
  <si>
    <t>14848-57291</t>
  </si>
  <si>
    <t>Wire cable for work truck.</t>
  </si>
  <si>
    <t>Truck tool for Jojo truck</t>
  </si>
  <si>
    <t>804QSI-2017</t>
  </si>
  <si>
    <t>Tag for 1997 Dodge</t>
  </si>
  <si>
    <t>211QNX-2017</t>
  </si>
  <si>
    <t>Tag for 2006 Red Ford</t>
  </si>
  <si>
    <t>BWYU79-2017</t>
  </si>
  <si>
    <t>Tag for 2007 White Ford 250</t>
  </si>
  <si>
    <t>14848-65858</t>
  </si>
  <si>
    <t>Clorinated brake cleaner for work trucks (12)</t>
  </si>
  <si>
    <t>11/25/2016</t>
  </si>
  <si>
    <t>14848-66056</t>
  </si>
  <si>
    <t>Starter for Kubota</t>
  </si>
  <si>
    <t>11/28/2016</t>
  </si>
  <si>
    <t>Oily's Auto Repair</t>
  </si>
  <si>
    <t>2012 Chevy Silverado 1500 oil change, top off fluids, tire pressure and rotation, check lights, belts, hoses; 2011 Dodge Ram drive belt tensioner serpentine belt plus general service.</t>
  </si>
  <si>
    <t>10 in 1 plumber multi tool for work truck</t>
  </si>
  <si>
    <t>Barton Smith- Director</t>
  </si>
  <si>
    <t>Director's Fees Travel Cost Reimbursement</t>
  </si>
  <si>
    <t>Alexander Smith -DIRECTOR</t>
  </si>
  <si>
    <t>William Smith- DIRECTOR</t>
  </si>
  <si>
    <t>12/05/2016</t>
  </si>
  <si>
    <t>2007 Ford F250 normal service, plus looked at check engine light that was on; 2008 Chevy Silverado 1500 normal service, clean throttle body and worked on front suspension, new wiper blades</t>
  </si>
  <si>
    <t>14848-67700</t>
  </si>
  <si>
    <t>Automotive fuse for work truck.</t>
  </si>
  <si>
    <t>Knee pads for all the work trucks</t>
  </si>
  <si>
    <t>12/20/2016</t>
  </si>
  <si>
    <t>2004 Chevy Colorado tie rod end/steering, normal service, clean throttle body and induction system, front brake pads, ignition coil, serpentine belt and tensioner</t>
  </si>
  <si>
    <t>12/22/2016</t>
  </si>
  <si>
    <t>14848-68487</t>
  </si>
  <si>
    <t>Car wash concentrate for washing work vehicles</t>
  </si>
  <si>
    <t xml:space="preserve">   Total for 7500810 Auto &amp; Travel</t>
  </si>
  <si>
    <t xml:space="preserve">   7500820 Fuel</t>
  </si>
  <si>
    <t>Chevron</t>
  </si>
  <si>
    <t>Exxon</t>
  </si>
  <si>
    <t>Chris gas</t>
  </si>
  <si>
    <t>Greg gas</t>
  </si>
  <si>
    <t>Diesel for Jet Rodder</t>
  </si>
  <si>
    <t>07/05/2016</t>
  </si>
  <si>
    <t>07/12/2016</t>
  </si>
  <si>
    <t>Chevron monthly bill July 2016</t>
  </si>
  <si>
    <t>08/03/2016</t>
  </si>
  <si>
    <t>Chevron monthly bill August 2016</t>
  </si>
  <si>
    <t>09/04/2016</t>
  </si>
  <si>
    <t>09/08/2016</t>
  </si>
  <si>
    <t>09/12/2016</t>
  </si>
  <si>
    <t>Chevron monthly bill September 2016</t>
  </si>
  <si>
    <t>Dion's Oil Company</t>
  </si>
  <si>
    <t>10/05/2016</t>
  </si>
  <si>
    <t>10/12/2016</t>
  </si>
  <si>
    <t>Chevron monthly bill October 2016</t>
  </si>
  <si>
    <t>10/15/2016</t>
  </si>
  <si>
    <t>10/17/2016</t>
  </si>
  <si>
    <t>Richard gas</t>
  </si>
  <si>
    <t>10/29/2016</t>
  </si>
  <si>
    <t>Easy Savings</t>
  </si>
  <si>
    <t>11/02/2016</t>
  </si>
  <si>
    <t>Chevron monthly bill November 2016</t>
  </si>
  <si>
    <t>Shell Oil Easy Savings</t>
  </si>
  <si>
    <t>Gas for Ram 2500</t>
  </si>
  <si>
    <t>11/27/2016</t>
  </si>
  <si>
    <t>12/12/2016</t>
  </si>
  <si>
    <t>Chevron monthly bill December 2016</t>
  </si>
  <si>
    <t>GW12-20-16</t>
  </si>
  <si>
    <t>Greg Wright</t>
  </si>
  <si>
    <t>Greg gas (accidentally used his personal credit card to fill the KWRU truck, this check to reimburse him).</t>
  </si>
  <si>
    <t>12/30/2016</t>
  </si>
  <si>
    <t>Diesel for Kubota and jet rodder</t>
  </si>
  <si>
    <t xml:space="preserve">   Total for 7500820 Fuel</t>
  </si>
  <si>
    <t xml:space="preserve">   7570050 Insurance - General Liab</t>
  </si>
  <si>
    <t>BB&amp;T</t>
  </si>
  <si>
    <t>Expire Insurance</t>
  </si>
  <si>
    <t>BBT7-1-16</t>
  </si>
  <si>
    <t>Forced placed flood insurance for equipment shed.</t>
  </si>
  <si>
    <t>Refund BB&amp;T Force Placed Insurance</t>
  </si>
  <si>
    <t xml:space="preserve">   Total for 7570050 Insurance - General Liab</t>
  </si>
  <si>
    <t xml:space="preserve">   7588000 Work Comp Insurance</t>
  </si>
  <si>
    <t xml:space="preserve">   Total for 7588000 Work Comp Insurance</t>
  </si>
  <si>
    <t xml:space="preserve">   7600810 Advertising/Promo/Website</t>
  </si>
  <si>
    <t>08/22/2016</t>
  </si>
  <si>
    <t>Key West Citizen</t>
  </si>
  <si>
    <t>Ad for Maintenance Supervisor</t>
  </si>
  <si>
    <t>Florida Water Resources Journal</t>
  </si>
  <si>
    <t>Ad for job posting for maintenance supervisor</t>
  </si>
  <si>
    <t>Notice for 2016 Annual Board meeting</t>
  </si>
  <si>
    <t>Classified ad for Operator</t>
  </si>
  <si>
    <t>12/09/2016</t>
  </si>
  <si>
    <t>Florida Water and Pollution Control Operators Association</t>
  </si>
  <si>
    <t>Ad for Operator position</t>
  </si>
  <si>
    <t>Craigslist.org</t>
  </si>
  <si>
    <t>Ad for Maintenance Technician</t>
  </si>
  <si>
    <t xml:space="preserve">   Total for 7600810 Advertising/Promo/Website</t>
  </si>
  <si>
    <t xml:space="preserve">   7750510 Utilities</t>
  </si>
  <si>
    <t>Florida Keys Aqueduct Authority</t>
  </si>
  <si>
    <t>Water bill</t>
  </si>
  <si>
    <t>07/29/2016</t>
  </si>
  <si>
    <t>Water bill (paying 5 month average use due to AWT/Expansion construction usage). Total bill is $156.42.</t>
  </si>
  <si>
    <t>Water bill (paying 5 month average use due to AWT/Expansion construction usage). Total bill is $281.80.</t>
  </si>
  <si>
    <t>Water bill (paying 5 month average use due to AWT/Expansion construction usage). Total bill is $113.58.</t>
  </si>
  <si>
    <t>Water bill (paying 5 month average use due to AWT/Expansion construction usage). Total bill is $100.53.</t>
  </si>
  <si>
    <t>Water bill (paying 5 month average use due to AWT/Expansion construction usage). Total bill is $146.12</t>
  </si>
  <si>
    <t xml:space="preserve">   Total for 7750510 Utilities</t>
  </si>
  <si>
    <t xml:space="preserve">   7750810 Security &amp; Fire Protection</t>
  </si>
  <si>
    <t>Barnes Alarm Systems</t>
  </si>
  <si>
    <t>08/04/2016</t>
  </si>
  <si>
    <t>CCTV service - 8/3/16 troubleshoot and replace camera. 1000 TVL color turret camera</t>
  </si>
  <si>
    <t>October, November and December 2016 alarm services</t>
  </si>
  <si>
    <t>January, February and March alarm services</t>
  </si>
  <si>
    <t xml:space="preserve">   Total for 7750810 Security &amp; Fire Protection</t>
  </si>
  <si>
    <t xml:space="preserve">   7750820 Postage</t>
  </si>
  <si>
    <t>U.S.  Postmaster</t>
  </si>
  <si>
    <t>Federal Express</t>
  </si>
  <si>
    <t>Charge from 8-19-15 on John W's CC</t>
  </si>
  <si>
    <t>June 2016 BULK MAIL</t>
  </si>
  <si>
    <t>June 2016 Bulk Mail</t>
  </si>
  <si>
    <t>6 rolls of stamps for office</t>
  </si>
  <si>
    <t>07/20/2016</t>
  </si>
  <si>
    <t>Bulk Mail Permit for Mailing of Monthly Bills. Fee renewal. Permit #160.</t>
  </si>
  <si>
    <t>July 2016 BULK MAIL</t>
  </si>
  <si>
    <t>July 2016 Bulk Mail</t>
  </si>
  <si>
    <t>Notice to Michael Browning of Roy's Trailer Park</t>
  </si>
  <si>
    <t>08/24/2016</t>
  </si>
  <si>
    <t>Postage for NTV meter repair</t>
  </si>
  <si>
    <t>Aug 2016 BULK MAIL</t>
  </si>
  <si>
    <t>August 2016 Bulk Mail</t>
  </si>
  <si>
    <t>6 rolls of stamps</t>
  </si>
  <si>
    <t>Sept 2016 BULK MAIL</t>
  </si>
  <si>
    <t>September 2016 Bulk Mail</t>
  </si>
  <si>
    <t>11/09/2016</t>
  </si>
  <si>
    <t>Oct 2016 BULK MAIL</t>
  </si>
  <si>
    <t>October 2016 Bulk Mail</t>
  </si>
  <si>
    <t>#2125-17</t>
  </si>
  <si>
    <t>Rental for Post Office box 2017</t>
  </si>
  <si>
    <t>Nov 2016 BULK MAIL</t>
  </si>
  <si>
    <t>November 2016 Bulk Mail</t>
  </si>
  <si>
    <t>Postage to send to Hialeah Electric</t>
  </si>
  <si>
    <t>12/28/2016</t>
  </si>
  <si>
    <t>Postage for package sent to Airvac</t>
  </si>
  <si>
    <t>Certified letter to Jean Gourge D-47 11th Avenue</t>
  </si>
  <si>
    <t xml:space="preserve">   Total for 7750820 Postage</t>
  </si>
  <si>
    <t xml:space="preserve">   7750821 Courier</t>
  </si>
  <si>
    <t>Pronto Delivery Corp</t>
  </si>
  <si>
    <t>Samples to US Water: 6-27-16 to 7-21-16</t>
  </si>
  <si>
    <t>Samples to US Water: 7-25-16 to 8-11-16</t>
  </si>
  <si>
    <t>Samples to US Water: 8-15-16 to 9-01-16</t>
  </si>
  <si>
    <t>10/04/2016</t>
  </si>
  <si>
    <t>Samples to US Water: 9-6-16 to 9-29-16</t>
  </si>
  <si>
    <t>Samples to US Water: 10-3-16 to 10-20-16</t>
  </si>
  <si>
    <t>Samples to US Water: 10-24-16 to 11-10-16</t>
  </si>
  <si>
    <t>Samples to US Water: 11-14-16 to 12-1-16</t>
  </si>
  <si>
    <t>Samples to US Water: 12-26-16 to 12-30-16</t>
  </si>
  <si>
    <t>Samples to US Water: 12-5-16 to 12-23-16</t>
  </si>
  <si>
    <t xml:space="preserve">   Total for 7750821 Courier</t>
  </si>
  <si>
    <t xml:space="preserve">   7750822 Payroll Admin Costs</t>
  </si>
  <si>
    <t xml:space="preserve">   Total for 7750822 Payroll Admin Costs</t>
  </si>
  <si>
    <t xml:space="preserve">   7750830 Telephone &amp; Fax</t>
  </si>
  <si>
    <t>AT&amp;T</t>
  </si>
  <si>
    <t>Sprint</t>
  </si>
  <si>
    <t>ATT7-4-16</t>
  </si>
  <si>
    <t>3 wall chargers for work phones</t>
  </si>
  <si>
    <t>985823125-164</t>
  </si>
  <si>
    <t>Service period: June 25-July 24, 2016</t>
  </si>
  <si>
    <t>ATT8-4-16</t>
  </si>
  <si>
    <t>08/16/2016</t>
  </si>
  <si>
    <t>CB8-22-16</t>
  </si>
  <si>
    <t>Comcast</t>
  </si>
  <si>
    <t>High speed internet ($164.90/month). Plus one time fee of $199 for Install fee on 8/16/2016. (AT&amp;T internet was cancelled).</t>
  </si>
  <si>
    <t>08/28/2016</t>
  </si>
  <si>
    <t>985823125-165</t>
  </si>
  <si>
    <t>Service period: July 25-August 24, 2016</t>
  </si>
  <si>
    <t>Sept 2016 phone bill</t>
  </si>
  <si>
    <t>09/28/2016</t>
  </si>
  <si>
    <t>985823125-166</t>
  </si>
  <si>
    <t>Service period: August 25, 2016 - September 24, 2016</t>
  </si>
  <si>
    <t>ATT10-18-16</t>
  </si>
  <si>
    <t>The bill showed an amount due of double what we pay. Called AT&amp;T and they are crediting our account $438.46 (10-18-16). See backup in AT&amp;T vendor file for additional information.</t>
  </si>
  <si>
    <t>CB10-18-16</t>
  </si>
  <si>
    <t>High speed internet</t>
  </si>
  <si>
    <t>Heavy duty nylon work phone cases with metal clip (4)</t>
  </si>
  <si>
    <t>985823125-167</t>
  </si>
  <si>
    <t>Service period: September 25, 2016 - October 24, 2016</t>
  </si>
  <si>
    <t>CB11-17-16</t>
  </si>
  <si>
    <t>985823125-168</t>
  </si>
  <si>
    <t>Service period: October 25, 2016 - November 24, 2016</t>
  </si>
  <si>
    <t>12/21/2016</t>
  </si>
  <si>
    <t>ATTFINAL</t>
  </si>
  <si>
    <t>Final bill from AT&amp;T. Adjustments all in from cancellation back in November. Two credit checks in the amount of $98.02 and $75.49 have been sent to KWRU.</t>
  </si>
  <si>
    <t>985923125-169</t>
  </si>
  <si>
    <t>Service period: November 25 - December 24, 2016</t>
  </si>
  <si>
    <t xml:space="preserve">   Total for 7750830 Telephone &amp; Fax</t>
  </si>
  <si>
    <t xml:space="preserve">   7750840 Answering Service</t>
  </si>
  <si>
    <t>Bryant Answering Service</t>
  </si>
  <si>
    <t>Service period: 7/1/16 - 7/31/16.</t>
  </si>
  <si>
    <t>Service period: 8/1/16 - 8/31/16.</t>
  </si>
  <si>
    <t>Service period: 9/1/16 - 9/30/16 (includes holiday fee for Labor Day).</t>
  </si>
  <si>
    <t>Service period: 10/1/16 - 10/31/16</t>
  </si>
  <si>
    <t>Service period: 11/1/16 - 11/30/16 (includes holiday fee).</t>
  </si>
  <si>
    <t>Service period: 12/1/16 - 12/31/16 (includes holiday fee).</t>
  </si>
  <si>
    <t xml:space="preserve">   Total for 7750840 Answering Service</t>
  </si>
  <si>
    <t xml:space="preserve">   7750850 Dues &amp; Subscriptions</t>
  </si>
  <si>
    <t>Rotary Club of Key West</t>
  </si>
  <si>
    <t>May Dues</t>
  </si>
  <si>
    <t>07/03/2016</t>
  </si>
  <si>
    <t>Annual Dues</t>
  </si>
  <si>
    <t>Rotary international dues</t>
  </si>
  <si>
    <t>August dues</t>
  </si>
  <si>
    <t>September Dues</t>
  </si>
  <si>
    <t>October Dues</t>
  </si>
  <si>
    <t>November Dues</t>
  </si>
  <si>
    <t>Florida Rural Water Association</t>
  </si>
  <si>
    <t>Annual membership dues for Florida Rural Water Association 12-1-16 to 11-30-17</t>
  </si>
  <si>
    <t>December Dues</t>
  </si>
  <si>
    <t>Key West Chamber of Commerce</t>
  </si>
  <si>
    <t>2017 Membership dues</t>
  </si>
  <si>
    <t xml:space="preserve">   Total for 7750850 Dues &amp; Subscriptions</t>
  </si>
  <si>
    <t xml:space="preserve">   7750860 Bank Fee</t>
  </si>
  <si>
    <t>Sage Payment Solutions</t>
  </si>
  <si>
    <t>SVCCHRG</t>
  </si>
  <si>
    <t>07/08/2016</t>
  </si>
  <si>
    <t>07/19/2016</t>
  </si>
  <si>
    <t>07/22/2016</t>
  </si>
  <si>
    <t>07/27/2016</t>
  </si>
  <si>
    <t>08/08/2016</t>
  </si>
  <si>
    <t>Note 007</t>
  </si>
  <si>
    <t>Credit late fee from BB&amp;T from 007 Note transaction on 8/29/2016</t>
  </si>
  <si>
    <t>09/02/2016</t>
  </si>
  <si>
    <t>09/06/2016</t>
  </si>
  <si>
    <t>09/09/2016</t>
  </si>
  <si>
    <t>10/06/2016</t>
  </si>
  <si>
    <t>10/11/2016</t>
  </si>
  <si>
    <t>10/20/2016</t>
  </si>
  <si>
    <t>10/21/2016</t>
  </si>
  <si>
    <t>11/04/2016</t>
  </si>
  <si>
    <t>11/08/2016</t>
  </si>
  <si>
    <t>12/07/2016</t>
  </si>
  <si>
    <t>12/08/2016</t>
  </si>
  <si>
    <t>12/19/2016</t>
  </si>
  <si>
    <t>12/23/2016</t>
  </si>
  <si>
    <t xml:space="preserve">   Total for 7750860 Bank Fee</t>
  </si>
  <si>
    <t xml:space="preserve">   7750880 Computer</t>
  </si>
  <si>
    <t>Invoice Cloud, Inc.</t>
  </si>
  <si>
    <t>JLM Computer Consulting LLC</t>
  </si>
  <si>
    <t>1and1 Internet, Inc</t>
  </si>
  <si>
    <t>125-2016_7</t>
  </si>
  <si>
    <t>Invoice Cloud July 2016</t>
  </si>
  <si>
    <t>Credit for Dell Sales purchases from 9/4/15</t>
  </si>
  <si>
    <t>Expense</t>
  </si>
  <si>
    <t>Dell Business on line</t>
  </si>
  <si>
    <t>Original charge on 4-2-16: 848.17 not 848.16 (Dell Inspiron 3847 computer to replace old work station Windows Vista 2007)</t>
  </si>
  <si>
    <t>Basic fee: 6-23-16 to 9-23-16</t>
  </si>
  <si>
    <t>125-2016_8</t>
  </si>
  <si>
    <t>Invoice Cloud Aug 2016</t>
  </si>
  <si>
    <t>Norton</t>
  </si>
  <si>
    <t>1 year subscription to Norton Antivirus. Order # NP1197783263.</t>
  </si>
  <si>
    <t>Reconfigure Comcast router, server for new ISP, TimeTrax, printer and scanner; uninstall AVG and McAfee and install Norton Small Business; map drives; update carbonite, check security camera.</t>
  </si>
  <si>
    <t>125-2016_9</t>
  </si>
  <si>
    <t>Invoice Cloud September 2016</t>
  </si>
  <si>
    <t>CB9-27-16</t>
  </si>
  <si>
    <t>Basic fee: 9-23-16 to 12-23-16</t>
  </si>
  <si>
    <t>125-2016_10</t>
  </si>
  <si>
    <t>Invoice Cloud October 2016</t>
  </si>
  <si>
    <t>10/09/2016</t>
  </si>
  <si>
    <t>Toner for Brother printer</t>
  </si>
  <si>
    <t>125-2016_11</t>
  </si>
  <si>
    <t>Invoice Cloud November 2016</t>
  </si>
  <si>
    <t>11/06/2016</t>
  </si>
  <si>
    <t>Intuit Quickbooks on Line</t>
  </si>
  <si>
    <t>Quickbooks online subscription</t>
  </si>
  <si>
    <t>125-2016_12</t>
  </si>
  <si>
    <t>Invoice Cloud December 2016</t>
  </si>
  <si>
    <t>Basic fee: 12-23-16 to 3-23-17</t>
  </si>
  <si>
    <t xml:space="preserve">   Total for 7750880 Computer</t>
  </si>
  <si>
    <t>Collection System Expense</t>
  </si>
  <si>
    <t xml:space="preserve">   7150300 Purchased Power/Lift Stations</t>
  </si>
  <si>
    <t>Keys Energy Services</t>
  </si>
  <si>
    <t>Lift Stations</t>
  </si>
  <si>
    <t>Airgas</t>
  </si>
  <si>
    <t>Gloves</t>
  </si>
  <si>
    <t>KES8-17-16</t>
  </si>
  <si>
    <t>KES9-17-16</t>
  </si>
  <si>
    <t>KES10-17-16</t>
  </si>
  <si>
    <t>KES11-17-16</t>
  </si>
  <si>
    <t>Lift Station "F Course" did not get paid with the original packet from Keys Energy</t>
  </si>
  <si>
    <t>KES12-17-16</t>
  </si>
  <si>
    <t>KES1-17-17</t>
  </si>
  <si>
    <t xml:space="preserve">   Total for 7150300 Purchased Power/Lift Stations</t>
  </si>
  <si>
    <t xml:space="preserve">   7200510 Equipment &amp;Supplies</t>
  </si>
  <si>
    <t>Partsmaster</t>
  </si>
  <si>
    <t>West Marine</t>
  </si>
  <si>
    <t>KMS, Inc</t>
  </si>
  <si>
    <t>Global Industrial</t>
  </si>
  <si>
    <t>McMaster-Carr Supply Co</t>
  </si>
  <si>
    <t>Northern Tool &amp; Equipment</t>
  </si>
  <si>
    <t>Hydro Pumps</t>
  </si>
  <si>
    <t>Raybro/CED Key West</t>
  </si>
  <si>
    <t>US Jetting</t>
  </si>
  <si>
    <t>Returned fittings credit from 10/1/15</t>
  </si>
  <si>
    <t>Contractor bags</t>
  </si>
  <si>
    <t>S&amp;V Hardware</t>
  </si>
  <si>
    <t>Diameter tape</t>
  </si>
  <si>
    <t>Disposable gloves</t>
  </si>
  <si>
    <t>14848-56692</t>
  </si>
  <si>
    <t>Battery for Jet Rodder</t>
  </si>
  <si>
    <t>Diaphragm pump and spot sprayer</t>
  </si>
  <si>
    <t>Pipe repair kit 4'x12', pipe repair kit 2'x12', Lug repair clamp, knife gate valve PVC for storage</t>
  </si>
  <si>
    <t>Lug repair clamp stainless (2)</t>
  </si>
  <si>
    <t>Rubber hose and connector for sprayer</t>
  </si>
  <si>
    <t>Service inspection, fluid change, oil disposal, water filter bowl, mesh filer and gasket only, hose for dump and return lines, labor charges - all for the Jet Rodder</t>
  </si>
  <si>
    <t>Cat 1000W Power inverter</t>
  </si>
  <si>
    <t>14848-57486</t>
  </si>
  <si>
    <t>Starting fluid, oil, choke cleaner parts for 1" pump</t>
  </si>
  <si>
    <t>Manley deBoer</t>
  </si>
  <si>
    <t>Lime for spills</t>
  </si>
  <si>
    <t>Vendor Credit</t>
  </si>
  <si>
    <t>Credit memo from USA Bluebook for Lug repair clamp purchased on Invoice #024502 (invoice #024502 was paid in full).</t>
  </si>
  <si>
    <t>Winches for MCDC and one for inventory stock</t>
  </si>
  <si>
    <t>Dock line for bio bags</t>
  </si>
  <si>
    <t>Clear bowl for water filter for the jet rodder.</t>
  </si>
  <si>
    <t>Part for jet rodder repair.</t>
  </si>
  <si>
    <t>Environmental Products &amp; Access (EPASALES)</t>
  </si>
  <si>
    <t>Jet rodder hose</t>
  </si>
  <si>
    <t>Four Star Rental</t>
  </si>
  <si>
    <t>Sump pump for collection system</t>
  </si>
  <si>
    <t>Gary's Plumbing Inc</t>
  </si>
  <si>
    <t>Couplings, male cam lock fitting</t>
  </si>
  <si>
    <t>Graphic Controls</t>
  </si>
  <si>
    <t>Charts for Bristol Babcock Vac Chart Recorder</t>
  </si>
  <si>
    <t>14848-62899</t>
  </si>
  <si>
    <t>Spark plug for 1" pump</t>
  </si>
  <si>
    <t>Hose repair for Jet rodder</t>
  </si>
  <si>
    <t>14848-64827</t>
  </si>
  <si>
    <t>Wheel grease for Jet Rodder</t>
  </si>
  <si>
    <t>Pipe for Jet rodder</t>
  </si>
  <si>
    <t>Kano Laboratories</t>
  </si>
  <si>
    <t>Oil can for valves for collection system</t>
  </si>
  <si>
    <t>Snake interconnect cord for camera</t>
  </si>
  <si>
    <t>14848-66009</t>
  </si>
  <si>
    <t>Spark plugs (2) for 3" pump</t>
  </si>
  <si>
    <t>Pitchfork for MCDC</t>
  </si>
  <si>
    <t>New hose for jet rodder due to crimping</t>
  </si>
  <si>
    <t>Manhole dripnet, reflective orange mesh vests, nitrile gloves</t>
  </si>
  <si>
    <t>Rolling diaphragm w/lubricant; airvac rebuild kit</t>
  </si>
  <si>
    <t xml:space="preserve">   Total for 7200510 Equipment &amp;Supplies</t>
  </si>
  <si>
    <t xml:space="preserve">   7360110 Emergency Repairs</t>
  </si>
  <si>
    <t>Nearshore Electric, Inc</t>
  </si>
  <si>
    <t>12/10/16 ER after hours dispatch - crew trouble shoot pump#2 - bad soft start</t>
  </si>
  <si>
    <t xml:space="preserve">   Total for 7360110 Emergency Repairs</t>
  </si>
  <si>
    <t>B.R.I.A.N. Inc.</t>
  </si>
  <si>
    <t xml:space="preserve">   7360330 Vacuum Collection System</t>
  </si>
  <si>
    <t>Newage Industries</t>
  </si>
  <si>
    <t>14848-55019</t>
  </si>
  <si>
    <t>Stainless steel hose clamp for vacuum line</t>
  </si>
  <si>
    <t>3" couplings</t>
  </si>
  <si>
    <t>3" couplings and mop refill for vac pit annuals</t>
  </si>
  <si>
    <t>Flex coupling 3x3 (12) for vac pit annuals</t>
  </si>
  <si>
    <t>Flex coupling 3x3 (8) for vac pit annuals</t>
  </si>
  <si>
    <t>Flex coupling 3x3 (2) for vac pit annuals</t>
  </si>
  <si>
    <t>Superthane ether for vac pit annuals</t>
  </si>
  <si>
    <t>3" flex couplings (18) for vac pit annuals</t>
  </si>
  <si>
    <t>Fold up creeper (mat for vac system annuals)</t>
  </si>
  <si>
    <t>Superthane ether for valve pit annuals</t>
  </si>
  <si>
    <t xml:space="preserve">   Total for 7360330 Vacuum Collection System</t>
  </si>
  <si>
    <t xml:space="preserve">   7360410 Lift Stations-Cleaning</t>
  </si>
  <si>
    <t>3765-530603</t>
  </si>
  <si>
    <t>Parts for BRIAN Inc dumpster for maintenance behind golf course</t>
  </si>
  <si>
    <t>12226-6</t>
  </si>
  <si>
    <t>Vac truck on 12/7 and 12/16 to clean out lift stations</t>
  </si>
  <si>
    <t xml:space="preserve">   Total for 7360410 Lift Stations-Cleaning</t>
  </si>
  <si>
    <t xml:space="preserve">   7360420 Lift Station Repair &amp; Maintenance</t>
  </si>
  <si>
    <t>Wedge anchors (some used at L2A)</t>
  </si>
  <si>
    <t>3765-526817</t>
  </si>
  <si>
    <t>2" strut stainless straps (8) for L2A</t>
  </si>
  <si>
    <t>3765-526824</t>
  </si>
  <si>
    <t>L2A supports</t>
  </si>
  <si>
    <t>30 lb bio block (2)</t>
  </si>
  <si>
    <t>10 lb bio block (4)</t>
  </si>
  <si>
    <t>8246-2</t>
  </si>
  <si>
    <t>Vac truck used for L2A force main leak</t>
  </si>
  <si>
    <t>3765-528471</t>
  </si>
  <si>
    <t>L2A - spring nuts, JCT box w/cover, pvc, pvc glue, plastic bush, locknut, couplings</t>
  </si>
  <si>
    <t>Hole saw for collection system L2A</t>
  </si>
  <si>
    <t>3765-528950</t>
  </si>
  <si>
    <t>L2A redo conduit - 2-1/2" PVC adapter, 2-1/2" steel locknut, 2-1/2" plastic bush</t>
  </si>
  <si>
    <t>L2A redo conduit - rental of core drill hand held and 2" diamond core bit</t>
  </si>
  <si>
    <t>3765-528968</t>
  </si>
  <si>
    <t>L2A redo conduit - 2-1/2 hole saw</t>
  </si>
  <si>
    <t>Weathershield (3), 2 hole strap, extention screw, fabuloso</t>
  </si>
  <si>
    <t>3765-529889</t>
  </si>
  <si>
    <t>Parts for Key West Golf Club Lift Station by Jet rodder</t>
  </si>
  <si>
    <t>1176-8</t>
  </si>
  <si>
    <t>Suck load from MCDC LS to mud well at plant (3pm-7pm)</t>
  </si>
  <si>
    <t>Pipe, couplings for Golf Course lift station</t>
  </si>
  <si>
    <t>12226-3</t>
  </si>
  <si>
    <t>Vac truck for 2 hours to suck down the lift station at MCDC to look at the pump</t>
  </si>
  <si>
    <t>RJ12-28-16</t>
  </si>
  <si>
    <t>Richard Jeselskis</t>
  </si>
  <si>
    <t>Flashlight for small lift stations at KWGC by the Jet rodder. Reimbursing Richard Jeselskis for accidentally purchasing the equipment on his personal credit card.</t>
  </si>
  <si>
    <t>0744578-1</t>
  </si>
  <si>
    <t>Ferguson Enterprises, Inc</t>
  </si>
  <si>
    <t>3x20 ft PVC S80 BE pipe (20) for Pines and Palms</t>
  </si>
  <si>
    <t xml:space="preserve">   Total for 7360420 Lift Station Repair &amp; Maintenance</t>
  </si>
  <si>
    <t xml:space="preserve">   7360430 Pumps&amp;Panels Repairs &amp; Maint</t>
  </si>
  <si>
    <t>Flowmatic 4' flapper for MCDC</t>
  </si>
  <si>
    <t>Two part silicone sealant for electronics (2).</t>
  </si>
  <si>
    <t>4 Redington ETM hour meters for lift stations (for stock).</t>
  </si>
  <si>
    <t>14848-64324</t>
  </si>
  <si>
    <t>Part for MCDC pump</t>
  </si>
  <si>
    <t>REPAIR for Myers pump S/N 10344937 WG50-23-35. Teardown and inspection found pump clogged with debris. Replaced damaged grinder impeller, shred ring, lower seal and O-rings and oil. Price includes shop labor and transport.</t>
  </si>
  <si>
    <t>HOA switch with 2 no contacts for a panel in the collection system</t>
  </si>
  <si>
    <t xml:space="preserve">   Total for 7360430 Pumps&amp;Panels Repairs &amp; Maint</t>
  </si>
  <si>
    <t xml:space="preserve">   7110500 Sludge Disposal</t>
  </si>
  <si>
    <t>Waste Management Inc. of Florida</t>
  </si>
  <si>
    <t>9140528-1098-5</t>
  </si>
  <si>
    <t>Special Waste. Service period: June 2016.</t>
  </si>
  <si>
    <t>9141168-1098-9</t>
  </si>
  <si>
    <t>Special Waste. Service period: July 2016.</t>
  </si>
  <si>
    <t>9141827-1098-0</t>
  </si>
  <si>
    <t>Special Waste. Service period: August 2016.</t>
  </si>
  <si>
    <t>9142958-1098-2</t>
  </si>
  <si>
    <t>Special Waste. Service period: September 2016.</t>
  </si>
  <si>
    <t>9144113-1098-2</t>
  </si>
  <si>
    <t>Special Waste. Service period: October 2016.</t>
  </si>
  <si>
    <t xml:space="preserve">   Total for 7110500 Sludge Disposal</t>
  </si>
  <si>
    <t xml:space="preserve">   7150500 Purchased Power/ Plant</t>
  </si>
  <si>
    <t>Plant</t>
  </si>
  <si>
    <t>Adj Balance of Keys Energy Deposit held</t>
  </si>
  <si>
    <t xml:space="preserve">   Total for 7150500 Purchased Power/ Plant</t>
  </si>
  <si>
    <t xml:space="preserve">   7180500 Chemicals</t>
  </si>
  <si>
    <t>Hawkins, Inc.</t>
  </si>
  <si>
    <t>Chlorine</t>
  </si>
  <si>
    <t>Ferric Sulfate</t>
  </si>
  <si>
    <t>Ferric Sulfate, MicroC</t>
  </si>
  <si>
    <t>Sodium Hydroxide 50% Diaphragm</t>
  </si>
  <si>
    <t>MicroC, Ferric Sulfate</t>
  </si>
  <si>
    <t>Ferric Sulfate, MicroC, Chlorine</t>
  </si>
  <si>
    <t>GLB Super charge 68% granular</t>
  </si>
  <si>
    <t>Ferric Sulfate and MicroC</t>
  </si>
  <si>
    <t>Calcium hypochlorite tabs</t>
  </si>
  <si>
    <t>Sodium hydroxide 50% diaphragm</t>
  </si>
  <si>
    <t>Ferric Sulfate, MircoC</t>
  </si>
  <si>
    <t>Ferric sulfate, MicroC, Sodium Hydroxide 50% Diaphragm</t>
  </si>
  <si>
    <t>Ferric Sulfate, MicroC, Chlorine, Sodium Hydroxide 50% Diaphragm</t>
  </si>
  <si>
    <t>Sodium Hydroxide 50% Diaphragm, Chlorine, MicroC</t>
  </si>
  <si>
    <t>GLB Super Charge 68% Granular</t>
  </si>
  <si>
    <t>Chlorine, Ferric Sulfate, MicroC, Sodium Hydroxide 50% Diaphragm</t>
  </si>
  <si>
    <t>Chlorine, MicroC</t>
  </si>
  <si>
    <t xml:space="preserve">   Total for 7180500 Chemicals</t>
  </si>
  <si>
    <t xml:space="preserve">   7180510 Supplies</t>
  </si>
  <si>
    <t>Plant supplies</t>
  </si>
  <si>
    <t>Strunk Hardware</t>
  </si>
  <si>
    <t>Original charge on 1-4-16: 79.51 not 79.15 (Clamp, wire rope clip, contractor bags)</t>
  </si>
  <si>
    <t>Charge from 6/29/2015</t>
  </si>
  <si>
    <t>9053033293</t>
  </si>
  <si>
    <t>Gas for torches</t>
  </si>
  <si>
    <t>1 gallon sprayer, algae brush, electric tape</t>
  </si>
  <si>
    <t>Swimline Pool</t>
  </si>
  <si>
    <t>Brushes for upstairs</t>
  </si>
  <si>
    <t>12" repair coupling for the Wells</t>
  </si>
  <si>
    <t>14848-52975</t>
  </si>
  <si>
    <t>Motor oil for plant equipment</t>
  </si>
  <si>
    <t>Pool brushes</t>
  </si>
  <si>
    <t>Outdoor safety glasses, 25ft measuring tape, white rags, telescopic pole</t>
  </si>
  <si>
    <t>Spider killer spray</t>
  </si>
  <si>
    <t>PVC cement, purple primer</t>
  </si>
  <si>
    <t>3765-525932</t>
  </si>
  <si>
    <t>1/2" pvc sch40 cond</t>
  </si>
  <si>
    <t>PVC cement, connect tee, key schlage, 1" C-clamp</t>
  </si>
  <si>
    <t>Chlorine tab dispensers for North and South CCC</t>
  </si>
  <si>
    <t>Clamp all stainless hose, wire nuts, cryoflex blades, wheel bench wire crimped</t>
  </si>
  <si>
    <t>3 hard hats, gas blower, grease monkey long cuff neoprene, driver, rags, wax wire lube.</t>
  </si>
  <si>
    <t>Weed and grass killer</t>
  </si>
  <si>
    <t>Towels, degreaser, contractor bags, armor all, check valve, bug repellent, car freshener, brass pipe nipple.</t>
  </si>
  <si>
    <t>Manhole net 1/4' mesh 12x14x4 w/pool connector</t>
  </si>
  <si>
    <t>Corrosion-resistant roller chain (2).</t>
  </si>
  <si>
    <t>Duracell 9V batteries, white rags 200 count (8)</t>
  </si>
  <si>
    <t>Pump tube</t>
  </si>
  <si>
    <t>Stainless hose clamps, cap screws, washers, tapping screws, yellow vinyl rings, blue wire nuts, drill bit.</t>
  </si>
  <si>
    <t>3765-527679</t>
  </si>
  <si>
    <t>Voltage tester</t>
  </si>
  <si>
    <t>Weed killer, floor squeegee, algae brush, 60" tapered handle</t>
  </si>
  <si>
    <t>Batteries for meters</t>
  </si>
  <si>
    <t>5 gallon bucket, weed killer</t>
  </si>
  <si>
    <t>Degreaser, spider killer, insect repellent, mosquito dunks, purple primer, battery, wheelbarrow</t>
  </si>
  <si>
    <t>Volt for golf cart</t>
  </si>
  <si>
    <t>Washers, cap screws, clamp all stainless hose, thermapods</t>
  </si>
  <si>
    <t>Pump tube (3)</t>
  </si>
  <si>
    <t>MRO Supply</t>
  </si>
  <si>
    <t>LoveJoy Spider in-shear 6 pin (3)</t>
  </si>
  <si>
    <t>DB Electrical</t>
  </si>
  <si>
    <t>Starter for golf cart</t>
  </si>
  <si>
    <t>Drills bits, electrical black tape, tape roll</t>
  </si>
  <si>
    <t>Bleach sprayer, contractor bags 50 count (3)</t>
  </si>
  <si>
    <t>Plastic pipe cement for PVC, purple primer, chain link fencing</t>
  </si>
  <si>
    <t>AC coil cleaner, 9 pack scotchblue tape</t>
  </si>
  <si>
    <t>14848-61423</t>
  </si>
  <si>
    <t>Battery for golf cart</t>
  </si>
  <si>
    <t>Fabuloso, contractor bags</t>
  </si>
  <si>
    <t>14848-61826</t>
  </si>
  <si>
    <t>Parts for golf cart</t>
  </si>
  <si>
    <t>2.5" pvc plug, plastic tubs, brass wire, 3 way plug, towels, fabuloso, washers and nuts, hydraulic cement, sponge, spray paint.</t>
  </si>
  <si>
    <t>Spray corrosion, hyraulic cement, trash bags, pvc bushing, spray bottle.</t>
  </si>
  <si>
    <t>Honeywell Circular Charts (7)</t>
  </si>
  <si>
    <t>Honeywell Circular Charts (3)</t>
  </si>
  <si>
    <t>Fabuloso, galvanized hardware cloth, white rags (8 boxes)</t>
  </si>
  <si>
    <t>Yard stick, 5 gallon bucket, heavy duty tarp</t>
  </si>
  <si>
    <t>Tarp for chlorine tanks</t>
  </si>
  <si>
    <t>Washers, terminal pig tail nylon, cap screws, cryoflex blade</t>
  </si>
  <si>
    <t>Repair clamp for north tank and one clamp for inventory</t>
  </si>
  <si>
    <t>3765-530997</t>
  </si>
  <si>
    <t>3/4" strain relief connectors, duct seal, 3/4 steel locknut</t>
  </si>
  <si>
    <t>Neon cord, trash bags, weed killer</t>
  </si>
  <si>
    <t>PVC, valves, couplings, adapters</t>
  </si>
  <si>
    <t>Absolute Suppliers</t>
  </si>
  <si>
    <t>Pump for cleaning CCC's</t>
  </si>
  <si>
    <t>Antibacterial soap, fabuloso, digging shovel</t>
  </si>
  <si>
    <t xml:space="preserve">   Total for 7180510 Supplies</t>
  </si>
  <si>
    <t xml:space="preserve">   7350500 Testing (DEP/Lab)</t>
  </si>
  <si>
    <t>Chlorine reagent</t>
  </si>
  <si>
    <t>US Water</t>
  </si>
  <si>
    <t>Hach Company</t>
  </si>
  <si>
    <t>Lab services. Sampling period: 7/1/16-7/31/16</t>
  </si>
  <si>
    <t>Distilled water (2) bottle return</t>
  </si>
  <si>
    <t>Lab services. Sampling period: 8/1/16-8/31/16</t>
  </si>
  <si>
    <t>Hardness test kit/lamotte</t>
  </si>
  <si>
    <t>Distilled water for Lab (3).</t>
  </si>
  <si>
    <t>Lab services. Sampling period: 9/1/16-9/30/16</t>
  </si>
  <si>
    <t>Gelex sceondary standard for 2100P, pH 4.00 Buffer 4 liters in red, blue and yellow.</t>
  </si>
  <si>
    <t>Lab services. Sampling period: 10/01/2016-10/31/2016.</t>
  </si>
  <si>
    <t>ORP probe for Lab</t>
  </si>
  <si>
    <t>Lab services. Sampling period: 11/01/2016-11/30/2016.</t>
  </si>
  <si>
    <t>Dions Quick Mart</t>
  </si>
  <si>
    <t>1 gallon jugs of distilled water for Lab (4)</t>
  </si>
  <si>
    <t>Flowers Chemical Laboratories, Inc</t>
  </si>
  <si>
    <t>Reclaimed Effluent &amp; sampling fee for Lab results</t>
  </si>
  <si>
    <t>Lab supply</t>
  </si>
  <si>
    <t>Crypto Giardia TSS &amp; Sampling for Lab results</t>
  </si>
  <si>
    <t>Lab services. Sampling period: 12/01/2016-12/31/2016.</t>
  </si>
  <si>
    <t xml:space="preserve">   Total for 7350500 Testing (DEP/Lab)</t>
  </si>
  <si>
    <t xml:space="preserve">   7360200 Vacuum Stn Repairs &amp; Maint</t>
  </si>
  <si>
    <t>EMC Oil Corporation</t>
  </si>
  <si>
    <t>Used oil drum</t>
  </si>
  <si>
    <t>07/09/2016</t>
  </si>
  <si>
    <t>Solid state pulg-in module for Vacuum building</t>
  </si>
  <si>
    <t>Fuses for vac room</t>
  </si>
  <si>
    <t>Bolts and cleaner for Vacuum pump</t>
  </si>
  <si>
    <t>3765-526655</t>
  </si>
  <si>
    <t>New light fixtures and bulbs for Vac room</t>
  </si>
  <si>
    <t>Flex couplings (6), 3 piece knife set, 7 piece nut screwdriver set</t>
  </si>
  <si>
    <t>Napa Auto Parts</t>
  </si>
  <si>
    <t>Hydraulic filter for vac pump</t>
  </si>
  <si>
    <t>Floodlight, photo cell for light</t>
  </si>
  <si>
    <t>14848-66858</t>
  </si>
  <si>
    <t>Filter wrench for vac pumps oil change</t>
  </si>
  <si>
    <t>Returned floodlight and photo cell for light</t>
  </si>
  <si>
    <t>3" couplings for vac system annuals</t>
  </si>
  <si>
    <t>Oil fill cap gasket, front cover gasket, oil fill cap</t>
  </si>
  <si>
    <t>3" galvanized grooved 90 (2); 3" PVC male adapters (2) for vac station exhaust motors</t>
  </si>
  <si>
    <t>12/12/16 Reprogrammed sewage pump #1 &amp; #2 - both soft starts had wrong FLC-reprogrammed VAC pump #1-3 and calibrated all current readings on 5 soft starts; material and handling -cost $53.99 Amazon 12/13/16 order</t>
  </si>
  <si>
    <t xml:space="preserve">   Total for 7360200 Vacuum Stn Repairs &amp; Maint</t>
  </si>
  <si>
    <t xml:space="preserve">   7360520 Equipment Repair &amp; Maintenance</t>
  </si>
  <si>
    <t>PVC pipe, stretch wrap, connect valve, PVC ball valve, adapters, couplings, vinyl tube, pre-cut poly hose</t>
  </si>
  <si>
    <t>3765-531461</t>
  </si>
  <si>
    <t>Wires and connectors for blower #3</t>
  </si>
  <si>
    <t xml:space="preserve">   Total for 7360520 Equipment Repair &amp; Maintenance</t>
  </si>
  <si>
    <t xml:space="preserve">   7360540 Generator Maintenance</t>
  </si>
  <si>
    <t>Key West Engine</t>
  </si>
  <si>
    <t>Blaylock Oil Company Inc.</t>
  </si>
  <si>
    <t>Diesel fuel for generator. Billed for an additional 14 gallons of diesel. KWRU ordered 414 from previous invoice#141218 but was only billed for 400.</t>
  </si>
  <si>
    <t>Quarterly inspection for Kohler Generator and Onan Generator</t>
  </si>
  <si>
    <t>14848-63544</t>
  </si>
  <si>
    <t>Battery for the diesel generator</t>
  </si>
  <si>
    <t>Diesel for generator</t>
  </si>
  <si>
    <t>Returned power adapter for diesel generator</t>
  </si>
  <si>
    <t>Power adapter for diesel generator</t>
  </si>
  <si>
    <t>Heater core for Kohler generator</t>
  </si>
  <si>
    <t>Annual PM Service for Kohler generator</t>
  </si>
  <si>
    <t>Annual PM Service for Onan generator</t>
  </si>
  <si>
    <t xml:space="preserve">   Total for 7360540 Generator Maintenance</t>
  </si>
  <si>
    <t xml:space="preserve">   7360600 Grounds and Office Maintenance</t>
  </si>
  <si>
    <t>Tuchek Air Conditioning</t>
  </si>
  <si>
    <t>Office cleaning 5/31/16 to 7/5/16</t>
  </si>
  <si>
    <t>6" hole saw, exhaust hood</t>
  </si>
  <si>
    <t>Slip joint zinc nut, slip joint zinc nut w/washer.</t>
  </si>
  <si>
    <t>Office cleaning July 12 - Aug 25, 2016</t>
  </si>
  <si>
    <t>Cleaned condensers on both AC systems, checked system pressures. 1 hr @ $90/hr.</t>
  </si>
  <si>
    <t>Checked two AC units. Unit on the right condenser in bad shape and needs to be replaced; condenser rusted out. Unit on the left adjusted system pressures.</t>
  </si>
  <si>
    <t>Annual backflow test; repair and reinspect backflow device as per FKAA requirements; time and parts for plumber</t>
  </si>
  <si>
    <t>Office cleaning Aug 31-Oct 19, 2016</t>
  </si>
  <si>
    <t>14848-55650</t>
  </si>
  <si>
    <t>Brake cleaner for maintenance shop</t>
  </si>
  <si>
    <t>18" chain</t>
  </si>
  <si>
    <t>Office cleaning Oct 25 - Dec 20, 2016</t>
  </si>
  <si>
    <t>JP12-28-16</t>
  </si>
  <si>
    <t>Office cleaning for 12/28/2016.</t>
  </si>
  <si>
    <t xml:space="preserve">   Total for 7360600 Grounds and Office Maintenance</t>
  </si>
  <si>
    <t xml:space="preserve">   7360610 Plant Repair or Maintenance</t>
  </si>
  <si>
    <t>1/2" CPVC ball valve slip for CCC CL2 system</t>
  </si>
  <si>
    <t>Repair mailbox supplies: spring clamp, zinc, vinyl letters, black locking mailbox. Contractor bags.</t>
  </si>
  <si>
    <t>Pump for CCC's CL 17</t>
  </si>
  <si>
    <t>Fork bedding, fork manure, hose adapter, nipple</t>
  </si>
  <si>
    <t>8246-4</t>
  </si>
  <si>
    <t>Vac truck used to run out 160' of suction hose to suck up sludge to repair pipe.</t>
  </si>
  <si>
    <t>Chlorine feed pumps: 1/6 HP plastic utility (2)</t>
  </si>
  <si>
    <t>Jeff Sundwall</t>
  </si>
  <si>
    <t>Emergency Maintanence on East WWTP blockage in transfer pipe from Re-Air Zone to Clarifier</t>
  </si>
  <si>
    <t>Tom Thumb</t>
  </si>
  <si>
    <t>Emergency diver in WWTP. Bleach to disinfect equipment.</t>
  </si>
  <si>
    <t>Supplies for plant repair; damaged digestor line on East plant.</t>
  </si>
  <si>
    <t>Clamp set, anchor shackle for west sewage tank</t>
  </si>
  <si>
    <t>Crew dispatched to calibrate 2 flow meters and 3 chart recorders - all tested good.</t>
  </si>
  <si>
    <t>Direct Drives &amp; Controls, Inc.</t>
  </si>
  <si>
    <t>Sprockets for clarifier drive gear</t>
  </si>
  <si>
    <t>Evoqua Water Technologies LLC</t>
  </si>
  <si>
    <t>Parts for mixer</t>
  </si>
  <si>
    <t>Pumps for CL 17 feed pumps</t>
  </si>
  <si>
    <t>Couplings, stiffeners, male adapters for CCC</t>
  </si>
  <si>
    <t>3" couplings (2) for pit repairs</t>
  </si>
  <si>
    <t xml:space="preserve">   Total for 7360610 Plant Repair or Maintenance</t>
  </si>
  <si>
    <t>KW Resort Utilities Corp.</t>
  </si>
  <si>
    <t>General Ledger</t>
  </si>
  <si>
    <t>Date</t>
  </si>
  <si>
    <t>Transaction Type</t>
  </si>
  <si>
    <t>Num</t>
  </si>
  <si>
    <t>Name</t>
  </si>
  <si>
    <t>Memo/Description</t>
  </si>
  <si>
    <t>Amount</t>
  </si>
  <si>
    <t>Balance</t>
  </si>
  <si>
    <t>July - December 2016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</si>
</sst>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#,##0.00\ _€"/>
    <numFmt numFmtId="165" formatCode="&quot;$&quot;* #,##0.00\ _€"/>
  </numFmts>
  <fonts count="5"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/>
    <xf numFmtId="0" fontId="0" fillId="0" borderId="0" xfId="0" applyFill="1"/>
    <xf numFmtId="0" fontId="1" fillId="0" borderId="0" xfId="1" applyFill="1"/>
    <xf numFmtId="0" fontId="2" fillId="0" borderId="1" xfId="1" applyFont="1" applyFill="1" applyBorder="1" applyAlignment="1">
      <alignment horizontal="center" wrapText="1"/>
    </xf>
    <xf numFmtId="0" fontId="2" fillId="0" borderId="0" xfId="1" applyFont="1" applyFill="1" applyAlignment="1">
      <alignment horizontal="left" wrapText="1"/>
    </xf>
    <xf numFmtId="0" fontId="3" fillId="0" borderId="0" xfId="1" applyFont="1" applyFill="1" applyAlignment="1">
      <alignment horizontal="left" wrapText="1"/>
    </xf>
    <xf numFmtId="164" fontId="3" fillId="0" borderId="0" xfId="1" applyNumberFormat="1" applyFont="1" applyFill="1" applyAlignment="1">
      <alignment horizontal="left" wrapText="1"/>
    </xf>
    <xf numFmtId="164" fontId="3" fillId="0" borderId="0" xfId="1" applyNumberFormat="1" applyFont="1" applyFill="1" applyAlignment="1">
      <alignment horizontal="right" wrapText="1"/>
    </xf>
    <xf numFmtId="0" fontId="2" fillId="0" borderId="0" xfId="1" applyFont="1" applyFill="1" applyAlignment="1">
      <alignment horizontal="left" wrapText="1"/>
    </xf>
    <xf numFmtId="165" fontId="2" fillId="0" borderId="2" xfId="1" applyNumberFormat="1" applyFont="1" applyFill="1" applyBorder="1" applyAlignment="1">
      <alignment horizontal="right" wrapText="1"/>
    </xf>
    <xf numFmtId="165" fontId="4" fillId="0" borderId="0" xfId="0" applyNumberFormat="1" applyFont="1" applyFill="1"/>
    <xf numFmtId="44" fontId="4" fillId="0" borderId="0" xfId="0" applyNumberFormat="1" applyFont="1" applyFill="1"/>
    <xf numFmtId="0" fontId="4" fillId="0" borderId="3" xfId="0" applyFont="1" applyFill="1" applyBorder="1"/>
    <xf numFmtId="44" fontId="4" fillId="0" borderId="4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59"/>
  <sheetViews>
    <sheetView tabSelected="1" zoomScaleNormal="100" workbookViewId="0">
      <selection sqref="A1:H1"/>
    </sheetView>
  </sheetViews>
  <sheetFormatPr defaultRowHeight="15"/>
  <cols>
    <col min="1" max="1" width="20" style="3" customWidth="1"/>
    <col min="2" max="2" width="9.140625" style="3"/>
    <col min="3" max="3" width="14.42578125" style="3" hidden="1" customWidth="1"/>
    <col min="4" max="4" width="0" style="3" hidden="1" customWidth="1"/>
    <col min="5" max="5" width="18" style="3" customWidth="1"/>
    <col min="6" max="6" width="30.7109375" style="3" customWidth="1"/>
    <col min="7" max="7" width="12.5703125" style="3" customWidth="1"/>
    <col min="8" max="8" width="10.140625" style="3" bestFit="1" customWidth="1"/>
    <col min="9" max="16384" width="9.140625" style="3"/>
  </cols>
  <sheetData>
    <row r="1" spans="1:8">
      <c r="A1" s="1" t="s">
        <v>998</v>
      </c>
      <c r="B1" s="2"/>
      <c r="C1" s="2"/>
      <c r="D1" s="2"/>
      <c r="E1" s="2"/>
      <c r="F1" s="2"/>
      <c r="G1" s="2"/>
      <c r="H1" s="2"/>
    </row>
    <row r="2" spans="1:8">
      <c r="A2" s="1" t="s">
        <v>999</v>
      </c>
      <c r="B2" s="2"/>
      <c r="C2" s="2"/>
      <c r="D2" s="2"/>
      <c r="E2" s="2"/>
      <c r="F2" s="2"/>
      <c r="G2" s="2"/>
      <c r="H2" s="2"/>
    </row>
    <row r="3" spans="1:8">
      <c r="A3" s="1" t="s">
        <v>1007</v>
      </c>
      <c r="B3" s="2"/>
      <c r="C3" s="2"/>
      <c r="D3" s="2"/>
      <c r="E3" s="2"/>
      <c r="F3" s="2"/>
      <c r="G3" s="2"/>
      <c r="H3" s="2"/>
    </row>
    <row r="4" spans="1:8">
      <c r="A4" s="4"/>
      <c r="B4" s="5" t="s">
        <v>1000</v>
      </c>
      <c r="C4" s="5" t="s">
        <v>1001</v>
      </c>
      <c r="D4" s="5" t="s">
        <v>1002</v>
      </c>
      <c r="E4" s="5" t="s">
        <v>1003</v>
      </c>
      <c r="F4" s="5" t="s">
        <v>1004</v>
      </c>
      <c r="G4" s="5" t="s">
        <v>1005</v>
      </c>
      <c r="H4" s="5" t="s">
        <v>1006</v>
      </c>
    </row>
    <row r="6" spans="1:8" ht="24.75">
      <c r="A6" s="6" t="s">
        <v>0</v>
      </c>
      <c r="B6" s="4"/>
      <c r="C6" s="4"/>
      <c r="D6" s="4"/>
      <c r="E6" s="4"/>
      <c r="F6" s="4"/>
      <c r="G6" s="4"/>
      <c r="H6" s="4"/>
    </row>
    <row r="7" spans="1:8" ht="24.75">
      <c r="B7" s="7" t="s">
        <v>3</v>
      </c>
      <c r="C7" s="7" t="s">
        <v>1</v>
      </c>
      <c r="D7" s="8">
        <v>7.22</v>
      </c>
      <c r="E7" s="7"/>
      <c r="F7" s="7"/>
      <c r="G7" s="9">
        <v>1000</v>
      </c>
      <c r="H7" s="9">
        <f>+G7</f>
        <v>1000</v>
      </c>
    </row>
    <row r="8" spans="1:8" ht="24.75">
      <c r="B8" s="7" t="s">
        <v>3</v>
      </c>
      <c r="C8" s="7" t="s">
        <v>1</v>
      </c>
      <c r="D8" s="8">
        <v>7.2</v>
      </c>
      <c r="E8" s="7"/>
      <c r="F8" s="7"/>
      <c r="G8" s="9">
        <v>31205.78</v>
      </c>
      <c r="H8" s="9">
        <f>+H7+G8</f>
        <v>32205.78</v>
      </c>
    </row>
    <row r="9" spans="1:8" ht="24.75">
      <c r="B9" s="7" t="s">
        <v>4</v>
      </c>
      <c r="C9" s="7" t="s">
        <v>1</v>
      </c>
      <c r="D9" s="8">
        <v>7.21</v>
      </c>
      <c r="E9" s="7"/>
      <c r="F9" s="7"/>
      <c r="G9" s="9">
        <v>37932.629999999997</v>
      </c>
      <c r="H9" s="9">
        <f t="shared" ref="H9:H21" si="0">+H8+G9</f>
        <v>70138.41</v>
      </c>
    </row>
    <row r="10" spans="1:8" ht="24.75">
      <c r="A10" s="4"/>
      <c r="B10" s="7" t="s">
        <v>5</v>
      </c>
      <c r="C10" s="7" t="s">
        <v>1</v>
      </c>
      <c r="D10" s="8">
        <v>7.3</v>
      </c>
      <c r="E10" s="7"/>
      <c r="F10" s="7"/>
      <c r="G10" s="9">
        <v>33692.94</v>
      </c>
      <c r="H10" s="9">
        <f t="shared" si="0"/>
        <v>103831.35</v>
      </c>
    </row>
    <row r="11" spans="1:8" ht="24.75">
      <c r="A11" s="4"/>
      <c r="B11" s="7" t="s">
        <v>6</v>
      </c>
      <c r="C11" s="7" t="s">
        <v>1</v>
      </c>
      <c r="D11" s="8">
        <v>7.31</v>
      </c>
      <c r="E11" s="7"/>
      <c r="F11" s="7"/>
      <c r="G11" s="9">
        <v>30036.87</v>
      </c>
      <c r="H11" s="9">
        <f t="shared" si="0"/>
        <v>133868.22</v>
      </c>
    </row>
    <row r="12" spans="1:8" ht="24.75">
      <c r="A12" s="4"/>
      <c r="B12" s="7" t="s">
        <v>6</v>
      </c>
      <c r="C12" s="7" t="s">
        <v>1</v>
      </c>
      <c r="D12" s="8">
        <v>7.32</v>
      </c>
      <c r="E12" s="7"/>
      <c r="F12" s="7"/>
      <c r="G12" s="9">
        <v>1974.03</v>
      </c>
      <c r="H12" s="9">
        <f t="shared" si="0"/>
        <v>135842.25</v>
      </c>
    </row>
    <row r="13" spans="1:8" ht="24.75">
      <c r="A13" s="4"/>
      <c r="B13" s="7" t="s">
        <v>7</v>
      </c>
      <c r="C13" s="7" t="s">
        <v>1</v>
      </c>
      <c r="D13" s="8">
        <v>7.45</v>
      </c>
      <c r="E13" s="7"/>
      <c r="F13" s="7"/>
      <c r="G13" s="9">
        <v>30994.39</v>
      </c>
      <c r="H13" s="9">
        <f t="shared" si="0"/>
        <v>166836.64000000001</v>
      </c>
    </row>
    <row r="14" spans="1:8" ht="24.75">
      <c r="A14" s="4"/>
      <c r="B14" s="7" t="s">
        <v>8</v>
      </c>
      <c r="C14" s="7" t="s">
        <v>1</v>
      </c>
      <c r="D14" s="8">
        <v>7.47</v>
      </c>
      <c r="E14" s="7"/>
      <c r="F14" s="7"/>
      <c r="G14" s="9">
        <v>726.4</v>
      </c>
      <c r="H14" s="9">
        <f t="shared" si="0"/>
        <v>167563.04</v>
      </c>
    </row>
    <row r="15" spans="1:8" ht="24.75">
      <c r="A15" s="4"/>
      <c r="B15" s="7" t="s">
        <v>9</v>
      </c>
      <c r="C15" s="7" t="s">
        <v>1</v>
      </c>
      <c r="D15" s="8">
        <v>7.46</v>
      </c>
      <c r="E15" s="7"/>
      <c r="F15" s="7"/>
      <c r="G15" s="9">
        <v>27884.63</v>
      </c>
      <c r="H15" s="9">
        <f t="shared" si="0"/>
        <v>195447.67</v>
      </c>
    </row>
    <row r="16" spans="1:8" ht="24.75">
      <c r="A16" s="4"/>
      <c r="B16" s="7" t="s">
        <v>10</v>
      </c>
      <c r="C16" s="7" t="s">
        <v>1</v>
      </c>
      <c r="D16" s="8">
        <v>9.1300000000000008</v>
      </c>
      <c r="E16" s="7"/>
      <c r="F16" s="7"/>
      <c r="G16" s="9">
        <v>28890.7</v>
      </c>
      <c r="H16" s="9">
        <f t="shared" si="0"/>
        <v>224338.37000000002</v>
      </c>
    </row>
    <row r="17" spans="1:8" ht="24.75">
      <c r="A17" s="4"/>
      <c r="B17" s="7" t="s">
        <v>11</v>
      </c>
      <c r="C17" s="7" t="s">
        <v>1</v>
      </c>
      <c r="D17" s="8">
        <v>9.14</v>
      </c>
      <c r="E17" s="7"/>
      <c r="F17" s="7"/>
      <c r="G17" s="9">
        <v>30709.02</v>
      </c>
      <c r="H17" s="9">
        <f t="shared" si="0"/>
        <v>255047.39</v>
      </c>
    </row>
    <row r="18" spans="1:8" ht="24.75">
      <c r="A18" s="4"/>
      <c r="B18" s="7" t="s">
        <v>12</v>
      </c>
      <c r="C18" s="7" t="s">
        <v>1</v>
      </c>
      <c r="D18" s="8">
        <v>9.2100000000000009</v>
      </c>
      <c r="E18" s="7"/>
      <c r="F18" s="7"/>
      <c r="G18" s="9">
        <v>34861.54</v>
      </c>
      <c r="H18" s="9">
        <f t="shared" si="0"/>
        <v>289908.93</v>
      </c>
    </row>
    <row r="19" spans="1:8" ht="24.75">
      <c r="A19" s="4"/>
      <c r="B19" s="7" t="s">
        <v>13</v>
      </c>
      <c r="C19" s="7" t="s">
        <v>1</v>
      </c>
      <c r="D19" s="8">
        <v>9.2200000000000006</v>
      </c>
      <c r="E19" s="7"/>
      <c r="F19" s="7"/>
      <c r="G19" s="9">
        <v>35904.339999999997</v>
      </c>
      <c r="H19" s="9">
        <f t="shared" si="0"/>
        <v>325813.27</v>
      </c>
    </row>
    <row r="20" spans="1:8" ht="24.75">
      <c r="A20" s="4"/>
      <c r="B20" s="7" t="s">
        <v>14</v>
      </c>
      <c r="C20" s="7" t="s">
        <v>1</v>
      </c>
      <c r="D20" s="8">
        <v>11.13</v>
      </c>
      <c r="E20" s="7"/>
      <c r="F20" s="7"/>
      <c r="G20" s="9">
        <v>47374.94</v>
      </c>
      <c r="H20" s="9">
        <f t="shared" si="0"/>
        <v>373188.21</v>
      </c>
    </row>
    <row r="21" spans="1:8" ht="24.75">
      <c r="A21" s="4"/>
      <c r="B21" s="7" t="s">
        <v>15</v>
      </c>
      <c r="C21" s="7" t="s">
        <v>1</v>
      </c>
      <c r="D21" s="8">
        <v>11.14</v>
      </c>
      <c r="E21" s="7"/>
      <c r="F21" s="7"/>
      <c r="G21" s="9">
        <v>32668.09</v>
      </c>
      <c r="H21" s="9">
        <f t="shared" si="0"/>
        <v>405856.30000000005</v>
      </c>
    </row>
    <row r="22" spans="1:8">
      <c r="A22" s="10" t="s">
        <v>16</v>
      </c>
      <c r="B22" s="4"/>
      <c r="C22" s="4"/>
      <c r="D22" s="4"/>
      <c r="E22" s="4"/>
      <c r="F22" s="4"/>
      <c r="G22" s="11">
        <f>SUM(G7:G21)</f>
        <v>405856.30000000005</v>
      </c>
      <c r="H22" s="4"/>
    </row>
    <row r="23" spans="1:8" ht="31.15" customHeight="1">
      <c r="A23" s="10" t="s">
        <v>17</v>
      </c>
      <c r="B23" s="4"/>
      <c r="C23" s="4"/>
      <c r="D23" s="4"/>
      <c r="E23" s="4"/>
      <c r="F23" s="4"/>
      <c r="G23" s="4"/>
      <c r="H23" s="4"/>
    </row>
    <row r="24" spans="1:8" ht="24.75">
      <c r="B24" s="7" t="s">
        <v>21</v>
      </c>
      <c r="C24" s="7" t="s">
        <v>18</v>
      </c>
      <c r="D24" s="7"/>
      <c r="E24" s="7" t="s">
        <v>20</v>
      </c>
      <c r="F24" s="7" t="s">
        <v>22</v>
      </c>
      <c r="G24" s="9">
        <v>55.69</v>
      </c>
      <c r="H24" s="9">
        <f>+G24</f>
        <v>55.69</v>
      </c>
    </row>
    <row r="25" spans="1:8" ht="15" customHeight="1">
      <c r="B25" s="7" t="s">
        <v>23</v>
      </c>
      <c r="C25" s="7" t="s">
        <v>18</v>
      </c>
      <c r="D25" s="7"/>
      <c r="E25" s="7" t="s">
        <v>20</v>
      </c>
      <c r="F25" s="7" t="s">
        <v>24</v>
      </c>
      <c r="G25" s="9">
        <v>63.75</v>
      </c>
      <c r="H25" s="9">
        <f>+H24+G25</f>
        <v>119.44</v>
      </c>
    </row>
    <row r="26" spans="1:8" ht="15" customHeight="1">
      <c r="B26" s="7" t="s">
        <v>7</v>
      </c>
      <c r="C26" s="7" t="s">
        <v>18</v>
      </c>
      <c r="D26" s="7"/>
      <c r="E26" s="7" t="s">
        <v>25</v>
      </c>
      <c r="F26" s="7" t="s">
        <v>26</v>
      </c>
      <c r="G26" s="9">
        <v>30.64</v>
      </c>
      <c r="H26" s="9">
        <f t="shared" ref="H26:H33" si="1">+H25+G26</f>
        <v>150.07999999999998</v>
      </c>
    </row>
    <row r="27" spans="1:8" ht="15" customHeight="1">
      <c r="B27" s="7" t="s">
        <v>27</v>
      </c>
      <c r="C27" s="7" t="s">
        <v>2</v>
      </c>
      <c r="D27" s="7">
        <v>3261</v>
      </c>
      <c r="E27" s="7" t="s">
        <v>19</v>
      </c>
      <c r="F27" s="7" t="s">
        <v>28</v>
      </c>
      <c r="G27" s="9">
        <v>129</v>
      </c>
      <c r="H27" s="9">
        <f t="shared" si="1"/>
        <v>279.08</v>
      </c>
    </row>
    <row r="28" spans="1:8" ht="15" customHeight="1">
      <c r="B28" s="7" t="s">
        <v>29</v>
      </c>
      <c r="C28" s="7" t="s">
        <v>2</v>
      </c>
      <c r="D28" s="7">
        <v>3347</v>
      </c>
      <c r="E28" s="7" t="s">
        <v>19</v>
      </c>
      <c r="F28" s="7" t="s">
        <v>30</v>
      </c>
      <c r="G28" s="9">
        <v>1006.2</v>
      </c>
      <c r="H28" s="9">
        <f t="shared" si="1"/>
        <v>1285.28</v>
      </c>
    </row>
    <row r="29" spans="1:8" ht="15" customHeight="1">
      <c r="B29" s="7" t="s">
        <v>31</v>
      </c>
      <c r="C29" s="7" t="s">
        <v>18</v>
      </c>
      <c r="D29" s="7"/>
      <c r="E29" s="7" t="s">
        <v>20</v>
      </c>
      <c r="F29" s="7" t="s">
        <v>32</v>
      </c>
      <c r="G29" s="9">
        <v>43.55</v>
      </c>
      <c r="H29" s="9">
        <f t="shared" si="1"/>
        <v>1328.83</v>
      </c>
    </row>
    <row r="30" spans="1:8" ht="15" customHeight="1">
      <c r="B30" s="7" t="s">
        <v>13</v>
      </c>
      <c r="C30" s="7" t="s">
        <v>18</v>
      </c>
      <c r="D30" s="7"/>
      <c r="E30" s="7" t="s">
        <v>33</v>
      </c>
      <c r="F30" s="7" t="s">
        <v>34</v>
      </c>
      <c r="G30" s="9">
        <v>26.41</v>
      </c>
      <c r="H30" s="9">
        <f t="shared" si="1"/>
        <v>1355.24</v>
      </c>
    </row>
    <row r="31" spans="1:8" ht="15" customHeight="1">
      <c r="B31" s="7" t="s">
        <v>35</v>
      </c>
      <c r="C31" s="7" t="s">
        <v>18</v>
      </c>
      <c r="D31" s="7"/>
      <c r="E31" s="7" t="s">
        <v>36</v>
      </c>
      <c r="F31" s="7" t="s">
        <v>37</v>
      </c>
      <c r="G31" s="9">
        <v>64.02</v>
      </c>
      <c r="H31" s="9">
        <f t="shared" si="1"/>
        <v>1419.26</v>
      </c>
    </row>
    <row r="32" spans="1:8" ht="15" customHeight="1">
      <c r="A32" s="4"/>
      <c r="B32" s="7" t="s">
        <v>38</v>
      </c>
      <c r="C32" s="7" t="s">
        <v>2</v>
      </c>
      <c r="D32" s="7" t="s">
        <v>39</v>
      </c>
      <c r="E32" s="7" t="s">
        <v>40</v>
      </c>
      <c r="F32" s="7" t="s">
        <v>41</v>
      </c>
      <c r="G32" s="9">
        <v>1050</v>
      </c>
      <c r="H32" s="9">
        <f t="shared" si="1"/>
        <v>2469.2600000000002</v>
      </c>
    </row>
    <row r="33" spans="1:8" ht="15" customHeight="1">
      <c r="A33" s="4"/>
      <c r="B33" s="7" t="s">
        <v>42</v>
      </c>
      <c r="C33" s="7" t="s">
        <v>18</v>
      </c>
      <c r="D33" s="7"/>
      <c r="E33" s="7" t="s">
        <v>36</v>
      </c>
      <c r="F33" s="7" t="s">
        <v>43</v>
      </c>
      <c r="G33" s="9">
        <v>43.98</v>
      </c>
      <c r="H33" s="9">
        <f t="shared" si="1"/>
        <v>2513.2400000000002</v>
      </c>
    </row>
    <row r="34" spans="1:8" ht="15" customHeight="1">
      <c r="A34" s="10" t="s">
        <v>44</v>
      </c>
      <c r="B34" s="4"/>
      <c r="C34" s="4"/>
      <c r="D34" s="4"/>
      <c r="E34" s="4"/>
      <c r="F34" s="4"/>
      <c r="G34" s="11">
        <f>SUM(G24:G33)</f>
        <v>2513.2400000000002</v>
      </c>
      <c r="H34" s="4"/>
    </row>
    <row r="35" spans="1:8" ht="23.45" customHeight="1">
      <c r="A35" s="10" t="s">
        <v>45</v>
      </c>
      <c r="B35" s="4"/>
      <c r="C35" s="4"/>
      <c r="D35" s="4"/>
      <c r="E35" s="4"/>
      <c r="F35" s="4"/>
      <c r="G35" s="4"/>
      <c r="H35" s="4"/>
    </row>
    <row r="36" spans="1:8" ht="15" customHeight="1">
      <c r="B36" s="7" t="s">
        <v>3</v>
      </c>
      <c r="C36" s="7" t="s">
        <v>1</v>
      </c>
      <c r="D36" s="8">
        <v>7.2</v>
      </c>
      <c r="E36" s="7"/>
      <c r="F36" s="7"/>
      <c r="G36" s="9">
        <v>5564.86</v>
      </c>
      <c r="H36" s="9">
        <f>+G36</f>
        <v>5564.86</v>
      </c>
    </row>
    <row r="37" spans="1:8" ht="15" customHeight="1">
      <c r="B37" s="7" t="s">
        <v>3</v>
      </c>
      <c r="C37" s="7" t="s">
        <v>1</v>
      </c>
      <c r="D37" s="8">
        <v>7.22</v>
      </c>
      <c r="E37" s="7"/>
      <c r="F37" s="7"/>
      <c r="G37" s="9">
        <v>58.92</v>
      </c>
      <c r="H37" s="9">
        <f>+H36+G37</f>
        <v>5623.78</v>
      </c>
    </row>
    <row r="38" spans="1:8" ht="15" customHeight="1">
      <c r="B38" s="7" t="s">
        <v>50</v>
      </c>
      <c r="C38" s="7" t="s">
        <v>2</v>
      </c>
      <c r="D38" s="7" t="s">
        <v>51</v>
      </c>
      <c r="E38" s="7" t="s">
        <v>46</v>
      </c>
      <c r="F38" s="7"/>
      <c r="G38" s="9">
        <v>18</v>
      </c>
      <c r="H38" s="9">
        <f t="shared" ref="H38:H60" si="2">+H37+G38</f>
        <v>5641.78</v>
      </c>
    </row>
    <row r="39" spans="1:8" ht="15" customHeight="1">
      <c r="B39" s="7" t="s">
        <v>4</v>
      </c>
      <c r="C39" s="7" t="s">
        <v>1</v>
      </c>
      <c r="D39" s="8">
        <v>7.21</v>
      </c>
      <c r="E39" s="7"/>
      <c r="F39" s="7"/>
      <c r="G39" s="9">
        <v>6032.99</v>
      </c>
      <c r="H39" s="9">
        <f t="shared" si="2"/>
        <v>11674.77</v>
      </c>
    </row>
    <row r="40" spans="1:8" ht="15" customHeight="1">
      <c r="B40" s="7" t="s">
        <v>5</v>
      </c>
      <c r="C40" s="7" t="s">
        <v>47</v>
      </c>
      <c r="D40" s="7" t="s">
        <v>48</v>
      </c>
      <c r="E40" s="7" t="s">
        <v>49</v>
      </c>
      <c r="F40" s="7"/>
      <c r="G40" s="9">
        <v>424.92</v>
      </c>
      <c r="H40" s="9">
        <f t="shared" si="2"/>
        <v>12099.69</v>
      </c>
    </row>
    <row r="41" spans="1:8" ht="15" customHeight="1">
      <c r="B41" s="7" t="s">
        <v>5</v>
      </c>
      <c r="C41" s="7" t="s">
        <v>1</v>
      </c>
      <c r="D41" s="8">
        <v>7.3</v>
      </c>
      <c r="E41" s="7"/>
      <c r="F41" s="7"/>
      <c r="G41" s="9">
        <v>5759.79</v>
      </c>
      <c r="H41" s="9">
        <f t="shared" si="2"/>
        <v>17859.48</v>
      </c>
    </row>
    <row r="42" spans="1:8" ht="15" customHeight="1">
      <c r="B42" s="7" t="s">
        <v>52</v>
      </c>
      <c r="C42" s="7" t="s">
        <v>2</v>
      </c>
      <c r="D42" s="7" t="s">
        <v>53</v>
      </c>
      <c r="E42" s="7" t="s">
        <v>46</v>
      </c>
      <c r="F42" s="7"/>
      <c r="G42" s="9">
        <v>18</v>
      </c>
      <c r="H42" s="9">
        <f t="shared" si="2"/>
        <v>17877.48</v>
      </c>
    </row>
    <row r="43" spans="1:8" ht="15" customHeight="1">
      <c r="B43" s="7" t="s">
        <v>6</v>
      </c>
      <c r="C43" s="7" t="s">
        <v>1</v>
      </c>
      <c r="D43" s="8">
        <v>7.32</v>
      </c>
      <c r="E43" s="7"/>
      <c r="F43" s="7"/>
      <c r="G43" s="9">
        <v>511.41</v>
      </c>
      <c r="H43" s="9">
        <f t="shared" si="2"/>
        <v>18388.89</v>
      </c>
    </row>
    <row r="44" spans="1:8" ht="15" customHeight="1">
      <c r="B44" s="7" t="s">
        <v>6</v>
      </c>
      <c r="C44" s="7" t="s">
        <v>1</v>
      </c>
      <c r="D44" s="8">
        <v>7.31</v>
      </c>
      <c r="E44" s="7"/>
      <c r="F44" s="7"/>
      <c r="G44" s="9">
        <v>5211.04</v>
      </c>
      <c r="H44" s="9">
        <f t="shared" si="2"/>
        <v>23599.93</v>
      </c>
    </row>
    <row r="45" spans="1:8" ht="15" customHeight="1">
      <c r="B45" s="7" t="s">
        <v>7</v>
      </c>
      <c r="C45" s="7" t="s">
        <v>1</v>
      </c>
      <c r="D45" s="8">
        <v>7.45</v>
      </c>
      <c r="E45" s="7"/>
      <c r="F45" s="7"/>
      <c r="G45" s="9">
        <v>5221.75</v>
      </c>
      <c r="H45" s="9">
        <f t="shared" si="2"/>
        <v>28821.68</v>
      </c>
    </row>
    <row r="46" spans="1:8" ht="15" customHeight="1">
      <c r="B46" s="7" t="s">
        <v>8</v>
      </c>
      <c r="C46" s="7" t="s">
        <v>1</v>
      </c>
      <c r="D46" s="8">
        <v>7.47</v>
      </c>
      <c r="E46" s="7"/>
      <c r="F46" s="7"/>
      <c r="G46" s="9">
        <v>232.76</v>
      </c>
      <c r="H46" s="9">
        <f t="shared" si="2"/>
        <v>29054.44</v>
      </c>
    </row>
    <row r="47" spans="1:8" ht="15" customHeight="1">
      <c r="B47" s="7" t="s">
        <v>54</v>
      </c>
      <c r="C47" s="7" t="s">
        <v>2</v>
      </c>
      <c r="D47" s="7" t="s">
        <v>55</v>
      </c>
      <c r="E47" s="7" t="s">
        <v>46</v>
      </c>
      <c r="F47" s="7"/>
      <c r="G47" s="9">
        <v>18</v>
      </c>
      <c r="H47" s="9">
        <f t="shared" si="2"/>
        <v>29072.44</v>
      </c>
    </row>
    <row r="48" spans="1:8" ht="15" customHeight="1">
      <c r="B48" s="7" t="s">
        <v>9</v>
      </c>
      <c r="C48" s="7" t="s">
        <v>1</v>
      </c>
      <c r="D48" s="8">
        <v>7.46</v>
      </c>
      <c r="E48" s="7"/>
      <c r="F48" s="7"/>
      <c r="G48" s="9">
        <v>4996.6099999999997</v>
      </c>
      <c r="H48" s="9">
        <f t="shared" si="2"/>
        <v>34069.049999999996</v>
      </c>
    </row>
    <row r="49" spans="1:8" ht="15" customHeight="1">
      <c r="B49" s="7" t="s">
        <v>10</v>
      </c>
      <c r="C49" s="7" t="s">
        <v>1</v>
      </c>
      <c r="D49" s="8">
        <v>9.1300000000000008</v>
      </c>
      <c r="E49" s="7"/>
      <c r="F49" s="7"/>
      <c r="G49" s="9">
        <v>4997.25</v>
      </c>
      <c r="H49" s="9">
        <f t="shared" si="2"/>
        <v>39066.299999999996</v>
      </c>
    </row>
    <row r="50" spans="1:8" ht="15" customHeight="1">
      <c r="B50" s="7" t="s">
        <v>56</v>
      </c>
      <c r="C50" s="7" t="s">
        <v>2</v>
      </c>
      <c r="D50" s="7" t="s">
        <v>57</v>
      </c>
      <c r="E50" s="7" t="s">
        <v>46</v>
      </c>
      <c r="F50" s="7"/>
      <c r="G50" s="9">
        <v>18</v>
      </c>
      <c r="H50" s="9">
        <f t="shared" si="2"/>
        <v>39084.299999999996</v>
      </c>
    </row>
    <row r="51" spans="1:8" ht="15" customHeight="1">
      <c r="B51" s="7" t="s">
        <v>11</v>
      </c>
      <c r="C51" s="7" t="s">
        <v>1</v>
      </c>
      <c r="D51" s="8">
        <v>9.14</v>
      </c>
      <c r="E51" s="7"/>
      <c r="F51" s="7"/>
      <c r="G51" s="9">
        <v>4995.1499999999996</v>
      </c>
      <c r="H51" s="9">
        <f t="shared" si="2"/>
        <v>44079.45</v>
      </c>
    </row>
    <row r="52" spans="1:8" ht="15" customHeight="1">
      <c r="B52" s="7" t="s">
        <v>58</v>
      </c>
      <c r="C52" s="7" t="s">
        <v>2</v>
      </c>
      <c r="D52" s="7" t="s">
        <v>59</v>
      </c>
      <c r="E52" s="7" t="s">
        <v>46</v>
      </c>
      <c r="F52" s="7"/>
      <c r="G52" s="9">
        <v>18</v>
      </c>
      <c r="H52" s="9">
        <f t="shared" si="2"/>
        <v>44097.45</v>
      </c>
    </row>
    <row r="53" spans="1:8" ht="15" customHeight="1">
      <c r="B53" s="7" t="s">
        <v>12</v>
      </c>
      <c r="C53" s="7" t="s">
        <v>1</v>
      </c>
      <c r="D53" s="8">
        <v>9.2100000000000009</v>
      </c>
      <c r="E53" s="7"/>
      <c r="F53" s="7"/>
      <c r="G53" s="9">
        <v>5004.13</v>
      </c>
      <c r="H53" s="9">
        <f t="shared" si="2"/>
        <v>49101.579999999994</v>
      </c>
    </row>
    <row r="54" spans="1:8" ht="15" customHeight="1">
      <c r="B54" s="7" t="s">
        <v>13</v>
      </c>
      <c r="C54" s="7" t="s">
        <v>1</v>
      </c>
      <c r="D54" s="8">
        <v>9.2200000000000006</v>
      </c>
      <c r="E54" s="7"/>
      <c r="F54" s="7"/>
      <c r="G54" s="9">
        <v>5682.12</v>
      </c>
      <c r="H54" s="9">
        <f t="shared" si="2"/>
        <v>54783.7</v>
      </c>
    </row>
    <row r="55" spans="1:8" ht="15" customHeight="1">
      <c r="B55" s="7" t="s">
        <v>60</v>
      </c>
      <c r="C55" s="7" t="s">
        <v>1</v>
      </c>
      <c r="D55" s="8">
        <v>11.3</v>
      </c>
      <c r="E55" s="7"/>
      <c r="F55" s="7" t="s">
        <v>61</v>
      </c>
      <c r="G55" s="9">
        <v>500</v>
      </c>
      <c r="H55" s="9">
        <f t="shared" si="2"/>
        <v>55283.7</v>
      </c>
    </row>
    <row r="56" spans="1:8" ht="15" customHeight="1">
      <c r="A56" s="4"/>
      <c r="B56" s="7" t="s">
        <v>60</v>
      </c>
      <c r="C56" s="7" t="s">
        <v>1</v>
      </c>
      <c r="D56" s="8">
        <v>11.4</v>
      </c>
      <c r="E56" s="7"/>
      <c r="F56" s="7" t="s">
        <v>62</v>
      </c>
      <c r="G56" s="9">
        <v>697.9</v>
      </c>
      <c r="H56" s="9">
        <f t="shared" si="2"/>
        <v>55981.599999999999</v>
      </c>
    </row>
    <row r="57" spans="1:8" ht="15" customHeight="1">
      <c r="A57" s="4"/>
      <c r="B57" s="7" t="s">
        <v>63</v>
      </c>
      <c r="C57" s="7" t="s">
        <v>2</v>
      </c>
      <c r="D57" s="7" t="s">
        <v>64</v>
      </c>
      <c r="E57" s="7" t="s">
        <v>46</v>
      </c>
      <c r="F57" s="7"/>
      <c r="G57" s="9">
        <v>18</v>
      </c>
      <c r="H57" s="9">
        <f t="shared" si="2"/>
        <v>55999.6</v>
      </c>
    </row>
    <row r="58" spans="1:8" ht="15" customHeight="1">
      <c r="A58" s="4"/>
      <c r="B58" s="7" t="s">
        <v>14</v>
      </c>
      <c r="C58" s="7" t="s">
        <v>1</v>
      </c>
      <c r="D58" s="8">
        <v>11.13</v>
      </c>
      <c r="E58" s="7"/>
      <c r="F58" s="7"/>
      <c r="G58" s="9">
        <v>6173.25</v>
      </c>
      <c r="H58" s="9">
        <f t="shared" si="2"/>
        <v>62172.85</v>
      </c>
    </row>
    <row r="59" spans="1:8" ht="15" customHeight="1">
      <c r="A59" s="4"/>
      <c r="B59" s="7" t="s">
        <v>42</v>
      </c>
      <c r="C59" s="7" t="s">
        <v>47</v>
      </c>
      <c r="D59" s="7" t="s">
        <v>48</v>
      </c>
      <c r="E59" s="7" t="s">
        <v>49</v>
      </c>
      <c r="F59" s="7"/>
      <c r="G59" s="9">
        <v>894.44</v>
      </c>
      <c r="H59" s="9">
        <f t="shared" si="2"/>
        <v>63067.29</v>
      </c>
    </row>
    <row r="60" spans="1:8" ht="15" customHeight="1">
      <c r="A60" s="4"/>
      <c r="B60" s="7" t="s">
        <v>15</v>
      </c>
      <c r="C60" s="7" t="s">
        <v>1</v>
      </c>
      <c r="D60" s="8">
        <v>11.14</v>
      </c>
      <c r="E60" s="7"/>
      <c r="F60" s="7"/>
      <c r="G60" s="9">
        <v>5693.6</v>
      </c>
      <c r="H60" s="9">
        <f t="shared" si="2"/>
        <v>68760.89</v>
      </c>
    </row>
    <row r="61" spans="1:8" ht="15" customHeight="1">
      <c r="A61" s="10" t="s">
        <v>65</v>
      </c>
      <c r="B61" s="4"/>
      <c r="C61" s="4"/>
      <c r="D61" s="4"/>
      <c r="E61" s="4"/>
      <c r="F61" s="4"/>
      <c r="G61" s="11">
        <f>SUM(G36:G60)</f>
        <v>68760.89</v>
      </c>
      <c r="H61" s="4"/>
    </row>
    <row r="62" spans="1:8" ht="27" customHeight="1">
      <c r="A62" s="10" t="s">
        <v>66</v>
      </c>
      <c r="B62" s="4"/>
      <c r="C62" s="4"/>
      <c r="D62" s="4"/>
      <c r="E62" s="4"/>
      <c r="F62" s="4"/>
      <c r="G62" s="4"/>
      <c r="H62" s="4"/>
    </row>
    <row r="63" spans="1:8" ht="15" customHeight="1">
      <c r="A63" s="4"/>
      <c r="B63" s="7" t="s">
        <v>68</v>
      </c>
      <c r="C63" s="7" t="s">
        <v>18</v>
      </c>
      <c r="D63" s="7"/>
      <c r="E63" s="7" t="s">
        <v>67</v>
      </c>
      <c r="F63" s="7" t="s">
        <v>69</v>
      </c>
      <c r="G63" s="9">
        <v>558</v>
      </c>
      <c r="H63" s="9">
        <f>+G63</f>
        <v>558</v>
      </c>
    </row>
    <row r="64" spans="1:8" ht="15" customHeight="1">
      <c r="A64" s="4"/>
      <c r="B64" s="7" t="s">
        <v>70</v>
      </c>
      <c r="C64" s="7" t="s">
        <v>71</v>
      </c>
      <c r="D64" s="7"/>
      <c r="E64" s="7" t="s">
        <v>72</v>
      </c>
      <c r="F64" s="7" t="s">
        <v>73</v>
      </c>
      <c r="G64" s="9">
        <v>-14.57</v>
      </c>
      <c r="H64" s="9">
        <f>+H63+G64</f>
        <v>543.42999999999995</v>
      </c>
    </row>
    <row r="65" spans="1:8" ht="15" customHeight="1">
      <c r="A65" s="4"/>
      <c r="B65" s="7" t="s">
        <v>70</v>
      </c>
      <c r="C65" s="7" t="s">
        <v>71</v>
      </c>
      <c r="D65" s="7"/>
      <c r="E65" s="7" t="s">
        <v>72</v>
      </c>
      <c r="F65" s="7" t="s">
        <v>74</v>
      </c>
      <c r="G65" s="9">
        <v>-14.57</v>
      </c>
      <c r="H65" s="9">
        <f t="shared" ref="H65:H128" si="3">+H64+G65</f>
        <v>528.8599999999999</v>
      </c>
    </row>
    <row r="66" spans="1:8" ht="15" customHeight="1">
      <c r="A66" s="4"/>
      <c r="B66" s="7" t="s">
        <v>75</v>
      </c>
      <c r="C66" s="7" t="s">
        <v>18</v>
      </c>
      <c r="D66" s="7"/>
      <c r="E66" s="7" t="s">
        <v>76</v>
      </c>
      <c r="F66" s="7" t="s">
        <v>77</v>
      </c>
      <c r="G66" s="9">
        <v>72.77</v>
      </c>
      <c r="H66" s="9">
        <f t="shared" si="3"/>
        <v>601.62999999999988</v>
      </c>
    </row>
    <row r="67" spans="1:8" ht="15" customHeight="1">
      <c r="B67" s="7" t="s">
        <v>75</v>
      </c>
      <c r="C67" s="7" t="s">
        <v>18</v>
      </c>
      <c r="D67" s="7"/>
      <c r="E67" s="7" t="s">
        <v>76</v>
      </c>
      <c r="F67" s="7" t="s">
        <v>77</v>
      </c>
      <c r="G67" s="9">
        <v>48.06</v>
      </c>
      <c r="H67" s="9">
        <f t="shared" si="3"/>
        <v>649.68999999999983</v>
      </c>
    </row>
    <row r="68" spans="1:8" ht="15" customHeight="1">
      <c r="B68" s="7" t="s">
        <v>75</v>
      </c>
      <c r="C68" s="7" t="s">
        <v>18</v>
      </c>
      <c r="D68" s="7"/>
      <c r="E68" s="7" t="s">
        <v>76</v>
      </c>
      <c r="F68" s="7" t="s">
        <v>77</v>
      </c>
      <c r="G68" s="9">
        <v>47.13</v>
      </c>
      <c r="H68" s="9">
        <f t="shared" si="3"/>
        <v>696.81999999999982</v>
      </c>
    </row>
    <row r="69" spans="1:8" ht="15" customHeight="1">
      <c r="B69" s="7" t="s">
        <v>54</v>
      </c>
      <c r="C69" s="7" t="s">
        <v>18</v>
      </c>
      <c r="D69" s="7"/>
      <c r="E69" s="7" t="s">
        <v>78</v>
      </c>
      <c r="F69" s="7" t="s">
        <v>79</v>
      </c>
      <c r="G69" s="9">
        <v>33</v>
      </c>
      <c r="H69" s="9">
        <f t="shared" si="3"/>
        <v>729.81999999999982</v>
      </c>
    </row>
    <row r="70" spans="1:8" ht="15" customHeight="1">
      <c r="B70" s="7" t="s">
        <v>54</v>
      </c>
      <c r="C70" s="7" t="s">
        <v>18</v>
      </c>
      <c r="D70" s="7"/>
      <c r="E70" s="7" t="s">
        <v>80</v>
      </c>
      <c r="F70" s="7" t="s">
        <v>81</v>
      </c>
      <c r="G70" s="9">
        <v>145.55000000000001</v>
      </c>
      <c r="H70" s="9">
        <f t="shared" si="3"/>
        <v>875.36999999999989</v>
      </c>
    </row>
    <row r="71" spans="1:8" ht="15" customHeight="1">
      <c r="B71" s="7" t="s">
        <v>54</v>
      </c>
      <c r="C71" s="7" t="s">
        <v>18</v>
      </c>
      <c r="D71" s="7"/>
      <c r="E71" s="7" t="s">
        <v>82</v>
      </c>
      <c r="F71" s="7" t="s">
        <v>83</v>
      </c>
      <c r="G71" s="9">
        <v>21.5</v>
      </c>
      <c r="H71" s="9">
        <f t="shared" si="3"/>
        <v>896.86999999999989</v>
      </c>
    </row>
    <row r="72" spans="1:8" ht="15" customHeight="1">
      <c r="B72" s="7" t="s">
        <v>54</v>
      </c>
      <c r="C72" s="7" t="s">
        <v>18</v>
      </c>
      <c r="D72" s="7"/>
      <c r="E72" s="7" t="s">
        <v>82</v>
      </c>
      <c r="F72" s="7" t="s">
        <v>83</v>
      </c>
      <c r="G72" s="9">
        <v>18</v>
      </c>
      <c r="H72" s="9">
        <f t="shared" si="3"/>
        <v>914.86999999999989</v>
      </c>
    </row>
    <row r="73" spans="1:8" ht="15" customHeight="1">
      <c r="B73" s="7" t="s">
        <v>54</v>
      </c>
      <c r="C73" s="7" t="s">
        <v>18</v>
      </c>
      <c r="D73" s="7"/>
      <c r="E73" s="7" t="s">
        <v>84</v>
      </c>
      <c r="F73" s="7" t="s">
        <v>85</v>
      </c>
      <c r="G73" s="9">
        <v>9.1999999999999993</v>
      </c>
      <c r="H73" s="9">
        <f t="shared" si="3"/>
        <v>924.06999999999994</v>
      </c>
    </row>
    <row r="74" spans="1:8" ht="15" customHeight="1">
      <c r="B74" s="7" t="s">
        <v>54</v>
      </c>
      <c r="C74" s="7" t="s">
        <v>18</v>
      </c>
      <c r="D74" s="7"/>
      <c r="E74" s="7" t="s">
        <v>78</v>
      </c>
      <c r="F74" s="7" t="s">
        <v>86</v>
      </c>
      <c r="G74" s="9">
        <v>7.1</v>
      </c>
      <c r="H74" s="9">
        <f t="shared" si="3"/>
        <v>931.17</v>
      </c>
    </row>
    <row r="75" spans="1:8" ht="15" customHeight="1">
      <c r="B75" s="7" t="s">
        <v>54</v>
      </c>
      <c r="C75" s="7" t="s">
        <v>18</v>
      </c>
      <c r="D75" s="7"/>
      <c r="E75" s="7" t="s">
        <v>87</v>
      </c>
      <c r="F75" s="7" t="s">
        <v>88</v>
      </c>
      <c r="G75" s="9">
        <v>258.13</v>
      </c>
      <c r="H75" s="9">
        <f t="shared" si="3"/>
        <v>1189.3</v>
      </c>
    </row>
    <row r="76" spans="1:8" ht="15" customHeight="1">
      <c r="B76" s="7" t="s">
        <v>89</v>
      </c>
      <c r="C76" s="7" t="s">
        <v>18</v>
      </c>
      <c r="D76" s="7"/>
      <c r="E76" s="7" t="s">
        <v>90</v>
      </c>
      <c r="F76" s="7" t="s">
        <v>91</v>
      </c>
      <c r="G76" s="9">
        <v>24.48</v>
      </c>
      <c r="H76" s="9">
        <f t="shared" si="3"/>
        <v>1213.78</v>
      </c>
    </row>
    <row r="77" spans="1:8" ht="15" customHeight="1">
      <c r="B77" s="7" t="s">
        <v>89</v>
      </c>
      <c r="C77" s="7" t="s">
        <v>18</v>
      </c>
      <c r="D77" s="7"/>
      <c r="E77" s="7" t="s">
        <v>78</v>
      </c>
      <c r="F77" s="7" t="s">
        <v>86</v>
      </c>
      <c r="G77" s="9">
        <v>6.67</v>
      </c>
      <c r="H77" s="9">
        <f t="shared" si="3"/>
        <v>1220.45</v>
      </c>
    </row>
    <row r="78" spans="1:8" ht="15" customHeight="1">
      <c r="B78" s="7" t="s">
        <v>89</v>
      </c>
      <c r="C78" s="7" t="s">
        <v>18</v>
      </c>
      <c r="D78" s="7"/>
      <c r="E78" s="7" t="s">
        <v>78</v>
      </c>
      <c r="F78" s="7" t="s">
        <v>86</v>
      </c>
      <c r="G78" s="9">
        <v>5.95</v>
      </c>
      <c r="H78" s="9">
        <f t="shared" si="3"/>
        <v>1226.4000000000001</v>
      </c>
    </row>
    <row r="79" spans="1:8" ht="15" customHeight="1">
      <c r="B79" s="7" t="s">
        <v>89</v>
      </c>
      <c r="C79" s="7" t="s">
        <v>18</v>
      </c>
      <c r="D79" s="7"/>
      <c r="E79" s="7" t="s">
        <v>92</v>
      </c>
      <c r="F79" s="7" t="s">
        <v>93</v>
      </c>
      <c r="G79" s="9">
        <v>36.44</v>
      </c>
      <c r="H79" s="9">
        <f t="shared" si="3"/>
        <v>1262.8400000000001</v>
      </c>
    </row>
    <row r="80" spans="1:8" ht="15" customHeight="1">
      <c r="B80" s="7" t="s">
        <v>94</v>
      </c>
      <c r="C80" s="7" t="s">
        <v>18</v>
      </c>
      <c r="D80" s="7"/>
      <c r="E80" s="7" t="s">
        <v>92</v>
      </c>
      <c r="F80" s="7" t="s">
        <v>93</v>
      </c>
      <c r="G80" s="9">
        <v>42.65</v>
      </c>
      <c r="H80" s="9">
        <f t="shared" si="3"/>
        <v>1305.4900000000002</v>
      </c>
    </row>
    <row r="81" spans="2:8" ht="15" customHeight="1">
      <c r="B81" s="7" t="s">
        <v>94</v>
      </c>
      <c r="C81" s="7" t="s">
        <v>18</v>
      </c>
      <c r="D81" s="7"/>
      <c r="E81" s="7" t="s">
        <v>95</v>
      </c>
      <c r="F81" s="7" t="s">
        <v>96</v>
      </c>
      <c r="G81" s="9">
        <v>90.5</v>
      </c>
      <c r="H81" s="9">
        <f t="shared" si="3"/>
        <v>1395.9900000000002</v>
      </c>
    </row>
    <row r="82" spans="2:8" ht="15" customHeight="1">
      <c r="B82" s="7" t="s">
        <v>94</v>
      </c>
      <c r="C82" s="7" t="s">
        <v>18</v>
      </c>
      <c r="D82" s="7"/>
      <c r="E82" s="7" t="s">
        <v>97</v>
      </c>
      <c r="F82" s="7" t="s">
        <v>98</v>
      </c>
      <c r="G82" s="9">
        <v>245.35</v>
      </c>
      <c r="H82" s="9">
        <f t="shared" si="3"/>
        <v>1641.3400000000001</v>
      </c>
    </row>
    <row r="83" spans="2:8" ht="15" customHeight="1">
      <c r="B83" s="7" t="s">
        <v>94</v>
      </c>
      <c r="C83" s="7" t="s">
        <v>18</v>
      </c>
      <c r="D83" s="7"/>
      <c r="E83" s="7" t="s">
        <v>99</v>
      </c>
      <c r="F83" s="7" t="s">
        <v>81</v>
      </c>
      <c r="G83" s="9">
        <v>89.39</v>
      </c>
      <c r="H83" s="9">
        <f t="shared" si="3"/>
        <v>1730.7300000000002</v>
      </c>
    </row>
    <row r="84" spans="2:8" ht="15" customHeight="1">
      <c r="B84" s="7" t="s">
        <v>94</v>
      </c>
      <c r="C84" s="7" t="s">
        <v>18</v>
      </c>
      <c r="D84" s="7"/>
      <c r="E84" s="7" t="s">
        <v>92</v>
      </c>
      <c r="F84" s="7" t="s">
        <v>100</v>
      </c>
      <c r="G84" s="9">
        <v>21</v>
      </c>
      <c r="H84" s="9">
        <f t="shared" si="3"/>
        <v>1751.7300000000002</v>
      </c>
    </row>
    <row r="85" spans="2:8" ht="15" customHeight="1">
      <c r="B85" s="7" t="s">
        <v>94</v>
      </c>
      <c r="C85" s="7" t="s">
        <v>18</v>
      </c>
      <c r="D85" s="7"/>
      <c r="E85" s="7" t="s">
        <v>78</v>
      </c>
      <c r="F85" s="7" t="s">
        <v>86</v>
      </c>
      <c r="G85" s="9">
        <v>7.07</v>
      </c>
      <c r="H85" s="9">
        <f t="shared" si="3"/>
        <v>1758.8000000000002</v>
      </c>
    </row>
    <row r="86" spans="2:8" ht="15" customHeight="1">
      <c r="B86" s="7" t="s">
        <v>94</v>
      </c>
      <c r="C86" s="7" t="s">
        <v>18</v>
      </c>
      <c r="D86" s="7"/>
      <c r="E86" s="7" t="s">
        <v>78</v>
      </c>
      <c r="F86" s="7" t="s">
        <v>86</v>
      </c>
      <c r="G86" s="9">
        <v>6.41</v>
      </c>
      <c r="H86" s="9">
        <f t="shared" si="3"/>
        <v>1765.2100000000003</v>
      </c>
    </row>
    <row r="87" spans="2:8" ht="15" customHeight="1">
      <c r="B87" s="7" t="s">
        <v>94</v>
      </c>
      <c r="C87" s="7" t="s">
        <v>18</v>
      </c>
      <c r="D87" s="7"/>
      <c r="E87" s="7" t="s">
        <v>99</v>
      </c>
      <c r="F87" s="7" t="s">
        <v>81</v>
      </c>
      <c r="G87" s="9">
        <v>40.5</v>
      </c>
      <c r="H87" s="9">
        <f t="shared" si="3"/>
        <v>1805.7100000000003</v>
      </c>
    </row>
    <row r="88" spans="2:8" ht="15" customHeight="1">
      <c r="B88" s="7" t="s">
        <v>101</v>
      </c>
      <c r="C88" s="7" t="s">
        <v>18</v>
      </c>
      <c r="D88" s="7"/>
      <c r="E88" s="7" t="s">
        <v>78</v>
      </c>
      <c r="F88" s="7" t="s">
        <v>86</v>
      </c>
      <c r="G88" s="9">
        <v>9.4499999999999993</v>
      </c>
      <c r="H88" s="9">
        <f t="shared" si="3"/>
        <v>1815.1600000000003</v>
      </c>
    </row>
    <row r="89" spans="2:8" ht="15" customHeight="1">
      <c r="B89" s="7" t="s">
        <v>101</v>
      </c>
      <c r="C89" s="7" t="s">
        <v>18</v>
      </c>
      <c r="D89" s="7"/>
      <c r="E89" s="7" t="s">
        <v>78</v>
      </c>
      <c r="F89" s="7" t="s">
        <v>86</v>
      </c>
      <c r="G89" s="9">
        <v>5.99</v>
      </c>
      <c r="H89" s="9">
        <f t="shared" si="3"/>
        <v>1821.1500000000003</v>
      </c>
    </row>
    <row r="90" spans="2:8" ht="15" customHeight="1">
      <c r="B90" s="7" t="s">
        <v>101</v>
      </c>
      <c r="C90" s="7" t="s">
        <v>18</v>
      </c>
      <c r="D90" s="7"/>
      <c r="E90" s="7" t="s">
        <v>95</v>
      </c>
      <c r="F90" s="7" t="s">
        <v>81</v>
      </c>
      <c r="G90" s="9">
        <v>70.25</v>
      </c>
      <c r="H90" s="9">
        <f t="shared" si="3"/>
        <v>1891.4000000000003</v>
      </c>
    </row>
    <row r="91" spans="2:8" ht="15" customHeight="1">
      <c r="B91" s="7" t="s">
        <v>101</v>
      </c>
      <c r="C91" s="7" t="s">
        <v>18</v>
      </c>
      <c r="D91" s="7"/>
      <c r="E91" s="7" t="s">
        <v>102</v>
      </c>
      <c r="F91" s="7" t="s">
        <v>81</v>
      </c>
      <c r="G91" s="9">
        <v>182.83</v>
      </c>
      <c r="H91" s="9">
        <f t="shared" si="3"/>
        <v>2074.2300000000005</v>
      </c>
    </row>
    <row r="92" spans="2:8" ht="15" customHeight="1">
      <c r="B92" s="7" t="s">
        <v>101</v>
      </c>
      <c r="C92" s="7" t="s">
        <v>18</v>
      </c>
      <c r="D92" s="7"/>
      <c r="E92" s="7" t="s">
        <v>103</v>
      </c>
      <c r="F92" s="7" t="s">
        <v>93</v>
      </c>
      <c r="G92" s="9">
        <v>48.18</v>
      </c>
      <c r="H92" s="9">
        <f t="shared" si="3"/>
        <v>2122.4100000000003</v>
      </c>
    </row>
    <row r="93" spans="2:8" ht="15" customHeight="1">
      <c r="B93" s="7" t="s">
        <v>101</v>
      </c>
      <c r="C93" s="7" t="s">
        <v>18</v>
      </c>
      <c r="D93" s="7"/>
      <c r="E93" s="7" t="s">
        <v>104</v>
      </c>
      <c r="F93" s="7" t="s">
        <v>81</v>
      </c>
      <c r="G93" s="9">
        <v>47.68</v>
      </c>
      <c r="H93" s="9">
        <f t="shared" si="3"/>
        <v>2170.09</v>
      </c>
    </row>
    <row r="94" spans="2:8" ht="15" customHeight="1">
      <c r="B94" s="7" t="s">
        <v>105</v>
      </c>
      <c r="C94" s="7" t="s">
        <v>18</v>
      </c>
      <c r="D94" s="7"/>
      <c r="E94" s="7" t="s">
        <v>106</v>
      </c>
      <c r="F94" s="7" t="s">
        <v>107</v>
      </c>
      <c r="G94" s="9">
        <v>1095.54</v>
      </c>
      <c r="H94" s="9">
        <f t="shared" si="3"/>
        <v>3265.63</v>
      </c>
    </row>
    <row r="95" spans="2:8" ht="15" customHeight="1">
      <c r="B95" s="7" t="s">
        <v>105</v>
      </c>
      <c r="C95" s="7" t="s">
        <v>18</v>
      </c>
      <c r="D95" s="7"/>
      <c r="E95" s="7" t="s">
        <v>106</v>
      </c>
      <c r="F95" s="7" t="s">
        <v>108</v>
      </c>
      <c r="G95" s="9">
        <v>274.45999999999998</v>
      </c>
      <c r="H95" s="9">
        <f t="shared" si="3"/>
        <v>3540.09</v>
      </c>
    </row>
    <row r="96" spans="2:8" ht="15" customHeight="1">
      <c r="B96" s="7" t="s">
        <v>105</v>
      </c>
      <c r="C96" s="7" t="s">
        <v>18</v>
      </c>
      <c r="D96" s="7"/>
      <c r="E96" s="7" t="s">
        <v>106</v>
      </c>
      <c r="F96" s="7" t="s">
        <v>108</v>
      </c>
      <c r="G96" s="9">
        <v>342.86</v>
      </c>
      <c r="H96" s="9">
        <f t="shared" si="3"/>
        <v>3882.9500000000003</v>
      </c>
    </row>
    <row r="97" spans="2:8" ht="15" customHeight="1">
      <c r="B97" s="7" t="s">
        <v>105</v>
      </c>
      <c r="C97" s="7" t="s">
        <v>18</v>
      </c>
      <c r="D97" s="7"/>
      <c r="E97" s="7" t="s">
        <v>109</v>
      </c>
      <c r="F97" s="7" t="s">
        <v>110</v>
      </c>
      <c r="G97" s="9">
        <v>117</v>
      </c>
      <c r="H97" s="9">
        <f t="shared" si="3"/>
        <v>3999.9500000000003</v>
      </c>
    </row>
    <row r="98" spans="2:8" ht="15" customHeight="1">
      <c r="B98" s="7" t="s">
        <v>105</v>
      </c>
      <c r="C98" s="7" t="s">
        <v>18</v>
      </c>
      <c r="D98" s="7"/>
      <c r="E98" s="7" t="s">
        <v>78</v>
      </c>
      <c r="F98" s="7" t="s">
        <v>111</v>
      </c>
      <c r="G98" s="9">
        <v>33</v>
      </c>
      <c r="H98" s="9">
        <f t="shared" si="3"/>
        <v>4032.9500000000003</v>
      </c>
    </row>
    <row r="99" spans="2:8" ht="15" customHeight="1">
      <c r="B99" s="7" t="s">
        <v>105</v>
      </c>
      <c r="C99" s="7" t="s">
        <v>18</v>
      </c>
      <c r="D99" s="7"/>
      <c r="E99" s="7" t="s">
        <v>106</v>
      </c>
      <c r="F99" s="7" t="s">
        <v>107</v>
      </c>
      <c r="G99" s="9">
        <v>924.37</v>
      </c>
      <c r="H99" s="9">
        <f t="shared" si="3"/>
        <v>4957.3200000000006</v>
      </c>
    </row>
    <row r="100" spans="2:8" ht="15" customHeight="1">
      <c r="B100" s="7" t="s">
        <v>105</v>
      </c>
      <c r="C100" s="7" t="s">
        <v>18</v>
      </c>
      <c r="D100" s="7"/>
      <c r="E100" s="7" t="s">
        <v>106</v>
      </c>
      <c r="F100" s="7" t="s">
        <v>107</v>
      </c>
      <c r="G100" s="9">
        <v>926.19</v>
      </c>
      <c r="H100" s="9">
        <f t="shared" si="3"/>
        <v>5883.51</v>
      </c>
    </row>
    <row r="101" spans="2:8" ht="15" customHeight="1">
      <c r="B101" s="7" t="s">
        <v>105</v>
      </c>
      <c r="C101" s="7" t="s">
        <v>18</v>
      </c>
      <c r="D101" s="7"/>
      <c r="E101" s="7" t="s">
        <v>106</v>
      </c>
      <c r="F101" s="7" t="s">
        <v>108</v>
      </c>
      <c r="G101" s="9">
        <v>274.45999999999998</v>
      </c>
      <c r="H101" s="9">
        <f t="shared" si="3"/>
        <v>6157.97</v>
      </c>
    </row>
    <row r="102" spans="2:8" ht="15" customHeight="1">
      <c r="B102" s="7" t="s">
        <v>27</v>
      </c>
      <c r="C102" s="7" t="s">
        <v>18</v>
      </c>
      <c r="D102" s="7"/>
      <c r="E102" s="7" t="s">
        <v>112</v>
      </c>
      <c r="F102" s="7" t="s">
        <v>113</v>
      </c>
      <c r="G102" s="9">
        <v>651.91999999999996</v>
      </c>
      <c r="H102" s="9">
        <f t="shared" si="3"/>
        <v>6809.89</v>
      </c>
    </row>
    <row r="103" spans="2:8" ht="15" customHeight="1">
      <c r="B103" s="7" t="s">
        <v>114</v>
      </c>
      <c r="C103" s="7" t="s">
        <v>2</v>
      </c>
      <c r="D103" s="7">
        <v>90083483</v>
      </c>
      <c r="E103" s="7" t="s">
        <v>115</v>
      </c>
      <c r="F103" s="7" t="s">
        <v>116</v>
      </c>
      <c r="G103" s="9">
        <v>720</v>
      </c>
      <c r="H103" s="9">
        <f t="shared" si="3"/>
        <v>7529.89</v>
      </c>
    </row>
    <row r="104" spans="2:8" ht="15" customHeight="1">
      <c r="B104" s="7" t="s">
        <v>117</v>
      </c>
      <c r="C104" s="7" t="s">
        <v>18</v>
      </c>
      <c r="D104" s="7"/>
      <c r="E104" s="7" t="s">
        <v>118</v>
      </c>
      <c r="F104" s="7" t="s">
        <v>119</v>
      </c>
      <c r="G104" s="9">
        <v>154.30000000000001</v>
      </c>
      <c r="H104" s="9">
        <f t="shared" si="3"/>
        <v>7684.1900000000005</v>
      </c>
    </row>
    <row r="105" spans="2:8" ht="15" customHeight="1">
      <c r="B105" s="7" t="s">
        <v>117</v>
      </c>
      <c r="C105" s="7" t="s">
        <v>18</v>
      </c>
      <c r="D105" s="7"/>
      <c r="E105" s="7" t="s">
        <v>120</v>
      </c>
      <c r="F105" s="7" t="s">
        <v>121</v>
      </c>
      <c r="G105" s="9">
        <v>1.7</v>
      </c>
      <c r="H105" s="9">
        <f t="shared" si="3"/>
        <v>7685.89</v>
      </c>
    </row>
    <row r="106" spans="2:8" ht="15" customHeight="1">
      <c r="B106" s="7" t="s">
        <v>117</v>
      </c>
      <c r="C106" s="7" t="s">
        <v>18</v>
      </c>
      <c r="D106" s="7"/>
      <c r="E106" s="7" t="s">
        <v>120</v>
      </c>
      <c r="F106" s="7" t="s">
        <v>122</v>
      </c>
      <c r="G106" s="9">
        <v>6.22</v>
      </c>
      <c r="H106" s="9">
        <f t="shared" si="3"/>
        <v>7692.1100000000006</v>
      </c>
    </row>
    <row r="107" spans="2:8" ht="15" customHeight="1">
      <c r="B107" s="7" t="s">
        <v>117</v>
      </c>
      <c r="C107" s="7" t="s">
        <v>18</v>
      </c>
      <c r="D107" s="7"/>
      <c r="E107" s="7" t="s">
        <v>123</v>
      </c>
      <c r="F107" s="7" t="s">
        <v>124</v>
      </c>
      <c r="G107" s="9">
        <v>2.88</v>
      </c>
      <c r="H107" s="9">
        <f t="shared" si="3"/>
        <v>7694.9900000000007</v>
      </c>
    </row>
    <row r="108" spans="2:8" ht="15" customHeight="1">
      <c r="B108" s="7" t="s">
        <v>117</v>
      </c>
      <c r="C108" s="7" t="s">
        <v>18</v>
      </c>
      <c r="D108" s="7"/>
      <c r="E108" s="7" t="s">
        <v>118</v>
      </c>
      <c r="F108" s="7"/>
      <c r="G108" s="9">
        <v>154.30000000000001</v>
      </c>
      <c r="H108" s="9">
        <f t="shared" si="3"/>
        <v>7849.2900000000009</v>
      </c>
    </row>
    <row r="109" spans="2:8" ht="15" customHeight="1">
      <c r="B109" s="7" t="s">
        <v>58</v>
      </c>
      <c r="C109" s="7" t="s">
        <v>18</v>
      </c>
      <c r="D109" s="7"/>
      <c r="E109" s="7" t="s">
        <v>125</v>
      </c>
      <c r="F109" s="7" t="s">
        <v>126</v>
      </c>
      <c r="G109" s="9">
        <v>17.98</v>
      </c>
      <c r="H109" s="9">
        <f t="shared" si="3"/>
        <v>7867.27</v>
      </c>
    </row>
    <row r="110" spans="2:8" ht="15" customHeight="1">
      <c r="B110" s="7" t="s">
        <v>58</v>
      </c>
      <c r="C110" s="7" t="s">
        <v>18</v>
      </c>
      <c r="D110" s="7"/>
      <c r="E110" s="7" t="s">
        <v>127</v>
      </c>
      <c r="F110" s="7" t="s">
        <v>128</v>
      </c>
      <c r="G110" s="9">
        <v>85</v>
      </c>
      <c r="H110" s="9">
        <f t="shared" si="3"/>
        <v>7952.27</v>
      </c>
    </row>
    <row r="111" spans="2:8" ht="15" customHeight="1">
      <c r="B111" s="7" t="s">
        <v>58</v>
      </c>
      <c r="C111" s="7" t="s">
        <v>18</v>
      </c>
      <c r="D111" s="7"/>
      <c r="E111" s="7" t="s">
        <v>129</v>
      </c>
      <c r="F111" s="7" t="s">
        <v>130</v>
      </c>
      <c r="G111" s="9">
        <v>6.62</v>
      </c>
      <c r="H111" s="9">
        <f t="shared" si="3"/>
        <v>7958.89</v>
      </c>
    </row>
    <row r="112" spans="2:8" ht="15" customHeight="1">
      <c r="B112" s="7" t="s">
        <v>58</v>
      </c>
      <c r="C112" s="7" t="s">
        <v>18</v>
      </c>
      <c r="D112" s="7"/>
      <c r="E112" s="7" t="s">
        <v>131</v>
      </c>
      <c r="F112" s="7" t="s">
        <v>132</v>
      </c>
      <c r="G112" s="9">
        <v>7.47</v>
      </c>
      <c r="H112" s="9">
        <f t="shared" si="3"/>
        <v>7966.3600000000006</v>
      </c>
    </row>
    <row r="113" spans="2:8" ht="15" customHeight="1">
      <c r="B113" s="7" t="s">
        <v>58</v>
      </c>
      <c r="C113" s="7" t="s">
        <v>18</v>
      </c>
      <c r="D113" s="7"/>
      <c r="E113" s="7" t="s">
        <v>133</v>
      </c>
      <c r="F113" s="7" t="s">
        <v>126</v>
      </c>
      <c r="G113" s="9">
        <v>15.83</v>
      </c>
      <c r="H113" s="9">
        <f t="shared" si="3"/>
        <v>7982.1900000000005</v>
      </c>
    </row>
    <row r="114" spans="2:8" ht="15" customHeight="1">
      <c r="B114" s="7" t="s">
        <v>58</v>
      </c>
      <c r="C114" s="7" t="s">
        <v>18</v>
      </c>
      <c r="D114" s="7"/>
      <c r="E114" s="7" t="s">
        <v>134</v>
      </c>
      <c r="F114" s="7" t="s">
        <v>135</v>
      </c>
      <c r="G114" s="9">
        <v>88.47</v>
      </c>
      <c r="H114" s="9">
        <f t="shared" si="3"/>
        <v>8070.6600000000008</v>
      </c>
    </row>
    <row r="115" spans="2:8" ht="15" customHeight="1">
      <c r="B115" s="7" t="s">
        <v>58</v>
      </c>
      <c r="C115" s="7" t="s">
        <v>18</v>
      </c>
      <c r="D115" s="7"/>
      <c r="E115" s="7" t="s">
        <v>136</v>
      </c>
      <c r="F115" s="7" t="s">
        <v>128</v>
      </c>
      <c r="G115" s="9">
        <v>100</v>
      </c>
      <c r="H115" s="9">
        <f t="shared" si="3"/>
        <v>8170.6600000000008</v>
      </c>
    </row>
    <row r="116" spans="2:8" ht="15" customHeight="1">
      <c r="B116" s="7" t="s">
        <v>58</v>
      </c>
      <c r="C116" s="7" t="s">
        <v>18</v>
      </c>
      <c r="D116" s="7"/>
      <c r="E116" s="7" t="s">
        <v>137</v>
      </c>
      <c r="F116" s="7" t="s">
        <v>138</v>
      </c>
      <c r="G116" s="9">
        <v>14.84</v>
      </c>
      <c r="H116" s="9">
        <f t="shared" si="3"/>
        <v>8185.5000000000009</v>
      </c>
    </row>
    <row r="117" spans="2:8" ht="15" customHeight="1">
      <c r="B117" s="7" t="s">
        <v>12</v>
      </c>
      <c r="C117" s="7" t="s">
        <v>18</v>
      </c>
      <c r="D117" s="7"/>
      <c r="E117" s="7" t="s">
        <v>139</v>
      </c>
      <c r="F117" s="7" t="s">
        <v>140</v>
      </c>
      <c r="G117" s="9">
        <v>5.3</v>
      </c>
      <c r="H117" s="9">
        <f t="shared" si="3"/>
        <v>8190.8000000000011</v>
      </c>
    </row>
    <row r="118" spans="2:8" ht="15" customHeight="1">
      <c r="B118" s="7" t="s">
        <v>141</v>
      </c>
      <c r="C118" s="7" t="s">
        <v>18</v>
      </c>
      <c r="D118" s="7"/>
      <c r="E118" s="7" t="s">
        <v>142</v>
      </c>
      <c r="F118" s="7" t="s">
        <v>128</v>
      </c>
      <c r="G118" s="9">
        <v>122.72</v>
      </c>
      <c r="H118" s="9">
        <f t="shared" si="3"/>
        <v>8313.52</v>
      </c>
    </row>
    <row r="119" spans="2:8" ht="15" customHeight="1">
      <c r="B119" s="7" t="s">
        <v>143</v>
      </c>
      <c r="C119" s="7" t="s">
        <v>18</v>
      </c>
      <c r="D119" s="7"/>
      <c r="E119" s="7" t="s">
        <v>144</v>
      </c>
      <c r="F119" s="7" t="s">
        <v>138</v>
      </c>
      <c r="G119" s="9">
        <v>25.29</v>
      </c>
      <c r="H119" s="9">
        <f t="shared" si="3"/>
        <v>8338.8100000000013</v>
      </c>
    </row>
    <row r="120" spans="2:8" ht="15" customHeight="1">
      <c r="B120" s="7" t="s">
        <v>143</v>
      </c>
      <c r="C120" s="7" t="s">
        <v>18</v>
      </c>
      <c r="D120" s="7"/>
      <c r="E120" s="7" t="s">
        <v>145</v>
      </c>
      <c r="F120" s="7" t="s">
        <v>138</v>
      </c>
      <c r="G120" s="9">
        <v>27</v>
      </c>
      <c r="H120" s="9">
        <f t="shared" si="3"/>
        <v>8365.8100000000013</v>
      </c>
    </row>
    <row r="121" spans="2:8" ht="15" customHeight="1">
      <c r="B121" s="7" t="s">
        <v>143</v>
      </c>
      <c r="C121" s="7" t="s">
        <v>71</v>
      </c>
      <c r="D121" s="7"/>
      <c r="E121" s="7" t="s">
        <v>72</v>
      </c>
      <c r="F121" s="7" t="s">
        <v>146</v>
      </c>
      <c r="G121" s="9">
        <v>-6.17</v>
      </c>
      <c r="H121" s="9">
        <f t="shared" si="3"/>
        <v>8359.6400000000012</v>
      </c>
    </row>
    <row r="122" spans="2:8" ht="15" customHeight="1">
      <c r="B122" s="7" t="s">
        <v>143</v>
      </c>
      <c r="C122" s="7" t="s">
        <v>71</v>
      </c>
      <c r="D122" s="7"/>
      <c r="E122" s="7" t="s">
        <v>72</v>
      </c>
      <c r="F122" s="7" t="s">
        <v>146</v>
      </c>
      <c r="G122" s="9">
        <v>-6.17</v>
      </c>
      <c r="H122" s="9">
        <f t="shared" si="3"/>
        <v>8353.4700000000012</v>
      </c>
    </row>
    <row r="123" spans="2:8" ht="15" customHeight="1">
      <c r="B123" s="7" t="s">
        <v>143</v>
      </c>
      <c r="C123" s="7" t="s">
        <v>71</v>
      </c>
      <c r="D123" s="7"/>
      <c r="E123" s="7" t="s">
        <v>72</v>
      </c>
      <c r="F123" s="7" t="s">
        <v>147</v>
      </c>
      <c r="G123" s="9">
        <v>-0.05</v>
      </c>
      <c r="H123" s="9">
        <f t="shared" si="3"/>
        <v>8353.4200000000019</v>
      </c>
    </row>
    <row r="124" spans="2:8" ht="15" customHeight="1">
      <c r="B124" s="7" t="s">
        <v>148</v>
      </c>
      <c r="C124" s="7" t="s">
        <v>18</v>
      </c>
      <c r="D124" s="7"/>
      <c r="E124" s="7" t="s">
        <v>137</v>
      </c>
      <c r="F124" s="7" t="s">
        <v>149</v>
      </c>
      <c r="G124" s="9">
        <v>16.22</v>
      </c>
      <c r="H124" s="9">
        <f t="shared" si="3"/>
        <v>8369.6400000000012</v>
      </c>
    </row>
    <row r="125" spans="2:8" ht="15" customHeight="1">
      <c r="B125" s="7" t="s">
        <v>148</v>
      </c>
      <c r="C125" s="7" t="s">
        <v>18</v>
      </c>
      <c r="D125" s="7"/>
      <c r="E125" s="7" t="s">
        <v>150</v>
      </c>
      <c r="F125" s="7" t="s">
        <v>151</v>
      </c>
      <c r="G125" s="9">
        <v>341</v>
      </c>
      <c r="H125" s="9">
        <f t="shared" si="3"/>
        <v>8710.6400000000012</v>
      </c>
    </row>
    <row r="126" spans="2:8" ht="15" customHeight="1">
      <c r="B126" s="7" t="s">
        <v>148</v>
      </c>
      <c r="C126" s="7" t="s">
        <v>18</v>
      </c>
      <c r="D126" s="7"/>
      <c r="E126" s="7" t="s">
        <v>150</v>
      </c>
      <c r="F126" s="7" t="s">
        <v>152</v>
      </c>
      <c r="G126" s="9">
        <v>341</v>
      </c>
      <c r="H126" s="9">
        <f t="shared" si="3"/>
        <v>9051.6400000000012</v>
      </c>
    </row>
    <row r="127" spans="2:8" ht="15" customHeight="1">
      <c r="B127" s="7" t="s">
        <v>148</v>
      </c>
      <c r="C127" s="7" t="s">
        <v>18</v>
      </c>
      <c r="D127" s="7"/>
      <c r="E127" s="7" t="s">
        <v>153</v>
      </c>
      <c r="F127" s="7" t="s">
        <v>128</v>
      </c>
      <c r="G127" s="9">
        <v>27</v>
      </c>
      <c r="H127" s="9">
        <f t="shared" si="3"/>
        <v>9078.6400000000012</v>
      </c>
    </row>
    <row r="128" spans="2:8" ht="15" customHeight="1">
      <c r="B128" s="7" t="s">
        <v>154</v>
      </c>
      <c r="C128" s="7" t="s">
        <v>18</v>
      </c>
      <c r="D128" s="7"/>
      <c r="E128" s="7" t="s">
        <v>155</v>
      </c>
      <c r="F128" s="7" t="s">
        <v>156</v>
      </c>
      <c r="G128" s="9">
        <v>115.83</v>
      </c>
      <c r="H128" s="9">
        <f t="shared" si="3"/>
        <v>9194.4700000000012</v>
      </c>
    </row>
    <row r="129" spans="1:8" ht="15" customHeight="1">
      <c r="B129" s="7" t="s">
        <v>154</v>
      </c>
      <c r="C129" s="7" t="s">
        <v>18</v>
      </c>
      <c r="D129" s="7"/>
      <c r="E129" s="7" t="s">
        <v>155</v>
      </c>
      <c r="F129" s="7" t="s">
        <v>157</v>
      </c>
      <c r="G129" s="9">
        <v>115.83</v>
      </c>
      <c r="H129" s="9">
        <f t="shared" ref="H129:H142" si="4">+H128+G129</f>
        <v>9310.3000000000011</v>
      </c>
    </row>
    <row r="130" spans="1:8" ht="15" customHeight="1">
      <c r="B130" s="7" t="s">
        <v>154</v>
      </c>
      <c r="C130" s="7" t="s">
        <v>18</v>
      </c>
      <c r="D130" s="7"/>
      <c r="E130" s="7" t="s">
        <v>129</v>
      </c>
      <c r="F130" s="7" t="s">
        <v>158</v>
      </c>
      <c r="G130" s="9">
        <v>16.32</v>
      </c>
      <c r="H130" s="9">
        <f t="shared" si="4"/>
        <v>9326.6200000000008</v>
      </c>
    </row>
    <row r="131" spans="1:8" ht="15" customHeight="1">
      <c r="A131" s="4"/>
      <c r="B131" s="7" t="s">
        <v>154</v>
      </c>
      <c r="C131" s="7" t="s">
        <v>18</v>
      </c>
      <c r="D131" s="7"/>
      <c r="E131" s="7" t="s">
        <v>159</v>
      </c>
      <c r="F131" s="7" t="s">
        <v>160</v>
      </c>
      <c r="G131" s="9">
        <v>2.91</v>
      </c>
      <c r="H131" s="9">
        <f t="shared" si="4"/>
        <v>9329.5300000000007</v>
      </c>
    </row>
    <row r="132" spans="1:8" ht="15" customHeight="1">
      <c r="A132" s="4"/>
      <c r="B132" s="7" t="s">
        <v>154</v>
      </c>
      <c r="C132" s="7" t="s">
        <v>2</v>
      </c>
      <c r="D132" s="7" t="s">
        <v>161</v>
      </c>
      <c r="E132" s="7" t="s">
        <v>162</v>
      </c>
      <c r="F132" s="7" t="s">
        <v>163</v>
      </c>
      <c r="G132" s="9">
        <v>30</v>
      </c>
      <c r="H132" s="9">
        <f t="shared" si="4"/>
        <v>9359.5300000000007</v>
      </c>
    </row>
    <row r="133" spans="1:8" ht="15" customHeight="1">
      <c r="A133" s="4"/>
      <c r="B133" s="7" t="s">
        <v>154</v>
      </c>
      <c r="C133" s="7" t="s">
        <v>18</v>
      </c>
      <c r="D133" s="7"/>
      <c r="E133" s="7" t="s">
        <v>164</v>
      </c>
      <c r="F133" s="7" t="s">
        <v>165</v>
      </c>
      <c r="G133" s="9">
        <v>325.06</v>
      </c>
      <c r="H133" s="9">
        <f t="shared" si="4"/>
        <v>9684.59</v>
      </c>
    </row>
    <row r="134" spans="1:8" ht="15" customHeight="1">
      <c r="A134" s="4"/>
      <c r="B134" s="7" t="s">
        <v>154</v>
      </c>
      <c r="C134" s="7" t="s">
        <v>18</v>
      </c>
      <c r="D134" s="7"/>
      <c r="E134" s="7" t="s">
        <v>166</v>
      </c>
      <c r="F134" s="7" t="s">
        <v>126</v>
      </c>
      <c r="G134" s="9">
        <v>27.3</v>
      </c>
      <c r="H134" s="9">
        <f t="shared" si="4"/>
        <v>9711.89</v>
      </c>
    </row>
    <row r="135" spans="1:8" ht="15" customHeight="1">
      <c r="A135" s="4"/>
      <c r="B135" s="7" t="s">
        <v>154</v>
      </c>
      <c r="C135" s="7" t="s">
        <v>18</v>
      </c>
      <c r="D135" s="7"/>
      <c r="E135" s="7" t="s">
        <v>167</v>
      </c>
      <c r="F135" s="7" t="s">
        <v>138</v>
      </c>
      <c r="G135" s="9">
        <v>23</v>
      </c>
      <c r="H135" s="9">
        <f t="shared" si="4"/>
        <v>9734.89</v>
      </c>
    </row>
    <row r="136" spans="1:8" ht="15" customHeight="1">
      <c r="A136" s="4"/>
      <c r="B136" s="7" t="s">
        <v>154</v>
      </c>
      <c r="C136" s="7" t="s">
        <v>18</v>
      </c>
      <c r="D136" s="7"/>
      <c r="E136" s="7" t="s">
        <v>120</v>
      </c>
      <c r="F136" s="7" t="s">
        <v>158</v>
      </c>
      <c r="G136" s="9">
        <v>18.440000000000001</v>
      </c>
      <c r="H136" s="9">
        <f t="shared" si="4"/>
        <v>9753.33</v>
      </c>
    </row>
    <row r="137" spans="1:8" ht="15" customHeight="1">
      <c r="A137" s="4"/>
      <c r="B137" s="7" t="s">
        <v>168</v>
      </c>
      <c r="C137" s="7" t="s">
        <v>18</v>
      </c>
      <c r="D137" s="7"/>
      <c r="E137" s="7" t="s">
        <v>169</v>
      </c>
      <c r="F137" s="7" t="s">
        <v>170</v>
      </c>
      <c r="G137" s="9">
        <v>162.08000000000001</v>
      </c>
      <c r="H137" s="9">
        <f t="shared" si="4"/>
        <v>9915.41</v>
      </c>
    </row>
    <row r="138" spans="1:8" ht="15" customHeight="1">
      <c r="A138" s="4"/>
      <c r="B138" s="7" t="s">
        <v>171</v>
      </c>
      <c r="C138" s="7" t="s">
        <v>71</v>
      </c>
      <c r="D138" s="7"/>
      <c r="E138" s="7" t="s">
        <v>72</v>
      </c>
      <c r="F138" s="7" t="s">
        <v>172</v>
      </c>
      <c r="G138" s="9">
        <v>-13.64</v>
      </c>
      <c r="H138" s="9">
        <f t="shared" si="4"/>
        <v>9901.77</v>
      </c>
    </row>
    <row r="139" spans="1:8" ht="15" customHeight="1">
      <c r="A139" s="4"/>
      <c r="B139" s="7" t="s">
        <v>171</v>
      </c>
      <c r="C139" s="7" t="s">
        <v>71</v>
      </c>
      <c r="D139" s="7"/>
      <c r="E139" s="7" t="s">
        <v>72</v>
      </c>
      <c r="F139" s="7" t="s">
        <v>172</v>
      </c>
      <c r="G139" s="9">
        <v>-13.64</v>
      </c>
      <c r="H139" s="9">
        <f t="shared" si="4"/>
        <v>9888.130000000001</v>
      </c>
    </row>
    <row r="140" spans="1:8" ht="15" customHeight="1">
      <c r="A140" s="4"/>
      <c r="B140" s="7" t="s">
        <v>173</v>
      </c>
      <c r="C140" s="7" t="s">
        <v>18</v>
      </c>
      <c r="D140" s="7"/>
      <c r="E140" s="7" t="s">
        <v>174</v>
      </c>
      <c r="F140" s="7" t="s">
        <v>175</v>
      </c>
      <c r="G140" s="9">
        <v>32.299999999999997</v>
      </c>
      <c r="H140" s="9">
        <f t="shared" si="4"/>
        <v>9920.43</v>
      </c>
    </row>
    <row r="141" spans="1:8" ht="15" customHeight="1">
      <c r="A141" s="4"/>
      <c r="B141" s="7" t="s">
        <v>176</v>
      </c>
      <c r="C141" s="7" t="s">
        <v>18</v>
      </c>
      <c r="D141" s="7"/>
      <c r="E141" s="7" t="s">
        <v>177</v>
      </c>
      <c r="F141" s="7" t="s">
        <v>175</v>
      </c>
      <c r="G141" s="9">
        <v>9.23</v>
      </c>
      <c r="H141" s="9">
        <f t="shared" si="4"/>
        <v>9929.66</v>
      </c>
    </row>
    <row r="142" spans="1:8" ht="15" customHeight="1">
      <c r="A142" s="4"/>
      <c r="B142" s="7" t="s">
        <v>13</v>
      </c>
      <c r="C142" s="7" t="s">
        <v>18</v>
      </c>
      <c r="D142" s="7"/>
      <c r="E142" s="7" t="s">
        <v>178</v>
      </c>
      <c r="F142" s="7" t="s">
        <v>175</v>
      </c>
      <c r="G142" s="9">
        <v>9.23</v>
      </c>
      <c r="H142" s="9">
        <f t="shared" si="4"/>
        <v>9938.89</v>
      </c>
    </row>
    <row r="143" spans="1:8" ht="15" customHeight="1">
      <c r="A143" s="10" t="s">
        <v>179</v>
      </c>
      <c r="B143" s="4"/>
      <c r="C143" s="4"/>
      <c r="D143" s="4"/>
      <c r="E143" s="4"/>
      <c r="F143" s="4"/>
      <c r="G143" s="11">
        <f>SUM(G63:G142)</f>
        <v>9938.89</v>
      </c>
      <c r="H143" s="4"/>
    </row>
    <row r="144" spans="1:8" ht="15" customHeight="1">
      <c r="A144" s="10" t="s">
        <v>180</v>
      </c>
      <c r="B144" s="4"/>
      <c r="C144" s="4"/>
      <c r="D144" s="4"/>
      <c r="E144" s="4"/>
      <c r="F144" s="4"/>
      <c r="G144" s="4"/>
      <c r="H144" s="4"/>
    </row>
    <row r="145" spans="2:8" ht="15" customHeight="1">
      <c r="B145" s="7" t="s">
        <v>70</v>
      </c>
      <c r="C145" s="7" t="s">
        <v>71</v>
      </c>
      <c r="D145" s="7"/>
      <c r="E145" s="7" t="s">
        <v>72</v>
      </c>
      <c r="F145" s="7" t="s">
        <v>192</v>
      </c>
      <c r="G145" s="9">
        <v>-1.39</v>
      </c>
      <c r="H145" s="9">
        <f>+G145</f>
        <v>-1.39</v>
      </c>
    </row>
    <row r="146" spans="2:8" ht="15" customHeight="1">
      <c r="B146" s="7" t="s">
        <v>193</v>
      </c>
      <c r="C146" s="7" t="s">
        <v>18</v>
      </c>
      <c r="D146" s="7"/>
      <c r="E146" s="7" t="s">
        <v>185</v>
      </c>
      <c r="F146" s="7" t="s">
        <v>194</v>
      </c>
      <c r="G146" s="9">
        <v>108.15</v>
      </c>
      <c r="H146" s="9">
        <f>+H145+G146</f>
        <v>106.76</v>
      </c>
    </row>
    <row r="147" spans="2:8" ht="15" customHeight="1">
      <c r="B147" s="7" t="s">
        <v>195</v>
      </c>
      <c r="C147" s="7" t="s">
        <v>2</v>
      </c>
      <c r="D147" s="7" t="s">
        <v>196</v>
      </c>
      <c r="E147" s="7" t="s">
        <v>189</v>
      </c>
      <c r="F147" s="7" t="s">
        <v>197</v>
      </c>
      <c r="G147" s="9">
        <v>15.05</v>
      </c>
      <c r="H147" s="9">
        <f t="shared" ref="H147:H184" si="5">+H146+G147</f>
        <v>121.81</v>
      </c>
    </row>
    <row r="148" spans="2:8" ht="15" customHeight="1">
      <c r="B148" s="7" t="s">
        <v>198</v>
      </c>
      <c r="C148" s="7" t="s">
        <v>18</v>
      </c>
      <c r="D148" s="7"/>
      <c r="E148" s="7" t="s">
        <v>191</v>
      </c>
      <c r="F148" s="7" t="s">
        <v>199</v>
      </c>
      <c r="G148" s="9">
        <v>344.87</v>
      </c>
      <c r="H148" s="9">
        <f t="shared" si="5"/>
        <v>466.68</v>
      </c>
    </row>
    <row r="149" spans="2:8" ht="15" customHeight="1">
      <c r="B149" s="7" t="s">
        <v>200</v>
      </c>
      <c r="C149" s="7" t="s">
        <v>18</v>
      </c>
      <c r="D149" s="7"/>
      <c r="E149" s="7" t="s">
        <v>201</v>
      </c>
      <c r="F149" s="7" t="s">
        <v>202</v>
      </c>
      <c r="G149" s="9">
        <v>10.75</v>
      </c>
      <c r="H149" s="9">
        <f t="shared" si="5"/>
        <v>477.43</v>
      </c>
    </row>
    <row r="150" spans="2:8" ht="15" customHeight="1">
      <c r="B150" s="7" t="s">
        <v>200</v>
      </c>
      <c r="C150" s="7" t="s">
        <v>2</v>
      </c>
      <c r="D150" s="7">
        <v>28910280</v>
      </c>
      <c r="E150" s="7" t="s">
        <v>182</v>
      </c>
      <c r="F150" s="7" t="s">
        <v>183</v>
      </c>
      <c r="G150" s="9">
        <v>179.34</v>
      </c>
      <c r="H150" s="9">
        <f t="shared" si="5"/>
        <v>656.77</v>
      </c>
    </row>
    <row r="151" spans="2:8" ht="15" customHeight="1">
      <c r="B151" s="7" t="s">
        <v>23</v>
      </c>
      <c r="C151" s="7" t="s">
        <v>2</v>
      </c>
      <c r="D151" s="7" t="s">
        <v>203</v>
      </c>
      <c r="E151" s="7" t="s">
        <v>184</v>
      </c>
      <c r="F151" s="7" t="s">
        <v>204</v>
      </c>
      <c r="G151" s="9">
        <v>11</v>
      </c>
      <c r="H151" s="9">
        <f t="shared" si="5"/>
        <v>667.77</v>
      </c>
    </row>
    <row r="152" spans="2:8" ht="15" customHeight="1">
      <c r="B152" s="7" t="s">
        <v>205</v>
      </c>
      <c r="C152" s="7" t="s">
        <v>2</v>
      </c>
      <c r="D152" s="7">
        <v>20456</v>
      </c>
      <c r="E152" s="7" t="s">
        <v>187</v>
      </c>
      <c r="F152" s="7" t="s">
        <v>188</v>
      </c>
      <c r="G152" s="9">
        <v>285.75</v>
      </c>
      <c r="H152" s="9">
        <f t="shared" si="5"/>
        <v>953.52</v>
      </c>
    </row>
    <row r="153" spans="2:8" ht="15" customHeight="1">
      <c r="B153" s="7" t="s">
        <v>206</v>
      </c>
      <c r="C153" s="7" t="s">
        <v>18</v>
      </c>
      <c r="D153" s="7"/>
      <c r="E153" s="7" t="s">
        <v>191</v>
      </c>
      <c r="F153" s="7" t="s">
        <v>207</v>
      </c>
      <c r="G153" s="9">
        <v>9.3800000000000008</v>
      </c>
      <c r="H153" s="9">
        <f t="shared" si="5"/>
        <v>962.9</v>
      </c>
    </row>
    <row r="154" spans="2:8" ht="15" customHeight="1">
      <c r="B154" s="7" t="s">
        <v>208</v>
      </c>
      <c r="C154" s="7" t="s">
        <v>18</v>
      </c>
      <c r="D154" s="7"/>
      <c r="E154" s="7" t="s">
        <v>209</v>
      </c>
      <c r="F154" s="7" t="s">
        <v>210</v>
      </c>
      <c r="G154" s="9">
        <v>120.4</v>
      </c>
      <c r="H154" s="9">
        <f t="shared" si="5"/>
        <v>1083.3</v>
      </c>
    </row>
    <row r="155" spans="2:8" ht="15" customHeight="1">
      <c r="B155" s="7" t="s">
        <v>211</v>
      </c>
      <c r="C155" s="7" t="s">
        <v>2</v>
      </c>
      <c r="D155" s="7" t="s">
        <v>212</v>
      </c>
      <c r="E155" s="7" t="s">
        <v>190</v>
      </c>
      <c r="F155" s="7" t="s">
        <v>213</v>
      </c>
      <c r="G155" s="9">
        <v>825.24</v>
      </c>
      <c r="H155" s="9">
        <f t="shared" si="5"/>
        <v>1908.54</v>
      </c>
    </row>
    <row r="156" spans="2:8" ht="15" customHeight="1">
      <c r="B156" s="7" t="s">
        <v>214</v>
      </c>
      <c r="C156" s="7" t="s">
        <v>18</v>
      </c>
      <c r="D156" s="7"/>
      <c r="E156" s="7" t="s">
        <v>186</v>
      </c>
      <c r="F156" s="7" t="s">
        <v>215</v>
      </c>
      <c r="G156" s="9">
        <v>162.96</v>
      </c>
      <c r="H156" s="9">
        <f t="shared" si="5"/>
        <v>2071.5</v>
      </c>
    </row>
    <row r="157" spans="2:8" ht="15" customHeight="1">
      <c r="B157" s="7" t="s">
        <v>216</v>
      </c>
      <c r="C157" s="7" t="s">
        <v>18</v>
      </c>
      <c r="D157" s="7"/>
      <c r="E157" s="7" t="s">
        <v>185</v>
      </c>
      <c r="F157" s="7" t="s">
        <v>217</v>
      </c>
      <c r="G157" s="9">
        <v>83.55</v>
      </c>
      <c r="H157" s="9">
        <f t="shared" si="5"/>
        <v>2155.0500000000002</v>
      </c>
    </row>
    <row r="158" spans="2:8" ht="15" customHeight="1">
      <c r="B158" s="7" t="s">
        <v>218</v>
      </c>
      <c r="C158" s="7" t="s">
        <v>2</v>
      </c>
      <c r="D158" s="7">
        <v>29047251</v>
      </c>
      <c r="E158" s="7" t="s">
        <v>182</v>
      </c>
      <c r="F158" s="7" t="s">
        <v>183</v>
      </c>
      <c r="G158" s="9">
        <v>179.34</v>
      </c>
      <c r="H158" s="9">
        <f t="shared" si="5"/>
        <v>2334.3900000000003</v>
      </c>
    </row>
    <row r="159" spans="2:8" ht="15" customHeight="1">
      <c r="B159" s="7" t="s">
        <v>219</v>
      </c>
      <c r="C159" s="7" t="s">
        <v>2</v>
      </c>
      <c r="D159" s="7" t="s">
        <v>220</v>
      </c>
      <c r="E159" s="7" t="s">
        <v>184</v>
      </c>
      <c r="F159" s="7" t="s">
        <v>221</v>
      </c>
      <c r="G159" s="9">
        <v>62.9</v>
      </c>
      <c r="H159" s="9">
        <f t="shared" si="5"/>
        <v>2397.2900000000004</v>
      </c>
    </row>
    <row r="160" spans="2:8" ht="15" customHeight="1">
      <c r="B160" s="7" t="s">
        <v>222</v>
      </c>
      <c r="C160" s="7" t="s">
        <v>2</v>
      </c>
      <c r="D160" s="7" t="s">
        <v>223</v>
      </c>
      <c r="E160" s="7" t="s">
        <v>189</v>
      </c>
      <c r="F160" s="7" t="s">
        <v>197</v>
      </c>
      <c r="G160" s="9">
        <v>11.83</v>
      </c>
      <c r="H160" s="9">
        <f t="shared" si="5"/>
        <v>2409.1200000000003</v>
      </c>
    </row>
    <row r="161" spans="2:8" ht="15" customHeight="1">
      <c r="B161" s="7" t="s">
        <v>224</v>
      </c>
      <c r="C161" s="7" t="s">
        <v>2</v>
      </c>
      <c r="D161" s="7">
        <v>20637</v>
      </c>
      <c r="E161" s="7" t="s">
        <v>187</v>
      </c>
      <c r="F161" s="7" t="s">
        <v>188</v>
      </c>
      <c r="G161" s="9">
        <v>196.78</v>
      </c>
      <c r="H161" s="9">
        <f t="shared" si="5"/>
        <v>2605.9000000000005</v>
      </c>
    </row>
    <row r="162" spans="2:8" ht="15" customHeight="1">
      <c r="B162" s="7" t="s">
        <v>225</v>
      </c>
      <c r="C162" s="7" t="s">
        <v>18</v>
      </c>
      <c r="D162" s="7"/>
      <c r="E162" s="7" t="s">
        <v>226</v>
      </c>
      <c r="F162" s="7" t="s">
        <v>227</v>
      </c>
      <c r="G162" s="9">
        <v>311.13</v>
      </c>
      <c r="H162" s="9">
        <f t="shared" si="5"/>
        <v>2917.0300000000007</v>
      </c>
    </row>
    <row r="163" spans="2:8" ht="15" customHeight="1">
      <c r="B163" s="7" t="s">
        <v>228</v>
      </c>
      <c r="C163" s="7" t="s">
        <v>18</v>
      </c>
      <c r="D163" s="7"/>
      <c r="E163" s="7" t="s">
        <v>181</v>
      </c>
      <c r="F163" s="7" t="s">
        <v>229</v>
      </c>
      <c r="G163" s="9">
        <v>22.59</v>
      </c>
      <c r="H163" s="9">
        <f t="shared" si="5"/>
        <v>2939.6200000000008</v>
      </c>
    </row>
    <row r="164" spans="2:8" ht="15" customHeight="1">
      <c r="B164" s="7" t="s">
        <v>230</v>
      </c>
      <c r="C164" s="7" t="s">
        <v>18</v>
      </c>
      <c r="D164" s="7"/>
      <c r="E164" s="7" t="s">
        <v>181</v>
      </c>
      <c r="F164" s="7" t="s">
        <v>231</v>
      </c>
      <c r="G164" s="9">
        <v>22.59</v>
      </c>
      <c r="H164" s="9">
        <f t="shared" si="5"/>
        <v>2962.2100000000009</v>
      </c>
    </row>
    <row r="165" spans="2:8" ht="15" customHeight="1">
      <c r="B165" s="7" t="s">
        <v>232</v>
      </c>
      <c r="C165" s="7" t="s">
        <v>18</v>
      </c>
      <c r="D165" s="7"/>
      <c r="E165" s="7" t="s">
        <v>186</v>
      </c>
      <c r="F165" s="7" t="s">
        <v>233</v>
      </c>
      <c r="G165" s="9">
        <v>273.48</v>
      </c>
      <c r="H165" s="9">
        <f t="shared" si="5"/>
        <v>3235.690000000001</v>
      </c>
    </row>
    <row r="166" spans="2:8" ht="15" customHeight="1">
      <c r="B166" s="7" t="s">
        <v>75</v>
      </c>
      <c r="C166" s="7" t="s">
        <v>18</v>
      </c>
      <c r="D166" s="7"/>
      <c r="E166" s="7" t="s">
        <v>185</v>
      </c>
      <c r="F166" s="7" t="s">
        <v>234</v>
      </c>
      <c r="G166" s="9">
        <v>146.81</v>
      </c>
      <c r="H166" s="9">
        <f t="shared" si="5"/>
        <v>3382.5000000000009</v>
      </c>
    </row>
    <row r="167" spans="2:8" ht="15" customHeight="1">
      <c r="B167" s="7" t="s">
        <v>89</v>
      </c>
      <c r="C167" s="7" t="s">
        <v>2</v>
      </c>
      <c r="D167" s="7">
        <v>29189530</v>
      </c>
      <c r="E167" s="7" t="s">
        <v>182</v>
      </c>
      <c r="F167" s="7" t="s">
        <v>183</v>
      </c>
      <c r="G167" s="9">
        <v>179.34</v>
      </c>
      <c r="H167" s="9">
        <f t="shared" si="5"/>
        <v>3561.8400000000011</v>
      </c>
    </row>
    <row r="168" spans="2:8" ht="15" customHeight="1">
      <c r="B168" s="7" t="s">
        <v>101</v>
      </c>
      <c r="C168" s="7" t="s">
        <v>2</v>
      </c>
      <c r="D168" s="7" t="s">
        <v>235</v>
      </c>
      <c r="E168" s="7" t="s">
        <v>184</v>
      </c>
      <c r="F168" s="7" t="s">
        <v>236</v>
      </c>
      <c r="G168" s="9">
        <v>128.9</v>
      </c>
      <c r="H168" s="9">
        <f t="shared" si="5"/>
        <v>3690.7400000000011</v>
      </c>
    </row>
    <row r="169" spans="2:8" ht="15" customHeight="1">
      <c r="B169" s="7" t="s">
        <v>237</v>
      </c>
      <c r="C169" s="7" t="s">
        <v>2</v>
      </c>
      <c r="D169" s="7">
        <v>20810</v>
      </c>
      <c r="E169" s="7" t="s">
        <v>187</v>
      </c>
      <c r="F169" s="7" t="s">
        <v>188</v>
      </c>
      <c r="G169" s="9">
        <v>215.6</v>
      </c>
      <c r="H169" s="9">
        <f t="shared" si="5"/>
        <v>3906.3400000000011</v>
      </c>
    </row>
    <row r="170" spans="2:8" ht="15" customHeight="1">
      <c r="B170" s="7" t="s">
        <v>238</v>
      </c>
      <c r="C170" s="7" t="s">
        <v>2</v>
      </c>
      <c r="D170" s="7" t="s">
        <v>239</v>
      </c>
      <c r="E170" s="7" t="s">
        <v>189</v>
      </c>
      <c r="F170" s="7" t="s">
        <v>240</v>
      </c>
      <c r="G170" s="9">
        <v>23.95</v>
      </c>
      <c r="H170" s="9">
        <f t="shared" si="5"/>
        <v>3930.2900000000009</v>
      </c>
    </row>
    <row r="171" spans="2:8" ht="15" customHeight="1">
      <c r="B171" s="7" t="s">
        <v>241</v>
      </c>
      <c r="C171" s="7" t="s">
        <v>2</v>
      </c>
      <c r="D171" s="7">
        <v>29326153</v>
      </c>
      <c r="E171" s="7" t="s">
        <v>182</v>
      </c>
      <c r="F171" s="7" t="s">
        <v>183</v>
      </c>
      <c r="G171" s="9">
        <v>179.34</v>
      </c>
      <c r="H171" s="9">
        <f t="shared" si="5"/>
        <v>4109.630000000001</v>
      </c>
    </row>
    <row r="172" spans="2:8" ht="15" customHeight="1">
      <c r="B172" s="7" t="s">
        <v>242</v>
      </c>
      <c r="C172" s="7" t="s">
        <v>2</v>
      </c>
      <c r="D172" s="7" t="s">
        <v>243</v>
      </c>
      <c r="E172" s="7" t="s">
        <v>184</v>
      </c>
      <c r="F172" s="7" t="s">
        <v>244</v>
      </c>
      <c r="G172" s="9">
        <v>130.91</v>
      </c>
      <c r="H172" s="9">
        <f t="shared" si="5"/>
        <v>4240.5400000000009</v>
      </c>
    </row>
    <row r="173" spans="2:8" ht="15" customHeight="1">
      <c r="B173" s="7" t="s">
        <v>245</v>
      </c>
      <c r="C173" s="7" t="s">
        <v>2</v>
      </c>
      <c r="D173" s="7" t="s">
        <v>246</v>
      </c>
      <c r="E173" s="7" t="s">
        <v>187</v>
      </c>
      <c r="F173" s="7" t="s">
        <v>188</v>
      </c>
      <c r="G173" s="9">
        <v>136.27000000000001</v>
      </c>
      <c r="H173" s="9">
        <f t="shared" si="5"/>
        <v>4376.8100000000013</v>
      </c>
    </row>
    <row r="174" spans="2:8" ht="15" customHeight="1">
      <c r="B174" s="7" t="s">
        <v>247</v>
      </c>
      <c r="C174" s="7" t="s">
        <v>18</v>
      </c>
      <c r="D174" s="7"/>
      <c r="E174" s="7" t="s">
        <v>186</v>
      </c>
      <c r="F174" s="7" t="s">
        <v>248</v>
      </c>
      <c r="G174" s="9">
        <v>73.08</v>
      </c>
      <c r="H174" s="9">
        <f t="shared" si="5"/>
        <v>4449.8900000000012</v>
      </c>
    </row>
    <row r="175" spans="2:8" ht="15" customHeight="1">
      <c r="B175" s="7" t="s">
        <v>249</v>
      </c>
      <c r="C175" s="7" t="s">
        <v>18</v>
      </c>
      <c r="D175" s="7"/>
      <c r="E175" s="7" t="s">
        <v>181</v>
      </c>
      <c r="F175" s="7" t="s">
        <v>250</v>
      </c>
      <c r="G175" s="9">
        <v>61.6</v>
      </c>
      <c r="H175" s="9">
        <f t="shared" si="5"/>
        <v>4511.4900000000016</v>
      </c>
    </row>
    <row r="176" spans="2:8" ht="15" customHeight="1">
      <c r="B176" s="7" t="s">
        <v>251</v>
      </c>
      <c r="C176" s="7" t="s">
        <v>2</v>
      </c>
      <c r="D176" s="7">
        <v>29467932</v>
      </c>
      <c r="E176" s="7" t="s">
        <v>182</v>
      </c>
      <c r="F176" s="7" t="s">
        <v>183</v>
      </c>
      <c r="G176" s="9">
        <v>179.34</v>
      </c>
      <c r="H176" s="9">
        <f t="shared" si="5"/>
        <v>4690.8300000000017</v>
      </c>
    </row>
    <row r="177" spans="1:8" ht="15" customHeight="1">
      <c r="B177" s="7" t="s">
        <v>252</v>
      </c>
      <c r="C177" s="7" t="s">
        <v>2</v>
      </c>
      <c r="D177" s="7" t="s">
        <v>253</v>
      </c>
      <c r="E177" s="7" t="s">
        <v>184</v>
      </c>
      <c r="F177" s="7" t="s">
        <v>254</v>
      </c>
      <c r="G177" s="9">
        <v>50.96</v>
      </c>
      <c r="H177" s="9">
        <f t="shared" si="5"/>
        <v>4741.7900000000018</v>
      </c>
    </row>
    <row r="178" spans="1:8" ht="15" customHeight="1">
      <c r="B178" s="7" t="s">
        <v>13</v>
      </c>
      <c r="C178" s="7" t="s">
        <v>18</v>
      </c>
      <c r="D178" s="7"/>
      <c r="E178" s="7" t="s">
        <v>185</v>
      </c>
      <c r="F178" s="7" t="s">
        <v>255</v>
      </c>
      <c r="G178" s="9">
        <v>151.4</v>
      </c>
      <c r="H178" s="9">
        <f t="shared" si="5"/>
        <v>4893.1900000000014</v>
      </c>
    </row>
    <row r="179" spans="1:8" ht="15" customHeight="1">
      <c r="B179" s="7" t="s">
        <v>60</v>
      </c>
      <c r="C179" s="7" t="s">
        <v>2</v>
      </c>
      <c r="D179" s="7" t="s">
        <v>256</v>
      </c>
      <c r="E179" s="7" t="s">
        <v>187</v>
      </c>
      <c r="F179" s="7" t="s">
        <v>188</v>
      </c>
      <c r="G179" s="9">
        <v>105.33</v>
      </c>
      <c r="H179" s="9">
        <f t="shared" si="5"/>
        <v>4998.5200000000013</v>
      </c>
    </row>
    <row r="180" spans="1:8" ht="15" customHeight="1">
      <c r="B180" s="7" t="s">
        <v>35</v>
      </c>
      <c r="C180" s="7" t="s">
        <v>18</v>
      </c>
      <c r="D180" s="7"/>
      <c r="E180" s="7" t="s">
        <v>191</v>
      </c>
      <c r="F180" s="7" t="s">
        <v>257</v>
      </c>
      <c r="G180" s="9">
        <v>18.05</v>
      </c>
      <c r="H180" s="9">
        <f t="shared" si="5"/>
        <v>5016.5700000000015</v>
      </c>
    </row>
    <row r="181" spans="1:8" ht="15" customHeight="1">
      <c r="B181" s="7" t="s">
        <v>258</v>
      </c>
      <c r="C181" s="7" t="s">
        <v>2</v>
      </c>
      <c r="D181" s="7">
        <v>29608274</v>
      </c>
      <c r="E181" s="7" t="s">
        <v>182</v>
      </c>
      <c r="F181" s="7" t="s">
        <v>183</v>
      </c>
      <c r="G181" s="9">
        <v>214.9</v>
      </c>
      <c r="H181" s="9">
        <f t="shared" si="5"/>
        <v>5231.4700000000012</v>
      </c>
    </row>
    <row r="182" spans="1:8" ht="15" customHeight="1">
      <c r="B182" s="7" t="s">
        <v>259</v>
      </c>
      <c r="C182" s="7" t="s">
        <v>2</v>
      </c>
      <c r="D182" s="7" t="s">
        <v>260</v>
      </c>
      <c r="E182" s="7" t="s">
        <v>184</v>
      </c>
      <c r="F182" s="7" t="s">
        <v>204</v>
      </c>
      <c r="G182" s="9">
        <v>11</v>
      </c>
      <c r="H182" s="9">
        <f t="shared" si="5"/>
        <v>5242.4700000000012</v>
      </c>
    </row>
    <row r="183" spans="1:8" ht="15" customHeight="1">
      <c r="A183" s="4"/>
      <c r="B183" s="7" t="s">
        <v>261</v>
      </c>
      <c r="C183" s="7" t="s">
        <v>2</v>
      </c>
      <c r="D183" s="7" t="s">
        <v>262</v>
      </c>
      <c r="E183" s="7" t="s">
        <v>189</v>
      </c>
      <c r="F183" s="7" t="s">
        <v>197</v>
      </c>
      <c r="G183" s="9">
        <v>15.05</v>
      </c>
      <c r="H183" s="9">
        <f t="shared" si="5"/>
        <v>5257.5200000000013</v>
      </c>
    </row>
    <row r="184" spans="1:8" ht="15" customHeight="1">
      <c r="A184" s="4"/>
      <c r="B184" s="7" t="s">
        <v>263</v>
      </c>
      <c r="C184" s="7" t="s">
        <v>2</v>
      </c>
      <c r="D184" s="7" t="s">
        <v>264</v>
      </c>
      <c r="E184" s="7" t="s">
        <v>187</v>
      </c>
      <c r="F184" s="7" t="s">
        <v>188</v>
      </c>
      <c r="G184" s="9">
        <v>92.29</v>
      </c>
      <c r="H184" s="9">
        <f t="shared" si="5"/>
        <v>5349.8100000000013</v>
      </c>
    </row>
    <row r="185" spans="1:8" ht="15" customHeight="1">
      <c r="A185" s="10" t="s">
        <v>265</v>
      </c>
      <c r="B185" s="4"/>
      <c r="C185" s="4"/>
      <c r="D185" s="4"/>
      <c r="E185" s="4"/>
      <c r="F185" s="4"/>
      <c r="G185" s="11">
        <f>SUM(G145:G184)</f>
        <v>5349.8100000000013</v>
      </c>
      <c r="H185" s="4"/>
    </row>
    <row r="186" spans="1:8" ht="27.6" customHeight="1">
      <c r="A186" s="10" t="s">
        <v>266</v>
      </c>
      <c r="B186" s="4"/>
      <c r="C186" s="4"/>
      <c r="D186" s="4"/>
      <c r="E186" s="4"/>
      <c r="F186" s="4"/>
      <c r="G186" s="4"/>
      <c r="H186" s="4"/>
    </row>
    <row r="187" spans="1:8" ht="15" customHeight="1">
      <c r="A187" s="4"/>
      <c r="B187" s="7" t="s">
        <v>263</v>
      </c>
      <c r="C187" s="7" t="s">
        <v>1</v>
      </c>
      <c r="D187" s="8">
        <v>12.29</v>
      </c>
      <c r="E187" s="7"/>
      <c r="F187" s="7" t="s">
        <v>267</v>
      </c>
      <c r="G187" s="9">
        <v>1200</v>
      </c>
      <c r="H187" s="9">
        <f>+G187</f>
        <v>1200</v>
      </c>
    </row>
    <row r="188" spans="1:8" ht="23.45" customHeight="1">
      <c r="A188" s="10" t="s">
        <v>268</v>
      </c>
      <c r="B188" s="4"/>
      <c r="C188" s="4"/>
      <c r="D188" s="4"/>
      <c r="E188" s="4"/>
      <c r="F188" s="4"/>
      <c r="G188" s="11">
        <f>+G187</f>
        <v>1200</v>
      </c>
      <c r="H188" s="4"/>
    </row>
    <row r="189" spans="1:8" ht="28.15" customHeight="1">
      <c r="A189" s="10" t="s">
        <v>269</v>
      </c>
      <c r="B189" s="4"/>
      <c r="C189" s="4"/>
      <c r="D189" s="4"/>
      <c r="E189" s="4"/>
      <c r="F189" s="4"/>
      <c r="G189" s="4"/>
      <c r="H189" s="4"/>
    </row>
    <row r="190" spans="1:8" ht="23.45" customHeight="1">
      <c r="A190" s="4"/>
      <c r="B190" s="7" t="s">
        <v>271</v>
      </c>
      <c r="C190" s="7" t="s">
        <v>2</v>
      </c>
      <c r="D190" s="7">
        <v>45598</v>
      </c>
      <c r="E190" s="7" t="s">
        <v>270</v>
      </c>
      <c r="F190" s="7" t="s">
        <v>272</v>
      </c>
      <c r="G190" s="9">
        <v>11167.5</v>
      </c>
      <c r="H190" s="9">
        <f>+G190</f>
        <v>11167.5</v>
      </c>
    </row>
    <row r="191" spans="1:8" ht="23.45" customHeight="1">
      <c r="A191" s="4"/>
      <c r="B191" s="7" t="s">
        <v>271</v>
      </c>
      <c r="C191" s="7" t="s">
        <v>2</v>
      </c>
      <c r="D191" s="7">
        <v>45596</v>
      </c>
      <c r="E191" s="7" t="s">
        <v>270</v>
      </c>
      <c r="F191" s="7" t="s">
        <v>273</v>
      </c>
      <c r="G191" s="9">
        <v>435</v>
      </c>
      <c r="H191" s="9">
        <f>+H190+G191</f>
        <v>11602.5</v>
      </c>
    </row>
    <row r="192" spans="1:8" ht="23.45" customHeight="1">
      <c r="A192" s="4"/>
      <c r="B192" s="7" t="s">
        <v>271</v>
      </c>
      <c r="C192" s="7" t="s">
        <v>2</v>
      </c>
      <c r="D192" s="7">
        <v>45597</v>
      </c>
      <c r="E192" s="7" t="s">
        <v>270</v>
      </c>
      <c r="F192" s="7" t="s">
        <v>274</v>
      </c>
      <c r="G192" s="9">
        <v>396.25</v>
      </c>
      <c r="H192" s="9">
        <f t="shared" ref="H192:H197" si="6">+H191+G192</f>
        <v>11998.75</v>
      </c>
    </row>
    <row r="193" spans="1:8" ht="23.45" customHeight="1">
      <c r="A193" s="4"/>
      <c r="B193" s="7" t="s">
        <v>275</v>
      </c>
      <c r="C193" s="7" t="s">
        <v>2</v>
      </c>
      <c r="D193" s="7">
        <v>45732</v>
      </c>
      <c r="E193" s="7" t="s">
        <v>270</v>
      </c>
      <c r="F193" s="7" t="s">
        <v>276</v>
      </c>
      <c r="G193" s="9">
        <v>310</v>
      </c>
      <c r="H193" s="9">
        <f t="shared" si="6"/>
        <v>12308.75</v>
      </c>
    </row>
    <row r="194" spans="1:8" ht="23.45" customHeight="1">
      <c r="A194" s="4"/>
      <c r="B194" s="7" t="s">
        <v>275</v>
      </c>
      <c r="C194" s="7" t="s">
        <v>2</v>
      </c>
      <c r="D194" s="7">
        <v>45731</v>
      </c>
      <c r="E194" s="7" t="s">
        <v>270</v>
      </c>
      <c r="F194" s="7" t="s">
        <v>277</v>
      </c>
      <c r="G194" s="9">
        <v>285</v>
      </c>
      <c r="H194" s="9">
        <f t="shared" si="6"/>
        <v>12593.75</v>
      </c>
    </row>
    <row r="195" spans="1:8" ht="23.45" customHeight="1">
      <c r="A195" s="4"/>
      <c r="B195" s="7" t="s">
        <v>247</v>
      </c>
      <c r="C195" s="7" t="s">
        <v>2</v>
      </c>
      <c r="D195" s="7">
        <v>45787</v>
      </c>
      <c r="E195" s="7" t="s">
        <v>270</v>
      </c>
      <c r="F195" s="7" t="s">
        <v>278</v>
      </c>
      <c r="G195" s="9">
        <v>142.5</v>
      </c>
      <c r="H195" s="9">
        <f t="shared" si="6"/>
        <v>12736.25</v>
      </c>
    </row>
    <row r="196" spans="1:8" ht="23.45" customHeight="1">
      <c r="A196" s="4"/>
      <c r="B196" s="7" t="s">
        <v>279</v>
      </c>
      <c r="C196" s="7" t="s">
        <v>2</v>
      </c>
      <c r="D196" s="7">
        <v>45849</v>
      </c>
      <c r="E196" s="7" t="s">
        <v>270</v>
      </c>
      <c r="F196" s="7" t="s">
        <v>280</v>
      </c>
      <c r="G196" s="9">
        <v>285</v>
      </c>
      <c r="H196" s="9">
        <f t="shared" si="6"/>
        <v>13021.25</v>
      </c>
    </row>
    <row r="197" spans="1:8" ht="23.45" customHeight="1">
      <c r="A197" s="4"/>
      <c r="B197" s="7" t="s">
        <v>279</v>
      </c>
      <c r="C197" s="7" t="s">
        <v>2</v>
      </c>
      <c r="D197" s="7">
        <v>45848</v>
      </c>
      <c r="E197" s="7" t="s">
        <v>270</v>
      </c>
      <c r="F197" s="7" t="s">
        <v>281</v>
      </c>
      <c r="G197" s="9">
        <v>332.5</v>
      </c>
      <c r="H197" s="9">
        <f t="shared" si="6"/>
        <v>13353.75</v>
      </c>
    </row>
    <row r="198" spans="1:8" ht="22.15" customHeight="1">
      <c r="A198" s="10" t="s">
        <v>282</v>
      </c>
      <c r="B198" s="4"/>
      <c r="C198" s="4"/>
      <c r="D198" s="4"/>
      <c r="E198" s="4"/>
      <c r="F198" s="4"/>
      <c r="G198" s="11">
        <f>SUM(G190:G197)</f>
        <v>13353.75</v>
      </c>
      <c r="H198" s="4"/>
    </row>
    <row r="199" spans="1:8" ht="27.6" customHeight="1">
      <c r="A199" s="10" t="s">
        <v>283</v>
      </c>
      <c r="B199" s="4"/>
      <c r="C199" s="4"/>
      <c r="D199" s="4"/>
      <c r="E199" s="4"/>
      <c r="F199" s="4"/>
      <c r="G199" s="4"/>
      <c r="H199" s="4"/>
    </row>
    <row r="200" spans="1:8" ht="15" customHeight="1">
      <c r="A200" s="4"/>
      <c r="B200" s="7" t="s">
        <v>205</v>
      </c>
      <c r="C200" s="7" t="s">
        <v>2</v>
      </c>
      <c r="D200" s="7">
        <v>4904</v>
      </c>
      <c r="E200" s="7" t="s">
        <v>284</v>
      </c>
      <c r="F200" s="7" t="s">
        <v>285</v>
      </c>
      <c r="G200" s="9">
        <v>525</v>
      </c>
      <c r="H200" s="9">
        <f>+G200</f>
        <v>525</v>
      </c>
    </row>
    <row r="201" spans="1:8" ht="15" customHeight="1">
      <c r="A201" s="4"/>
      <c r="B201" s="7" t="s">
        <v>224</v>
      </c>
      <c r="C201" s="7" t="s">
        <v>2</v>
      </c>
      <c r="D201" s="7">
        <v>5009</v>
      </c>
      <c r="E201" s="7" t="s">
        <v>284</v>
      </c>
      <c r="F201" s="7" t="s">
        <v>286</v>
      </c>
      <c r="G201" s="9">
        <v>525</v>
      </c>
      <c r="H201" s="9">
        <f>+H200+G201</f>
        <v>1050</v>
      </c>
    </row>
    <row r="202" spans="1:8" ht="15" customHeight="1">
      <c r="A202" s="4"/>
      <c r="B202" s="7" t="s">
        <v>237</v>
      </c>
      <c r="C202" s="7" t="s">
        <v>2</v>
      </c>
      <c r="D202" s="7">
        <v>19967</v>
      </c>
      <c r="E202" s="7" t="s">
        <v>284</v>
      </c>
      <c r="F202" s="7" t="s">
        <v>287</v>
      </c>
      <c r="G202" s="9">
        <v>525</v>
      </c>
      <c r="H202" s="9">
        <f t="shared" ref="H202:H206" si="7">+H201+G202</f>
        <v>1575</v>
      </c>
    </row>
    <row r="203" spans="1:8" ht="15" customHeight="1">
      <c r="A203" s="4"/>
      <c r="B203" s="7" t="s">
        <v>237</v>
      </c>
      <c r="C203" s="7" t="s">
        <v>2</v>
      </c>
      <c r="D203" s="7">
        <v>19974</v>
      </c>
      <c r="E203" s="7" t="s">
        <v>284</v>
      </c>
      <c r="F203" s="7" t="s">
        <v>288</v>
      </c>
      <c r="G203" s="9">
        <v>150</v>
      </c>
      <c r="H203" s="9">
        <f t="shared" si="7"/>
        <v>1725</v>
      </c>
    </row>
    <row r="204" spans="1:8" ht="15" customHeight="1">
      <c r="A204" s="4"/>
      <c r="B204" s="7" t="s">
        <v>245</v>
      </c>
      <c r="C204" s="7" t="s">
        <v>2</v>
      </c>
      <c r="D204" s="7">
        <v>101269</v>
      </c>
      <c r="E204" s="7" t="s">
        <v>284</v>
      </c>
      <c r="F204" s="7" t="s">
        <v>289</v>
      </c>
      <c r="G204" s="9">
        <v>525</v>
      </c>
      <c r="H204" s="9">
        <f t="shared" si="7"/>
        <v>2250</v>
      </c>
    </row>
    <row r="205" spans="1:8" ht="15" customHeight="1">
      <c r="A205" s="4"/>
      <c r="B205" s="7" t="s">
        <v>60</v>
      </c>
      <c r="C205" s="7" t="s">
        <v>2</v>
      </c>
      <c r="D205" s="7">
        <v>101359</v>
      </c>
      <c r="E205" s="7" t="s">
        <v>284</v>
      </c>
      <c r="F205" s="7" t="s">
        <v>290</v>
      </c>
      <c r="G205" s="9">
        <v>525</v>
      </c>
      <c r="H205" s="9">
        <f t="shared" si="7"/>
        <v>2775</v>
      </c>
    </row>
    <row r="206" spans="1:8" ht="15" customHeight="1">
      <c r="A206" s="4"/>
      <c r="B206" s="7" t="s">
        <v>263</v>
      </c>
      <c r="C206" s="7" t="s">
        <v>2</v>
      </c>
      <c r="D206" s="7"/>
      <c r="E206" s="7" t="s">
        <v>284</v>
      </c>
      <c r="F206" s="7"/>
      <c r="G206" s="9">
        <v>525</v>
      </c>
      <c r="H206" s="9">
        <f t="shared" si="7"/>
        <v>3300</v>
      </c>
    </row>
    <row r="207" spans="1:8" ht="24" customHeight="1">
      <c r="A207" s="10" t="s">
        <v>291</v>
      </c>
      <c r="B207" s="4"/>
      <c r="C207" s="4"/>
      <c r="D207" s="4"/>
      <c r="E207" s="4"/>
      <c r="F207" s="4"/>
      <c r="G207" s="11">
        <f>SUM(G200:G206)</f>
        <v>3300</v>
      </c>
      <c r="H207" s="4"/>
    </row>
    <row r="208" spans="1:8" ht="25.15" customHeight="1">
      <c r="A208" s="10" t="s">
        <v>292</v>
      </c>
      <c r="B208" s="4"/>
      <c r="C208" s="4"/>
      <c r="D208" s="4"/>
      <c r="E208" s="4"/>
      <c r="F208" s="4"/>
      <c r="G208" s="4"/>
      <c r="H208" s="4"/>
    </row>
    <row r="209" spans="1:8" ht="15" customHeight="1">
      <c r="A209" s="4"/>
      <c r="B209" s="7" t="s">
        <v>295</v>
      </c>
      <c r="C209" s="7" t="s">
        <v>2</v>
      </c>
      <c r="D209" s="7">
        <v>3024</v>
      </c>
      <c r="E209" s="7" t="s">
        <v>294</v>
      </c>
      <c r="F209" s="7" t="s">
        <v>296</v>
      </c>
      <c r="G209" s="9">
        <v>252</v>
      </c>
      <c r="H209" s="9">
        <f>+G209</f>
        <v>252</v>
      </c>
    </row>
    <row r="210" spans="1:8" ht="15" customHeight="1">
      <c r="A210" s="4"/>
      <c r="B210" s="7" t="s">
        <v>297</v>
      </c>
      <c r="C210" s="7" t="s">
        <v>2</v>
      </c>
      <c r="D210" s="7">
        <v>10416</v>
      </c>
      <c r="E210" s="7" t="s">
        <v>293</v>
      </c>
      <c r="F210" s="7" t="s">
        <v>298</v>
      </c>
      <c r="G210" s="9">
        <v>120</v>
      </c>
      <c r="H210" s="9">
        <f>+H209+G210</f>
        <v>372</v>
      </c>
    </row>
    <row r="211" spans="1:8" ht="15" customHeight="1">
      <c r="A211" s="4"/>
      <c r="B211" s="7" t="s">
        <v>299</v>
      </c>
      <c r="C211" s="7" t="s">
        <v>2</v>
      </c>
      <c r="D211" s="7">
        <v>10131</v>
      </c>
      <c r="E211" s="7" t="s">
        <v>293</v>
      </c>
      <c r="F211" s="7" t="s">
        <v>300</v>
      </c>
      <c r="G211" s="9">
        <v>248.7</v>
      </c>
      <c r="H211" s="9">
        <f t="shared" ref="H211:H217" si="8">+H210+G211</f>
        <v>620.70000000000005</v>
      </c>
    </row>
    <row r="212" spans="1:8" ht="15" customHeight="1">
      <c r="A212" s="4"/>
      <c r="B212" s="7" t="s">
        <v>301</v>
      </c>
      <c r="C212" s="7" t="s">
        <v>2</v>
      </c>
      <c r="D212" s="7">
        <v>3116</v>
      </c>
      <c r="E212" s="7" t="s">
        <v>294</v>
      </c>
      <c r="F212" s="7" t="s">
        <v>302</v>
      </c>
      <c r="G212" s="9">
        <v>144</v>
      </c>
      <c r="H212" s="9">
        <f t="shared" si="8"/>
        <v>764.7</v>
      </c>
    </row>
    <row r="213" spans="1:8" ht="15" customHeight="1">
      <c r="A213" s="4"/>
      <c r="B213" s="7" t="s">
        <v>303</v>
      </c>
      <c r="C213" s="7" t="s">
        <v>2</v>
      </c>
      <c r="D213" s="7">
        <v>10694</v>
      </c>
      <c r="E213" s="7" t="s">
        <v>293</v>
      </c>
      <c r="F213" s="7" t="s">
        <v>304</v>
      </c>
      <c r="G213" s="9">
        <v>945</v>
      </c>
      <c r="H213" s="9">
        <f t="shared" si="8"/>
        <v>1709.7</v>
      </c>
    </row>
    <row r="214" spans="1:8" ht="15" customHeight="1">
      <c r="A214" s="4"/>
      <c r="B214" s="7" t="s">
        <v>305</v>
      </c>
      <c r="C214" s="7" t="s">
        <v>2</v>
      </c>
      <c r="D214" s="7">
        <v>3195</v>
      </c>
      <c r="E214" s="7" t="s">
        <v>294</v>
      </c>
      <c r="F214" s="7" t="s">
        <v>306</v>
      </c>
      <c r="G214" s="9">
        <v>180</v>
      </c>
      <c r="H214" s="9">
        <f t="shared" si="8"/>
        <v>1889.7</v>
      </c>
    </row>
    <row r="215" spans="1:8" ht="15" customHeight="1">
      <c r="A215" s="4"/>
      <c r="B215" s="7" t="s">
        <v>307</v>
      </c>
      <c r="C215" s="7" t="s">
        <v>2</v>
      </c>
      <c r="D215" s="7">
        <v>10843</v>
      </c>
      <c r="E215" s="7" t="s">
        <v>293</v>
      </c>
      <c r="F215" s="7" t="s">
        <v>308</v>
      </c>
      <c r="G215" s="9">
        <v>160</v>
      </c>
      <c r="H215" s="9">
        <f t="shared" si="8"/>
        <v>2049.6999999999998</v>
      </c>
    </row>
    <row r="216" spans="1:8" ht="15" customHeight="1">
      <c r="A216" s="4"/>
      <c r="B216" s="7" t="s">
        <v>141</v>
      </c>
      <c r="C216" s="7" t="s">
        <v>2</v>
      </c>
      <c r="D216" s="7">
        <v>10991</v>
      </c>
      <c r="E216" s="7" t="s">
        <v>293</v>
      </c>
      <c r="F216" s="7" t="s">
        <v>309</v>
      </c>
      <c r="G216" s="9">
        <v>120</v>
      </c>
      <c r="H216" s="9">
        <f t="shared" si="8"/>
        <v>2169.6999999999998</v>
      </c>
    </row>
    <row r="217" spans="1:8" ht="15" customHeight="1">
      <c r="A217" s="4"/>
      <c r="B217" s="7" t="s">
        <v>310</v>
      </c>
      <c r="C217" s="7" t="s">
        <v>2</v>
      </c>
      <c r="D217" s="7">
        <v>11136</v>
      </c>
      <c r="E217" s="7" t="s">
        <v>293</v>
      </c>
      <c r="F217" s="7" t="s">
        <v>311</v>
      </c>
      <c r="G217" s="9">
        <v>250</v>
      </c>
      <c r="H217" s="9">
        <f t="shared" si="8"/>
        <v>2419.6999999999998</v>
      </c>
    </row>
    <row r="218" spans="1:8" ht="24" customHeight="1">
      <c r="A218" s="10" t="s">
        <v>312</v>
      </c>
      <c r="B218" s="4"/>
      <c r="C218" s="4"/>
      <c r="D218" s="4"/>
      <c r="E218" s="4"/>
      <c r="F218" s="4"/>
      <c r="G218" s="11">
        <f>SUM(G209:G217)</f>
        <v>2419.6999999999998</v>
      </c>
      <c r="H218" s="4"/>
    </row>
    <row r="219" spans="1:8" ht="29.45" customHeight="1">
      <c r="A219" s="10" t="s">
        <v>313</v>
      </c>
      <c r="B219" s="4"/>
      <c r="C219" s="4"/>
      <c r="D219" s="4"/>
      <c r="E219" s="4"/>
      <c r="F219" s="4"/>
      <c r="G219" s="4"/>
      <c r="H219" s="4"/>
    </row>
    <row r="220" spans="1:8" ht="15" customHeight="1">
      <c r="A220" s="4"/>
      <c r="B220" s="7" t="s">
        <v>68</v>
      </c>
      <c r="C220" s="7" t="s">
        <v>2</v>
      </c>
      <c r="D220" s="7" t="s">
        <v>315</v>
      </c>
      <c r="E220" s="7" t="s">
        <v>314</v>
      </c>
      <c r="F220" s="7" t="s">
        <v>316</v>
      </c>
      <c r="G220" s="9">
        <v>5000</v>
      </c>
      <c r="H220" s="9">
        <f>+G220</f>
        <v>5000</v>
      </c>
    </row>
    <row r="221" spans="1:8" ht="15" customHeight="1">
      <c r="A221" s="4"/>
      <c r="B221" s="7" t="s">
        <v>317</v>
      </c>
      <c r="C221" s="7" t="s">
        <v>2</v>
      </c>
      <c r="D221" s="7" t="s">
        <v>318</v>
      </c>
      <c r="E221" s="7" t="s">
        <v>314</v>
      </c>
      <c r="F221" s="7" t="s">
        <v>319</v>
      </c>
      <c r="G221" s="9">
        <v>5000</v>
      </c>
      <c r="H221" s="9">
        <f>+H220+G221</f>
        <v>10000</v>
      </c>
    </row>
    <row r="222" spans="1:8" ht="15" customHeight="1">
      <c r="A222" s="4"/>
      <c r="B222" s="7" t="s">
        <v>320</v>
      </c>
      <c r="C222" s="7" t="s">
        <v>2</v>
      </c>
      <c r="D222" s="7" t="s">
        <v>321</v>
      </c>
      <c r="E222" s="7" t="s">
        <v>314</v>
      </c>
      <c r="F222" s="7" t="s">
        <v>322</v>
      </c>
      <c r="G222" s="9">
        <v>5000</v>
      </c>
      <c r="H222" s="9">
        <f t="shared" ref="H222:H225" si="9">+H221+G222</f>
        <v>15000</v>
      </c>
    </row>
    <row r="223" spans="1:8" ht="15" customHeight="1">
      <c r="A223" s="4"/>
      <c r="B223" s="7" t="s">
        <v>323</v>
      </c>
      <c r="C223" s="7" t="s">
        <v>2</v>
      </c>
      <c r="D223" s="7" t="s">
        <v>324</v>
      </c>
      <c r="E223" s="7" t="s">
        <v>314</v>
      </c>
      <c r="F223" s="7" t="s">
        <v>325</v>
      </c>
      <c r="G223" s="9">
        <v>5000</v>
      </c>
      <c r="H223" s="9">
        <f t="shared" si="9"/>
        <v>20000</v>
      </c>
    </row>
    <row r="224" spans="1:8" ht="15" customHeight="1">
      <c r="A224" s="4"/>
      <c r="B224" s="7" t="s">
        <v>326</v>
      </c>
      <c r="C224" s="7" t="s">
        <v>2</v>
      </c>
      <c r="D224" s="7" t="s">
        <v>327</v>
      </c>
      <c r="E224" s="7" t="s">
        <v>314</v>
      </c>
      <c r="F224" s="7" t="s">
        <v>328</v>
      </c>
      <c r="G224" s="9">
        <v>5000</v>
      </c>
      <c r="H224" s="9">
        <f t="shared" si="9"/>
        <v>25000</v>
      </c>
    </row>
    <row r="225" spans="1:8" ht="15" customHeight="1">
      <c r="A225" s="4"/>
      <c r="B225" s="7" t="s">
        <v>329</v>
      </c>
      <c r="C225" s="7" t="s">
        <v>2</v>
      </c>
      <c r="D225" s="7" t="s">
        <v>330</v>
      </c>
      <c r="E225" s="7" t="s">
        <v>314</v>
      </c>
      <c r="F225" s="7" t="s">
        <v>331</v>
      </c>
      <c r="G225" s="9">
        <v>5000</v>
      </c>
      <c r="H225" s="9">
        <f t="shared" si="9"/>
        <v>30000</v>
      </c>
    </row>
    <row r="226" spans="1:8" ht="26.45" customHeight="1">
      <c r="A226" s="10" t="s">
        <v>332</v>
      </c>
      <c r="B226" s="4"/>
      <c r="C226" s="4"/>
      <c r="D226" s="4"/>
      <c r="E226" s="4"/>
      <c r="F226" s="4"/>
      <c r="G226" s="11">
        <f>SUM(G220:G225)</f>
        <v>30000</v>
      </c>
      <c r="H226" s="4"/>
    </row>
    <row r="227" spans="1:8" ht="15" customHeight="1">
      <c r="A227" s="10" t="s">
        <v>333</v>
      </c>
      <c r="B227" s="4"/>
      <c r="C227" s="4"/>
      <c r="D227" s="4"/>
      <c r="E227" s="4"/>
      <c r="F227" s="4"/>
      <c r="G227" s="4"/>
      <c r="H227" s="4"/>
    </row>
    <row r="228" spans="1:8" ht="15" customHeight="1">
      <c r="A228" s="4"/>
      <c r="B228" s="7" t="s">
        <v>173</v>
      </c>
      <c r="C228" s="7" t="s">
        <v>2</v>
      </c>
      <c r="D228" s="7" t="s">
        <v>334</v>
      </c>
      <c r="E228" s="7" t="s">
        <v>335</v>
      </c>
      <c r="F228" s="7" t="s">
        <v>336</v>
      </c>
      <c r="G228" s="9">
        <v>100</v>
      </c>
      <c r="H228" s="9">
        <f>+G228</f>
        <v>100</v>
      </c>
    </row>
    <row r="229" spans="1:8" ht="24" customHeight="1">
      <c r="A229" s="10" t="s">
        <v>337</v>
      </c>
      <c r="B229" s="4"/>
      <c r="C229" s="4"/>
      <c r="D229" s="4"/>
      <c r="E229" s="4"/>
      <c r="F229" s="4"/>
      <c r="G229" s="11">
        <f>+G228</f>
        <v>100</v>
      </c>
      <c r="H229" s="4"/>
    </row>
    <row r="230" spans="1:8" ht="15" customHeight="1">
      <c r="A230" s="10" t="s">
        <v>338</v>
      </c>
      <c r="B230" s="4"/>
      <c r="C230" s="4"/>
      <c r="D230" s="4"/>
      <c r="E230" s="4"/>
      <c r="F230" s="4"/>
      <c r="G230" s="4"/>
      <c r="H230" s="4"/>
    </row>
    <row r="231" spans="1:8" ht="15" customHeight="1">
      <c r="B231" s="7" t="s">
        <v>195</v>
      </c>
      <c r="C231" s="7" t="s">
        <v>2</v>
      </c>
      <c r="D231" s="7" t="s">
        <v>344</v>
      </c>
      <c r="E231" s="7" t="s">
        <v>341</v>
      </c>
      <c r="F231" s="7" t="s">
        <v>345</v>
      </c>
      <c r="G231" s="9">
        <v>3.36</v>
      </c>
      <c r="H231" s="9">
        <f>+G231</f>
        <v>3.36</v>
      </c>
    </row>
    <row r="232" spans="1:8" ht="15" customHeight="1">
      <c r="B232" s="7" t="s">
        <v>195</v>
      </c>
      <c r="C232" s="7" t="s">
        <v>2</v>
      </c>
      <c r="D232" s="7" t="s">
        <v>346</v>
      </c>
      <c r="E232" s="7" t="s">
        <v>341</v>
      </c>
      <c r="F232" s="7" t="s">
        <v>347</v>
      </c>
      <c r="G232" s="9">
        <v>22.71</v>
      </c>
      <c r="H232" s="9">
        <f>+H231+G232</f>
        <v>26.07</v>
      </c>
    </row>
    <row r="233" spans="1:8" ht="15" customHeight="1">
      <c r="B233" s="7" t="s">
        <v>348</v>
      </c>
      <c r="C233" s="7" t="s">
        <v>18</v>
      </c>
      <c r="D233" s="7"/>
      <c r="E233" s="7" t="s">
        <v>340</v>
      </c>
      <c r="F233" s="7" t="s">
        <v>349</v>
      </c>
      <c r="G233" s="9">
        <v>486.44</v>
      </c>
      <c r="H233" s="9">
        <f t="shared" ref="H233:H265" si="10">+H232+G233</f>
        <v>512.51</v>
      </c>
    </row>
    <row r="234" spans="1:8" ht="15" customHeight="1">
      <c r="B234" s="7" t="s">
        <v>297</v>
      </c>
      <c r="C234" s="7" t="s">
        <v>2</v>
      </c>
      <c r="D234" s="7" t="s">
        <v>350</v>
      </c>
      <c r="E234" s="7" t="s">
        <v>341</v>
      </c>
      <c r="F234" s="7" t="s">
        <v>351</v>
      </c>
      <c r="G234" s="9">
        <v>4.53</v>
      </c>
      <c r="H234" s="9">
        <f t="shared" si="10"/>
        <v>517.04</v>
      </c>
    </row>
    <row r="235" spans="1:8" ht="15" customHeight="1">
      <c r="B235" s="7" t="s">
        <v>352</v>
      </c>
      <c r="C235" s="7" t="s">
        <v>18</v>
      </c>
      <c r="D235" s="7"/>
      <c r="E235" s="7" t="s">
        <v>340</v>
      </c>
      <c r="F235" s="7" t="s">
        <v>353</v>
      </c>
      <c r="G235" s="9">
        <v>365.92</v>
      </c>
      <c r="H235" s="9">
        <f t="shared" si="10"/>
        <v>882.96</v>
      </c>
    </row>
    <row r="236" spans="1:8" ht="15" customHeight="1">
      <c r="B236" s="7" t="s">
        <v>206</v>
      </c>
      <c r="C236" s="7" t="s">
        <v>18</v>
      </c>
      <c r="D236" s="7"/>
      <c r="E236" s="7" t="s">
        <v>191</v>
      </c>
      <c r="F236" s="7" t="s">
        <v>354</v>
      </c>
      <c r="G236" s="9">
        <v>150.47999999999999</v>
      </c>
      <c r="H236" s="9">
        <f t="shared" si="10"/>
        <v>1033.44</v>
      </c>
    </row>
    <row r="237" spans="1:8" ht="15" customHeight="1">
      <c r="B237" s="7" t="s">
        <v>206</v>
      </c>
      <c r="C237" s="7" t="s">
        <v>2</v>
      </c>
      <c r="D237" s="7">
        <v>158180</v>
      </c>
      <c r="E237" s="7" t="s">
        <v>355</v>
      </c>
      <c r="F237" s="7" t="s">
        <v>356</v>
      </c>
      <c r="G237" s="9">
        <v>80</v>
      </c>
      <c r="H237" s="9">
        <f t="shared" si="10"/>
        <v>1113.44</v>
      </c>
    </row>
    <row r="238" spans="1:8" ht="15" customHeight="1">
      <c r="B238" s="7" t="s">
        <v>357</v>
      </c>
      <c r="C238" s="7" t="s">
        <v>2</v>
      </c>
      <c r="D238" s="7" t="s">
        <v>358</v>
      </c>
      <c r="E238" s="7" t="s">
        <v>341</v>
      </c>
      <c r="F238" s="7" t="s">
        <v>359</v>
      </c>
      <c r="G238" s="9">
        <v>40.15</v>
      </c>
      <c r="H238" s="9">
        <f t="shared" si="10"/>
        <v>1153.5900000000001</v>
      </c>
    </row>
    <row r="239" spans="1:8" ht="15" customHeight="1">
      <c r="B239" s="7" t="s">
        <v>208</v>
      </c>
      <c r="C239" s="7" t="s">
        <v>2</v>
      </c>
      <c r="D239" s="7" t="s">
        <v>360</v>
      </c>
      <c r="E239" s="7" t="s">
        <v>341</v>
      </c>
      <c r="F239" s="7" t="s">
        <v>361</v>
      </c>
      <c r="G239" s="9">
        <v>38.19</v>
      </c>
      <c r="H239" s="9">
        <f t="shared" si="10"/>
        <v>1191.7800000000002</v>
      </c>
    </row>
    <row r="240" spans="1:8" ht="15" customHeight="1">
      <c r="B240" s="7" t="s">
        <v>5</v>
      </c>
      <c r="C240" s="7" t="s">
        <v>18</v>
      </c>
      <c r="D240" s="7"/>
      <c r="E240" s="7" t="s">
        <v>340</v>
      </c>
      <c r="F240" s="7" t="s">
        <v>362</v>
      </c>
      <c r="G240" s="9">
        <v>491.28</v>
      </c>
      <c r="H240" s="9">
        <f t="shared" si="10"/>
        <v>1683.0600000000002</v>
      </c>
    </row>
    <row r="241" spans="2:8" ht="15" customHeight="1">
      <c r="B241" s="7" t="s">
        <v>211</v>
      </c>
      <c r="C241" s="7" t="s">
        <v>2</v>
      </c>
      <c r="D241" s="7" t="s">
        <v>363</v>
      </c>
      <c r="E241" s="7" t="s">
        <v>341</v>
      </c>
      <c r="F241" s="7" t="s">
        <v>364</v>
      </c>
      <c r="G241" s="9">
        <v>3.01</v>
      </c>
      <c r="H241" s="9">
        <f t="shared" si="10"/>
        <v>1686.0700000000002</v>
      </c>
    </row>
    <row r="242" spans="2:8" ht="15" customHeight="1">
      <c r="B242" s="7" t="s">
        <v>299</v>
      </c>
      <c r="C242" s="7" t="s">
        <v>18</v>
      </c>
      <c r="D242" s="7"/>
      <c r="E242" s="7" t="s">
        <v>340</v>
      </c>
      <c r="F242" s="7" t="s">
        <v>365</v>
      </c>
      <c r="G242" s="9">
        <v>83.58</v>
      </c>
      <c r="H242" s="9">
        <f t="shared" si="10"/>
        <v>1769.65</v>
      </c>
    </row>
    <row r="243" spans="2:8" ht="15" customHeight="1">
      <c r="B243" s="7" t="s">
        <v>366</v>
      </c>
      <c r="C243" s="7" t="s">
        <v>2</v>
      </c>
      <c r="D243" s="7" t="s">
        <v>367</v>
      </c>
      <c r="E243" s="7" t="s">
        <v>341</v>
      </c>
      <c r="F243" s="7" t="s">
        <v>368</v>
      </c>
      <c r="G243" s="9">
        <v>44.96</v>
      </c>
      <c r="H243" s="9">
        <f t="shared" si="10"/>
        <v>1814.6100000000001</v>
      </c>
    </row>
    <row r="244" spans="2:8" ht="15" customHeight="1">
      <c r="B244" s="7" t="s">
        <v>114</v>
      </c>
      <c r="C244" s="7" t="s">
        <v>2</v>
      </c>
      <c r="D244" s="7" t="s">
        <v>369</v>
      </c>
      <c r="E244" s="7" t="s">
        <v>341</v>
      </c>
      <c r="F244" s="7" t="s">
        <v>370</v>
      </c>
      <c r="G244" s="9">
        <v>7.7</v>
      </c>
      <c r="H244" s="9">
        <f t="shared" si="10"/>
        <v>1822.3100000000002</v>
      </c>
    </row>
    <row r="245" spans="2:8" ht="15" customHeight="1">
      <c r="B245" s="7" t="s">
        <v>242</v>
      </c>
      <c r="C245" s="7" t="s">
        <v>2</v>
      </c>
      <c r="D245" s="7" t="s">
        <v>371</v>
      </c>
      <c r="E245" s="7" t="s">
        <v>341</v>
      </c>
      <c r="F245" s="7" t="s">
        <v>372</v>
      </c>
      <c r="G245" s="9">
        <v>13.74</v>
      </c>
      <c r="H245" s="9">
        <f t="shared" si="10"/>
        <v>1836.0500000000002</v>
      </c>
    </row>
    <row r="246" spans="2:8" ht="15" customHeight="1">
      <c r="B246" s="7" t="s">
        <v>373</v>
      </c>
      <c r="C246" s="7" t="s">
        <v>18</v>
      </c>
      <c r="D246" s="7"/>
      <c r="E246" s="7" t="s">
        <v>191</v>
      </c>
      <c r="F246" s="7" t="s">
        <v>374</v>
      </c>
      <c r="G246" s="9">
        <v>55.79</v>
      </c>
      <c r="H246" s="9">
        <f t="shared" si="10"/>
        <v>1891.8400000000001</v>
      </c>
    </row>
    <row r="247" spans="2:8" ht="15" customHeight="1">
      <c r="B247" s="7" t="s">
        <v>326</v>
      </c>
      <c r="C247" s="7" t="s">
        <v>2</v>
      </c>
      <c r="D247" s="7" t="s">
        <v>375</v>
      </c>
      <c r="E247" s="7" t="s">
        <v>341</v>
      </c>
      <c r="F247" s="7" t="s">
        <v>376</v>
      </c>
      <c r="G247" s="9">
        <v>3.93</v>
      </c>
      <c r="H247" s="9">
        <f t="shared" si="10"/>
        <v>1895.7700000000002</v>
      </c>
    </row>
    <row r="248" spans="2:8" ht="15" customHeight="1">
      <c r="B248" s="7" t="s">
        <v>29</v>
      </c>
      <c r="C248" s="7" t="s">
        <v>2</v>
      </c>
      <c r="D248" s="7" t="s">
        <v>377</v>
      </c>
      <c r="E248" s="7" t="s">
        <v>341</v>
      </c>
      <c r="F248" s="7" t="s">
        <v>378</v>
      </c>
      <c r="G248" s="9">
        <v>7.8</v>
      </c>
      <c r="H248" s="9">
        <f t="shared" si="10"/>
        <v>1903.5700000000002</v>
      </c>
    </row>
    <row r="249" spans="2:8" ht="15" customHeight="1">
      <c r="B249" s="7" t="s">
        <v>29</v>
      </c>
      <c r="C249" s="7" t="s">
        <v>2</v>
      </c>
      <c r="D249" s="7" t="s">
        <v>379</v>
      </c>
      <c r="E249" s="7" t="s">
        <v>341</v>
      </c>
      <c r="F249" s="7" t="s">
        <v>380</v>
      </c>
      <c r="G249" s="9">
        <v>8.9</v>
      </c>
      <c r="H249" s="9">
        <f t="shared" si="10"/>
        <v>1912.4700000000003</v>
      </c>
    </row>
    <row r="250" spans="2:8" ht="15" customHeight="1">
      <c r="B250" s="7" t="s">
        <v>29</v>
      </c>
      <c r="C250" s="7" t="s">
        <v>18</v>
      </c>
      <c r="D250" s="7"/>
      <c r="E250" s="7" t="s">
        <v>191</v>
      </c>
      <c r="F250" s="7" t="s">
        <v>381</v>
      </c>
      <c r="G250" s="9">
        <v>13.95</v>
      </c>
      <c r="H250" s="9">
        <f t="shared" si="10"/>
        <v>1926.4200000000003</v>
      </c>
    </row>
    <row r="251" spans="2:8" ht="15" customHeight="1">
      <c r="B251" s="7" t="s">
        <v>143</v>
      </c>
      <c r="C251" s="7" t="s">
        <v>2</v>
      </c>
      <c r="D251" s="7" t="s">
        <v>382</v>
      </c>
      <c r="E251" s="7" t="s">
        <v>343</v>
      </c>
      <c r="F251" s="7" t="s">
        <v>383</v>
      </c>
      <c r="G251" s="9">
        <v>73.099999999999994</v>
      </c>
      <c r="H251" s="9">
        <f t="shared" si="10"/>
        <v>1999.5200000000002</v>
      </c>
    </row>
    <row r="252" spans="2:8" ht="15" customHeight="1">
      <c r="B252" s="7" t="s">
        <v>143</v>
      </c>
      <c r="C252" s="7" t="s">
        <v>2</v>
      </c>
      <c r="D252" s="7" t="s">
        <v>384</v>
      </c>
      <c r="E252" s="7" t="s">
        <v>343</v>
      </c>
      <c r="F252" s="7" t="s">
        <v>385</v>
      </c>
      <c r="G252" s="9">
        <v>115.35</v>
      </c>
      <c r="H252" s="9">
        <f t="shared" si="10"/>
        <v>2114.8700000000003</v>
      </c>
    </row>
    <row r="253" spans="2:8" ht="15" customHeight="1">
      <c r="B253" s="7" t="s">
        <v>143</v>
      </c>
      <c r="C253" s="7" t="s">
        <v>2</v>
      </c>
      <c r="D253" s="7" t="s">
        <v>386</v>
      </c>
      <c r="E253" s="7" t="s">
        <v>343</v>
      </c>
      <c r="F253" s="7" t="s">
        <v>387</v>
      </c>
      <c r="G253" s="9">
        <v>100.1</v>
      </c>
      <c r="H253" s="9">
        <f t="shared" si="10"/>
        <v>2214.9700000000003</v>
      </c>
    </row>
    <row r="254" spans="2:8" ht="15" customHeight="1">
      <c r="B254" s="7" t="s">
        <v>173</v>
      </c>
      <c r="C254" s="7" t="s">
        <v>2</v>
      </c>
      <c r="D254" s="7" t="s">
        <v>388</v>
      </c>
      <c r="E254" s="7" t="s">
        <v>341</v>
      </c>
      <c r="F254" s="7" t="s">
        <v>389</v>
      </c>
      <c r="G254" s="9">
        <v>36.64</v>
      </c>
      <c r="H254" s="9">
        <f t="shared" si="10"/>
        <v>2251.61</v>
      </c>
    </row>
    <row r="255" spans="2:8" ht="15" customHeight="1">
      <c r="B255" s="7" t="s">
        <v>390</v>
      </c>
      <c r="C255" s="7" t="s">
        <v>2</v>
      </c>
      <c r="D255" s="7" t="s">
        <v>391</v>
      </c>
      <c r="E255" s="7" t="s">
        <v>341</v>
      </c>
      <c r="F255" s="7" t="s">
        <v>392</v>
      </c>
      <c r="G255" s="9">
        <v>157.01</v>
      </c>
      <c r="H255" s="9">
        <f t="shared" si="10"/>
        <v>2408.62</v>
      </c>
    </row>
    <row r="256" spans="2:8" ht="15" customHeight="1">
      <c r="B256" s="7" t="s">
        <v>393</v>
      </c>
      <c r="C256" s="7" t="s">
        <v>18</v>
      </c>
      <c r="D256" s="7"/>
      <c r="E256" s="7" t="s">
        <v>394</v>
      </c>
      <c r="F256" s="7" t="s">
        <v>395</v>
      </c>
      <c r="G256" s="9">
        <v>306.22000000000003</v>
      </c>
      <c r="H256" s="9">
        <f t="shared" si="10"/>
        <v>2714.84</v>
      </c>
    </row>
    <row r="257" spans="1:8" ht="15" customHeight="1">
      <c r="A257" s="4"/>
      <c r="B257" s="7" t="s">
        <v>13</v>
      </c>
      <c r="C257" s="7" t="s">
        <v>18</v>
      </c>
      <c r="D257" s="7"/>
      <c r="E257" s="7" t="s">
        <v>191</v>
      </c>
      <c r="F257" s="7" t="s">
        <v>396</v>
      </c>
      <c r="G257" s="9">
        <v>55.39</v>
      </c>
      <c r="H257" s="9">
        <f t="shared" si="10"/>
        <v>2770.23</v>
      </c>
    </row>
    <row r="258" spans="1:8" ht="15" customHeight="1">
      <c r="A258" s="4"/>
      <c r="B258" s="7" t="s">
        <v>329</v>
      </c>
      <c r="C258" s="7" t="s">
        <v>2</v>
      </c>
      <c r="D258" s="7" t="s">
        <v>334</v>
      </c>
      <c r="E258" s="7" t="s">
        <v>397</v>
      </c>
      <c r="F258" s="7" t="s">
        <v>398</v>
      </c>
      <c r="G258" s="9">
        <v>500</v>
      </c>
      <c r="H258" s="9">
        <f t="shared" si="10"/>
        <v>3270.23</v>
      </c>
    </row>
    <row r="259" spans="1:8" ht="15" customHeight="1">
      <c r="A259" s="4"/>
      <c r="B259" s="7" t="s">
        <v>329</v>
      </c>
      <c r="C259" s="7" t="s">
        <v>2</v>
      </c>
      <c r="D259" s="7" t="s">
        <v>334</v>
      </c>
      <c r="E259" s="7" t="s">
        <v>399</v>
      </c>
      <c r="F259" s="7" t="s">
        <v>398</v>
      </c>
      <c r="G259" s="9">
        <v>500</v>
      </c>
      <c r="H259" s="9">
        <f t="shared" si="10"/>
        <v>3770.23</v>
      </c>
    </row>
    <row r="260" spans="1:8" ht="15" customHeight="1">
      <c r="A260" s="4"/>
      <c r="B260" s="7" t="s">
        <v>329</v>
      </c>
      <c r="C260" s="7" t="s">
        <v>2</v>
      </c>
      <c r="D260" s="7" t="s">
        <v>334</v>
      </c>
      <c r="E260" s="7" t="s">
        <v>400</v>
      </c>
      <c r="F260" s="7" t="s">
        <v>398</v>
      </c>
      <c r="G260" s="9">
        <v>500</v>
      </c>
      <c r="H260" s="9">
        <f t="shared" si="10"/>
        <v>4270.2299999999996</v>
      </c>
    </row>
    <row r="261" spans="1:8" ht="15" customHeight="1">
      <c r="A261" s="4"/>
      <c r="B261" s="7" t="s">
        <v>401</v>
      </c>
      <c r="C261" s="7" t="s">
        <v>18</v>
      </c>
      <c r="D261" s="7"/>
      <c r="E261" s="7" t="s">
        <v>394</v>
      </c>
      <c r="F261" s="7" t="s">
        <v>402</v>
      </c>
      <c r="G261" s="9">
        <v>800.56</v>
      </c>
      <c r="H261" s="9">
        <f t="shared" si="10"/>
        <v>5070.7899999999991</v>
      </c>
    </row>
    <row r="262" spans="1:8" ht="15" customHeight="1">
      <c r="A262" s="4"/>
      <c r="B262" s="7" t="s">
        <v>14</v>
      </c>
      <c r="C262" s="7" t="s">
        <v>2</v>
      </c>
      <c r="D262" s="7" t="s">
        <v>403</v>
      </c>
      <c r="E262" s="7" t="s">
        <v>341</v>
      </c>
      <c r="F262" s="7" t="s">
        <v>404</v>
      </c>
      <c r="G262" s="9">
        <v>4.53</v>
      </c>
      <c r="H262" s="9">
        <f t="shared" si="10"/>
        <v>5075.3199999999988</v>
      </c>
    </row>
    <row r="263" spans="1:8" ht="15" customHeight="1">
      <c r="A263" s="4"/>
      <c r="B263" s="7" t="s">
        <v>310</v>
      </c>
      <c r="C263" s="7" t="s">
        <v>18</v>
      </c>
      <c r="D263" s="7"/>
      <c r="E263" s="7" t="s">
        <v>191</v>
      </c>
      <c r="F263" s="7" t="s">
        <v>405</v>
      </c>
      <c r="G263" s="9">
        <v>19.260000000000002</v>
      </c>
      <c r="H263" s="9">
        <f t="shared" si="10"/>
        <v>5094.579999999999</v>
      </c>
    </row>
    <row r="264" spans="1:8" ht="15" customHeight="1">
      <c r="A264" s="4"/>
      <c r="B264" s="7" t="s">
        <v>406</v>
      </c>
      <c r="C264" s="7" t="s">
        <v>18</v>
      </c>
      <c r="D264" s="7"/>
      <c r="E264" s="7" t="s">
        <v>394</v>
      </c>
      <c r="F264" s="7" t="s">
        <v>407</v>
      </c>
      <c r="G264" s="9">
        <v>1150.1500000000001</v>
      </c>
      <c r="H264" s="9">
        <f t="shared" si="10"/>
        <v>6244.73</v>
      </c>
    </row>
    <row r="265" spans="1:8" ht="15" customHeight="1">
      <c r="A265" s="4"/>
      <c r="B265" s="7" t="s">
        <v>408</v>
      </c>
      <c r="C265" s="7" t="s">
        <v>2</v>
      </c>
      <c r="D265" s="7" t="s">
        <v>409</v>
      </c>
      <c r="E265" s="7" t="s">
        <v>341</v>
      </c>
      <c r="F265" s="7" t="s">
        <v>410</v>
      </c>
      <c r="G265" s="9">
        <v>25.93</v>
      </c>
      <c r="H265" s="9">
        <f t="shared" si="10"/>
        <v>6270.66</v>
      </c>
    </row>
    <row r="266" spans="1:8" ht="21.6" customHeight="1">
      <c r="A266" s="10" t="s">
        <v>411</v>
      </c>
      <c r="B266" s="4"/>
      <c r="C266" s="4"/>
      <c r="D266" s="4"/>
      <c r="E266" s="4"/>
      <c r="F266" s="4"/>
      <c r="G266" s="11">
        <f>SUM(G231:G265)</f>
        <v>6270.66</v>
      </c>
      <c r="H266" s="4"/>
    </row>
    <row r="267" spans="1:8" ht="15" customHeight="1">
      <c r="A267" s="10" t="s">
        <v>412</v>
      </c>
      <c r="B267" s="4"/>
      <c r="C267" s="4"/>
      <c r="D267" s="4"/>
      <c r="E267" s="4"/>
      <c r="F267" s="4"/>
      <c r="G267" s="4"/>
      <c r="H267" s="4"/>
    </row>
    <row r="268" spans="1:8" ht="15" customHeight="1">
      <c r="B268" s="7" t="s">
        <v>418</v>
      </c>
      <c r="C268" s="7" t="s">
        <v>18</v>
      </c>
      <c r="D268" s="7"/>
      <c r="E268" s="7" t="s">
        <v>413</v>
      </c>
      <c r="F268" s="7" t="s">
        <v>415</v>
      </c>
      <c r="G268" s="9">
        <v>61.63</v>
      </c>
      <c r="H268" s="9">
        <f>+G268</f>
        <v>61.63</v>
      </c>
    </row>
    <row r="269" spans="1:8" ht="15" customHeight="1">
      <c r="B269" s="7" t="s">
        <v>419</v>
      </c>
      <c r="C269" s="7" t="s">
        <v>2</v>
      </c>
      <c r="D269" s="7">
        <v>47920672</v>
      </c>
      <c r="E269" s="7" t="s">
        <v>413</v>
      </c>
      <c r="F269" s="7" t="s">
        <v>420</v>
      </c>
      <c r="G269" s="9">
        <v>914.74</v>
      </c>
      <c r="H269" s="9">
        <f>+H268+G269</f>
        <v>976.37</v>
      </c>
    </row>
    <row r="270" spans="1:8" ht="15" customHeight="1">
      <c r="B270" s="7" t="s">
        <v>198</v>
      </c>
      <c r="C270" s="7" t="s">
        <v>18</v>
      </c>
      <c r="D270" s="7"/>
      <c r="E270" s="7" t="s">
        <v>414</v>
      </c>
      <c r="F270" s="7" t="s">
        <v>416</v>
      </c>
      <c r="G270" s="9">
        <v>43</v>
      </c>
      <c r="H270" s="9">
        <f t="shared" ref="H270:H308" si="11">+H269+G270</f>
        <v>1019.37</v>
      </c>
    </row>
    <row r="271" spans="1:8" ht="15" customHeight="1">
      <c r="B271" s="7" t="s">
        <v>4</v>
      </c>
      <c r="C271" s="7" t="s">
        <v>18</v>
      </c>
      <c r="D271" s="7"/>
      <c r="E271" s="7" t="s">
        <v>414</v>
      </c>
      <c r="F271" s="7" t="s">
        <v>415</v>
      </c>
      <c r="G271" s="9">
        <v>59.6</v>
      </c>
      <c r="H271" s="9">
        <f t="shared" si="11"/>
        <v>1078.97</v>
      </c>
    </row>
    <row r="272" spans="1:8" ht="15" customHeight="1">
      <c r="B272" s="7" t="s">
        <v>421</v>
      </c>
      <c r="C272" s="7" t="s">
        <v>18</v>
      </c>
      <c r="D272" s="7"/>
      <c r="E272" s="7" t="s">
        <v>414</v>
      </c>
      <c r="F272" s="7" t="s">
        <v>416</v>
      </c>
      <c r="G272" s="9">
        <v>50.04</v>
      </c>
      <c r="H272" s="9">
        <f t="shared" si="11"/>
        <v>1129.01</v>
      </c>
    </row>
    <row r="273" spans="2:8" ht="15" customHeight="1">
      <c r="B273" s="7" t="s">
        <v>5</v>
      </c>
      <c r="C273" s="7" t="s">
        <v>2</v>
      </c>
      <c r="D273" s="7">
        <v>48162811</v>
      </c>
      <c r="E273" s="7" t="s">
        <v>413</v>
      </c>
      <c r="F273" s="7" t="s">
        <v>422</v>
      </c>
      <c r="G273" s="9">
        <v>1044.68</v>
      </c>
      <c r="H273" s="9">
        <f t="shared" si="11"/>
        <v>2173.69</v>
      </c>
    </row>
    <row r="274" spans="2:8" ht="15" customHeight="1">
      <c r="B274" s="7" t="s">
        <v>214</v>
      </c>
      <c r="C274" s="7" t="s">
        <v>18</v>
      </c>
      <c r="D274" s="7"/>
      <c r="E274" s="7" t="s">
        <v>413</v>
      </c>
      <c r="F274" s="7" t="s">
        <v>415</v>
      </c>
      <c r="G274" s="9">
        <v>65.17</v>
      </c>
      <c r="H274" s="9">
        <f t="shared" si="11"/>
        <v>2238.86</v>
      </c>
    </row>
    <row r="275" spans="2:8" ht="15" customHeight="1">
      <c r="B275" s="7" t="s">
        <v>423</v>
      </c>
      <c r="C275" s="7" t="s">
        <v>18</v>
      </c>
      <c r="D275" s="7"/>
      <c r="E275" s="7" t="s">
        <v>413</v>
      </c>
      <c r="F275" s="7" t="s">
        <v>415</v>
      </c>
      <c r="G275" s="9">
        <v>59.9</v>
      </c>
      <c r="H275" s="9">
        <f t="shared" si="11"/>
        <v>2298.7600000000002</v>
      </c>
    </row>
    <row r="276" spans="2:8" ht="15" customHeight="1">
      <c r="B276" s="7" t="s">
        <v>424</v>
      </c>
      <c r="C276" s="7" t="s">
        <v>18</v>
      </c>
      <c r="D276" s="7"/>
      <c r="E276" s="7" t="s">
        <v>413</v>
      </c>
      <c r="F276" s="7" t="s">
        <v>416</v>
      </c>
      <c r="G276" s="9">
        <v>62.73</v>
      </c>
      <c r="H276" s="9">
        <f t="shared" si="11"/>
        <v>2361.4900000000002</v>
      </c>
    </row>
    <row r="277" spans="2:8" ht="15" customHeight="1">
      <c r="B277" s="7" t="s">
        <v>425</v>
      </c>
      <c r="C277" s="7" t="s">
        <v>2</v>
      </c>
      <c r="D277" s="7">
        <v>48420036</v>
      </c>
      <c r="E277" s="7" t="s">
        <v>413</v>
      </c>
      <c r="F277" s="7" t="s">
        <v>426</v>
      </c>
      <c r="G277" s="9">
        <v>1146.8800000000001</v>
      </c>
      <c r="H277" s="9">
        <f t="shared" si="11"/>
        <v>3508.3700000000003</v>
      </c>
    </row>
    <row r="278" spans="2:8" ht="15" customHeight="1">
      <c r="B278" s="7" t="s">
        <v>105</v>
      </c>
      <c r="C278" s="7" t="s">
        <v>18</v>
      </c>
      <c r="D278" s="7"/>
      <c r="E278" s="7" t="s">
        <v>427</v>
      </c>
      <c r="F278" s="7" t="s">
        <v>415</v>
      </c>
      <c r="G278" s="9">
        <v>60.6</v>
      </c>
      <c r="H278" s="9">
        <f t="shared" si="11"/>
        <v>3568.9700000000003</v>
      </c>
    </row>
    <row r="279" spans="2:8" ht="15" customHeight="1">
      <c r="B279" s="7" t="s">
        <v>428</v>
      </c>
      <c r="C279" s="7" t="s">
        <v>18</v>
      </c>
      <c r="D279" s="7"/>
      <c r="E279" s="7" t="s">
        <v>413</v>
      </c>
      <c r="F279" s="7"/>
      <c r="G279" s="9">
        <v>65.05</v>
      </c>
      <c r="H279" s="9">
        <f t="shared" si="11"/>
        <v>3634.0200000000004</v>
      </c>
    </row>
    <row r="280" spans="2:8" ht="15" customHeight="1">
      <c r="B280" s="7" t="s">
        <v>429</v>
      </c>
      <c r="C280" s="7" t="s">
        <v>2</v>
      </c>
      <c r="D280" s="7">
        <v>48668106</v>
      </c>
      <c r="E280" s="7" t="s">
        <v>413</v>
      </c>
      <c r="F280" s="7" t="s">
        <v>430</v>
      </c>
      <c r="G280" s="9">
        <v>990.7</v>
      </c>
      <c r="H280" s="9">
        <f t="shared" si="11"/>
        <v>4624.72</v>
      </c>
    </row>
    <row r="281" spans="2:8" ht="15" customHeight="1">
      <c r="B281" s="7" t="s">
        <v>431</v>
      </c>
      <c r="C281" s="7" t="s">
        <v>18</v>
      </c>
      <c r="D281" s="7"/>
      <c r="E281" s="7" t="s">
        <v>413</v>
      </c>
      <c r="F281" s="7" t="s">
        <v>415</v>
      </c>
      <c r="G281" s="9">
        <v>60.55</v>
      </c>
      <c r="H281" s="9">
        <f t="shared" si="11"/>
        <v>4685.2700000000004</v>
      </c>
    </row>
    <row r="282" spans="2:8" ht="15" customHeight="1">
      <c r="B282" s="7" t="s">
        <v>432</v>
      </c>
      <c r="C282" s="7" t="s">
        <v>18</v>
      </c>
      <c r="D282" s="7"/>
      <c r="E282" s="7" t="s">
        <v>413</v>
      </c>
      <c r="F282" s="7" t="s">
        <v>433</v>
      </c>
      <c r="G282" s="9">
        <v>70.989999999999995</v>
      </c>
      <c r="H282" s="9">
        <f t="shared" si="11"/>
        <v>4756.26</v>
      </c>
    </row>
    <row r="283" spans="2:8" ht="15" customHeight="1">
      <c r="B283" s="7" t="s">
        <v>373</v>
      </c>
      <c r="C283" s="7" t="s">
        <v>18</v>
      </c>
      <c r="D283" s="7"/>
      <c r="E283" s="7" t="s">
        <v>120</v>
      </c>
      <c r="F283" s="7" t="s">
        <v>433</v>
      </c>
      <c r="G283" s="9">
        <v>12.25</v>
      </c>
      <c r="H283" s="9">
        <f t="shared" si="11"/>
        <v>4768.51</v>
      </c>
    </row>
    <row r="284" spans="2:8" ht="15" customHeight="1">
      <c r="B284" s="7" t="s">
        <v>373</v>
      </c>
      <c r="C284" s="7" t="s">
        <v>18</v>
      </c>
      <c r="D284" s="7"/>
      <c r="E284" s="7" t="s">
        <v>414</v>
      </c>
      <c r="F284" s="7" t="s">
        <v>416</v>
      </c>
      <c r="G284" s="9">
        <v>60.7</v>
      </c>
      <c r="H284" s="9">
        <f t="shared" si="11"/>
        <v>4829.21</v>
      </c>
    </row>
    <row r="285" spans="2:8" ht="15" customHeight="1">
      <c r="B285" s="7" t="s">
        <v>434</v>
      </c>
      <c r="C285" s="7" t="s">
        <v>71</v>
      </c>
      <c r="D285" s="7"/>
      <c r="E285" s="7" t="s">
        <v>72</v>
      </c>
      <c r="F285" s="7" t="s">
        <v>435</v>
      </c>
      <c r="G285" s="9">
        <v>-0.12</v>
      </c>
      <c r="H285" s="9">
        <f t="shared" si="11"/>
        <v>4829.09</v>
      </c>
    </row>
    <row r="286" spans="2:8" ht="15" customHeight="1">
      <c r="B286" s="7" t="s">
        <v>434</v>
      </c>
      <c r="C286" s="7" t="s">
        <v>71</v>
      </c>
      <c r="D286" s="7"/>
      <c r="E286" s="7" t="s">
        <v>72</v>
      </c>
      <c r="F286" s="7" t="s">
        <v>435</v>
      </c>
      <c r="G286" s="9">
        <v>-0.66</v>
      </c>
      <c r="H286" s="9">
        <f t="shared" si="11"/>
        <v>4828.43</v>
      </c>
    </row>
    <row r="287" spans="2:8" ht="15" customHeight="1">
      <c r="B287" s="7" t="s">
        <v>326</v>
      </c>
      <c r="C287" s="7" t="s">
        <v>18</v>
      </c>
      <c r="D287" s="7"/>
      <c r="E287" s="7" t="s">
        <v>427</v>
      </c>
      <c r="F287" s="7" t="s">
        <v>415</v>
      </c>
      <c r="G287" s="9">
        <v>61.06</v>
      </c>
      <c r="H287" s="9">
        <f t="shared" si="11"/>
        <v>4889.4900000000007</v>
      </c>
    </row>
    <row r="288" spans="2:8" ht="15" customHeight="1">
      <c r="B288" s="7" t="s">
        <v>436</v>
      </c>
      <c r="C288" s="7" t="s">
        <v>18</v>
      </c>
      <c r="D288" s="7"/>
      <c r="E288" s="7" t="s">
        <v>120</v>
      </c>
      <c r="F288" s="7" t="s">
        <v>433</v>
      </c>
      <c r="G288" s="9">
        <v>70.67</v>
      </c>
      <c r="H288" s="9">
        <f t="shared" si="11"/>
        <v>4960.1600000000008</v>
      </c>
    </row>
    <row r="289" spans="1:8" ht="15" customHeight="1">
      <c r="B289" s="7" t="s">
        <v>31</v>
      </c>
      <c r="C289" s="7" t="s">
        <v>18</v>
      </c>
      <c r="D289" s="7"/>
      <c r="E289" s="7" t="s">
        <v>120</v>
      </c>
      <c r="F289" s="7" t="s">
        <v>433</v>
      </c>
      <c r="G289" s="9">
        <v>65.33</v>
      </c>
      <c r="H289" s="9">
        <f t="shared" si="11"/>
        <v>5025.4900000000007</v>
      </c>
    </row>
    <row r="290" spans="1:8" ht="15" customHeight="1">
      <c r="B290" s="7" t="s">
        <v>117</v>
      </c>
      <c r="C290" s="7" t="s">
        <v>2</v>
      </c>
      <c r="D290" s="7">
        <v>48909069</v>
      </c>
      <c r="E290" s="7" t="s">
        <v>413</v>
      </c>
      <c r="F290" s="7" t="s">
        <v>437</v>
      </c>
      <c r="G290" s="9">
        <v>734.21</v>
      </c>
      <c r="H290" s="9">
        <f t="shared" si="11"/>
        <v>5759.7000000000007</v>
      </c>
    </row>
    <row r="291" spans="1:8" ht="15" customHeight="1">
      <c r="B291" s="7" t="s">
        <v>58</v>
      </c>
      <c r="C291" s="7" t="s">
        <v>18</v>
      </c>
      <c r="D291" s="7"/>
      <c r="E291" s="7" t="s">
        <v>129</v>
      </c>
      <c r="F291" s="7" t="s">
        <v>158</v>
      </c>
      <c r="G291" s="9">
        <v>24.8</v>
      </c>
      <c r="H291" s="9">
        <f t="shared" si="11"/>
        <v>5784.5000000000009</v>
      </c>
    </row>
    <row r="292" spans="1:8" ht="15" customHeight="1">
      <c r="B292" s="7" t="s">
        <v>12</v>
      </c>
      <c r="C292" s="7" t="s">
        <v>71</v>
      </c>
      <c r="D292" s="7"/>
      <c r="E292" s="7" t="s">
        <v>72</v>
      </c>
      <c r="F292" s="7" t="s">
        <v>438</v>
      </c>
      <c r="G292" s="9">
        <v>-0.65</v>
      </c>
      <c r="H292" s="9">
        <f t="shared" si="11"/>
        <v>5783.8500000000013</v>
      </c>
    </row>
    <row r="293" spans="1:8" ht="15" customHeight="1">
      <c r="B293" s="7" t="s">
        <v>141</v>
      </c>
      <c r="C293" s="7" t="s">
        <v>18</v>
      </c>
      <c r="D293" s="7"/>
      <c r="E293" s="7" t="s">
        <v>413</v>
      </c>
      <c r="F293" s="7" t="s">
        <v>416</v>
      </c>
      <c r="G293" s="9">
        <v>58.1</v>
      </c>
      <c r="H293" s="9">
        <f t="shared" si="11"/>
        <v>5841.9500000000016</v>
      </c>
    </row>
    <row r="294" spans="1:8" ht="15" customHeight="1">
      <c r="B294" s="7" t="s">
        <v>143</v>
      </c>
      <c r="C294" s="7" t="s">
        <v>71</v>
      </c>
      <c r="D294" s="7"/>
      <c r="E294" s="7" t="s">
        <v>72</v>
      </c>
      <c r="F294" s="7" t="s">
        <v>438</v>
      </c>
      <c r="G294" s="9">
        <v>-0.02</v>
      </c>
      <c r="H294" s="9">
        <f t="shared" si="11"/>
        <v>5841.9300000000012</v>
      </c>
    </row>
    <row r="295" spans="1:8" ht="15" customHeight="1">
      <c r="A295" s="4"/>
      <c r="B295" s="7" t="s">
        <v>143</v>
      </c>
      <c r="C295" s="7" t="s">
        <v>18</v>
      </c>
      <c r="D295" s="7"/>
      <c r="E295" s="7" t="s">
        <v>129</v>
      </c>
      <c r="F295" s="7" t="s">
        <v>158</v>
      </c>
      <c r="G295" s="9">
        <v>30.69</v>
      </c>
      <c r="H295" s="9">
        <f t="shared" si="11"/>
        <v>5872.6200000000008</v>
      </c>
    </row>
    <row r="296" spans="1:8" ht="15" customHeight="1">
      <c r="A296" s="4"/>
      <c r="B296" s="7" t="s">
        <v>143</v>
      </c>
      <c r="C296" s="7" t="s">
        <v>71</v>
      </c>
      <c r="D296" s="7"/>
      <c r="E296" s="7" t="s">
        <v>72</v>
      </c>
      <c r="F296" s="7" t="s">
        <v>438</v>
      </c>
      <c r="G296" s="9">
        <v>-0.06</v>
      </c>
      <c r="H296" s="9">
        <f t="shared" si="11"/>
        <v>5872.56</v>
      </c>
    </row>
    <row r="297" spans="1:8" ht="15" customHeight="1">
      <c r="A297" s="4"/>
      <c r="B297" s="7" t="s">
        <v>154</v>
      </c>
      <c r="C297" s="7" t="s">
        <v>18</v>
      </c>
      <c r="D297" s="7"/>
      <c r="E297" s="7" t="s">
        <v>414</v>
      </c>
      <c r="F297" s="7" t="s">
        <v>417</v>
      </c>
      <c r="G297" s="9">
        <v>24.2</v>
      </c>
      <c r="H297" s="9">
        <f t="shared" si="11"/>
        <v>5896.76</v>
      </c>
    </row>
    <row r="298" spans="1:8" ht="15" customHeight="1">
      <c r="A298" s="4"/>
      <c r="B298" s="7" t="s">
        <v>154</v>
      </c>
      <c r="C298" s="7" t="s">
        <v>18</v>
      </c>
      <c r="D298" s="7"/>
      <c r="E298" s="7" t="s">
        <v>414</v>
      </c>
      <c r="F298" s="7" t="s">
        <v>439</v>
      </c>
      <c r="G298" s="9">
        <v>70</v>
      </c>
      <c r="H298" s="9">
        <f t="shared" si="11"/>
        <v>5966.76</v>
      </c>
    </row>
    <row r="299" spans="1:8" ht="15" customHeight="1">
      <c r="A299" s="4"/>
      <c r="B299" s="7" t="s">
        <v>390</v>
      </c>
      <c r="C299" s="7" t="s">
        <v>18</v>
      </c>
      <c r="D299" s="7"/>
      <c r="E299" s="7" t="s">
        <v>413</v>
      </c>
      <c r="F299" s="7" t="s">
        <v>433</v>
      </c>
      <c r="G299" s="9">
        <v>73.150000000000006</v>
      </c>
      <c r="H299" s="9">
        <f t="shared" si="11"/>
        <v>6039.91</v>
      </c>
    </row>
    <row r="300" spans="1:8" ht="15" customHeight="1">
      <c r="A300" s="4"/>
      <c r="B300" s="7" t="s">
        <v>440</v>
      </c>
      <c r="C300" s="7" t="s">
        <v>18</v>
      </c>
      <c r="D300" s="7"/>
      <c r="E300" s="7" t="s">
        <v>413</v>
      </c>
      <c r="F300" s="7" t="s">
        <v>415</v>
      </c>
      <c r="G300" s="9">
        <v>60.37</v>
      </c>
      <c r="H300" s="9">
        <f t="shared" si="11"/>
        <v>6100.28</v>
      </c>
    </row>
    <row r="301" spans="1:8" ht="15" customHeight="1">
      <c r="A301" s="4"/>
      <c r="B301" s="7" t="s">
        <v>401</v>
      </c>
      <c r="C301" s="7" t="s">
        <v>18</v>
      </c>
      <c r="D301" s="7"/>
      <c r="E301" s="7" t="s">
        <v>414</v>
      </c>
      <c r="F301" s="7" t="s">
        <v>433</v>
      </c>
      <c r="G301" s="9">
        <v>69.88</v>
      </c>
      <c r="H301" s="9">
        <f t="shared" si="11"/>
        <v>6170.16</v>
      </c>
    </row>
    <row r="302" spans="1:8" ht="15" customHeight="1">
      <c r="A302" s="4"/>
      <c r="B302" s="7" t="s">
        <v>441</v>
      </c>
      <c r="C302" s="7" t="s">
        <v>2</v>
      </c>
      <c r="D302" s="7">
        <v>49165417</v>
      </c>
      <c r="E302" s="7" t="s">
        <v>413</v>
      </c>
      <c r="F302" s="7" t="s">
        <v>442</v>
      </c>
      <c r="G302" s="9">
        <v>733.88</v>
      </c>
      <c r="H302" s="9">
        <f t="shared" si="11"/>
        <v>6904.04</v>
      </c>
    </row>
    <row r="303" spans="1:8" ht="15" customHeight="1">
      <c r="A303" s="4"/>
      <c r="B303" s="7" t="s">
        <v>14</v>
      </c>
      <c r="C303" s="7" t="s">
        <v>2</v>
      </c>
      <c r="D303" s="7" t="s">
        <v>443</v>
      </c>
      <c r="E303" s="7" t="s">
        <v>444</v>
      </c>
      <c r="F303" s="7" t="s">
        <v>445</v>
      </c>
      <c r="G303" s="9">
        <v>60.42</v>
      </c>
      <c r="H303" s="9">
        <f t="shared" si="11"/>
        <v>6964.46</v>
      </c>
    </row>
    <row r="304" spans="1:8" ht="15" customHeight="1">
      <c r="A304" s="4"/>
      <c r="B304" s="7" t="s">
        <v>14</v>
      </c>
      <c r="C304" s="7" t="s">
        <v>18</v>
      </c>
      <c r="D304" s="7"/>
      <c r="E304" s="7" t="s">
        <v>413</v>
      </c>
      <c r="F304" s="7" t="s">
        <v>433</v>
      </c>
      <c r="G304" s="9">
        <v>69.28</v>
      </c>
      <c r="H304" s="9">
        <f t="shared" si="11"/>
        <v>7033.74</v>
      </c>
    </row>
    <row r="305" spans="1:8" ht="15" customHeight="1">
      <c r="A305" s="4"/>
      <c r="B305" s="7" t="s">
        <v>310</v>
      </c>
      <c r="C305" s="7" t="s">
        <v>18</v>
      </c>
      <c r="D305" s="7"/>
      <c r="E305" s="7" t="s">
        <v>413</v>
      </c>
      <c r="F305" s="7" t="s">
        <v>415</v>
      </c>
      <c r="G305" s="9">
        <v>58.47</v>
      </c>
      <c r="H305" s="9">
        <f t="shared" si="11"/>
        <v>7092.21</v>
      </c>
    </row>
    <row r="306" spans="1:8" ht="15" customHeight="1">
      <c r="A306" s="4"/>
      <c r="B306" s="7" t="s">
        <v>408</v>
      </c>
      <c r="C306" s="7" t="s">
        <v>18</v>
      </c>
      <c r="D306" s="7"/>
      <c r="E306" s="7" t="s">
        <v>120</v>
      </c>
      <c r="F306" s="7" t="s">
        <v>433</v>
      </c>
      <c r="G306" s="9">
        <v>67.260000000000005</v>
      </c>
      <c r="H306" s="9">
        <f t="shared" si="11"/>
        <v>7159.47</v>
      </c>
    </row>
    <row r="307" spans="1:8" ht="15" customHeight="1">
      <c r="A307" s="4"/>
      <c r="B307" s="7" t="s">
        <v>408</v>
      </c>
      <c r="C307" s="7" t="s">
        <v>18</v>
      </c>
      <c r="D307" s="7"/>
      <c r="E307" s="7" t="s">
        <v>413</v>
      </c>
      <c r="F307" s="7"/>
      <c r="G307" s="9">
        <v>59.75</v>
      </c>
      <c r="H307" s="9">
        <f t="shared" si="11"/>
        <v>7219.22</v>
      </c>
    </row>
    <row r="308" spans="1:8" ht="15" customHeight="1">
      <c r="A308" s="4"/>
      <c r="B308" s="7" t="s">
        <v>446</v>
      </c>
      <c r="C308" s="7" t="s">
        <v>18</v>
      </c>
      <c r="D308" s="7"/>
      <c r="E308" s="7" t="s">
        <v>414</v>
      </c>
      <c r="F308" s="7" t="s">
        <v>447</v>
      </c>
      <c r="G308" s="9">
        <v>24.99</v>
      </c>
      <c r="H308" s="9">
        <f t="shared" si="11"/>
        <v>7244.21</v>
      </c>
    </row>
    <row r="309" spans="1:8" ht="15" customHeight="1">
      <c r="A309" s="10" t="s">
        <v>448</v>
      </c>
      <c r="B309" s="4"/>
      <c r="C309" s="4"/>
      <c r="D309" s="4"/>
      <c r="E309" s="4"/>
      <c r="F309" s="4"/>
      <c r="G309" s="11">
        <f>SUM(G268:G308)</f>
        <v>7244.21</v>
      </c>
      <c r="H309" s="4"/>
    </row>
    <row r="310" spans="1:8" ht="26.45" customHeight="1">
      <c r="A310" s="10" t="s">
        <v>449</v>
      </c>
      <c r="B310" s="4"/>
      <c r="C310" s="4"/>
      <c r="D310" s="4"/>
      <c r="E310" s="4"/>
      <c r="F310" s="4"/>
      <c r="G310" s="4"/>
      <c r="H310" s="4"/>
    </row>
    <row r="311" spans="1:8" ht="15" customHeight="1">
      <c r="B311" s="7" t="s">
        <v>68</v>
      </c>
      <c r="C311" s="7" t="s">
        <v>2</v>
      </c>
      <c r="D311" s="7" t="s">
        <v>452</v>
      </c>
      <c r="E311" s="7" t="s">
        <v>450</v>
      </c>
      <c r="F311" s="7" t="s">
        <v>453</v>
      </c>
      <c r="G311" s="9">
        <v>15.11</v>
      </c>
      <c r="H311" s="9">
        <f>+G311</f>
        <v>15.11</v>
      </c>
    </row>
    <row r="312" spans="1:8" ht="15" customHeight="1">
      <c r="B312" s="7" t="s">
        <v>205</v>
      </c>
      <c r="C312" s="7" t="s">
        <v>1</v>
      </c>
      <c r="D312" s="8">
        <v>7.17</v>
      </c>
      <c r="E312" s="7"/>
      <c r="F312" s="7" t="s">
        <v>451</v>
      </c>
      <c r="G312" s="9">
        <v>3531.63</v>
      </c>
      <c r="H312" s="9">
        <f>+H311+G312</f>
        <v>3546.7400000000002</v>
      </c>
    </row>
    <row r="313" spans="1:8" ht="15" customHeight="1">
      <c r="A313" s="4"/>
      <c r="B313" s="7" t="s">
        <v>357</v>
      </c>
      <c r="C313" s="7" t="s">
        <v>342</v>
      </c>
      <c r="D313" s="7"/>
      <c r="E313" s="7"/>
      <c r="F313" s="7" t="s">
        <v>454</v>
      </c>
      <c r="G313" s="9">
        <v>-365.64</v>
      </c>
      <c r="H313" s="9">
        <f t="shared" ref="H313:H318" si="12">+H312+G313</f>
        <v>3181.1000000000004</v>
      </c>
    </row>
    <row r="314" spans="1:8" ht="15" customHeight="1">
      <c r="A314" s="4"/>
      <c r="B314" s="7" t="s">
        <v>224</v>
      </c>
      <c r="C314" s="7" t="s">
        <v>1</v>
      </c>
      <c r="D314" s="8">
        <v>7.28</v>
      </c>
      <c r="E314" s="7"/>
      <c r="F314" s="7" t="s">
        <v>451</v>
      </c>
      <c r="G314" s="9">
        <v>3531.63</v>
      </c>
      <c r="H314" s="9">
        <f t="shared" si="12"/>
        <v>6712.7300000000005</v>
      </c>
    </row>
    <row r="315" spans="1:8" ht="15" customHeight="1">
      <c r="A315" s="4"/>
      <c r="B315" s="7" t="s">
        <v>237</v>
      </c>
      <c r="C315" s="7" t="s">
        <v>1</v>
      </c>
      <c r="D315" s="8">
        <v>7.4</v>
      </c>
      <c r="E315" s="7"/>
      <c r="F315" s="7" t="s">
        <v>451</v>
      </c>
      <c r="G315" s="9">
        <v>3531.63</v>
      </c>
      <c r="H315" s="9">
        <f t="shared" si="12"/>
        <v>10244.36</v>
      </c>
    </row>
    <row r="316" spans="1:8" ht="15" customHeight="1">
      <c r="A316" s="4"/>
      <c r="B316" s="7" t="s">
        <v>245</v>
      </c>
      <c r="C316" s="7" t="s">
        <v>1</v>
      </c>
      <c r="D316" s="8">
        <v>9.6999999999999993</v>
      </c>
      <c r="E316" s="7"/>
      <c r="F316" s="7" t="s">
        <v>451</v>
      </c>
      <c r="G316" s="9">
        <v>3531.63</v>
      </c>
      <c r="H316" s="9">
        <f t="shared" si="12"/>
        <v>13775.990000000002</v>
      </c>
    </row>
    <row r="317" spans="1:8" ht="15" customHeight="1">
      <c r="A317" s="4"/>
      <c r="B317" s="7" t="s">
        <v>60</v>
      </c>
      <c r="C317" s="7" t="s">
        <v>1</v>
      </c>
      <c r="D317" s="8">
        <v>9.17</v>
      </c>
      <c r="E317" s="7"/>
      <c r="F317" s="7" t="s">
        <v>451</v>
      </c>
      <c r="G317" s="9">
        <v>3722.89</v>
      </c>
      <c r="H317" s="9">
        <f t="shared" si="12"/>
        <v>17498.88</v>
      </c>
    </row>
    <row r="318" spans="1:8" ht="15" customHeight="1">
      <c r="A318" s="4"/>
      <c r="B318" s="7" t="s">
        <v>263</v>
      </c>
      <c r="C318" s="7" t="s">
        <v>1</v>
      </c>
      <c r="D318" s="8">
        <v>12.2</v>
      </c>
      <c r="E318" s="7"/>
      <c r="F318" s="7" t="s">
        <v>451</v>
      </c>
      <c r="G318" s="9">
        <v>3722.89</v>
      </c>
      <c r="H318" s="9">
        <f t="shared" si="12"/>
        <v>21221.77</v>
      </c>
    </row>
    <row r="319" spans="1:8" ht="15" customHeight="1">
      <c r="A319" s="10" t="s">
        <v>455</v>
      </c>
      <c r="B319" s="4"/>
      <c r="C319" s="4"/>
      <c r="D319" s="4"/>
      <c r="E319" s="4"/>
      <c r="F319" s="4"/>
      <c r="G319" s="11">
        <f>SUM(G311:G318)</f>
        <v>21221.77</v>
      </c>
      <c r="H319" s="4"/>
    </row>
    <row r="320" spans="1:8" ht="28.15" customHeight="1">
      <c r="A320" s="10" t="s">
        <v>456</v>
      </c>
      <c r="B320" s="4"/>
      <c r="C320" s="4"/>
      <c r="D320" s="4"/>
      <c r="E320" s="4"/>
      <c r="F320" s="4"/>
      <c r="G320" s="4"/>
      <c r="H320" s="4"/>
    </row>
    <row r="321" spans="1:8" ht="15" customHeight="1">
      <c r="B321" s="7" t="s">
        <v>3</v>
      </c>
      <c r="C321" s="7" t="s">
        <v>1</v>
      </c>
      <c r="D321" s="8">
        <v>7.22</v>
      </c>
      <c r="E321" s="7"/>
      <c r="F321" s="7"/>
      <c r="G321" s="9">
        <v>34.5</v>
      </c>
      <c r="H321" s="9">
        <f>+G321</f>
        <v>34.5</v>
      </c>
    </row>
    <row r="322" spans="1:8" ht="15" customHeight="1">
      <c r="B322" s="7" t="s">
        <v>3</v>
      </c>
      <c r="C322" s="7" t="s">
        <v>1</v>
      </c>
      <c r="D322" s="8">
        <v>7.2</v>
      </c>
      <c r="E322" s="7"/>
      <c r="F322" s="7"/>
      <c r="G322" s="9">
        <v>1068.1199999999999</v>
      </c>
      <c r="H322" s="9">
        <f>+H321+G322</f>
        <v>1102.6199999999999</v>
      </c>
    </row>
    <row r="323" spans="1:8" ht="15" customHeight="1">
      <c r="B323" s="7" t="s">
        <v>4</v>
      </c>
      <c r="C323" s="7" t="s">
        <v>1</v>
      </c>
      <c r="D323" s="8">
        <v>7.21</v>
      </c>
      <c r="E323" s="7"/>
      <c r="F323" s="7"/>
      <c r="G323" s="9">
        <v>1306.68</v>
      </c>
      <c r="H323" s="9">
        <f t="shared" ref="H323:H335" si="13">+H322+G323</f>
        <v>2409.3000000000002</v>
      </c>
    </row>
    <row r="324" spans="1:8" ht="15" customHeight="1">
      <c r="B324" s="7" t="s">
        <v>5</v>
      </c>
      <c r="C324" s="7" t="s">
        <v>1</v>
      </c>
      <c r="D324" s="8">
        <v>7.3</v>
      </c>
      <c r="E324" s="7"/>
      <c r="F324" s="7"/>
      <c r="G324" s="9">
        <v>1160.3800000000001</v>
      </c>
      <c r="H324" s="9">
        <f t="shared" si="13"/>
        <v>3569.6800000000003</v>
      </c>
    </row>
    <row r="325" spans="1:8" ht="15" customHeight="1">
      <c r="B325" s="7" t="s">
        <v>6</v>
      </c>
      <c r="C325" s="7" t="s">
        <v>1</v>
      </c>
      <c r="D325" s="8">
        <v>7.32</v>
      </c>
      <c r="E325" s="7"/>
      <c r="F325" s="7"/>
      <c r="G325" s="9">
        <v>66.959999999999994</v>
      </c>
      <c r="H325" s="9">
        <f t="shared" si="13"/>
        <v>3636.6400000000003</v>
      </c>
    </row>
    <row r="326" spans="1:8" ht="15" customHeight="1">
      <c r="B326" s="7" t="s">
        <v>6</v>
      </c>
      <c r="C326" s="7" t="s">
        <v>1</v>
      </c>
      <c r="D326" s="8">
        <v>7.31</v>
      </c>
      <c r="E326" s="7"/>
      <c r="F326" s="7"/>
      <c r="G326" s="9">
        <v>1029.52</v>
      </c>
      <c r="H326" s="9">
        <f t="shared" si="13"/>
        <v>4666.16</v>
      </c>
    </row>
    <row r="327" spans="1:8" ht="15" customHeight="1">
      <c r="B327" s="7" t="s">
        <v>7</v>
      </c>
      <c r="C327" s="7" t="s">
        <v>1</v>
      </c>
      <c r="D327" s="8">
        <v>7.45</v>
      </c>
      <c r="E327" s="7"/>
      <c r="F327" s="7"/>
      <c r="G327" s="9">
        <v>1057.8</v>
      </c>
      <c r="H327" s="9">
        <f t="shared" si="13"/>
        <v>5723.96</v>
      </c>
    </row>
    <row r="328" spans="1:8" ht="15" customHeight="1">
      <c r="B328" s="7" t="s">
        <v>8</v>
      </c>
      <c r="C328" s="7" t="s">
        <v>1</v>
      </c>
      <c r="D328" s="8">
        <v>7.47</v>
      </c>
      <c r="E328" s="7"/>
      <c r="F328" s="7"/>
      <c r="G328" s="9">
        <v>25.06</v>
      </c>
      <c r="H328" s="9">
        <f t="shared" si="13"/>
        <v>5749.02</v>
      </c>
    </row>
    <row r="329" spans="1:8" ht="15" customHeight="1">
      <c r="B329" s="7" t="s">
        <v>9</v>
      </c>
      <c r="C329" s="7" t="s">
        <v>1</v>
      </c>
      <c r="D329" s="8">
        <v>7.46</v>
      </c>
      <c r="E329" s="7"/>
      <c r="F329" s="7"/>
      <c r="G329" s="9">
        <v>954.64</v>
      </c>
      <c r="H329" s="9">
        <f t="shared" si="13"/>
        <v>6703.6600000000008</v>
      </c>
    </row>
    <row r="330" spans="1:8" ht="15" customHeight="1">
      <c r="B330" s="7" t="s">
        <v>10</v>
      </c>
      <c r="C330" s="7" t="s">
        <v>1</v>
      </c>
      <c r="D330" s="8">
        <v>9.1300000000000008</v>
      </c>
      <c r="E330" s="7"/>
      <c r="F330" s="7"/>
      <c r="G330" s="9">
        <v>993.41</v>
      </c>
      <c r="H330" s="9">
        <f t="shared" si="13"/>
        <v>7697.0700000000006</v>
      </c>
    </row>
    <row r="331" spans="1:8" ht="15" customHeight="1">
      <c r="B331" s="7" t="s">
        <v>11</v>
      </c>
      <c r="C331" s="7" t="s">
        <v>1</v>
      </c>
      <c r="D331" s="8">
        <v>9.14</v>
      </c>
      <c r="E331" s="7"/>
      <c r="F331" s="7"/>
      <c r="G331" s="9">
        <v>1057.1600000000001</v>
      </c>
      <c r="H331" s="9">
        <f t="shared" si="13"/>
        <v>8754.2300000000014</v>
      </c>
    </row>
    <row r="332" spans="1:8" ht="15" customHeight="1">
      <c r="A332" s="4"/>
      <c r="B332" s="7" t="s">
        <v>12</v>
      </c>
      <c r="C332" s="7" t="s">
        <v>1</v>
      </c>
      <c r="D332" s="8">
        <v>9.2100000000000009</v>
      </c>
      <c r="E332" s="7"/>
      <c r="F332" s="7"/>
      <c r="G332" s="9">
        <v>1192.94</v>
      </c>
      <c r="H332" s="9">
        <f t="shared" si="13"/>
        <v>9947.1700000000019</v>
      </c>
    </row>
    <row r="333" spans="1:8" ht="15" customHeight="1">
      <c r="A333" s="4"/>
      <c r="B333" s="7" t="s">
        <v>13</v>
      </c>
      <c r="C333" s="7" t="s">
        <v>1</v>
      </c>
      <c r="D333" s="8">
        <v>9.2200000000000006</v>
      </c>
      <c r="E333" s="7"/>
      <c r="F333" s="7"/>
      <c r="G333" s="9">
        <v>1206.81</v>
      </c>
      <c r="H333" s="9">
        <f t="shared" si="13"/>
        <v>11153.980000000001</v>
      </c>
    </row>
    <row r="334" spans="1:8" ht="15" customHeight="1">
      <c r="A334" s="4"/>
      <c r="B334" s="7" t="s">
        <v>14</v>
      </c>
      <c r="C334" s="7" t="s">
        <v>1</v>
      </c>
      <c r="D334" s="8">
        <v>11.13</v>
      </c>
      <c r="E334" s="7"/>
      <c r="F334" s="7"/>
      <c r="G334" s="9">
        <v>1625.47</v>
      </c>
      <c r="H334" s="9">
        <f t="shared" si="13"/>
        <v>12779.45</v>
      </c>
    </row>
    <row r="335" spans="1:8" ht="15" customHeight="1">
      <c r="A335" s="4"/>
      <c r="B335" s="7" t="s">
        <v>15</v>
      </c>
      <c r="C335" s="7" t="s">
        <v>1</v>
      </c>
      <c r="D335" s="8">
        <v>11.14</v>
      </c>
      <c r="E335" s="7"/>
      <c r="F335" s="7"/>
      <c r="G335" s="9">
        <v>1117.51</v>
      </c>
      <c r="H335" s="9">
        <f t="shared" si="13"/>
        <v>13896.960000000001</v>
      </c>
    </row>
    <row r="336" spans="1:8" ht="24.6" customHeight="1">
      <c r="A336" s="10" t="s">
        <v>457</v>
      </c>
      <c r="B336" s="4"/>
      <c r="C336" s="4"/>
      <c r="D336" s="4"/>
      <c r="E336" s="4"/>
      <c r="F336" s="4"/>
      <c r="G336" s="11">
        <f>SUM(G321:G335)</f>
        <v>13896.960000000001</v>
      </c>
      <c r="H336" s="4"/>
    </row>
    <row r="337" spans="1:8" ht="24.6" customHeight="1">
      <c r="A337" s="10" t="s">
        <v>458</v>
      </c>
      <c r="B337" s="4"/>
      <c r="C337" s="4"/>
      <c r="D337" s="4"/>
      <c r="E337" s="4"/>
      <c r="F337" s="4"/>
      <c r="G337" s="4"/>
      <c r="H337" s="4"/>
    </row>
    <row r="338" spans="1:8" ht="15" customHeight="1">
      <c r="A338" s="4"/>
      <c r="B338" s="7" t="s">
        <v>459</v>
      </c>
      <c r="C338" s="7" t="s">
        <v>18</v>
      </c>
      <c r="D338" s="7"/>
      <c r="E338" s="7" t="s">
        <v>460</v>
      </c>
      <c r="F338" s="7" t="s">
        <v>461</v>
      </c>
      <c r="G338" s="9">
        <v>486.5</v>
      </c>
      <c r="H338" s="9">
        <f>+G338</f>
        <v>486.5</v>
      </c>
    </row>
    <row r="339" spans="1:8" ht="15" customHeight="1">
      <c r="A339" s="4"/>
      <c r="B339" s="7" t="s">
        <v>320</v>
      </c>
      <c r="C339" s="7" t="s">
        <v>2</v>
      </c>
      <c r="D339" s="7">
        <v>916028</v>
      </c>
      <c r="E339" s="7" t="s">
        <v>462</v>
      </c>
      <c r="F339" s="7" t="s">
        <v>463</v>
      </c>
      <c r="G339" s="9">
        <v>320</v>
      </c>
      <c r="H339" s="9">
        <f>+H338+G339</f>
        <v>806.5</v>
      </c>
    </row>
    <row r="340" spans="1:8" ht="15" customHeight="1">
      <c r="A340" s="4"/>
      <c r="B340" s="7" t="s">
        <v>143</v>
      </c>
      <c r="C340" s="7" t="s">
        <v>18</v>
      </c>
      <c r="D340" s="7"/>
      <c r="E340" s="7" t="s">
        <v>460</v>
      </c>
      <c r="F340" s="7" t="s">
        <v>464</v>
      </c>
      <c r="G340" s="9">
        <v>32.799999999999997</v>
      </c>
      <c r="H340" s="9">
        <f t="shared" ref="H340:H344" si="14">+H339+G340</f>
        <v>839.3</v>
      </c>
    </row>
    <row r="341" spans="1:8" ht="15" customHeight="1">
      <c r="A341" s="4"/>
      <c r="B341" s="7" t="s">
        <v>329</v>
      </c>
      <c r="C341" s="7" t="s">
        <v>2</v>
      </c>
      <c r="D341" s="7">
        <v>1216037</v>
      </c>
      <c r="E341" s="7" t="s">
        <v>462</v>
      </c>
      <c r="F341" s="7" t="s">
        <v>465</v>
      </c>
      <c r="G341" s="9">
        <v>160</v>
      </c>
      <c r="H341" s="9">
        <f t="shared" si="14"/>
        <v>999.3</v>
      </c>
    </row>
    <row r="342" spans="1:8" ht="15" customHeight="1">
      <c r="A342" s="4"/>
      <c r="B342" s="7" t="s">
        <v>466</v>
      </c>
      <c r="C342" s="7" t="s">
        <v>18</v>
      </c>
      <c r="D342" s="7"/>
      <c r="E342" s="7" t="s">
        <v>467</v>
      </c>
      <c r="F342" s="7" t="s">
        <v>468</v>
      </c>
      <c r="G342" s="9">
        <v>30</v>
      </c>
      <c r="H342" s="9">
        <f t="shared" si="14"/>
        <v>1029.3</v>
      </c>
    </row>
    <row r="343" spans="1:8" ht="15" customHeight="1">
      <c r="A343" s="4"/>
      <c r="B343" s="7" t="s">
        <v>63</v>
      </c>
      <c r="C343" s="7" t="s">
        <v>18</v>
      </c>
      <c r="D343" s="7"/>
      <c r="E343" s="7" t="s">
        <v>469</v>
      </c>
      <c r="F343" s="7" t="s">
        <v>470</v>
      </c>
      <c r="G343" s="9">
        <v>7</v>
      </c>
      <c r="H343" s="9">
        <f t="shared" si="14"/>
        <v>1036.3</v>
      </c>
    </row>
    <row r="344" spans="1:8" ht="15" customHeight="1">
      <c r="A344" s="4"/>
      <c r="B344" s="7" t="s">
        <v>15</v>
      </c>
      <c r="C344" s="7" t="s">
        <v>18</v>
      </c>
      <c r="D344" s="7"/>
      <c r="E344" s="7" t="s">
        <v>460</v>
      </c>
      <c r="F344" s="7" t="s">
        <v>470</v>
      </c>
      <c r="G344" s="9">
        <v>339.5</v>
      </c>
      <c r="H344" s="9">
        <f t="shared" si="14"/>
        <v>1375.8</v>
      </c>
    </row>
    <row r="345" spans="1:8" ht="21" customHeight="1">
      <c r="A345" s="10" t="s">
        <v>471</v>
      </c>
      <c r="B345" s="4"/>
      <c r="C345" s="4"/>
      <c r="D345" s="4"/>
      <c r="E345" s="4"/>
      <c r="F345" s="4"/>
      <c r="G345" s="11">
        <f>SUM(G338:G344)</f>
        <v>1375.8</v>
      </c>
      <c r="H345" s="4"/>
    </row>
    <row r="346" spans="1:8" ht="28.15" customHeight="1">
      <c r="A346" s="10" t="s">
        <v>472</v>
      </c>
      <c r="B346" s="4"/>
      <c r="C346" s="4"/>
      <c r="D346" s="4"/>
      <c r="E346" s="4"/>
      <c r="F346" s="4"/>
      <c r="G346" s="4"/>
      <c r="H346" s="4"/>
    </row>
    <row r="347" spans="1:8" ht="15" customHeight="1">
      <c r="A347" s="4"/>
      <c r="B347" s="7" t="s">
        <v>475</v>
      </c>
      <c r="C347" s="7" t="s">
        <v>2</v>
      </c>
      <c r="D347" s="7">
        <v>5248010</v>
      </c>
      <c r="E347" s="7" t="s">
        <v>473</v>
      </c>
      <c r="F347" s="7" t="s">
        <v>474</v>
      </c>
      <c r="G347" s="9">
        <v>52.06</v>
      </c>
      <c r="H347" s="9">
        <f>+G347</f>
        <v>52.06</v>
      </c>
    </row>
    <row r="348" spans="1:8" ht="15" customHeight="1">
      <c r="A348" s="4"/>
      <c r="B348" s="7" t="s">
        <v>6</v>
      </c>
      <c r="C348" s="7" t="s">
        <v>2</v>
      </c>
      <c r="D348" s="7">
        <v>5338990</v>
      </c>
      <c r="E348" s="7" t="s">
        <v>473</v>
      </c>
      <c r="F348" s="7" t="s">
        <v>476</v>
      </c>
      <c r="G348" s="9">
        <v>52.06</v>
      </c>
      <c r="H348" s="9">
        <f>+H347+G348</f>
        <v>104.12</v>
      </c>
    </row>
    <row r="349" spans="1:8" ht="15" customHeight="1">
      <c r="A349" s="4"/>
      <c r="B349" s="7" t="s">
        <v>237</v>
      </c>
      <c r="C349" s="7" t="s">
        <v>2</v>
      </c>
      <c r="D349" s="7">
        <v>5401031</v>
      </c>
      <c r="E349" s="7" t="s">
        <v>473</v>
      </c>
      <c r="F349" s="7" t="s">
        <v>477</v>
      </c>
      <c r="G349" s="9">
        <v>52.06</v>
      </c>
      <c r="H349" s="9">
        <f t="shared" ref="H349:H352" si="15">+H348+G349</f>
        <v>156.18</v>
      </c>
    </row>
    <row r="350" spans="1:8" ht="15" customHeight="1">
      <c r="A350" s="4"/>
      <c r="B350" s="7" t="s">
        <v>245</v>
      </c>
      <c r="C350" s="7" t="s">
        <v>2</v>
      </c>
      <c r="D350" s="7">
        <v>5450956</v>
      </c>
      <c r="E350" s="7" t="s">
        <v>473</v>
      </c>
      <c r="F350" s="7" t="s">
        <v>478</v>
      </c>
      <c r="G350" s="9">
        <v>52.06</v>
      </c>
      <c r="H350" s="9">
        <f t="shared" si="15"/>
        <v>208.24</v>
      </c>
    </row>
    <row r="351" spans="1:8" ht="15" customHeight="1">
      <c r="A351" s="4"/>
      <c r="B351" s="7" t="s">
        <v>393</v>
      </c>
      <c r="C351" s="7" t="s">
        <v>2</v>
      </c>
      <c r="D351" s="7">
        <v>5501287</v>
      </c>
      <c r="E351" s="7" t="s">
        <v>473</v>
      </c>
      <c r="F351" s="7" t="s">
        <v>479</v>
      </c>
      <c r="G351" s="9">
        <v>52.06</v>
      </c>
      <c r="H351" s="9">
        <f t="shared" si="15"/>
        <v>260.3</v>
      </c>
    </row>
    <row r="352" spans="1:8" ht="15" customHeight="1">
      <c r="A352" s="4"/>
      <c r="B352" s="7" t="s">
        <v>446</v>
      </c>
      <c r="C352" s="7" t="s">
        <v>2</v>
      </c>
      <c r="D352" s="7">
        <v>5553421</v>
      </c>
      <c r="E352" s="7" t="s">
        <v>473</v>
      </c>
      <c r="F352" s="7" t="s">
        <v>480</v>
      </c>
      <c r="G352" s="9">
        <v>52.06</v>
      </c>
      <c r="H352" s="9">
        <f t="shared" si="15"/>
        <v>312.36</v>
      </c>
    </row>
    <row r="353" spans="1:8" ht="15" customHeight="1">
      <c r="A353" s="10" t="s">
        <v>481</v>
      </c>
      <c r="B353" s="4"/>
      <c r="C353" s="4"/>
      <c r="D353" s="4"/>
      <c r="E353" s="4"/>
      <c r="F353" s="4"/>
      <c r="G353" s="11">
        <f>SUM(G347:G352)</f>
        <v>312.36</v>
      </c>
      <c r="H353" s="4"/>
    </row>
    <row r="354" spans="1:8" ht="33" customHeight="1">
      <c r="A354" s="10" t="s">
        <v>482</v>
      </c>
      <c r="B354" s="4"/>
      <c r="C354" s="4"/>
      <c r="D354" s="4"/>
      <c r="E354" s="4"/>
      <c r="F354" s="4"/>
      <c r="G354" s="4"/>
      <c r="H354" s="4"/>
    </row>
    <row r="355" spans="1:8" ht="15" customHeight="1">
      <c r="A355" s="4"/>
      <c r="B355" s="7" t="s">
        <v>484</v>
      </c>
      <c r="C355" s="7" t="s">
        <v>2</v>
      </c>
      <c r="D355" s="7">
        <v>71874</v>
      </c>
      <c r="E355" s="7" t="s">
        <v>483</v>
      </c>
      <c r="F355" s="7" t="s">
        <v>485</v>
      </c>
      <c r="G355" s="9">
        <v>185.44</v>
      </c>
      <c r="H355" s="9">
        <f>+G355</f>
        <v>185.44</v>
      </c>
    </row>
    <row r="356" spans="1:8" ht="15" customHeight="1">
      <c r="A356" s="4"/>
      <c r="B356" s="7" t="s">
        <v>320</v>
      </c>
      <c r="C356" s="7" t="s">
        <v>2</v>
      </c>
      <c r="D356" s="7">
        <v>72393</v>
      </c>
      <c r="E356" s="7" t="s">
        <v>483</v>
      </c>
      <c r="F356" s="7" t="s">
        <v>486</v>
      </c>
      <c r="G356" s="9">
        <v>95.14</v>
      </c>
      <c r="H356" s="9">
        <f>+H355+G356</f>
        <v>280.58</v>
      </c>
    </row>
    <row r="357" spans="1:8" ht="15" customHeight="1">
      <c r="A357" s="4"/>
      <c r="B357" s="7" t="s">
        <v>329</v>
      </c>
      <c r="C357" s="7" t="s">
        <v>2</v>
      </c>
      <c r="D357" s="7">
        <v>73644</v>
      </c>
      <c r="E357" s="7" t="s">
        <v>483</v>
      </c>
      <c r="F357" s="7" t="s">
        <v>487</v>
      </c>
      <c r="G357" s="9">
        <v>95.14</v>
      </c>
      <c r="H357" s="9">
        <f>+H356+G357</f>
        <v>375.71999999999997</v>
      </c>
    </row>
    <row r="358" spans="1:8" ht="29.45" customHeight="1">
      <c r="A358" s="10" t="s">
        <v>488</v>
      </c>
      <c r="B358" s="4"/>
      <c r="C358" s="4"/>
      <c r="D358" s="4"/>
      <c r="E358" s="4"/>
      <c r="F358" s="4"/>
      <c r="G358" s="11">
        <f>SUM(G355:G357)</f>
        <v>375.71999999999997</v>
      </c>
      <c r="H358" s="4"/>
    </row>
    <row r="359" spans="1:8" ht="21.6" customHeight="1">
      <c r="A359" s="10" t="s">
        <v>489</v>
      </c>
      <c r="B359" s="4"/>
      <c r="C359" s="4"/>
      <c r="D359" s="4"/>
      <c r="E359" s="4"/>
      <c r="F359" s="4"/>
      <c r="G359" s="4"/>
      <c r="H359" s="4"/>
    </row>
    <row r="360" spans="1:8" ht="15" customHeight="1">
      <c r="A360" s="4"/>
      <c r="B360" s="7" t="s">
        <v>70</v>
      </c>
      <c r="C360" s="7" t="s">
        <v>18</v>
      </c>
      <c r="D360" s="7"/>
      <c r="E360" s="7" t="s">
        <v>490</v>
      </c>
      <c r="F360" s="7" t="s">
        <v>492</v>
      </c>
      <c r="G360" s="9">
        <v>19</v>
      </c>
      <c r="H360" s="9">
        <f>+G360</f>
        <v>19</v>
      </c>
    </row>
    <row r="361" spans="1:8" ht="15" customHeight="1">
      <c r="A361" s="4"/>
      <c r="B361" s="7" t="s">
        <v>195</v>
      </c>
      <c r="C361" s="7" t="s">
        <v>2</v>
      </c>
      <c r="D361" s="7" t="s">
        <v>493</v>
      </c>
      <c r="E361" s="7" t="s">
        <v>490</v>
      </c>
      <c r="F361" s="7" t="s">
        <v>494</v>
      </c>
      <c r="G361" s="9">
        <v>402.14</v>
      </c>
      <c r="H361" s="9">
        <f>+H360+G361</f>
        <v>421.14</v>
      </c>
    </row>
    <row r="362" spans="1:8" ht="15" customHeight="1">
      <c r="A362" s="4"/>
      <c r="B362" s="7" t="s">
        <v>419</v>
      </c>
      <c r="C362" s="7" t="s">
        <v>18</v>
      </c>
      <c r="D362" s="7"/>
      <c r="E362" s="7" t="s">
        <v>490</v>
      </c>
      <c r="F362" s="7" t="s">
        <v>495</v>
      </c>
      <c r="G362" s="9">
        <v>282</v>
      </c>
      <c r="H362" s="9">
        <f t="shared" ref="H362:H375" si="16">+H361+G362</f>
        <v>703.14</v>
      </c>
    </row>
    <row r="363" spans="1:8" ht="15" customHeight="1">
      <c r="A363" s="4"/>
      <c r="B363" s="7" t="s">
        <v>496</v>
      </c>
      <c r="C363" s="7" t="s">
        <v>2</v>
      </c>
      <c r="D363" s="7"/>
      <c r="E363" s="7" t="s">
        <v>490</v>
      </c>
      <c r="F363" s="7" t="s">
        <v>497</v>
      </c>
      <c r="G363" s="9">
        <v>215</v>
      </c>
      <c r="H363" s="9">
        <f t="shared" si="16"/>
        <v>918.14</v>
      </c>
    </row>
    <row r="364" spans="1:8" ht="15" customHeight="1">
      <c r="A364" s="4"/>
      <c r="B364" s="7" t="s">
        <v>206</v>
      </c>
      <c r="C364" s="7" t="s">
        <v>2</v>
      </c>
      <c r="D364" s="7" t="s">
        <v>498</v>
      </c>
      <c r="E364" s="7" t="s">
        <v>490</v>
      </c>
      <c r="F364" s="7" t="s">
        <v>499</v>
      </c>
      <c r="G364" s="9">
        <v>404.97</v>
      </c>
      <c r="H364" s="9">
        <f t="shared" si="16"/>
        <v>1323.1100000000001</v>
      </c>
    </row>
    <row r="365" spans="1:8" ht="15" customHeight="1">
      <c r="A365" s="4"/>
      <c r="B365" s="7" t="s">
        <v>208</v>
      </c>
      <c r="C365" s="7" t="s">
        <v>18</v>
      </c>
      <c r="D365" s="7"/>
      <c r="E365" s="7" t="s">
        <v>490</v>
      </c>
      <c r="F365" s="7" t="s">
        <v>500</v>
      </c>
      <c r="G365" s="9">
        <v>6.47</v>
      </c>
      <c r="H365" s="9">
        <f t="shared" si="16"/>
        <v>1329.5800000000002</v>
      </c>
    </row>
    <row r="366" spans="1:8" ht="15" customHeight="1">
      <c r="A366" s="4"/>
      <c r="B366" s="7" t="s">
        <v>501</v>
      </c>
      <c r="C366" s="7" t="s">
        <v>18</v>
      </c>
      <c r="D366" s="7"/>
      <c r="E366" s="7" t="s">
        <v>490</v>
      </c>
      <c r="F366" s="7" t="s">
        <v>502</v>
      </c>
      <c r="G366" s="9">
        <v>11.14</v>
      </c>
      <c r="H366" s="9">
        <f t="shared" si="16"/>
        <v>1340.7200000000003</v>
      </c>
    </row>
    <row r="367" spans="1:8" ht="15" customHeight="1">
      <c r="A367" s="4"/>
      <c r="B367" s="7" t="s">
        <v>425</v>
      </c>
      <c r="C367" s="7" t="s">
        <v>2</v>
      </c>
      <c r="D367" s="7" t="s">
        <v>503</v>
      </c>
      <c r="E367" s="7" t="s">
        <v>490</v>
      </c>
      <c r="F367" s="7" t="s">
        <v>504</v>
      </c>
      <c r="G367" s="9">
        <v>390.54</v>
      </c>
      <c r="H367" s="9">
        <f t="shared" si="16"/>
        <v>1731.2600000000002</v>
      </c>
    </row>
    <row r="368" spans="1:8" ht="15" customHeight="1">
      <c r="A368" s="4"/>
      <c r="B368" s="7" t="s">
        <v>105</v>
      </c>
      <c r="C368" s="7" t="s">
        <v>18</v>
      </c>
      <c r="D368" s="7"/>
      <c r="E368" s="7" t="s">
        <v>490</v>
      </c>
      <c r="F368" s="7" t="s">
        <v>505</v>
      </c>
      <c r="G368" s="9">
        <v>282</v>
      </c>
      <c r="H368" s="9">
        <f t="shared" si="16"/>
        <v>2013.2600000000002</v>
      </c>
    </row>
    <row r="369" spans="1:8" ht="15" customHeight="1">
      <c r="A369" s="4"/>
      <c r="B369" s="7" t="s">
        <v>429</v>
      </c>
      <c r="C369" s="7" t="s">
        <v>2</v>
      </c>
      <c r="D369" s="7" t="s">
        <v>506</v>
      </c>
      <c r="E369" s="7" t="s">
        <v>490</v>
      </c>
      <c r="F369" s="7" t="s">
        <v>507</v>
      </c>
      <c r="G369" s="9">
        <v>393.65</v>
      </c>
      <c r="H369" s="9">
        <f t="shared" si="16"/>
        <v>2406.9100000000003</v>
      </c>
    </row>
    <row r="370" spans="1:8" ht="15" customHeight="1">
      <c r="A370" s="4"/>
      <c r="B370" s="7" t="s">
        <v>508</v>
      </c>
      <c r="C370" s="7" t="s">
        <v>2</v>
      </c>
      <c r="D370" s="7" t="s">
        <v>509</v>
      </c>
      <c r="E370" s="7" t="s">
        <v>490</v>
      </c>
      <c r="F370" s="7" t="s">
        <v>510</v>
      </c>
      <c r="G370" s="9">
        <v>398.46</v>
      </c>
      <c r="H370" s="9">
        <f t="shared" si="16"/>
        <v>2805.3700000000003</v>
      </c>
    </row>
    <row r="371" spans="1:8" ht="15" customHeight="1">
      <c r="A371" s="4"/>
      <c r="B371" s="7" t="s">
        <v>279</v>
      </c>
      <c r="C371" s="7" t="s">
        <v>2</v>
      </c>
      <c r="D371" s="7" t="s">
        <v>511</v>
      </c>
      <c r="E371" s="7" t="s">
        <v>490</v>
      </c>
      <c r="F371" s="7" t="s">
        <v>512</v>
      </c>
      <c r="G371" s="9">
        <v>70</v>
      </c>
      <c r="H371" s="9">
        <f t="shared" si="16"/>
        <v>2875.3700000000003</v>
      </c>
    </row>
    <row r="372" spans="1:8" ht="15" customHeight="1">
      <c r="A372" s="4"/>
      <c r="B372" s="7" t="s">
        <v>466</v>
      </c>
      <c r="C372" s="7" t="s">
        <v>2</v>
      </c>
      <c r="D372" s="7" t="s">
        <v>513</v>
      </c>
      <c r="E372" s="7" t="s">
        <v>490</v>
      </c>
      <c r="F372" s="7" t="s">
        <v>514</v>
      </c>
      <c r="G372" s="9">
        <v>407.24</v>
      </c>
      <c r="H372" s="9">
        <f t="shared" si="16"/>
        <v>3282.6100000000006</v>
      </c>
    </row>
    <row r="373" spans="1:8" ht="15" customHeight="1">
      <c r="A373" s="4"/>
      <c r="B373" s="7" t="s">
        <v>258</v>
      </c>
      <c r="C373" s="7" t="s">
        <v>18</v>
      </c>
      <c r="D373" s="7"/>
      <c r="E373" s="7" t="s">
        <v>491</v>
      </c>
      <c r="F373" s="7" t="s">
        <v>515</v>
      </c>
      <c r="G373" s="9">
        <v>15.55</v>
      </c>
      <c r="H373" s="9">
        <f t="shared" si="16"/>
        <v>3298.1600000000008</v>
      </c>
    </row>
    <row r="374" spans="1:8" ht="15" customHeight="1">
      <c r="A374" s="4"/>
      <c r="B374" s="7" t="s">
        <v>516</v>
      </c>
      <c r="C374" s="7" t="s">
        <v>18</v>
      </c>
      <c r="D374" s="7"/>
      <c r="E374" s="7" t="s">
        <v>491</v>
      </c>
      <c r="F374" s="7" t="s">
        <v>517</v>
      </c>
      <c r="G374" s="9">
        <v>222.57</v>
      </c>
      <c r="H374" s="9">
        <f t="shared" si="16"/>
        <v>3520.7300000000009</v>
      </c>
    </row>
    <row r="375" spans="1:8" ht="15" customHeight="1">
      <c r="A375" s="4"/>
      <c r="B375" s="7" t="s">
        <v>446</v>
      </c>
      <c r="C375" s="7" t="s">
        <v>18</v>
      </c>
      <c r="D375" s="7"/>
      <c r="E375" s="7" t="s">
        <v>490</v>
      </c>
      <c r="F375" s="7" t="s">
        <v>518</v>
      </c>
      <c r="G375" s="9">
        <v>6.47</v>
      </c>
      <c r="H375" s="9">
        <f t="shared" si="16"/>
        <v>3527.2000000000007</v>
      </c>
    </row>
    <row r="376" spans="1:8" ht="15" customHeight="1">
      <c r="A376" s="10" t="s">
        <v>519</v>
      </c>
      <c r="B376" s="4"/>
      <c r="C376" s="4"/>
      <c r="D376" s="4"/>
      <c r="E376" s="4"/>
      <c r="F376" s="4"/>
      <c r="G376" s="11">
        <f>SUM(G360:G375)</f>
        <v>3527.2000000000007</v>
      </c>
      <c r="H376" s="4"/>
    </row>
    <row r="377" spans="1:8" ht="15" customHeight="1">
      <c r="A377" s="10" t="s">
        <v>520</v>
      </c>
      <c r="B377" s="4"/>
      <c r="C377" s="4"/>
      <c r="D377" s="4"/>
      <c r="E377" s="4"/>
      <c r="F377" s="4"/>
      <c r="G377" s="4"/>
      <c r="H377" s="4"/>
    </row>
    <row r="378" spans="1:8" ht="15" customHeight="1">
      <c r="B378" s="7" t="s">
        <v>21</v>
      </c>
      <c r="C378" s="7" t="s">
        <v>2</v>
      </c>
      <c r="D378" s="7">
        <v>153704</v>
      </c>
      <c r="E378" s="7" t="s">
        <v>521</v>
      </c>
      <c r="F378" s="7" t="s">
        <v>522</v>
      </c>
      <c r="G378" s="9">
        <v>462.5</v>
      </c>
      <c r="H378" s="9">
        <f>+G378</f>
        <v>462.5</v>
      </c>
    </row>
    <row r="379" spans="1:8" ht="15" customHeight="1">
      <c r="B379" s="7" t="s">
        <v>357</v>
      </c>
      <c r="C379" s="7" t="s">
        <v>2</v>
      </c>
      <c r="D379" s="7">
        <v>153706</v>
      </c>
      <c r="E379" s="7" t="s">
        <v>521</v>
      </c>
      <c r="F379" s="7" t="s">
        <v>523</v>
      </c>
      <c r="G379" s="9">
        <v>380</v>
      </c>
      <c r="H379" s="9">
        <f>+H378+G379</f>
        <v>842.5</v>
      </c>
    </row>
    <row r="380" spans="1:8" ht="15" customHeight="1">
      <c r="B380" s="7" t="s">
        <v>6</v>
      </c>
      <c r="C380" s="7" t="s">
        <v>1</v>
      </c>
      <c r="D380" s="8">
        <v>7.32</v>
      </c>
      <c r="E380" s="7"/>
      <c r="F380" s="7"/>
      <c r="G380" s="9">
        <v>13.5</v>
      </c>
      <c r="H380" s="9">
        <f t="shared" ref="H380:H387" si="17">+H379+G380</f>
        <v>856</v>
      </c>
    </row>
    <row r="381" spans="1:8" ht="15" customHeight="1">
      <c r="B381" s="7" t="s">
        <v>224</v>
      </c>
      <c r="C381" s="7" t="s">
        <v>2</v>
      </c>
      <c r="D381" s="7">
        <v>153711</v>
      </c>
      <c r="E381" s="7" t="s">
        <v>521</v>
      </c>
      <c r="F381" s="7" t="s">
        <v>524</v>
      </c>
      <c r="G381" s="9">
        <v>380</v>
      </c>
      <c r="H381" s="9">
        <f t="shared" si="17"/>
        <v>1236</v>
      </c>
    </row>
    <row r="382" spans="1:8" ht="15" customHeight="1">
      <c r="B382" s="7" t="s">
        <v>525</v>
      </c>
      <c r="C382" s="7" t="s">
        <v>2</v>
      </c>
      <c r="D382" s="7">
        <v>153716</v>
      </c>
      <c r="E382" s="7" t="s">
        <v>521</v>
      </c>
      <c r="F382" s="7" t="s">
        <v>526</v>
      </c>
      <c r="G382" s="9">
        <v>462.5</v>
      </c>
      <c r="H382" s="9">
        <f t="shared" si="17"/>
        <v>1698.5</v>
      </c>
    </row>
    <row r="383" spans="1:8" ht="15" customHeight="1">
      <c r="B383" s="7" t="s">
        <v>114</v>
      </c>
      <c r="C383" s="7" t="s">
        <v>2</v>
      </c>
      <c r="D383" s="7">
        <v>153722</v>
      </c>
      <c r="E383" s="7" t="s">
        <v>521</v>
      </c>
      <c r="F383" s="7" t="s">
        <v>527</v>
      </c>
      <c r="G383" s="9">
        <v>380</v>
      </c>
      <c r="H383" s="9">
        <f t="shared" si="17"/>
        <v>2078.5</v>
      </c>
    </row>
    <row r="384" spans="1:8" ht="15" customHeight="1">
      <c r="B384" s="7" t="s">
        <v>31</v>
      </c>
      <c r="C384" s="7" t="s">
        <v>2</v>
      </c>
      <c r="D384" s="7">
        <v>153728</v>
      </c>
      <c r="E384" s="7" t="s">
        <v>521</v>
      </c>
      <c r="F384" s="7" t="s">
        <v>528</v>
      </c>
      <c r="G384" s="9">
        <v>380</v>
      </c>
      <c r="H384" s="9">
        <f t="shared" si="17"/>
        <v>2458.5</v>
      </c>
    </row>
    <row r="385" spans="1:8" ht="15" customHeight="1">
      <c r="B385" s="7" t="s">
        <v>60</v>
      </c>
      <c r="C385" s="7" t="s">
        <v>2</v>
      </c>
      <c r="D385" s="7">
        <v>153732</v>
      </c>
      <c r="E385" s="7" t="s">
        <v>521</v>
      </c>
      <c r="F385" s="7" t="s">
        <v>529</v>
      </c>
      <c r="G385" s="9">
        <v>380</v>
      </c>
      <c r="H385" s="9">
        <f t="shared" si="17"/>
        <v>2838.5</v>
      </c>
    </row>
    <row r="386" spans="1:8" ht="15" customHeight="1">
      <c r="A386" s="4"/>
      <c r="B386" s="7" t="s">
        <v>63</v>
      </c>
      <c r="C386" s="7" t="s">
        <v>2</v>
      </c>
      <c r="D386" s="7">
        <v>595903</v>
      </c>
      <c r="E386" s="7" t="s">
        <v>521</v>
      </c>
      <c r="F386" s="7" t="s">
        <v>530</v>
      </c>
      <c r="G386" s="9">
        <v>135</v>
      </c>
      <c r="H386" s="9">
        <f t="shared" si="17"/>
        <v>2973.5</v>
      </c>
    </row>
    <row r="387" spans="1:8" ht="15" customHeight="1">
      <c r="A387" s="4"/>
      <c r="B387" s="7" t="s">
        <v>408</v>
      </c>
      <c r="C387" s="7" t="s">
        <v>2</v>
      </c>
      <c r="D387" s="7">
        <v>153739</v>
      </c>
      <c r="E387" s="7" t="s">
        <v>521</v>
      </c>
      <c r="F387" s="7" t="s">
        <v>531</v>
      </c>
      <c r="G387" s="9">
        <v>407.5</v>
      </c>
      <c r="H387" s="9">
        <f t="shared" si="17"/>
        <v>3381</v>
      </c>
    </row>
    <row r="388" spans="1:8" ht="15" customHeight="1">
      <c r="A388" s="10" t="s">
        <v>532</v>
      </c>
      <c r="B388" s="4"/>
      <c r="C388" s="4"/>
      <c r="D388" s="4"/>
      <c r="E388" s="4"/>
      <c r="F388" s="4"/>
      <c r="G388" s="11">
        <f>SUM(G378:G387)</f>
        <v>3381</v>
      </c>
      <c r="H388" s="4"/>
    </row>
    <row r="389" spans="1:8" ht="24" customHeight="1">
      <c r="A389" s="10" t="s">
        <v>533</v>
      </c>
      <c r="B389" s="4"/>
      <c r="C389" s="4"/>
      <c r="D389" s="4"/>
      <c r="E389" s="4"/>
      <c r="F389" s="4"/>
      <c r="G389" s="4"/>
      <c r="H389" s="4"/>
    </row>
    <row r="390" spans="1:8" ht="15" customHeight="1">
      <c r="A390" s="4"/>
      <c r="B390" s="7" t="s">
        <v>3</v>
      </c>
      <c r="C390" s="7" t="s">
        <v>1</v>
      </c>
      <c r="D390" s="8">
        <v>7.2</v>
      </c>
      <c r="E390" s="7"/>
      <c r="F390" s="7"/>
      <c r="G390" s="9">
        <v>333.72</v>
      </c>
      <c r="H390" s="9">
        <f>+G390</f>
        <v>333.72</v>
      </c>
    </row>
    <row r="391" spans="1:8" ht="15" customHeight="1">
      <c r="A391" s="4"/>
      <c r="B391" s="7" t="s">
        <v>4</v>
      </c>
      <c r="C391" s="7" t="s">
        <v>1</v>
      </c>
      <c r="D391" s="8">
        <v>7.21</v>
      </c>
      <c r="E391" s="7"/>
      <c r="F391" s="7"/>
      <c r="G391" s="9">
        <v>333.72</v>
      </c>
      <c r="H391" s="9">
        <f>+H390+G391</f>
        <v>667.44</v>
      </c>
    </row>
    <row r="392" spans="1:8" ht="15" customHeight="1">
      <c r="A392" s="4"/>
      <c r="B392" s="7" t="s">
        <v>5</v>
      </c>
      <c r="C392" s="7" t="s">
        <v>1</v>
      </c>
      <c r="D392" s="8">
        <v>7.3</v>
      </c>
      <c r="E392" s="7"/>
      <c r="F392" s="7"/>
      <c r="G392" s="9">
        <v>333.72</v>
      </c>
      <c r="H392" s="9">
        <f t="shared" ref="H392:H400" si="18">+H391+G392</f>
        <v>1001.1600000000001</v>
      </c>
    </row>
    <row r="393" spans="1:8" ht="15" customHeight="1">
      <c r="A393" s="4"/>
      <c r="B393" s="7" t="s">
        <v>6</v>
      </c>
      <c r="C393" s="7" t="s">
        <v>1</v>
      </c>
      <c r="D393" s="8">
        <v>7.31</v>
      </c>
      <c r="E393" s="7"/>
      <c r="F393" s="7"/>
      <c r="G393" s="9">
        <v>305.91000000000003</v>
      </c>
      <c r="H393" s="9">
        <f t="shared" si="18"/>
        <v>1307.0700000000002</v>
      </c>
    </row>
    <row r="394" spans="1:8" ht="15" customHeight="1">
      <c r="A394" s="4"/>
      <c r="B394" s="7" t="s">
        <v>7</v>
      </c>
      <c r="C394" s="7" t="s">
        <v>1</v>
      </c>
      <c r="D394" s="8">
        <v>7.45</v>
      </c>
      <c r="E394" s="7"/>
      <c r="F394" s="7"/>
      <c r="G394" s="9">
        <v>305.91000000000003</v>
      </c>
      <c r="H394" s="9">
        <f t="shared" si="18"/>
        <v>1612.9800000000002</v>
      </c>
    </row>
    <row r="395" spans="1:8" ht="15" customHeight="1">
      <c r="A395" s="4"/>
      <c r="B395" s="7" t="s">
        <v>10</v>
      </c>
      <c r="C395" s="7" t="s">
        <v>1</v>
      </c>
      <c r="D395" s="8">
        <v>9.1300000000000008</v>
      </c>
      <c r="E395" s="7"/>
      <c r="F395" s="7"/>
      <c r="G395" s="9">
        <v>305.91000000000003</v>
      </c>
      <c r="H395" s="9">
        <f t="shared" si="18"/>
        <v>1918.8900000000003</v>
      </c>
    </row>
    <row r="396" spans="1:8" ht="15" customHeight="1">
      <c r="A396" s="4"/>
      <c r="B396" s="7" t="s">
        <v>11</v>
      </c>
      <c r="C396" s="7" t="s">
        <v>1</v>
      </c>
      <c r="D396" s="8">
        <v>9.14</v>
      </c>
      <c r="E396" s="7"/>
      <c r="F396" s="7"/>
      <c r="G396" s="9">
        <v>305.91000000000003</v>
      </c>
      <c r="H396" s="9">
        <f t="shared" si="18"/>
        <v>2224.8000000000002</v>
      </c>
    </row>
    <row r="397" spans="1:8" ht="15" customHeight="1">
      <c r="A397" s="4"/>
      <c r="B397" s="7" t="s">
        <v>12</v>
      </c>
      <c r="C397" s="7" t="s">
        <v>1</v>
      </c>
      <c r="D397" s="8">
        <v>9.2100000000000009</v>
      </c>
      <c r="E397" s="7"/>
      <c r="F397" s="7"/>
      <c r="G397" s="9">
        <v>333.72</v>
      </c>
      <c r="H397" s="9">
        <f t="shared" si="18"/>
        <v>2558.5200000000004</v>
      </c>
    </row>
    <row r="398" spans="1:8" ht="15" customHeight="1">
      <c r="A398" s="4"/>
      <c r="B398" s="7" t="s">
        <v>13</v>
      </c>
      <c r="C398" s="7" t="s">
        <v>1</v>
      </c>
      <c r="D398" s="8">
        <v>9.2200000000000006</v>
      </c>
      <c r="E398" s="7"/>
      <c r="F398" s="7"/>
      <c r="G398" s="9">
        <v>333.72</v>
      </c>
      <c r="H398" s="9">
        <f t="shared" si="18"/>
        <v>2892.2400000000007</v>
      </c>
    </row>
    <row r="399" spans="1:8" ht="15" customHeight="1">
      <c r="A399" s="4"/>
      <c r="B399" s="7" t="s">
        <v>14</v>
      </c>
      <c r="C399" s="7" t="s">
        <v>1</v>
      </c>
      <c r="D399" s="8">
        <v>11.13</v>
      </c>
      <c r="E399" s="7"/>
      <c r="F399" s="7"/>
      <c r="G399" s="9">
        <v>333.72</v>
      </c>
      <c r="H399" s="9">
        <f t="shared" si="18"/>
        <v>3225.9600000000009</v>
      </c>
    </row>
    <row r="400" spans="1:8" ht="15" customHeight="1">
      <c r="A400" s="4"/>
      <c r="B400" s="7" t="s">
        <v>15</v>
      </c>
      <c r="C400" s="7" t="s">
        <v>1</v>
      </c>
      <c r="D400" s="8">
        <v>11.14</v>
      </c>
      <c r="E400" s="7"/>
      <c r="F400" s="7"/>
      <c r="G400" s="9">
        <v>333.72</v>
      </c>
      <c r="H400" s="9">
        <f t="shared" si="18"/>
        <v>3559.6800000000012</v>
      </c>
    </row>
    <row r="401" spans="1:8" ht="27" customHeight="1">
      <c r="A401" s="10" t="s">
        <v>534</v>
      </c>
      <c r="B401" s="4"/>
      <c r="C401" s="4"/>
      <c r="D401" s="4"/>
      <c r="E401" s="4"/>
      <c r="F401" s="4"/>
      <c r="G401" s="11">
        <f>SUM(G390:G400)</f>
        <v>3559.6800000000012</v>
      </c>
      <c r="H401" s="4"/>
    </row>
    <row r="402" spans="1:8" ht="15" customHeight="1">
      <c r="A402" s="10" t="s">
        <v>535</v>
      </c>
      <c r="B402" s="4"/>
      <c r="C402" s="4"/>
      <c r="D402" s="4"/>
      <c r="E402" s="4"/>
      <c r="F402" s="4"/>
      <c r="G402" s="4"/>
      <c r="H402" s="4"/>
    </row>
    <row r="403" spans="1:8" ht="15" customHeight="1">
      <c r="B403" s="7" t="s">
        <v>70</v>
      </c>
      <c r="C403" s="7" t="s">
        <v>2</v>
      </c>
      <c r="D403" s="7" t="s">
        <v>538</v>
      </c>
      <c r="E403" s="7" t="s">
        <v>536</v>
      </c>
      <c r="F403" s="7"/>
      <c r="G403" s="9">
        <v>340.99</v>
      </c>
      <c r="H403" s="9">
        <f>+G403</f>
        <v>340.99</v>
      </c>
    </row>
    <row r="404" spans="1:8" ht="15" customHeight="1">
      <c r="B404" s="7" t="s">
        <v>418</v>
      </c>
      <c r="C404" s="7" t="s">
        <v>18</v>
      </c>
      <c r="D404" s="7"/>
      <c r="E404" s="7" t="s">
        <v>181</v>
      </c>
      <c r="F404" s="7" t="s">
        <v>539</v>
      </c>
      <c r="G404" s="9">
        <v>17.97</v>
      </c>
      <c r="H404" s="9">
        <f>+H403+G404</f>
        <v>358.96000000000004</v>
      </c>
    </row>
    <row r="405" spans="1:8" ht="15" customHeight="1">
      <c r="B405" s="7" t="s">
        <v>4</v>
      </c>
      <c r="C405" s="7" t="s">
        <v>2</v>
      </c>
      <c r="D405" s="7" t="s">
        <v>540</v>
      </c>
      <c r="E405" s="7" t="s">
        <v>537</v>
      </c>
      <c r="F405" s="7" t="s">
        <v>541</v>
      </c>
      <c r="G405" s="9">
        <v>330.67</v>
      </c>
      <c r="H405" s="9">
        <f t="shared" ref="H405:H419" si="19">+H404+G405</f>
        <v>689.63000000000011</v>
      </c>
    </row>
    <row r="406" spans="1:8" ht="15" customHeight="1">
      <c r="B406" s="7" t="s">
        <v>484</v>
      </c>
      <c r="C406" s="7" t="s">
        <v>2</v>
      </c>
      <c r="D406" s="7" t="s">
        <v>542</v>
      </c>
      <c r="E406" s="7" t="s">
        <v>536</v>
      </c>
      <c r="F406" s="7"/>
      <c r="G406" s="9">
        <v>344.4</v>
      </c>
      <c r="H406" s="9">
        <f t="shared" si="19"/>
        <v>1034.0300000000002</v>
      </c>
    </row>
    <row r="407" spans="1:8" ht="15" customHeight="1">
      <c r="B407" s="7" t="s">
        <v>543</v>
      </c>
      <c r="C407" s="7" t="s">
        <v>2</v>
      </c>
      <c r="D407" s="7" t="s">
        <v>544</v>
      </c>
      <c r="E407" s="7" t="s">
        <v>545</v>
      </c>
      <c r="F407" s="7" t="s">
        <v>546</v>
      </c>
      <c r="G407" s="9">
        <v>379.95</v>
      </c>
      <c r="H407" s="9">
        <f t="shared" si="19"/>
        <v>1413.9800000000002</v>
      </c>
    </row>
    <row r="408" spans="1:8" ht="15" customHeight="1">
      <c r="B408" s="7" t="s">
        <v>547</v>
      </c>
      <c r="C408" s="7" t="s">
        <v>2</v>
      </c>
      <c r="D408" s="7" t="s">
        <v>548</v>
      </c>
      <c r="E408" s="7" t="s">
        <v>537</v>
      </c>
      <c r="F408" s="7" t="s">
        <v>549</v>
      </c>
      <c r="G408" s="9">
        <v>329.65</v>
      </c>
      <c r="H408" s="9">
        <f t="shared" si="19"/>
        <v>1743.63</v>
      </c>
    </row>
    <row r="409" spans="1:8" ht="15" customHeight="1">
      <c r="A409" s="4"/>
      <c r="B409" s="7" t="s">
        <v>105</v>
      </c>
      <c r="C409" s="7" t="s">
        <v>18</v>
      </c>
      <c r="D409" s="7"/>
      <c r="E409" s="7" t="s">
        <v>536</v>
      </c>
      <c r="F409" s="7" t="s">
        <v>550</v>
      </c>
      <c r="G409" s="9">
        <v>340.79</v>
      </c>
      <c r="H409" s="9">
        <f t="shared" si="19"/>
        <v>2084.42</v>
      </c>
    </row>
    <row r="410" spans="1:8" ht="15" customHeight="1">
      <c r="A410" s="4"/>
      <c r="B410" s="7" t="s">
        <v>551</v>
      </c>
      <c r="C410" s="7" t="s">
        <v>2</v>
      </c>
      <c r="D410" s="7" t="s">
        <v>552</v>
      </c>
      <c r="E410" s="7" t="s">
        <v>537</v>
      </c>
      <c r="F410" s="7" t="s">
        <v>553</v>
      </c>
      <c r="G410" s="9">
        <v>330.33</v>
      </c>
      <c r="H410" s="9">
        <f t="shared" si="19"/>
        <v>2414.75</v>
      </c>
    </row>
    <row r="411" spans="1:8" ht="15" customHeight="1">
      <c r="A411" s="4"/>
      <c r="B411" s="7" t="s">
        <v>525</v>
      </c>
      <c r="C411" s="7" t="s">
        <v>2</v>
      </c>
      <c r="D411" s="7" t="s">
        <v>554</v>
      </c>
      <c r="E411" s="7" t="s">
        <v>536</v>
      </c>
      <c r="F411" s="7" t="s">
        <v>555</v>
      </c>
      <c r="G411" s="9">
        <v>230.79</v>
      </c>
      <c r="H411" s="9">
        <f t="shared" si="19"/>
        <v>2645.54</v>
      </c>
    </row>
    <row r="412" spans="1:8" ht="15" customHeight="1">
      <c r="A412" s="4"/>
      <c r="B412" s="7" t="s">
        <v>429</v>
      </c>
      <c r="C412" s="7" t="s">
        <v>2</v>
      </c>
      <c r="D412" s="7" t="s">
        <v>556</v>
      </c>
      <c r="E412" s="7" t="s">
        <v>545</v>
      </c>
      <c r="F412" s="7" t="s">
        <v>557</v>
      </c>
      <c r="G412" s="9">
        <v>166.03</v>
      </c>
      <c r="H412" s="9">
        <f t="shared" si="19"/>
        <v>2811.57</v>
      </c>
    </row>
    <row r="413" spans="1:8" ht="15" customHeight="1">
      <c r="A413" s="4"/>
      <c r="B413" s="7" t="s">
        <v>432</v>
      </c>
      <c r="C413" s="7" t="s">
        <v>18</v>
      </c>
      <c r="D413" s="7"/>
      <c r="E413" s="7" t="s">
        <v>181</v>
      </c>
      <c r="F413" s="7" t="s">
        <v>558</v>
      </c>
      <c r="G413" s="9">
        <v>90.36</v>
      </c>
      <c r="H413" s="9">
        <f t="shared" si="19"/>
        <v>2901.9300000000003</v>
      </c>
    </row>
    <row r="414" spans="1:8" ht="15" customHeight="1">
      <c r="A414" s="4"/>
      <c r="B414" s="7" t="s">
        <v>11</v>
      </c>
      <c r="C414" s="7" t="s">
        <v>2</v>
      </c>
      <c r="D414" s="7" t="s">
        <v>559</v>
      </c>
      <c r="E414" s="7" t="s">
        <v>537</v>
      </c>
      <c r="F414" s="7" t="s">
        <v>560</v>
      </c>
      <c r="G414" s="9">
        <v>326.35000000000002</v>
      </c>
      <c r="H414" s="9">
        <f t="shared" si="19"/>
        <v>3228.28</v>
      </c>
    </row>
    <row r="415" spans="1:8" ht="15" customHeight="1">
      <c r="A415" s="4"/>
      <c r="B415" s="7" t="s">
        <v>117</v>
      </c>
      <c r="C415" s="7" t="s">
        <v>2</v>
      </c>
      <c r="D415" s="7" t="s">
        <v>561</v>
      </c>
      <c r="E415" s="7" t="s">
        <v>545</v>
      </c>
      <c r="F415" s="7" t="s">
        <v>557</v>
      </c>
      <c r="G415" s="9">
        <v>166.03</v>
      </c>
      <c r="H415" s="9">
        <f t="shared" si="19"/>
        <v>3394.3100000000004</v>
      </c>
    </row>
    <row r="416" spans="1:8" ht="15" customHeight="1">
      <c r="A416" s="4"/>
      <c r="B416" s="7" t="s">
        <v>393</v>
      </c>
      <c r="C416" s="7" t="s">
        <v>2</v>
      </c>
      <c r="D416" s="7" t="s">
        <v>562</v>
      </c>
      <c r="E416" s="7" t="s">
        <v>537</v>
      </c>
      <c r="F416" s="7" t="s">
        <v>563</v>
      </c>
      <c r="G416" s="9">
        <v>343.66</v>
      </c>
      <c r="H416" s="9">
        <f t="shared" si="19"/>
        <v>3737.9700000000003</v>
      </c>
    </row>
    <row r="417" spans="1:8" ht="15" customHeight="1">
      <c r="A417" s="4"/>
      <c r="B417" s="7" t="s">
        <v>564</v>
      </c>
      <c r="C417" s="7" t="s">
        <v>2</v>
      </c>
      <c r="D417" s="7" t="s">
        <v>565</v>
      </c>
      <c r="E417" s="7" t="s">
        <v>536</v>
      </c>
      <c r="F417" s="7" t="s">
        <v>566</v>
      </c>
      <c r="G417" s="9">
        <v>531.07000000000005</v>
      </c>
      <c r="H417" s="9">
        <f t="shared" si="19"/>
        <v>4269.04</v>
      </c>
    </row>
    <row r="418" spans="1:8" ht="15" customHeight="1">
      <c r="A418" s="4"/>
      <c r="B418" s="7" t="s">
        <v>516</v>
      </c>
      <c r="C418" s="7" t="s">
        <v>342</v>
      </c>
      <c r="D418" s="7"/>
      <c r="E418" s="7"/>
      <c r="F418" s="7"/>
      <c r="G418" s="9">
        <v>-75.489999999999995</v>
      </c>
      <c r="H418" s="9">
        <f t="shared" si="19"/>
        <v>4193.55</v>
      </c>
    </row>
    <row r="419" spans="1:8" ht="15" customHeight="1">
      <c r="A419" s="4"/>
      <c r="B419" s="7" t="s">
        <v>516</v>
      </c>
      <c r="C419" s="7" t="s">
        <v>2</v>
      </c>
      <c r="D419" s="7" t="s">
        <v>567</v>
      </c>
      <c r="E419" s="7" t="s">
        <v>537</v>
      </c>
      <c r="F419" s="7" t="s">
        <v>568</v>
      </c>
      <c r="G419" s="9">
        <v>349.13</v>
      </c>
      <c r="H419" s="9">
        <f t="shared" si="19"/>
        <v>4542.68</v>
      </c>
    </row>
    <row r="420" spans="1:8" ht="24.6" customHeight="1">
      <c r="A420" s="10" t="s">
        <v>569</v>
      </c>
      <c r="B420" s="4"/>
      <c r="C420" s="4"/>
      <c r="D420" s="4"/>
      <c r="E420" s="4"/>
      <c r="F420" s="4"/>
      <c r="G420" s="11">
        <f>SUM(G403:G419)</f>
        <v>4542.68</v>
      </c>
      <c r="H420" s="4"/>
    </row>
    <row r="421" spans="1:8" ht="15" customHeight="1">
      <c r="A421" s="10" t="s">
        <v>570</v>
      </c>
      <c r="B421" s="4"/>
      <c r="C421" s="4"/>
      <c r="D421" s="4"/>
      <c r="E421" s="4"/>
      <c r="F421" s="4"/>
      <c r="G421" s="4"/>
      <c r="H421" s="4"/>
    </row>
    <row r="422" spans="1:8" ht="15" customHeight="1">
      <c r="A422" s="4"/>
      <c r="B422" s="7" t="s">
        <v>68</v>
      </c>
      <c r="C422" s="7" t="s">
        <v>2</v>
      </c>
      <c r="D422" s="7">
        <v>816070116</v>
      </c>
      <c r="E422" s="7" t="s">
        <v>571</v>
      </c>
      <c r="F422" s="7" t="s">
        <v>572</v>
      </c>
      <c r="G422" s="9">
        <v>82</v>
      </c>
      <c r="H422" s="9">
        <f>+G422</f>
        <v>82</v>
      </c>
    </row>
    <row r="423" spans="1:8" ht="15" customHeight="1">
      <c r="A423" s="4"/>
      <c r="B423" s="7" t="s">
        <v>317</v>
      </c>
      <c r="C423" s="7" t="s">
        <v>2</v>
      </c>
      <c r="D423" s="7">
        <v>160800212</v>
      </c>
      <c r="E423" s="7" t="s">
        <v>571</v>
      </c>
      <c r="F423" s="7" t="s">
        <v>573</v>
      </c>
      <c r="G423" s="9">
        <v>75</v>
      </c>
      <c r="H423" s="9">
        <f>+H422+G423</f>
        <v>157</v>
      </c>
    </row>
    <row r="424" spans="1:8" ht="15" customHeight="1">
      <c r="A424" s="4"/>
      <c r="B424" s="7" t="s">
        <v>320</v>
      </c>
      <c r="C424" s="7" t="s">
        <v>2</v>
      </c>
      <c r="D424" s="7">
        <v>160900212</v>
      </c>
      <c r="E424" s="7" t="s">
        <v>571</v>
      </c>
      <c r="F424" s="7" t="s">
        <v>574</v>
      </c>
      <c r="G424" s="9">
        <v>82</v>
      </c>
      <c r="H424" s="9">
        <f t="shared" ref="H424:H427" si="20">+H423+G424</f>
        <v>239</v>
      </c>
    </row>
    <row r="425" spans="1:8" ht="15" customHeight="1">
      <c r="A425" s="4"/>
      <c r="B425" s="7" t="s">
        <v>323</v>
      </c>
      <c r="C425" s="7" t="s">
        <v>2</v>
      </c>
      <c r="D425" s="7">
        <v>161000211</v>
      </c>
      <c r="E425" s="7" t="s">
        <v>571</v>
      </c>
      <c r="F425" s="7" t="s">
        <v>575</v>
      </c>
      <c r="G425" s="9">
        <v>75</v>
      </c>
      <c r="H425" s="9">
        <f t="shared" si="20"/>
        <v>314</v>
      </c>
    </row>
    <row r="426" spans="1:8" ht="15" customHeight="1">
      <c r="A426" s="4"/>
      <c r="B426" s="7" t="s">
        <v>326</v>
      </c>
      <c r="C426" s="7" t="s">
        <v>2</v>
      </c>
      <c r="D426" s="7">
        <v>161100209</v>
      </c>
      <c r="E426" s="7" t="s">
        <v>571</v>
      </c>
      <c r="F426" s="7" t="s">
        <v>576</v>
      </c>
      <c r="G426" s="9">
        <v>82</v>
      </c>
      <c r="H426" s="9">
        <f t="shared" si="20"/>
        <v>396</v>
      </c>
    </row>
    <row r="427" spans="1:8" ht="15" customHeight="1">
      <c r="A427" s="4"/>
      <c r="B427" s="7" t="s">
        <v>329</v>
      </c>
      <c r="C427" s="7" t="s">
        <v>2</v>
      </c>
      <c r="D427" s="7">
        <v>161200208</v>
      </c>
      <c r="E427" s="7" t="s">
        <v>571</v>
      </c>
      <c r="F427" s="7" t="s">
        <v>577</v>
      </c>
      <c r="G427" s="9">
        <v>82</v>
      </c>
      <c r="H427" s="9">
        <f t="shared" si="20"/>
        <v>478</v>
      </c>
    </row>
    <row r="428" spans="1:8" ht="27" customHeight="1">
      <c r="A428" s="10" t="s">
        <v>578</v>
      </c>
      <c r="B428" s="4"/>
      <c r="C428" s="4"/>
      <c r="D428" s="4"/>
      <c r="E428" s="4"/>
      <c r="F428" s="4"/>
      <c r="G428" s="11">
        <f>SUM(G422:G427)</f>
        <v>478</v>
      </c>
      <c r="H428" s="4"/>
    </row>
    <row r="429" spans="1:8" ht="24.6" customHeight="1">
      <c r="A429" s="10" t="s">
        <v>579</v>
      </c>
      <c r="B429" s="4"/>
      <c r="C429" s="4"/>
      <c r="D429" s="4"/>
      <c r="E429" s="4"/>
      <c r="F429" s="4"/>
      <c r="G429" s="4"/>
      <c r="H429" s="4"/>
    </row>
    <row r="430" spans="1:8" ht="15" customHeight="1">
      <c r="B430" s="7" t="s">
        <v>68</v>
      </c>
      <c r="C430" s="7" t="s">
        <v>18</v>
      </c>
      <c r="D430" s="7"/>
      <c r="E430" s="7" t="s">
        <v>580</v>
      </c>
      <c r="F430" s="7" t="s">
        <v>581</v>
      </c>
      <c r="G430" s="9">
        <v>106</v>
      </c>
      <c r="H430" s="9">
        <f>+G430</f>
        <v>106</v>
      </c>
    </row>
    <row r="431" spans="1:8" ht="15" customHeight="1">
      <c r="B431" s="7" t="s">
        <v>582</v>
      </c>
      <c r="C431" s="7" t="s">
        <v>18</v>
      </c>
      <c r="D431" s="7"/>
      <c r="E431" s="7" t="s">
        <v>580</v>
      </c>
      <c r="F431" s="7" t="s">
        <v>583</v>
      </c>
      <c r="G431" s="9">
        <v>52</v>
      </c>
      <c r="H431" s="9">
        <f>+G431+H430</f>
        <v>158</v>
      </c>
    </row>
    <row r="432" spans="1:8" ht="15" customHeight="1">
      <c r="B432" s="7" t="s">
        <v>200</v>
      </c>
      <c r="C432" s="7" t="s">
        <v>18</v>
      </c>
      <c r="D432" s="7"/>
      <c r="E432" s="7" t="s">
        <v>580</v>
      </c>
      <c r="F432" s="7" t="s">
        <v>584</v>
      </c>
      <c r="G432" s="9">
        <v>41.54</v>
      </c>
      <c r="H432" s="9">
        <f t="shared" ref="H432:H439" si="21">+G432+H431</f>
        <v>199.54</v>
      </c>
    </row>
    <row r="433" spans="1:8" ht="15" customHeight="1">
      <c r="B433" s="7" t="s">
        <v>317</v>
      </c>
      <c r="C433" s="7" t="s">
        <v>18</v>
      </c>
      <c r="D433" s="7"/>
      <c r="E433" s="7" t="s">
        <v>580</v>
      </c>
      <c r="F433" s="7" t="s">
        <v>585</v>
      </c>
      <c r="G433" s="9">
        <v>106</v>
      </c>
      <c r="H433" s="9">
        <f t="shared" si="21"/>
        <v>305.53999999999996</v>
      </c>
    </row>
    <row r="434" spans="1:8" ht="15" customHeight="1">
      <c r="B434" s="7" t="s">
        <v>320</v>
      </c>
      <c r="C434" s="7" t="s">
        <v>18</v>
      </c>
      <c r="D434" s="7"/>
      <c r="E434" s="7" t="s">
        <v>580</v>
      </c>
      <c r="F434" s="7" t="s">
        <v>586</v>
      </c>
      <c r="G434" s="9">
        <v>106</v>
      </c>
      <c r="H434" s="9">
        <f t="shared" si="21"/>
        <v>411.53999999999996</v>
      </c>
    </row>
    <row r="435" spans="1:8" ht="15" customHeight="1">
      <c r="B435" s="7" t="s">
        <v>323</v>
      </c>
      <c r="C435" s="7" t="s">
        <v>18</v>
      </c>
      <c r="D435" s="7"/>
      <c r="E435" s="7" t="s">
        <v>580</v>
      </c>
      <c r="F435" s="7" t="s">
        <v>587</v>
      </c>
      <c r="G435" s="9">
        <v>106</v>
      </c>
      <c r="H435" s="9">
        <f t="shared" si="21"/>
        <v>517.54</v>
      </c>
    </row>
    <row r="436" spans="1:8" ht="15" customHeight="1">
      <c r="B436" s="7" t="s">
        <v>326</v>
      </c>
      <c r="C436" s="7" t="s">
        <v>18</v>
      </c>
      <c r="D436" s="7"/>
      <c r="E436" s="7" t="s">
        <v>580</v>
      </c>
      <c r="F436" s="7" t="s">
        <v>588</v>
      </c>
      <c r="G436" s="9">
        <v>106</v>
      </c>
      <c r="H436" s="9">
        <f t="shared" si="21"/>
        <v>623.54</v>
      </c>
    </row>
    <row r="437" spans="1:8" ht="15" customHeight="1">
      <c r="B437" s="7" t="s">
        <v>326</v>
      </c>
      <c r="C437" s="7" t="s">
        <v>2</v>
      </c>
      <c r="D437" s="7">
        <v>41735</v>
      </c>
      <c r="E437" s="7" t="s">
        <v>589</v>
      </c>
      <c r="F437" s="7" t="s">
        <v>590</v>
      </c>
      <c r="G437" s="9">
        <v>350</v>
      </c>
      <c r="H437" s="9">
        <f t="shared" si="21"/>
        <v>973.54</v>
      </c>
    </row>
    <row r="438" spans="1:8" ht="15" customHeight="1">
      <c r="A438" s="4"/>
      <c r="B438" s="7" t="s">
        <v>329</v>
      </c>
      <c r="C438" s="7" t="s">
        <v>18</v>
      </c>
      <c r="D438" s="7"/>
      <c r="E438" s="7" t="s">
        <v>580</v>
      </c>
      <c r="F438" s="7" t="s">
        <v>591</v>
      </c>
      <c r="G438" s="9">
        <v>106</v>
      </c>
      <c r="H438" s="9">
        <f t="shared" si="21"/>
        <v>1079.54</v>
      </c>
    </row>
    <row r="439" spans="1:8" ht="15" customHeight="1">
      <c r="A439" s="4"/>
      <c r="B439" s="7" t="s">
        <v>261</v>
      </c>
      <c r="C439" s="7" t="s">
        <v>2</v>
      </c>
      <c r="D439" s="7">
        <v>12281</v>
      </c>
      <c r="E439" s="7" t="s">
        <v>592</v>
      </c>
      <c r="F439" s="7" t="s">
        <v>593</v>
      </c>
      <c r="G439" s="9">
        <v>338</v>
      </c>
      <c r="H439" s="9">
        <f t="shared" si="21"/>
        <v>1417.54</v>
      </c>
    </row>
    <row r="440" spans="1:8" ht="25.15" customHeight="1">
      <c r="A440" s="10" t="s">
        <v>594</v>
      </c>
      <c r="B440" s="4"/>
      <c r="C440" s="4"/>
      <c r="D440" s="4"/>
      <c r="E440" s="4"/>
      <c r="F440" s="4"/>
      <c r="G440" s="11">
        <f>SUM(G430:G439)</f>
        <v>1417.54</v>
      </c>
      <c r="H440" s="4"/>
    </row>
    <row r="441" spans="1:8" ht="20.45" customHeight="1">
      <c r="A441" s="10" t="s">
        <v>595</v>
      </c>
      <c r="B441" s="4"/>
      <c r="C441" s="4"/>
      <c r="D441" s="4"/>
      <c r="E441" s="4"/>
      <c r="F441" s="4"/>
      <c r="G441" s="4"/>
      <c r="H441" s="4"/>
    </row>
    <row r="442" spans="1:8" ht="15" customHeight="1">
      <c r="B442" s="7" t="s">
        <v>68</v>
      </c>
      <c r="C442" s="7" t="s">
        <v>47</v>
      </c>
      <c r="D442" s="7"/>
      <c r="E442" s="7" t="s">
        <v>450</v>
      </c>
      <c r="F442" s="7"/>
      <c r="G442" s="9">
        <v>5</v>
      </c>
      <c r="H442" s="9">
        <f>+G442</f>
        <v>5</v>
      </c>
    </row>
    <row r="443" spans="1:8" ht="15" customHeight="1">
      <c r="B443" s="7" t="s">
        <v>68</v>
      </c>
      <c r="C443" s="7" t="s">
        <v>47</v>
      </c>
      <c r="D443" s="7"/>
      <c r="E443" s="7" t="s">
        <v>596</v>
      </c>
      <c r="F443" s="7"/>
      <c r="G443" s="9">
        <v>2.8</v>
      </c>
      <c r="H443" s="9">
        <f>+H442+G443</f>
        <v>7.8</v>
      </c>
    </row>
    <row r="444" spans="1:8" ht="15" customHeight="1">
      <c r="B444" s="7" t="s">
        <v>418</v>
      </c>
      <c r="C444" s="7" t="s">
        <v>47</v>
      </c>
      <c r="D444" s="7"/>
      <c r="E444" s="7" t="s">
        <v>596</v>
      </c>
      <c r="F444" s="7"/>
      <c r="G444" s="9">
        <v>1.2</v>
      </c>
      <c r="H444" s="9">
        <f t="shared" ref="H444:H507" si="22">+H443+G444</f>
        <v>9</v>
      </c>
    </row>
    <row r="445" spans="1:8" ht="15" customHeight="1">
      <c r="B445" s="7" t="s">
        <v>295</v>
      </c>
      <c r="C445" s="7" t="s">
        <v>47</v>
      </c>
      <c r="D445" s="7"/>
      <c r="E445" s="7" t="s">
        <v>596</v>
      </c>
      <c r="F445" s="7"/>
      <c r="G445" s="9">
        <v>1.2</v>
      </c>
      <c r="H445" s="9">
        <f t="shared" si="22"/>
        <v>10.199999999999999</v>
      </c>
    </row>
    <row r="446" spans="1:8" ht="15" customHeight="1">
      <c r="B446" s="7" t="s">
        <v>193</v>
      </c>
      <c r="C446" s="7" t="s">
        <v>47</v>
      </c>
      <c r="D446" s="7"/>
      <c r="E446" s="7" t="s">
        <v>596</v>
      </c>
      <c r="F446" s="7"/>
      <c r="G446" s="9">
        <v>1.6</v>
      </c>
      <c r="H446" s="9">
        <f t="shared" si="22"/>
        <v>11.799999999999999</v>
      </c>
    </row>
    <row r="447" spans="1:8" ht="15" customHeight="1">
      <c r="B447" s="7" t="s">
        <v>193</v>
      </c>
      <c r="C447" s="7" t="s">
        <v>47</v>
      </c>
      <c r="D447" s="7"/>
      <c r="E447" s="7" t="s">
        <v>596</v>
      </c>
      <c r="F447" s="7"/>
      <c r="G447" s="9">
        <v>0.4</v>
      </c>
      <c r="H447" s="9">
        <f t="shared" si="22"/>
        <v>12.2</v>
      </c>
    </row>
    <row r="448" spans="1:8" ht="15" customHeight="1">
      <c r="B448" s="7" t="s">
        <v>193</v>
      </c>
      <c r="C448" s="7" t="s">
        <v>47</v>
      </c>
      <c r="D448" s="7"/>
      <c r="E448" s="7" t="s">
        <v>596</v>
      </c>
      <c r="F448" s="7"/>
      <c r="G448" s="9">
        <v>2.4</v>
      </c>
      <c r="H448" s="9">
        <f t="shared" si="22"/>
        <v>14.6</v>
      </c>
    </row>
    <row r="449" spans="2:8" ht="15" customHeight="1">
      <c r="B449" s="7" t="s">
        <v>598</v>
      </c>
      <c r="C449" s="7" t="s">
        <v>47</v>
      </c>
      <c r="D449" s="7"/>
      <c r="E449" s="7" t="s">
        <v>596</v>
      </c>
      <c r="F449" s="7"/>
      <c r="G449" s="9">
        <v>0.8</v>
      </c>
      <c r="H449" s="9">
        <f t="shared" si="22"/>
        <v>15.4</v>
      </c>
    </row>
    <row r="450" spans="2:8" ht="15" customHeight="1">
      <c r="B450" s="7" t="s">
        <v>195</v>
      </c>
      <c r="C450" s="7" t="s">
        <v>47</v>
      </c>
      <c r="D450" s="7"/>
      <c r="E450" s="7" t="s">
        <v>596</v>
      </c>
      <c r="F450" s="7"/>
      <c r="G450" s="9">
        <v>0.4</v>
      </c>
      <c r="H450" s="9">
        <f t="shared" si="22"/>
        <v>15.8</v>
      </c>
    </row>
    <row r="451" spans="2:8" ht="15" customHeight="1">
      <c r="B451" s="7" t="s">
        <v>419</v>
      </c>
      <c r="C451" s="7" t="s">
        <v>47</v>
      </c>
      <c r="D451" s="7"/>
      <c r="E451" s="7" t="s">
        <v>596</v>
      </c>
      <c r="F451" s="7"/>
      <c r="G451" s="9">
        <v>0.4</v>
      </c>
      <c r="H451" s="9">
        <f t="shared" si="22"/>
        <v>16.2</v>
      </c>
    </row>
    <row r="452" spans="2:8" ht="15" customHeight="1">
      <c r="B452" s="7" t="s">
        <v>198</v>
      </c>
      <c r="C452" s="7" t="s">
        <v>47</v>
      </c>
      <c r="D452" s="7"/>
      <c r="E452" s="7" t="s">
        <v>596</v>
      </c>
      <c r="F452" s="7"/>
      <c r="G452" s="9">
        <v>3.6</v>
      </c>
      <c r="H452" s="9">
        <f t="shared" si="22"/>
        <v>19.8</v>
      </c>
    </row>
    <row r="453" spans="2:8" ht="15" customHeight="1">
      <c r="B453" s="7" t="s">
        <v>198</v>
      </c>
      <c r="C453" s="7" t="s">
        <v>47</v>
      </c>
      <c r="D453" s="7"/>
      <c r="E453" s="7" t="s">
        <v>596</v>
      </c>
      <c r="F453" s="7"/>
      <c r="G453" s="9">
        <v>1.2</v>
      </c>
      <c r="H453" s="9">
        <f t="shared" si="22"/>
        <v>21</v>
      </c>
    </row>
    <row r="454" spans="2:8" ht="15" customHeight="1">
      <c r="B454" s="7" t="s">
        <v>198</v>
      </c>
      <c r="C454" s="7" t="s">
        <v>47</v>
      </c>
      <c r="D454" s="7"/>
      <c r="E454" s="7" t="s">
        <v>596</v>
      </c>
      <c r="F454" s="7"/>
      <c r="G454" s="9">
        <v>0.4</v>
      </c>
      <c r="H454" s="9">
        <f t="shared" si="22"/>
        <v>21.4</v>
      </c>
    </row>
    <row r="455" spans="2:8" ht="15" customHeight="1">
      <c r="B455" s="7" t="s">
        <v>3</v>
      </c>
      <c r="C455" s="7" t="s">
        <v>47</v>
      </c>
      <c r="D455" s="7"/>
      <c r="E455" s="7" t="s">
        <v>596</v>
      </c>
      <c r="F455" s="7"/>
      <c r="G455" s="9">
        <v>1.6</v>
      </c>
      <c r="H455" s="9">
        <f t="shared" si="22"/>
        <v>23</v>
      </c>
    </row>
    <row r="456" spans="2:8" ht="15" customHeight="1">
      <c r="B456" s="7" t="s">
        <v>348</v>
      </c>
      <c r="C456" s="7" t="s">
        <v>47</v>
      </c>
      <c r="D456" s="7"/>
      <c r="E456" s="7" t="s">
        <v>596</v>
      </c>
      <c r="F456" s="7"/>
      <c r="G456" s="9">
        <v>2</v>
      </c>
      <c r="H456" s="9">
        <f t="shared" si="22"/>
        <v>25</v>
      </c>
    </row>
    <row r="457" spans="2:8" ht="15" customHeight="1">
      <c r="B457" s="7" t="s">
        <v>297</v>
      </c>
      <c r="C457" s="7" t="s">
        <v>47</v>
      </c>
      <c r="D457" s="7"/>
      <c r="E457" s="7" t="s">
        <v>596</v>
      </c>
      <c r="F457" s="7"/>
      <c r="G457" s="9">
        <v>3.6</v>
      </c>
      <c r="H457" s="9">
        <f t="shared" si="22"/>
        <v>28.6</v>
      </c>
    </row>
    <row r="458" spans="2:8" ht="15" customHeight="1">
      <c r="B458" s="7" t="s">
        <v>599</v>
      </c>
      <c r="C458" s="7" t="s">
        <v>47</v>
      </c>
      <c r="D458" s="7"/>
      <c r="E458" s="7" t="s">
        <v>596</v>
      </c>
      <c r="F458" s="7"/>
      <c r="G458" s="9">
        <v>4</v>
      </c>
      <c r="H458" s="9">
        <f t="shared" si="22"/>
        <v>32.6</v>
      </c>
    </row>
    <row r="459" spans="2:8" ht="15" customHeight="1">
      <c r="B459" s="7" t="s">
        <v>496</v>
      </c>
      <c r="C459" s="7" t="s">
        <v>47</v>
      </c>
      <c r="D459" s="7"/>
      <c r="E459" s="7" t="s">
        <v>596</v>
      </c>
      <c r="F459" s="7"/>
      <c r="G459" s="9">
        <v>6</v>
      </c>
      <c r="H459" s="9">
        <f t="shared" si="22"/>
        <v>38.6</v>
      </c>
    </row>
    <row r="460" spans="2:8" ht="15" customHeight="1">
      <c r="B460" s="7" t="s">
        <v>496</v>
      </c>
      <c r="C460" s="7" t="s">
        <v>47</v>
      </c>
      <c r="D460" s="7"/>
      <c r="E460" s="7" t="s">
        <v>596</v>
      </c>
      <c r="F460" s="7"/>
      <c r="G460" s="9">
        <v>5.6</v>
      </c>
      <c r="H460" s="9">
        <f t="shared" si="22"/>
        <v>44.2</v>
      </c>
    </row>
    <row r="461" spans="2:8" ht="15" customHeight="1">
      <c r="B461" s="7" t="s">
        <v>496</v>
      </c>
      <c r="C461" s="7" t="s">
        <v>47</v>
      </c>
      <c r="D461" s="7"/>
      <c r="E461" s="7" t="s">
        <v>596</v>
      </c>
      <c r="F461" s="7"/>
      <c r="G461" s="9">
        <v>1.6</v>
      </c>
      <c r="H461" s="9">
        <f t="shared" si="22"/>
        <v>45.800000000000004</v>
      </c>
    </row>
    <row r="462" spans="2:8" ht="15" customHeight="1">
      <c r="B462" s="7" t="s">
        <v>21</v>
      </c>
      <c r="C462" s="7" t="s">
        <v>47</v>
      </c>
      <c r="D462" s="7" t="s">
        <v>597</v>
      </c>
      <c r="E462" s="7"/>
      <c r="F462" s="7"/>
      <c r="G462" s="9">
        <v>28.19</v>
      </c>
      <c r="H462" s="9">
        <f t="shared" si="22"/>
        <v>73.990000000000009</v>
      </c>
    </row>
    <row r="463" spans="2:8" ht="15" customHeight="1">
      <c r="B463" s="7" t="s">
        <v>21</v>
      </c>
      <c r="C463" s="7" t="s">
        <v>47</v>
      </c>
      <c r="D463" s="7" t="s">
        <v>597</v>
      </c>
      <c r="E463" s="7" t="s">
        <v>450</v>
      </c>
      <c r="F463" s="7"/>
      <c r="G463" s="9">
        <v>179</v>
      </c>
      <c r="H463" s="9">
        <f t="shared" si="22"/>
        <v>252.99</v>
      </c>
    </row>
    <row r="464" spans="2:8" ht="15" customHeight="1">
      <c r="B464" s="7" t="s">
        <v>21</v>
      </c>
      <c r="C464" s="7" t="s">
        <v>47</v>
      </c>
      <c r="D464" s="7"/>
      <c r="E464" s="7" t="s">
        <v>596</v>
      </c>
      <c r="F464" s="7"/>
      <c r="G464" s="9">
        <v>2</v>
      </c>
      <c r="H464" s="9">
        <f t="shared" si="22"/>
        <v>254.99</v>
      </c>
    </row>
    <row r="465" spans="2:8" ht="15" customHeight="1">
      <c r="B465" s="7" t="s">
        <v>600</v>
      </c>
      <c r="C465" s="7" t="s">
        <v>47</v>
      </c>
      <c r="D465" s="7"/>
      <c r="E465" s="7" t="s">
        <v>596</v>
      </c>
      <c r="F465" s="7"/>
      <c r="G465" s="9">
        <v>4.4000000000000004</v>
      </c>
      <c r="H465" s="9">
        <f t="shared" si="22"/>
        <v>259.39</v>
      </c>
    </row>
    <row r="466" spans="2:8" ht="15" customHeight="1">
      <c r="B466" s="7" t="s">
        <v>200</v>
      </c>
      <c r="C466" s="7" t="s">
        <v>47</v>
      </c>
      <c r="D466" s="7"/>
      <c r="E466" s="7" t="s">
        <v>596</v>
      </c>
      <c r="F466" s="7"/>
      <c r="G466" s="9">
        <v>3.6</v>
      </c>
      <c r="H466" s="9">
        <f t="shared" si="22"/>
        <v>262.99</v>
      </c>
    </row>
    <row r="467" spans="2:8" ht="15" customHeight="1">
      <c r="B467" s="7" t="s">
        <v>23</v>
      </c>
      <c r="C467" s="7" t="s">
        <v>47</v>
      </c>
      <c r="D467" s="7"/>
      <c r="E467" s="7" t="s">
        <v>596</v>
      </c>
      <c r="F467" s="7"/>
      <c r="G467" s="9">
        <v>2</v>
      </c>
      <c r="H467" s="9">
        <f t="shared" si="22"/>
        <v>264.99</v>
      </c>
    </row>
    <row r="468" spans="2:8" ht="15" customHeight="1">
      <c r="B468" s="7" t="s">
        <v>601</v>
      </c>
      <c r="C468" s="7" t="s">
        <v>47</v>
      </c>
      <c r="D468" s="7"/>
      <c r="E468" s="7" t="s">
        <v>596</v>
      </c>
      <c r="F468" s="7"/>
      <c r="G468" s="9">
        <v>1.2</v>
      </c>
      <c r="H468" s="9">
        <f t="shared" si="22"/>
        <v>266.19</v>
      </c>
    </row>
    <row r="469" spans="2:8" ht="15" customHeight="1">
      <c r="B469" s="7" t="s">
        <v>601</v>
      </c>
      <c r="C469" s="7" t="s">
        <v>47</v>
      </c>
      <c r="D469" s="7"/>
      <c r="E469" s="7" t="s">
        <v>596</v>
      </c>
      <c r="F469" s="7"/>
      <c r="G469" s="9">
        <v>4</v>
      </c>
      <c r="H469" s="9">
        <f t="shared" si="22"/>
        <v>270.19</v>
      </c>
    </row>
    <row r="470" spans="2:8" ht="15" customHeight="1">
      <c r="B470" s="7" t="s">
        <v>601</v>
      </c>
      <c r="C470" s="7" t="s">
        <v>47</v>
      </c>
      <c r="D470" s="7"/>
      <c r="E470" s="7" t="s">
        <v>596</v>
      </c>
      <c r="F470" s="7"/>
      <c r="G470" s="9">
        <v>4.8</v>
      </c>
      <c r="H470" s="9">
        <f t="shared" si="22"/>
        <v>274.99</v>
      </c>
    </row>
    <row r="471" spans="2:8" ht="15" customHeight="1">
      <c r="B471" s="7" t="s">
        <v>4</v>
      </c>
      <c r="C471" s="7" t="s">
        <v>47</v>
      </c>
      <c r="D471" s="7"/>
      <c r="E471" s="7" t="s">
        <v>596</v>
      </c>
      <c r="F471" s="7"/>
      <c r="G471" s="9">
        <v>1.2</v>
      </c>
      <c r="H471" s="9">
        <f t="shared" si="22"/>
        <v>276.19</v>
      </c>
    </row>
    <row r="472" spans="2:8" ht="15" customHeight="1">
      <c r="B472" s="7" t="s">
        <v>475</v>
      </c>
      <c r="C472" s="7" t="s">
        <v>47</v>
      </c>
      <c r="D472" s="7"/>
      <c r="E472" s="7" t="s">
        <v>596</v>
      </c>
      <c r="F472" s="7"/>
      <c r="G472" s="9">
        <v>2.8</v>
      </c>
      <c r="H472" s="9">
        <f t="shared" si="22"/>
        <v>278.99</v>
      </c>
    </row>
    <row r="473" spans="2:8" ht="15" customHeight="1">
      <c r="B473" s="7" t="s">
        <v>317</v>
      </c>
      <c r="C473" s="7" t="s">
        <v>47</v>
      </c>
      <c r="D473" s="7"/>
      <c r="E473" s="7" t="s">
        <v>596</v>
      </c>
      <c r="F473" s="7"/>
      <c r="G473" s="9">
        <v>2.8</v>
      </c>
      <c r="H473" s="9">
        <f t="shared" si="22"/>
        <v>281.79000000000002</v>
      </c>
    </row>
    <row r="474" spans="2:8" ht="15" customHeight="1">
      <c r="B474" s="7" t="s">
        <v>317</v>
      </c>
      <c r="C474" s="7" t="s">
        <v>47</v>
      </c>
      <c r="D474" s="7"/>
      <c r="E474" s="7" t="s">
        <v>450</v>
      </c>
      <c r="F474" s="7"/>
      <c r="G474" s="9">
        <v>5</v>
      </c>
      <c r="H474" s="9">
        <f t="shared" si="22"/>
        <v>286.79000000000002</v>
      </c>
    </row>
    <row r="475" spans="2:8" ht="15" customHeight="1">
      <c r="B475" s="7" t="s">
        <v>352</v>
      </c>
      <c r="C475" s="7" t="s">
        <v>47</v>
      </c>
      <c r="D475" s="7"/>
      <c r="E475" s="7" t="s">
        <v>596</v>
      </c>
      <c r="F475" s="7"/>
      <c r="G475" s="9">
        <v>155.19999999999999</v>
      </c>
      <c r="H475" s="9">
        <f t="shared" si="22"/>
        <v>441.99</v>
      </c>
    </row>
    <row r="476" spans="2:8" ht="15" customHeight="1">
      <c r="B476" s="7" t="s">
        <v>352</v>
      </c>
      <c r="C476" s="7" t="s">
        <v>47</v>
      </c>
      <c r="D476" s="7"/>
      <c r="E476" s="7" t="s">
        <v>596</v>
      </c>
      <c r="F476" s="7"/>
      <c r="G476" s="9">
        <v>10</v>
      </c>
      <c r="H476" s="9">
        <f t="shared" si="22"/>
        <v>451.99</v>
      </c>
    </row>
    <row r="477" spans="2:8" ht="15" customHeight="1">
      <c r="B477" s="7" t="s">
        <v>352</v>
      </c>
      <c r="C477" s="7" t="s">
        <v>47</v>
      </c>
      <c r="D477" s="7"/>
      <c r="E477" s="7" t="s">
        <v>596</v>
      </c>
      <c r="F477" s="7"/>
      <c r="G477" s="9">
        <v>4.4000000000000004</v>
      </c>
      <c r="H477" s="9">
        <f t="shared" si="22"/>
        <v>456.39</v>
      </c>
    </row>
    <row r="478" spans="2:8" ht="15" customHeight="1">
      <c r="B478" s="7" t="s">
        <v>421</v>
      </c>
      <c r="C478" s="7" t="s">
        <v>47</v>
      </c>
      <c r="D478" s="7"/>
      <c r="E478" s="7" t="s">
        <v>596</v>
      </c>
      <c r="F478" s="7"/>
      <c r="G478" s="9">
        <v>2</v>
      </c>
      <c r="H478" s="9">
        <f t="shared" si="22"/>
        <v>458.39</v>
      </c>
    </row>
    <row r="479" spans="2:8" ht="15" customHeight="1">
      <c r="B479" s="7" t="s">
        <v>421</v>
      </c>
      <c r="C479" s="7" t="s">
        <v>47</v>
      </c>
      <c r="D479" s="7"/>
      <c r="E479" s="7" t="s">
        <v>596</v>
      </c>
      <c r="F479" s="7"/>
      <c r="G479" s="9">
        <v>2.4</v>
      </c>
      <c r="H479" s="9">
        <f t="shared" si="22"/>
        <v>460.78999999999996</v>
      </c>
    </row>
    <row r="480" spans="2:8" ht="15" customHeight="1">
      <c r="B480" s="7" t="s">
        <v>421</v>
      </c>
      <c r="C480" s="7" t="s">
        <v>47</v>
      </c>
      <c r="D480" s="7"/>
      <c r="E480" s="7" t="s">
        <v>596</v>
      </c>
      <c r="F480" s="7"/>
      <c r="G480" s="9">
        <v>0.8</v>
      </c>
      <c r="H480" s="9">
        <f t="shared" si="22"/>
        <v>461.59</v>
      </c>
    </row>
    <row r="481" spans="2:8" ht="15" customHeight="1">
      <c r="B481" s="7" t="s">
        <v>484</v>
      </c>
      <c r="C481" s="7" t="s">
        <v>47</v>
      </c>
      <c r="D481" s="7"/>
      <c r="E481" s="7" t="s">
        <v>596</v>
      </c>
      <c r="F481" s="7"/>
      <c r="G481" s="9">
        <v>0.4</v>
      </c>
      <c r="H481" s="9">
        <f t="shared" si="22"/>
        <v>461.98999999999995</v>
      </c>
    </row>
    <row r="482" spans="2:8" ht="15" customHeight="1">
      <c r="B482" s="7" t="s">
        <v>271</v>
      </c>
      <c r="C482" s="7" t="s">
        <v>47</v>
      </c>
      <c r="D482" s="7"/>
      <c r="E482" s="7" t="s">
        <v>596</v>
      </c>
      <c r="F482" s="7"/>
      <c r="G482" s="9">
        <v>1.2</v>
      </c>
      <c r="H482" s="9">
        <f t="shared" si="22"/>
        <v>463.18999999999994</v>
      </c>
    </row>
    <row r="483" spans="2:8" ht="15" customHeight="1">
      <c r="B483" s="7" t="s">
        <v>602</v>
      </c>
      <c r="C483" s="7" t="s">
        <v>47</v>
      </c>
      <c r="D483" s="7"/>
      <c r="E483" s="7" t="s">
        <v>596</v>
      </c>
      <c r="F483" s="7"/>
      <c r="G483" s="9">
        <v>0.4</v>
      </c>
      <c r="H483" s="9">
        <f t="shared" si="22"/>
        <v>463.58999999999992</v>
      </c>
    </row>
    <row r="484" spans="2:8" ht="15" customHeight="1">
      <c r="B484" s="7" t="s">
        <v>357</v>
      </c>
      <c r="C484" s="7" t="s">
        <v>47</v>
      </c>
      <c r="D484" s="7"/>
      <c r="E484" s="7" t="s">
        <v>596</v>
      </c>
      <c r="F484" s="7"/>
      <c r="G484" s="9">
        <v>0.4</v>
      </c>
      <c r="H484" s="9">
        <f t="shared" si="22"/>
        <v>463.9899999999999</v>
      </c>
    </row>
    <row r="485" spans="2:8" ht="15" customHeight="1">
      <c r="B485" s="7" t="s">
        <v>208</v>
      </c>
      <c r="C485" s="7" t="s">
        <v>47</v>
      </c>
      <c r="D485" s="7"/>
      <c r="E485" s="7" t="s">
        <v>596</v>
      </c>
      <c r="F485" s="7"/>
      <c r="G485" s="9">
        <v>0.4</v>
      </c>
      <c r="H485" s="9">
        <f t="shared" si="22"/>
        <v>464.38999999999987</v>
      </c>
    </row>
    <row r="486" spans="2:8" ht="15" customHeight="1">
      <c r="B486" s="7" t="s">
        <v>5</v>
      </c>
      <c r="C486" s="7" t="s">
        <v>47</v>
      </c>
      <c r="D486" s="7"/>
      <c r="E486" s="7" t="s">
        <v>596</v>
      </c>
      <c r="F486" s="7"/>
      <c r="G486" s="9">
        <v>0.8</v>
      </c>
      <c r="H486" s="9">
        <f t="shared" si="22"/>
        <v>465.18999999999988</v>
      </c>
    </row>
    <row r="487" spans="2:8" ht="15" customHeight="1">
      <c r="B487" s="7" t="s">
        <v>211</v>
      </c>
      <c r="C487" s="7" t="s">
        <v>47</v>
      </c>
      <c r="D487" s="7"/>
      <c r="E487" s="7" t="s">
        <v>596</v>
      </c>
      <c r="F487" s="7"/>
      <c r="G487" s="9">
        <v>10.4</v>
      </c>
      <c r="H487" s="9">
        <f t="shared" si="22"/>
        <v>475.58999999999986</v>
      </c>
    </row>
    <row r="488" spans="2:8" ht="15" customHeight="1">
      <c r="B488" s="7" t="s">
        <v>543</v>
      </c>
      <c r="C488" s="7" t="s">
        <v>47</v>
      </c>
      <c r="D488" s="7"/>
      <c r="E488" s="7" t="s">
        <v>596</v>
      </c>
      <c r="F488" s="7"/>
      <c r="G488" s="9">
        <v>2</v>
      </c>
      <c r="H488" s="9">
        <f t="shared" si="22"/>
        <v>477.58999999999986</v>
      </c>
    </row>
    <row r="489" spans="2:8" ht="15" customHeight="1">
      <c r="B489" s="7" t="s">
        <v>214</v>
      </c>
      <c r="C489" s="7" t="s">
        <v>47</v>
      </c>
      <c r="D489" s="7"/>
      <c r="E489" s="7" t="s">
        <v>596</v>
      </c>
      <c r="F489" s="7"/>
      <c r="G489" s="9">
        <v>5.2</v>
      </c>
      <c r="H489" s="9">
        <f t="shared" si="22"/>
        <v>482.78999999999985</v>
      </c>
    </row>
    <row r="490" spans="2:8" ht="15" customHeight="1">
      <c r="B490" s="7" t="s">
        <v>214</v>
      </c>
      <c r="C490" s="7" t="s">
        <v>47</v>
      </c>
      <c r="D490" s="7"/>
      <c r="E490" s="7" t="s">
        <v>596</v>
      </c>
      <c r="F490" s="7"/>
      <c r="G490" s="9">
        <v>4</v>
      </c>
      <c r="H490" s="9">
        <f t="shared" si="22"/>
        <v>486.78999999999985</v>
      </c>
    </row>
    <row r="491" spans="2:8" ht="15" customHeight="1">
      <c r="B491" s="7" t="s">
        <v>214</v>
      </c>
      <c r="C491" s="7" t="s">
        <v>47</v>
      </c>
      <c r="D491" s="7"/>
      <c r="E491" s="7" t="s">
        <v>596</v>
      </c>
      <c r="F491" s="7"/>
      <c r="G491" s="9">
        <v>0.8</v>
      </c>
      <c r="H491" s="9">
        <f t="shared" si="22"/>
        <v>487.58999999999986</v>
      </c>
    </row>
    <row r="492" spans="2:8" ht="15" customHeight="1">
      <c r="B492" s="7" t="s">
        <v>216</v>
      </c>
      <c r="C492" s="7" t="s">
        <v>47</v>
      </c>
      <c r="D492" s="7"/>
      <c r="E492" s="7" t="s">
        <v>596</v>
      </c>
      <c r="F492" s="7"/>
      <c r="G492" s="9">
        <v>1.6</v>
      </c>
      <c r="H492" s="9">
        <f t="shared" si="22"/>
        <v>489.18999999999988</v>
      </c>
    </row>
    <row r="493" spans="2:8" ht="15" customHeight="1">
      <c r="B493" s="7" t="s">
        <v>299</v>
      </c>
      <c r="C493" s="7" t="s">
        <v>47</v>
      </c>
      <c r="D493" s="7"/>
      <c r="E493" s="7" t="s">
        <v>596</v>
      </c>
      <c r="F493" s="7"/>
      <c r="G493" s="9">
        <v>4.8</v>
      </c>
      <c r="H493" s="9">
        <f t="shared" si="22"/>
        <v>493.9899999999999</v>
      </c>
    </row>
    <row r="494" spans="2:8" ht="15" customHeight="1">
      <c r="B494" s="7" t="s">
        <v>459</v>
      </c>
      <c r="C494" s="7" t="s">
        <v>47</v>
      </c>
      <c r="D494" s="7" t="s">
        <v>597</v>
      </c>
      <c r="E494" s="7"/>
      <c r="F494" s="7"/>
      <c r="G494" s="9">
        <v>15.67</v>
      </c>
      <c r="H494" s="9">
        <f t="shared" si="22"/>
        <v>509.65999999999991</v>
      </c>
    </row>
    <row r="495" spans="2:8" ht="15" customHeight="1">
      <c r="B495" s="7" t="s">
        <v>459</v>
      </c>
      <c r="C495" s="7" t="s">
        <v>47</v>
      </c>
      <c r="D495" s="7" t="s">
        <v>597</v>
      </c>
      <c r="E495" s="7" t="s">
        <v>450</v>
      </c>
      <c r="F495" s="7"/>
      <c r="G495" s="9">
        <v>289</v>
      </c>
      <c r="H495" s="9">
        <f t="shared" si="22"/>
        <v>798.65999999999985</v>
      </c>
    </row>
    <row r="496" spans="2:8" ht="15" customHeight="1">
      <c r="B496" s="7" t="s">
        <v>459</v>
      </c>
      <c r="C496" s="7" t="s">
        <v>47</v>
      </c>
      <c r="D496" s="7"/>
      <c r="E496" s="7" t="s">
        <v>596</v>
      </c>
      <c r="F496" s="7"/>
      <c r="G496" s="9">
        <v>4</v>
      </c>
      <c r="H496" s="9">
        <f t="shared" si="22"/>
        <v>802.65999999999985</v>
      </c>
    </row>
    <row r="497" spans="2:8" ht="15" customHeight="1">
      <c r="B497" s="7" t="s">
        <v>52</v>
      </c>
      <c r="C497" s="7" t="s">
        <v>47</v>
      </c>
      <c r="D497" s="7"/>
      <c r="E497" s="7" t="s">
        <v>596</v>
      </c>
      <c r="F497" s="7"/>
      <c r="G497" s="9">
        <v>2</v>
      </c>
      <c r="H497" s="9">
        <f t="shared" si="22"/>
        <v>804.65999999999985</v>
      </c>
    </row>
    <row r="498" spans="2:8" ht="15" customHeight="1">
      <c r="B498" s="7" t="s">
        <v>501</v>
      </c>
      <c r="C498" s="7" t="s">
        <v>47</v>
      </c>
      <c r="D498" s="7"/>
      <c r="E498" s="7" t="s">
        <v>596</v>
      </c>
      <c r="F498" s="7"/>
      <c r="G498" s="9">
        <v>4</v>
      </c>
      <c r="H498" s="9">
        <f t="shared" si="22"/>
        <v>808.65999999999985</v>
      </c>
    </row>
    <row r="499" spans="2:8" ht="15" customHeight="1">
      <c r="B499" s="7" t="s">
        <v>501</v>
      </c>
      <c r="C499" s="7" t="s">
        <v>47</v>
      </c>
      <c r="D499" s="7"/>
      <c r="E499" s="7" t="s">
        <v>596</v>
      </c>
      <c r="F499" s="7"/>
      <c r="G499" s="9">
        <v>1.6</v>
      </c>
      <c r="H499" s="9">
        <f t="shared" si="22"/>
        <v>810.25999999999988</v>
      </c>
    </row>
    <row r="500" spans="2:8" ht="15" customHeight="1">
      <c r="B500" s="7" t="s">
        <v>501</v>
      </c>
      <c r="C500" s="7" t="s">
        <v>47</v>
      </c>
      <c r="D500" s="7"/>
      <c r="E500" s="7" t="s">
        <v>596</v>
      </c>
      <c r="F500" s="7"/>
      <c r="G500" s="9">
        <v>1.2</v>
      </c>
      <c r="H500" s="9">
        <f t="shared" si="22"/>
        <v>811.45999999999992</v>
      </c>
    </row>
    <row r="501" spans="2:8" ht="15" customHeight="1">
      <c r="B501" s="7" t="s">
        <v>218</v>
      </c>
      <c r="C501" s="7" t="s">
        <v>47</v>
      </c>
      <c r="D501" s="7"/>
      <c r="E501" s="7" t="s">
        <v>596</v>
      </c>
      <c r="F501" s="7"/>
      <c r="G501" s="9">
        <v>0.8</v>
      </c>
      <c r="H501" s="9">
        <f t="shared" si="22"/>
        <v>812.25999999999988</v>
      </c>
    </row>
    <row r="502" spans="2:8" ht="15" customHeight="1">
      <c r="B502" s="7" t="s">
        <v>219</v>
      </c>
      <c r="C502" s="7" t="s">
        <v>47</v>
      </c>
      <c r="D502" s="7"/>
      <c r="E502" s="7" t="s">
        <v>596</v>
      </c>
      <c r="F502" s="7"/>
      <c r="G502" s="9">
        <v>3.6</v>
      </c>
      <c r="H502" s="9">
        <f t="shared" si="22"/>
        <v>815.8599999999999</v>
      </c>
    </row>
    <row r="503" spans="2:8" ht="15" customHeight="1">
      <c r="B503" s="7" t="s">
        <v>222</v>
      </c>
      <c r="C503" s="7" t="s">
        <v>47</v>
      </c>
      <c r="D503" s="7"/>
      <c r="E503" s="7" t="s">
        <v>596</v>
      </c>
      <c r="F503" s="7"/>
      <c r="G503" s="9">
        <v>2.4</v>
      </c>
      <c r="H503" s="9">
        <f t="shared" si="22"/>
        <v>818.25999999999988</v>
      </c>
    </row>
    <row r="504" spans="2:8" ht="15" customHeight="1">
      <c r="B504" s="7" t="s">
        <v>222</v>
      </c>
      <c r="C504" s="7" t="s">
        <v>1</v>
      </c>
      <c r="D504" s="8">
        <v>7.35</v>
      </c>
      <c r="E504" s="7"/>
      <c r="F504" s="7" t="s">
        <v>603</v>
      </c>
      <c r="G504" s="9">
        <v>380.56</v>
      </c>
      <c r="H504" s="9">
        <f t="shared" si="22"/>
        <v>1198.82</v>
      </c>
    </row>
    <row r="505" spans="2:8" ht="15" customHeight="1">
      <c r="B505" s="7" t="s">
        <v>6</v>
      </c>
      <c r="C505" s="7" t="s">
        <v>1</v>
      </c>
      <c r="D505" s="8">
        <v>7.36</v>
      </c>
      <c r="E505" s="7"/>
      <c r="F505" s="7" t="s">
        <v>603</v>
      </c>
      <c r="G505" s="9">
        <v>761.12</v>
      </c>
      <c r="H505" s="9">
        <f t="shared" si="22"/>
        <v>1959.94</v>
      </c>
    </row>
    <row r="506" spans="2:8" ht="15" customHeight="1">
      <c r="B506" s="7" t="s">
        <v>6</v>
      </c>
      <c r="C506" s="7" t="s">
        <v>342</v>
      </c>
      <c r="D506" s="7"/>
      <c r="E506" s="7"/>
      <c r="F506" s="7" t="s">
        <v>604</v>
      </c>
      <c r="G506" s="9">
        <v>-380.56</v>
      </c>
      <c r="H506" s="9">
        <f t="shared" si="22"/>
        <v>1579.38</v>
      </c>
    </row>
    <row r="507" spans="2:8" ht="15" customHeight="1">
      <c r="B507" s="7" t="s">
        <v>6</v>
      </c>
      <c r="C507" s="7" t="s">
        <v>47</v>
      </c>
      <c r="D507" s="7"/>
      <c r="E507" s="7" t="s">
        <v>596</v>
      </c>
      <c r="F507" s="7"/>
      <c r="G507" s="9">
        <v>3.6</v>
      </c>
      <c r="H507" s="9">
        <f t="shared" si="22"/>
        <v>1582.98</v>
      </c>
    </row>
    <row r="508" spans="2:8" ht="15" customHeight="1">
      <c r="B508" s="7" t="s">
        <v>224</v>
      </c>
      <c r="C508" s="7" t="s">
        <v>47</v>
      </c>
      <c r="D508" s="7"/>
      <c r="E508" s="7" t="s">
        <v>596</v>
      </c>
      <c r="F508" s="7"/>
      <c r="G508" s="9">
        <v>2</v>
      </c>
      <c r="H508" s="9">
        <f t="shared" ref="H508:H571" si="23">+H507+G508</f>
        <v>1584.98</v>
      </c>
    </row>
    <row r="509" spans="2:8" ht="15" customHeight="1">
      <c r="B509" s="7" t="s">
        <v>224</v>
      </c>
      <c r="C509" s="7" t="s">
        <v>47</v>
      </c>
      <c r="D509" s="7"/>
      <c r="E509" s="7" t="s">
        <v>596</v>
      </c>
      <c r="F509" s="7"/>
      <c r="G509" s="9">
        <v>160</v>
      </c>
      <c r="H509" s="9">
        <f t="shared" si="23"/>
        <v>1744.98</v>
      </c>
    </row>
    <row r="510" spans="2:8" ht="15" customHeight="1">
      <c r="B510" s="7" t="s">
        <v>224</v>
      </c>
      <c r="C510" s="7" t="s">
        <v>47</v>
      </c>
      <c r="D510" s="7"/>
      <c r="E510" s="7" t="s">
        <v>596</v>
      </c>
      <c r="F510" s="7"/>
      <c r="G510" s="9">
        <v>3.2</v>
      </c>
      <c r="H510" s="9">
        <f t="shared" si="23"/>
        <v>1748.18</v>
      </c>
    </row>
    <row r="511" spans="2:8" ht="15" customHeight="1">
      <c r="B511" s="7" t="s">
        <v>224</v>
      </c>
      <c r="C511" s="7" t="s">
        <v>47</v>
      </c>
      <c r="D511" s="7"/>
      <c r="E511" s="7" t="s">
        <v>596</v>
      </c>
      <c r="F511" s="7"/>
      <c r="G511" s="9">
        <v>3.2</v>
      </c>
      <c r="H511" s="9">
        <f t="shared" si="23"/>
        <v>1751.38</v>
      </c>
    </row>
    <row r="512" spans="2:8" ht="15" customHeight="1">
      <c r="B512" s="7" t="s">
        <v>320</v>
      </c>
      <c r="C512" s="7" t="s">
        <v>1</v>
      </c>
      <c r="D512" s="8">
        <v>7.37</v>
      </c>
      <c r="E512" s="7"/>
      <c r="F512" s="7" t="s">
        <v>603</v>
      </c>
      <c r="G512" s="9">
        <v>-380.56</v>
      </c>
      <c r="H512" s="9">
        <f t="shared" si="23"/>
        <v>1370.8200000000002</v>
      </c>
    </row>
    <row r="513" spans="2:8" ht="15" customHeight="1">
      <c r="B513" s="7" t="s">
        <v>320</v>
      </c>
      <c r="C513" s="7" t="s">
        <v>1</v>
      </c>
      <c r="D513" s="8">
        <v>7.37</v>
      </c>
      <c r="E513" s="7"/>
      <c r="F513" s="7" t="s">
        <v>603</v>
      </c>
      <c r="G513" s="9">
        <v>-380.56</v>
      </c>
      <c r="H513" s="9">
        <f t="shared" si="23"/>
        <v>990.26000000000022</v>
      </c>
    </row>
    <row r="514" spans="2:8" ht="15" customHeight="1">
      <c r="B514" s="7" t="s">
        <v>320</v>
      </c>
      <c r="C514" s="7" t="s">
        <v>47</v>
      </c>
      <c r="D514" s="7"/>
      <c r="E514" s="7" t="s">
        <v>596</v>
      </c>
      <c r="F514" s="7"/>
      <c r="G514" s="9">
        <v>2</v>
      </c>
      <c r="H514" s="9">
        <f t="shared" si="23"/>
        <v>992.26000000000022</v>
      </c>
    </row>
    <row r="515" spans="2:8" ht="15" customHeight="1">
      <c r="B515" s="7" t="s">
        <v>320</v>
      </c>
      <c r="C515" s="7" t="s">
        <v>47</v>
      </c>
      <c r="D515" s="7"/>
      <c r="E515" s="7" t="s">
        <v>450</v>
      </c>
      <c r="F515" s="7"/>
      <c r="G515" s="9">
        <v>5</v>
      </c>
      <c r="H515" s="9">
        <f t="shared" si="23"/>
        <v>997.26000000000022</v>
      </c>
    </row>
    <row r="516" spans="2:8" ht="15" customHeight="1">
      <c r="B516" s="7" t="s">
        <v>605</v>
      </c>
      <c r="C516" s="7" t="s">
        <v>47</v>
      </c>
      <c r="D516" s="7"/>
      <c r="E516" s="7" t="s">
        <v>596</v>
      </c>
      <c r="F516" s="7"/>
      <c r="G516" s="9">
        <v>2.8</v>
      </c>
      <c r="H516" s="9">
        <f t="shared" si="23"/>
        <v>1000.0600000000002</v>
      </c>
    </row>
    <row r="517" spans="2:8" ht="15" customHeight="1">
      <c r="B517" s="7" t="s">
        <v>606</v>
      </c>
      <c r="C517" s="7" t="s">
        <v>47</v>
      </c>
      <c r="D517" s="7"/>
      <c r="E517" s="7" t="s">
        <v>596</v>
      </c>
      <c r="F517" s="7"/>
      <c r="G517" s="9">
        <v>2.4</v>
      </c>
      <c r="H517" s="9">
        <f t="shared" si="23"/>
        <v>1002.4600000000002</v>
      </c>
    </row>
    <row r="518" spans="2:8" ht="15" customHeight="1">
      <c r="B518" s="7" t="s">
        <v>301</v>
      </c>
      <c r="C518" s="7" t="s">
        <v>47</v>
      </c>
      <c r="D518" s="7"/>
      <c r="E518" s="7" t="s">
        <v>596</v>
      </c>
      <c r="F518" s="7"/>
      <c r="G518" s="9">
        <v>2.8</v>
      </c>
      <c r="H518" s="9">
        <f t="shared" si="23"/>
        <v>1005.2600000000001</v>
      </c>
    </row>
    <row r="519" spans="2:8" ht="15" customHeight="1">
      <c r="B519" s="7" t="s">
        <v>424</v>
      </c>
      <c r="C519" s="7" t="s">
        <v>47</v>
      </c>
      <c r="D519" s="7"/>
      <c r="E519" s="7" t="s">
        <v>596</v>
      </c>
      <c r="F519" s="7"/>
      <c r="G519" s="9">
        <v>1.6</v>
      </c>
      <c r="H519" s="9">
        <f t="shared" si="23"/>
        <v>1006.8600000000001</v>
      </c>
    </row>
    <row r="520" spans="2:8" ht="15" customHeight="1">
      <c r="B520" s="7" t="s">
        <v>424</v>
      </c>
      <c r="C520" s="7" t="s">
        <v>47</v>
      </c>
      <c r="D520" s="7"/>
      <c r="E520" s="7" t="s">
        <v>596</v>
      </c>
      <c r="F520" s="7"/>
      <c r="G520" s="9">
        <v>2.8</v>
      </c>
      <c r="H520" s="9">
        <f t="shared" si="23"/>
        <v>1009.6600000000001</v>
      </c>
    </row>
    <row r="521" spans="2:8" ht="15" customHeight="1">
      <c r="B521" s="7" t="s">
        <v>607</v>
      </c>
      <c r="C521" s="7" t="s">
        <v>47</v>
      </c>
      <c r="D521" s="7"/>
      <c r="E521" s="7" t="s">
        <v>596</v>
      </c>
      <c r="F521" s="7"/>
      <c r="G521" s="9">
        <v>0.8</v>
      </c>
      <c r="H521" s="9">
        <f t="shared" si="23"/>
        <v>1010.46</v>
      </c>
    </row>
    <row r="522" spans="2:8" ht="15" customHeight="1">
      <c r="B522" s="7" t="s">
        <v>425</v>
      </c>
      <c r="C522" s="7" t="s">
        <v>47</v>
      </c>
      <c r="D522" s="7"/>
      <c r="E522" s="7" t="s">
        <v>596</v>
      </c>
      <c r="F522" s="7"/>
      <c r="G522" s="9">
        <v>0.4</v>
      </c>
      <c r="H522" s="9">
        <f t="shared" si="23"/>
        <v>1010.86</v>
      </c>
    </row>
    <row r="523" spans="2:8" ht="15" customHeight="1">
      <c r="B523" s="7" t="s">
        <v>7</v>
      </c>
      <c r="C523" s="7" t="s">
        <v>47</v>
      </c>
      <c r="D523" s="7"/>
      <c r="E523" s="7" t="s">
        <v>596</v>
      </c>
      <c r="F523" s="7"/>
      <c r="G523" s="9">
        <v>8</v>
      </c>
      <c r="H523" s="9">
        <f t="shared" si="23"/>
        <v>1018.86</v>
      </c>
    </row>
    <row r="524" spans="2:8" ht="15" customHeight="1">
      <c r="B524" s="7" t="s">
        <v>7</v>
      </c>
      <c r="C524" s="7" t="s">
        <v>47</v>
      </c>
      <c r="D524" s="7"/>
      <c r="E524" s="7" t="s">
        <v>596</v>
      </c>
      <c r="F524" s="7"/>
      <c r="G524" s="9">
        <v>1.2</v>
      </c>
      <c r="H524" s="9">
        <f t="shared" si="23"/>
        <v>1020.0600000000001</v>
      </c>
    </row>
    <row r="525" spans="2:8" ht="15" customHeight="1">
      <c r="B525" s="7" t="s">
        <v>7</v>
      </c>
      <c r="C525" s="7" t="s">
        <v>47</v>
      </c>
      <c r="D525" s="7"/>
      <c r="E525" s="7" t="s">
        <v>596</v>
      </c>
      <c r="F525" s="7"/>
      <c r="G525" s="9">
        <v>1.6</v>
      </c>
      <c r="H525" s="9">
        <f t="shared" si="23"/>
        <v>1021.6600000000001</v>
      </c>
    </row>
    <row r="526" spans="2:8" ht="15" customHeight="1">
      <c r="B526" s="7" t="s">
        <v>303</v>
      </c>
      <c r="C526" s="7" t="s">
        <v>47</v>
      </c>
      <c r="D526" s="7"/>
      <c r="E526" s="7" t="s">
        <v>596</v>
      </c>
      <c r="F526" s="7"/>
      <c r="G526" s="9">
        <v>1.6</v>
      </c>
      <c r="H526" s="9">
        <f t="shared" si="23"/>
        <v>1023.2600000000001</v>
      </c>
    </row>
    <row r="527" spans="2:8" ht="15" customHeight="1">
      <c r="B527" s="7" t="s">
        <v>8</v>
      </c>
      <c r="C527" s="7" t="s">
        <v>47</v>
      </c>
      <c r="D527" s="7"/>
      <c r="E527" s="7" t="s">
        <v>596</v>
      </c>
      <c r="F527" s="7"/>
      <c r="G527" s="9">
        <v>4.4000000000000004</v>
      </c>
      <c r="H527" s="9">
        <f t="shared" si="23"/>
        <v>1027.6600000000001</v>
      </c>
    </row>
    <row r="528" spans="2:8" ht="15" customHeight="1">
      <c r="B528" s="7" t="s">
        <v>232</v>
      </c>
      <c r="C528" s="7" t="s">
        <v>47</v>
      </c>
      <c r="D528" s="7" t="s">
        <v>597</v>
      </c>
      <c r="E528" s="7"/>
      <c r="F528" s="7"/>
      <c r="G528" s="9">
        <v>20</v>
      </c>
      <c r="H528" s="9">
        <f t="shared" si="23"/>
        <v>1047.6600000000001</v>
      </c>
    </row>
    <row r="529" spans="2:8" ht="15" customHeight="1">
      <c r="B529" s="7" t="s">
        <v>232</v>
      </c>
      <c r="C529" s="7" t="s">
        <v>47</v>
      </c>
      <c r="D529" s="7" t="s">
        <v>597</v>
      </c>
      <c r="E529" s="7"/>
      <c r="F529" s="7"/>
      <c r="G529" s="9">
        <v>19.170000000000002</v>
      </c>
      <c r="H529" s="9">
        <f t="shared" si="23"/>
        <v>1066.8300000000002</v>
      </c>
    </row>
    <row r="530" spans="2:8" ht="15" customHeight="1">
      <c r="B530" s="7" t="s">
        <v>232</v>
      </c>
      <c r="C530" s="7" t="s">
        <v>47</v>
      </c>
      <c r="D530" s="7" t="s">
        <v>597</v>
      </c>
      <c r="E530" s="7" t="s">
        <v>450</v>
      </c>
      <c r="F530" s="7"/>
      <c r="G530" s="9">
        <v>177</v>
      </c>
      <c r="H530" s="9">
        <f t="shared" si="23"/>
        <v>1243.8300000000002</v>
      </c>
    </row>
    <row r="531" spans="2:8" ht="15" customHeight="1">
      <c r="B531" s="7" t="s">
        <v>232</v>
      </c>
      <c r="C531" s="7" t="s">
        <v>47</v>
      </c>
      <c r="D531" s="7"/>
      <c r="E531" s="7" t="s">
        <v>596</v>
      </c>
      <c r="F531" s="7"/>
      <c r="G531" s="9">
        <v>6.4</v>
      </c>
      <c r="H531" s="9">
        <f t="shared" si="23"/>
        <v>1250.2300000000002</v>
      </c>
    </row>
    <row r="532" spans="2:8" ht="15" customHeight="1">
      <c r="B532" s="7" t="s">
        <v>232</v>
      </c>
      <c r="C532" s="7" t="s">
        <v>47</v>
      </c>
      <c r="D532" s="7"/>
      <c r="E532" s="7" t="s">
        <v>596</v>
      </c>
      <c r="F532" s="7"/>
      <c r="G532" s="9">
        <v>5.2</v>
      </c>
      <c r="H532" s="9">
        <f t="shared" si="23"/>
        <v>1255.4300000000003</v>
      </c>
    </row>
    <row r="533" spans="2:8" ht="15" customHeight="1">
      <c r="B533" s="7" t="s">
        <v>232</v>
      </c>
      <c r="C533" s="7" t="s">
        <v>47</v>
      </c>
      <c r="D533" s="7"/>
      <c r="E533" s="7" t="s">
        <v>596</v>
      </c>
      <c r="F533" s="7"/>
      <c r="G533" s="9">
        <v>2</v>
      </c>
      <c r="H533" s="9">
        <f t="shared" si="23"/>
        <v>1257.4300000000003</v>
      </c>
    </row>
    <row r="534" spans="2:8" ht="15" customHeight="1">
      <c r="B534" s="7" t="s">
        <v>232</v>
      </c>
      <c r="C534" s="7" t="s">
        <v>47</v>
      </c>
      <c r="D534" s="7"/>
      <c r="E534" s="7" t="s">
        <v>596</v>
      </c>
      <c r="F534" s="7"/>
      <c r="G534" s="9">
        <v>1.6</v>
      </c>
      <c r="H534" s="9">
        <f t="shared" si="23"/>
        <v>1259.0300000000002</v>
      </c>
    </row>
    <row r="535" spans="2:8" ht="15" customHeight="1">
      <c r="B535" s="7" t="s">
        <v>75</v>
      </c>
      <c r="C535" s="7" t="s">
        <v>47</v>
      </c>
      <c r="D535" s="7"/>
      <c r="E535" s="7" t="s">
        <v>596</v>
      </c>
      <c r="F535" s="7"/>
      <c r="G535" s="9">
        <v>1.2</v>
      </c>
      <c r="H535" s="9">
        <f t="shared" si="23"/>
        <v>1260.2300000000002</v>
      </c>
    </row>
    <row r="536" spans="2:8" ht="15" customHeight="1">
      <c r="B536" s="7" t="s">
        <v>54</v>
      </c>
      <c r="C536" s="7" t="s">
        <v>47</v>
      </c>
      <c r="D536" s="7"/>
      <c r="E536" s="7" t="s">
        <v>596</v>
      </c>
      <c r="F536" s="7"/>
      <c r="G536" s="9">
        <v>2</v>
      </c>
      <c r="H536" s="9">
        <f t="shared" si="23"/>
        <v>1262.2300000000002</v>
      </c>
    </row>
    <row r="537" spans="2:8" ht="15" customHeight="1">
      <c r="B537" s="7" t="s">
        <v>101</v>
      </c>
      <c r="C537" s="7" t="s">
        <v>47</v>
      </c>
      <c r="D537" s="7"/>
      <c r="E537" s="7" t="s">
        <v>596</v>
      </c>
      <c r="F537" s="7"/>
      <c r="G537" s="9">
        <v>3.2</v>
      </c>
      <c r="H537" s="9">
        <f t="shared" si="23"/>
        <v>1265.4300000000003</v>
      </c>
    </row>
    <row r="538" spans="2:8" ht="15" customHeight="1">
      <c r="B538" s="7" t="s">
        <v>105</v>
      </c>
      <c r="C538" s="7" t="s">
        <v>47</v>
      </c>
      <c r="D538" s="7"/>
      <c r="E538" s="7" t="s">
        <v>596</v>
      </c>
      <c r="F538" s="7"/>
      <c r="G538" s="9">
        <v>3.6</v>
      </c>
      <c r="H538" s="9">
        <f t="shared" si="23"/>
        <v>1269.0300000000002</v>
      </c>
    </row>
    <row r="539" spans="2:8" ht="15" customHeight="1">
      <c r="B539" s="7" t="s">
        <v>551</v>
      </c>
      <c r="C539" s="7" t="s">
        <v>47</v>
      </c>
      <c r="D539" s="7"/>
      <c r="E539" s="7" t="s">
        <v>596</v>
      </c>
      <c r="F539" s="7"/>
      <c r="G539" s="9">
        <v>0.4</v>
      </c>
      <c r="H539" s="9">
        <f t="shared" si="23"/>
        <v>1269.4300000000003</v>
      </c>
    </row>
    <row r="540" spans="2:8" ht="15" customHeight="1">
      <c r="B540" s="7" t="s">
        <v>551</v>
      </c>
      <c r="C540" s="7" t="s">
        <v>47</v>
      </c>
      <c r="D540" s="7"/>
      <c r="E540" s="7" t="s">
        <v>596</v>
      </c>
      <c r="F540" s="7"/>
      <c r="G540" s="9">
        <v>6</v>
      </c>
      <c r="H540" s="9">
        <f t="shared" si="23"/>
        <v>1275.4300000000003</v>
      </c>
    </row>
    <row r="541" spans="2:8" ht="15" customHeight="1">
      <c r="B541" s="7" t="s">
        <v>551</v>
      </c>
      <c r="C541" s="7" t="s">
        <v>47</v>
      </c>
      <c r="D541" s="7"/>
      <c r="E541" s="7" t="s">
        <v>596</v>
      </c>
      <c r="F541" s="7"/>
      <c r="G541" s="9">
        <v>1.2</v>
      </c>
      <c r="H541" s="9">
        <f t="shared" si="23"/>
        <v>1276.6300000000003</v>
      </c>
    </row>
    <row r="542" spans="2:8" ht="15" customHeight="1">
      <c r="B542" s="7" t="s">
        <v>9</v>
      </c>
      <c r="C542" s="7" t="s">
        <v>47</v>
      </c>
      <c r="D542" s="7"/>
      <c r="E542" s="7" t="s">
        <v>596</v>
      </c>
      <c r="F542" s="7"/>
      <c r="G542" s="9">
        <v>1.6</v>
      </c>
      <c r="H542" s="9">
        <f t="shared" si="23"/>
        <v>1278.2300000000002</v>
      </c>
    </row>
    <row r="543" spans="2:8" ht="15" customHeight="1">
      <c r="B543" s="7" t="s">
        <v>237</v>
      </c>
      <c r="C543" s="7" t="s">
        <v>47</v>
      </c>
      <c r="D543" s="7"/>
      <c r="E543" s="7" t="s">
        <v>596</v>
      </c>
      <c r="F543" s="7"/>
      <c r="G543" s="9">
        <v>2.4</v>
      </c>
      <c r="H543" s="9">
        <f t="shared" si="23"/>
        <v>1280.6300000000003</v>
      </c>
    </row>
    <row r="544" spans="2:8" ht="15" customHeight="1">
      <c r="B544" s="7" t="s">
        <v>305</v>
      </c>
      <c r="C544" s="7" t="s">
        <v>47</v>
      </c>
      <c r="D544" s="7"/>
      <c r="E544" s="7" t="s">
        <v>450</v>
      </c>
      <c r="F544" s="7"/>
      <c r="G544" s="9">
        <v>5</v>
      </c>
      <c r="H544" s="9">
        <f t="shared" si="23"/>
        <v>1285.6300000000003</v>
      </c>
    </row>
    <row r="545" spans="2:8" ht="15" customHeight="1">
      <c r="B545" s="7" t="s">
        <v>305</v>
      </c>
      <c r="C545" s="7" t="s">
        <v>47</v>
      </c>
      <c r="D545" s="7"/>
      <c r="E545" s="7" t="s">
        <v>596</v>
      </c>
      <c r="F545" s="7"/>
      <c r="G545" s="9">
        <v>2</v>
      </c>
      <c r="H545" s="9">
        <f t="shared" si="23"/>
        <v>1287.6300000000003</v>
      </c>
    </row>
    <row r="546" spans="2:8" ht="15" customHeight="1">
      <c r="B546" s="7" t="s">
        <v>525</v>
      </c>
      <c r="C546" s="7" t="s">
        <v>47</v>
      </c>
      <c r="D546" s="7"/>
      <c r="E546" s="7" t="s">
        <v>596</v>
      </c>
      <c r="F546" s="7"/>
      <c r="G546" s="9">
        <v>4.4000000000000004</v>
      </c>
      <c r="H546" s="9">
        <f t="shared" si="23"/>
        <v>1292.0300000000004</v>
      </c>
    </row>
    <row r="547" spans="2:8" ht="15" customHeight="1">
      <c r="B547" s="7" t="s">
        <v>525</v>
      </c>
      <c r="C547" s="7" t="s">
        <v>47</v>
      </c>
      <c r="D547" s="7"/>
      <c r="E547" s="7" t="s">
        <v>596</v>
      </c>
      <c r="F547" s="7"/>
      <c r="G547" s="9">
        <v>162.80000000000001</v>
      </c>
      <c r="H547" s="9">
        <f t="shared" si="23"/>
        <v>1454.8300000000004</v>
      </c>
    </row>
    <row r="548" spans="2:8" ht="15" customHeight="1">
      <c r="B548" s="7" t="s">
        <v>428</v>
      </c>
      <c r="C548" s="7" t="s">
        <v>47</v>
      </c>
      <c r="D548" s="7"/>
      <c r="E548" s="7" t="s">
        <v>596</v>
      </c>
      <c r="F548" s="7"/>
      <c r="G548" s="9">
        <v>0.4</v>
      </c>
      <c r="H548" s="9">
        <f t="shared" si="23"/>
        <v>1455.2300000000005</v>
      </c>
    </row>
    <row r="549" spans="2:8" ht="15" customHeight="1">
      <c r="B549" s="7" t="s">
        <v>428</v>
      </c>
      <c r="C549" s="7" t="s">
        <v>47</v>
      </c>
      <c r="D549" s="7"/>
      <c r="E549" s="7" t="s">
        <v>596</v>
      </c>
      <c r="F549" s="7"/>
      <c r="G549" s="9">
        <v>4.4000000000000004</v>
      </c>
      <c r="H549" s="9">
        <f t="shared" si="23"/>
        <v>1459.6300000000006</v>
      </c>
    </row>
    <row r="550" spans="2:8" ht="15" customHeight="1">
      <c r="B550" s="7" t="s">
        <v>428</v>
      </c>
      <c r="C550" s="7" t="s">
        <v>47</v>
      </c>
      <c r="D550" s="7"/>
      <c r="E550" s="7" t="s">
        <v>596</v>
      </c>
      <c r="F550" s="7"/>
      <c r="G550" s="9">
        <v>5.2</v>
      </c>
      <c r="H550" s="9">
        <f t="shared" si="23"/>
        <v>1464.8300000000006</v>
      </c>
    </row>
    <row r="551" spans="2:8" ht="15" customHeight="1">
      <c r="B551" s="7" t="s">
        <v>608</v>
      </c>
      <c r="C551" s="7" t="s">
        <v>47</v>
      </c>
      <c r="D551" s="7"/>
      <c r="E551" s="7" t="s">
        <v>596</v>
      </c>
      <c r="F551" s="7"/>
      <c r="G551" s="9">
        <v>0.8</v>
      </c>
      <c r="H551" s="9">
        <f t="shared" si="23"/>
        <v>1465.6300000000006</v>
      </c>
    </row>
    <row r="552" spans="2:8" ht="15" customHeight="1">
      <c r="B552" s="7" t="s">
        <v>609</v>
      </c>
      <c r="C552" s="7" t="s">
        <v>47</v>
      </c>
      <c r="D552" s="7"/>
      <c r="E552" s="7" t="s">
        <v>596</v>
      </c>
      <c r="F552" s="7"/>
      <c r="G552" s="9">
        <v>1.2</v>
      </c>
      <c r="H552" s="9">
        <f t="shared" si="23"/>
        <v>1466.8300000000006</v>
      </c>
    </row>
    <row r="553" spans="2:8" ht="15" customHeight="1">
      <c r="B553" s="7" t="s">
        <v>429</v>
      </c>
      <c r="C553" s="7" t="s">
        <v>47</v>
      </c>
      <c r="D553" s="7"/>
      <c r="E553" s="7" t="s">
        <v>596</v>
      </c>
      <c r="F553" s="7"/>
      <c r="G553" s="9">
        <v>0.4</v>
      </c>
      <c r="H553" s="9">
        <f t="shared" si="23"/>
        <v>1467.2300000000007</v>
      </c>
    </row>
    <row r="554" spans="2:8" ht="15" customHeight="1">
      <c r="B554" s="7" t="s">
        <v>10</v>
      </c>
      <c r="C554" s="7" t="s">
        <v>47</v>
      </c>
      <c r="D554" s="7"/>
      <c r="E554" s="7" t="s">
        <v>596</v>
      </c>
      <c r="F554" s="7"/>
      <c r="G554" s="9">
        <v>0.4</v>
      </c>
      <c r="H554" s="9">
        <f t="shared" si="23"/>
        <v>1467.6300000000008</v>
      </c>
    </row>
    <row r="555" spans="2:8" ht="15" customHeight="1">
      <c r="B555" s="7" t="s">
        <v>10</v>
      </c>
      <c r="C555" s="7" t="s">
        <v>47</v>
      </c>
      <c r="D555" s="7"/>
      <c r="E555" s="7" t="s">
        <v>596</v>
      </c>
      <c r="F555" s="7"/>
      <c r="G555" s="9">
        <v>0.4</v>
      </c>
      <c r="H555" s="9">
        <f t="shared" si="23"/>
        <v>1468.0300000000009</v>
      </c>
    </row>
    <row r="556" spans="2:8" ht="15" customHeight="1">
      <c r="B556" s="7" t="s">
        <v>366</v>
      </c>
      <c r="C556" s="7" t="s">
        <v>47</v>
      </c>
      <c r="D556" s="7"/>
      <c r="E556" s="7" t="s">
        <v>596</v>
      </c>
      <c r="F556" s="7"/>
      <c r="G556" s="9">
        <v>0.8</v>
      </c>
      <c r="H556" s="9">
        <f t="shared" si="23"/>
        <v>1468.8300000000008</v>
      </c>
    </row>
    <row r="557" spans="2:8" ht="15" customHeight="1">
      <c r="B557" s="7" t="s">
        <v>432</v>
      </c>
      <c r="C557" s="7" t="s">
        <v>47</v>
      </c>
      <c r="D557" s="7"/>
      <c r="E557" s="7" t="s">
        <v>596</v>
      </c>
      <c r="F557" s="7"/>
      <c r="G557" s="9">
        <v>0.4</v>
      </c>
      <c r="H557" s="9">
        <f t="shared" si="23"/>
        <v>1469.2300000000009</v>
      </c>
    </row>
    <row r="558" spans="2:8" ht="15" customHeight="1">
      <c r="B558" s="7" t="s">
        <v>27</v>
      </c>
      <c r="C558" s="7" t="s">
        <v>47</v>
      </c>
      <c r="D558" s="7"/>
      <c r="E558" s="7" t="s">
        <v>596</v>
      </c>
      <c r="F558" s="7"/>
      <c r="G558" s="9">
        <v>7.2</v>
      </c>
      <c r="H558" s="9">
        <f t="shared" si="23"/>
        <v>1476.430000000001</v>
      </c>
    </row>
    <row r="559" spans="2:8" ht="15" customHeight="1">
      <c r="B559" s="7" t="s">
        <v>114</v>
      </c>
      <c r="C559" s="7" t="s">
        <v>47</v>
      </c>
      <c r="D559" s="7"/>
      <c r="E559" s="7" t="s">
        <v>596</v>
      </c>
      <c r="F559" s="7"/>
      <c r="G559" s="9">
        <v>5.2</v>
      </c>
      <c r="H559" s="9">
        <f t="shared" si="23"/>
        <v>1481.630000000001</v>
      </c>
    </row>
    <row r="560" spans="2:8" ht="15" customHeight="1">
      <c r="B560" s="7" t="s">
        <v>114</v>
      </c>
      <c r="C560" s="7" t="s">
        <v>47</v>
      </c>
      <c r="D560" s="7"/>
      <c r="E560" s="7" t="s">
        <v>596</v>
      </c>
      <c r="F560" s="7"/>
      <c r="G560" s="9">
        <v>2.8</v>
      </c>
      <c r="H560" s="9">
        <f t="shared" si="23"/>
        <v>1484.430000000001</v>
      </c>
    </row>
    <row r="561" spans="2:8" ht="15" customHeight="1">
      <c r="B561" s="7" t="s">
        <v>114</v>
      </c>
      <c r="C561" s="7" t="s">
        <v>47</v>
      </c>
      <c r="D561" s="7"/>
      <c r="E561" s="7" t="s">
        <v>596</v>
      </c>
      <c r="F561" s="7"/>
      <c r="G561" s="9">
        <v>2.4</v>
      </c>
      <c r="H561" s="9">
        <f t="shared" si="23"/>
        <v>1486.8300000000011</v>
      </c>
    </row>
    <row r="562" spans="2:8" ht="15" customHeight="1">
      <c r="B562" s="7" t="s">
        <v>610</v>
      </c>
      <c r="C562" s="7" t="s">
        <v>47</v>
      </c>
      <c r="D562" s="7"/>
      <c r="E562" s="7" t="s">
        <v>596</v>
      </c>
      <c r="F562" s="7"/>
      <c r="G562" s="9">
        <v>4.4000000000000004</v>
      </c>
      <c r="H562" s="9">
        <f t="shared" si="23"/>
        <v>1491.2300000000012</v>
      </c>
    </row>
    <row r="563" spans="2:8" ht="15" customHeight="1">
      <c r="B563" s="7" t="s">
        <v>611</v>
      </c>
      <c r="C563" s="7" t="s">
        <v>47</v>
      </c>
      <c r="D563" s="7" t="s">
        <v>597</v>
      </c>
      <c r="E563" s="7"/>
      <c r="F563" s="7"/>
      <c r="G563" s="9">
        <v>21</v>
      </c>
      <c r="H563" s="9">
        <f t="shared" si="23"/>
        <v>1512.2300000000012</v>
      </c>
    </row>
    <row r="564" spans="2:8" ht="15" customHeight="1">
      <c r="B564" s="7" t="s">
        <v>611</v>
      </c>
      <c r="C564" s="7" t="s">
        <v>47</v>
      </c>
      <c r="D564" s="7" t="s">
        <v>597</v>
      </c>
      <c r="E564" s="7"/>
      <c r="F564" s="7"/>
      <c r="G564" s="9">
        <v>16.28</v>
      </c>
      <c r="H564" s="9">
        <f t="shared" si="23"/>
        <v>1528.5100000000011</v>
      </c>
    </row>
    <row r="565" spans="2:8" ht="15" customHeight="1">
      <c r="B565" s="7" t="s">
        <v>611</v>
      </c>
      <c r="C565" s="7" t="s">
        <v>47</v>
      </c>
      <c r="D565" s="7" t="s">
        <v>597</v>
      </c>
      <c r="E565" s="7" t="s">
        <v>450</v>
      </c>
      <c r="F565" s="7"/>
      <c r="G565" s="9">
        <v>194.5</v>
      </c>
      <c r="H565" s="9">
        <f t="shared" si="23"/>
        <v>1723.0100000000011</v>
      </c>
    </row>
    <row r="566" spans="2:8" ht="15" customHeight="1">
      <c r="B566" s="7" t="s">
        <v>611</v>
      </c>
      <c r="C566" s="7" t="s">
        <v>47</v>
      </c>
      <c r="D566" s="7"/>
      <c r="E566" s="7" t="s">
        <v>596</v>
      </c>
      <c r="F566" s="7"/>
      <c r="G566" s="9">
        <v>4.8</v>
      </c>
      <c r="H566" s="9">
        <f t="shared" si="23"/>
        <v>1727.8100000000011</v>
      </c>
    </row>
    <row r="567" spans="2:8" ht="15" customHeight="1">
      <c r="B567" s="7" t="s">
        <v>238</v>
      </c>
      <c r="C567" s="7" t="s">
        <v>47</v>
      </c>
      <c r="D567" s="7"/>
      <c r="E567" s="7" t="s">
        <v>596</v>
      </c>
      <c r="F567" s="7"/>
      <c r="G567" s="9">
        <v>3.2</v>
      </c>
      <c r="H567" s="9">
        <f t="shared" si="23"/>
        <v>1731.0100000000011</v>
      </c>
    </row>
    <row r="568" spans="2:8" ht="15" customHeight="1">
      <c r="B568" s="7" t="s">
        <v>241</v>
      </c>
      <c r="C568" s="7" t="s">
        <v>47</v>
      </c>
      <c r="D568" s="7"/>
      <c r="E568" s="7" t="s">
        <v>596</v>
      </c>
      <c r="F568" s="7"/>
      <c r="G568" s="9">
        <v>2.4</v>
      </c>
      <c r="H568" s="9">
        <f t="shared" si="23"/>
        <v>1733.4100000000012</v>
      </c>
    </row>
    <row r="569" spans="2:8" ht="15" customHeight="1">
      <c r="B569" s="7" t="s">
        <v>242</v>
      </c>
      <c r="C569" s="7" t="s">
        <v>47</v>
      </c>
      <c r="D569" s="7"/>
      <c r="E569" s="7" t="s">
        <v>596</v>
      </c>
      <c r="F569" s="7"/>
      <c r="G569" s="9">
        <v>2.4</v>
      </c>
      <c r="H569" s="9">
        <f t="shared" si="23"/>
        <v>1735.8100000000013</v>
      </c>
    </row>
    <row r="570" spans="2:8" ht="15" customHeight="1">
      <c r="B570" s="7" t="s">
        <v>242</v>
      </c>
      <c r="C570" s="7" t="s">
        <v>47</v>
      </c>
      <c r="D570" s="7"/>
      <c r="E570" s="7" t="s">
        <v>596</v>
      </c>
      <c r="F570" s="7"/>
      <c r="G570" s="9">
        <v>2.4</v>
      </c>
      <c r="H570" s="9">
        <f t="shared" si="23"/>
        <v>1738.2100000000014</v>
      </c>
    </row>
    <row r="571" spans="2:8" ht="15" customHeight="1">
      <c r="B571" s="7" t="s">
        <v>242</v>
      </c>
      <c r="C571" s="7" t="s">
        <v>47</v>
      </c>
      <c r="D571" s="7"/>
      <c r="E571" s="7" t="s">
        <v>596</v>
      </c>
      <c r="F571" s="7"/>
      <c r="G571" s="9">
        <v>0.8</v>
      </c>
      <c r="H571" s="9">
        <f t="shared" si="23"/>
        <v>1739.0100000000014</v>
      </c>
    </row>
    <row r="572" spans="2:8" ht="15" customHeight="1">
      <c r="B572" s="7" t="s">
        <v>373</v>
      </c>
      <c r="C572" s="7" t="s">
        <v>47</v>
      </c>
      <c r="D572" s="7"/>
      <c r="E572" s="7" t="s">
        <v>596</v>
      </c>
      <c r="F572" s="7"/>
      <c r="G572" s="9">
        <v>2</v>
      </c>
      <c r="H572" s="9">
        <f t="shared" ref="H572:H635" si="24">+H571+G572</f>
        <v>1741.0100000000014</v>
      </c>
    </row>
    <row r="573" spans="2:8" ht="15" customHeight="1">
      <c r="B573" s="7" t="s">
        <v>11</v>
      </c>
      <c r="C573" s="7" t="s">
        <v>47</v>
      </c>
      <c r="D573" s="7"/>
      <c r="E573" s="7" t="s">
        <v>596</v>
      </c>
      <c r="F573" s="7"/>
      <c r="G573" s="9">
        <v>1.6</v>
      </c>
      <c r="H573" s="9">
        <f t="shared" si="24"/>
        <v>1742.6100000000013</v>
      </c>
    </row>
    <row r="574" spans="2:8" ht="15" customHeight="1">
      <c r="B574" s="7" t="s">
        <v>245</v>
      </c>
      <c r="C574" s="7" t="s">
        <v>47</v>
      </c>
      <c r="D574" s="7"/>
      <c r="E574" s="7" t="s">
        <v>596</v>
      </c>
      <c r="F574" s="7"/>
      <c r="G574" s="9">
        <v>4.8</v>
      </c>
      <c r="H574" s="9">
        <f t="shared" si="24"/>
        <v>1747.4100000000012</v>
      </c>
    </row>
    <row r="575" spans="2:8" ht="15" customHeight="1">
      <c r="B575" s="7" t="s">
        <v>326</v>
      </c>
      <c r="C575" s="7" t="s">
        <v>47</v>
      </c>
      <c r="D575" s="7"/>
      <c r="E575" s="7" t="s">
        <v>450</v>
      </c>
      <c r="F575" s="7"/>
      <c r="G575" s="9">
        <v>5</v>
      </c>
      <c r="H575" s="9">
        <f t="shared" si="24"/>
        <v>1752.4100000000012</v>
      </c>
    </row>
    <row r="576" spans="2:8" ht="15" customHeight="1">
      <c r="B576" s="7" t="s">
        <v>326</v>
      </c>
      <c r="C576" s="7" t="s">
        <v>47</v>
      </c>
      <c r="D576" s="7"/>
      <c r="E576" s="7" t="s">
        <v>596</v>
      </c>
      <c r="F576" s="7"/>
      <c r="G576" s="9">
        <v>0.4</v>
      </c>
      <c r="H576" s="9">
        <f t="shared" si="24"/>
        <v>1752.8100000000013</v>
      </c>
    </row>
    <row r="577" spans="2:8" ht="15" customHeight="1">
      <c r="B577" s="7" t="s">
        <v>436</v>
      </c>
      <c r="C577" s="7" t="s">
        <v>47</v>
      </c>
      <c r="D577" s="7"/>
      <c r="E577" s="7" t="s">
        <v>596</v>
      </c>
      <c r="F577" s="7"/>
      <c r="G577" s="9">
        <v>0.4</v>
      </c>
      <c r="H577" s="9">
        <f t="shared" si="24"/>
        <v>1753.2100000000014</v>
      </c>
    </row>
    <row r="578" spans="2:8" ht="15" customHeight="1">
      <c r="B578" s="7" t="s">
        <v>436</v>
      </c>
      <c r="C578" s="7" t="s">
        <v>47</v>
      </c>
      <c r="D578" s="7"/>
      <c r="E578" s="7" t="s">
        <v>596</v>
      </c>
      <c r="F578" s="7"/>
      <c r="G578" s="9">
        <v>4.8</v>
      </c>
      <c r="H578" s="9">
        <f t="shared" si="24"/>
        <v>1758.0100000000014</v>
      </c>
    </row>
    <row r="579" spans="2:8" ht="15" customHeight="1">
      <c r="B579" s="7" t="s">
        <v>436</v>
      </c>
      <c r="C579" s="7" t="s">
        <v>47</v>
      </c>
      <c r="D579" s="7"/>
      <c r="E579" s="7" t="s">
        <v>596</v>
      </c>
      <c r="F579" s="7"/>
      <c r="G579" s="9">
        <v>3.2</v>
      </c>
      <c r="H579" s="9">
        <f t="shared" si="24"/>
        <v>1761.2100000000014</v>
      </c>
    </row>
    <row r="580" spans="2:8" ht="15" customHeight="1">
      <c r="B580" s="7" t="s">
        <v>247</v>
      </c>
      <c r="C580" s="7" t="s">
        <v>47</v>
      </c>
      <c r="D580" s="7"/>
      <c r="E580" s="7" t="s">
        <v>596</v>
      </c>
      <c r="F580" s="7"/>
      <c r="G580" s="9">
        <v>164.8</v>
      </c>
      <c r="H580" s="9">
        <f t="shared" si="24"/>
        <v>1926.0100000000014</v>
      </c>
    </row>
    <row r="581" spans="2:8" ht="15" customHeight="1">
      <c r="B581" s="7" t="s">
        <v>612</v>
      </c>
      <c r="C581" s="7" t="s">
        <v>47</v>
      </c>
      <c r="D581" s="7"/>
      <c r="E581" s="7" t="s">
        <v>596</v>
      </c>
      <c r="F581" s="7"/>
      <c r="G581" s="9">
        <v>6.8</v>
      </c>
      <c r="H581" s="9">
        <f t="shared" si="24"/>
        <v>1932.8100000000013</v>
      </c>
    </row>
    <row r="582" spans="2:8" ht="15" customHeight="1">
      <c r="B582" s="7" t="s">
        <v>29</v>
      </c>
      <c r="C582" s="7" t="s">
        <v>47</v>
      </c>
      <c r="D582" s="7"/>
      <c r="E582" s="7" t="s">
        <v>596</v>
      </c>
      <c r="F582" s="7"/>
      <c r="G582" s="9">
        <v>3.2</v>
      </c>
      <c r="H582" s="9">
        <f t="shared" si="24"/>
        <v>1936.0100000000014</v>
      </c>
    </row>
    <row r="583" spans="2:8" ht="15" customHeight="1">
      <c r="B583" s="7" t="s">
        <v>613</v>
      </c>
      <c r="C583" s="7" t="s">
        <v>47</v>
      </c>
      <c r="D583" s="7"/>
      <c r="E583" s="7" t="s">
        <v>596</v>
      </c>
      <c r="F583" s="7"/>
      <c r="G583" s="9">
        <v>2</v>
      </c>
      <c r="H583" s="9">
        <f t="shared" si="24"/>
        <v>1938.0100000000014</v>
      </c>
    </row>
    <row r="584" spans="2:8" ht="15" customHeight="1">
      <c r="B584" s="7" t="s">
        <v>508</v>
      </c>
      <c r="C584" s="7" t="s">
        <v>47</v>
      </c>
      <c r="D584" s="7"/>
      <c r="E584" s="7" t="s">
        <v>596</v>
      </c>
      <c r="F584" s="7"/>
      <c r="G584" s="9">
        <v>0.8</v>
      </c>
      <c r="H584" s="9">
        <f t="shared" si="24"/>
        <v>1938.8100000000013</v>
      </c>
    </row>
    <row r="585" spans="2:8" ht="15" customHeight="1">
      <c r="B585" s="7" t="s">
        <v>508</v>
      </c>
      <c r="C585" s="7" t="s">
        <v>47</v>
      </c>
      <c r="D585" s="7"/>
      <c r="E585" s="7" t="s">
        <v>596</v>
      </c>
      <c r="F585" s="7"/>
      <c r="G585" s="9">
        <v>1.2</v>
      </c>
      <c r="H585" s="9">
        <f t="shared" si="24"/>
        <v>1940.0100000000014</v>
      </c>
    </row>
    <row r="586" spans="2:8" ht="15" customHeight="1">
      <c r="B586" s="7" t="s">
        <v>31</v>
      </c>
      <c r="C586" s="7" t="s">
        <v>47</v>
      </c>
      <c r="D586" s="7"/>
      <c r="E586" s="7" t="s">
        <v>596</v>
      </c>
      <c r="F586" s="7"/>
      <c r="G586" s="9">
        <v>2</v>
      </c>
      <c r="H586" s="9">
        <f t="shared" si="24"/>
        <v>1942.0100000000014</v>
      </c>
    </row>
    <row r="587" spans="2:8" ht="15" customHeight="1">
      <c r="B587" s="7" t="s">
        <v>12</v>
      </c>
      <c r="C587" s="7" t="s">
        <v>47</v>
      </c>
      <c r="D587" s="7"/>
      <c r="E587" s="7" t="s">
        <v>596</v>
      </c>
      <c r="F587" s="7"/>
      <c r="G587" s="9">
        <v>1.6</v>
      </c>
      <c r="H587" s="9">
        <f t="shared" si="24"/>
        <v>1943.6100000000013</v>
      </c>
    </row>
    <row r="588" spans="2:8" ht="15" customHeight="1">
      <c r="B588" s="7" t="s">
        <v>141</v>
      </c>
      <c r="C588" s="7" t="s">
        <v>47</v>
      </c>
      <c r="D588" s="7"/>
      <c r="E588" s="7" t="s">
        <v>596</v>
      </c>
      <c r="F588" s="7"/>
      <c r="G588" s="9">
        <v>1.2</v>
      </c>
      <c r="H588" s="9">
        <f t="shared" si="24"/>
        <v>1944.8100000000013</v>
      </c>
    </row>
    <row r="589" spans="2:8" ht="15" customHeight="1">
      <c r="B589" s="7" t="s">
        <v>143</v>
      </c>
      <c r="C589" s="7" t="s">
        <v>47</v>
      </c>
      <c r="D589" s="7"/>
      <c r="E589" s="7" t="s">
        <v>596</v>
      </c>
      <c r="F589" s="7"/>
      <c r="G589" s="9">
        <v>1.6</v>
      </c>
      <c r="H589" s="9">
        <f t="shared" si="24"/>
        <v>1946.4100000000012</v>
      </c>
    </row>
    <row r="590" spans="2:8" ht="15" customHeight="1">
      <c r="B590" s="7" t="s">
        <v>143</v>
      </c>
      <c r="C590" s="7" t="s">
        <v>47</v>
      </c>
      <c r="D590" s="7"/>
      <c r="E590" s="7" t="s">
        <v>596</v>
      </c>
      <c r="F590" s="7"/>
      <c r="G590" s="9">
        <v>4</v>
      </c>
      <c r="H590" s="9">
        <f t="shared" si="24"/>
        <v>1950.4100000000012</v>
      </c>
    </row>
    <row r="591" spans="2:8" ht="15" customHeight="1">
      <c r="B591" s="7" t="s">
        <v>143</v>
      </c>
      <c r="C591" s="7" t="s">
        <v>47</v>
      </c>
      <c r="D591" s="7"/>
      <c r="E591" s="7" t="s">
        <v>596</v>
      </c>
      <c r="F591" s="7"/>
      <c r="G591" s="9">
        <v>6.4</v>
      </c>
      <c r="H591" s="9">
        <f t="shared" si="24"/>
        <v>1956.8100000000013</v>
      </c>
    </row>
    <row r="592" spans="2:8" ht="15" customHeight="1">
      <c r="B592" s="7" t="s">
        <v>143</v>
      </c>
      <c r="C592" s="7" t="s">
        <v>47</v>
      </c>
      <c r="D592" s="7"/>
      <c r="E592" s="7" t="s">
        <v>596</v>
      </c>
      <c r="F592" s="7"/>
      <c r="G592" s="9">
        <v>2.4</v>
      </c>
      <c r="H592" s="9">
        <f t="shared" si="24"/>
        <v>1959.2100000000014</v>
      </c>
    </row>
    <row r="593" spans="2:8" ht="15" customHeight="1">
      <c r="B593" s="7" t="s">
        <v>148</v>
      </c>
      <c r="C593" s="7" t="s">
        <v>47</v>
      </c>
      <c r="D593" s="7"/>
      <c r="E593" s="7" t="s">
        <v>596</v>
      </c>
      <c r="F593" s="7"/>
      <c r="G593" s="9">
        <v>2.8</v>
      </c>
      <c r="H593" s="9">
        <f t="shared" si="24"/>
        <v>1962.0100000000014</v>
      </c>
    </row>
    <row r="594" spans="2:8" ht="15" customHeight="1">
      <c r="B594" s="7" t="s">
        <v>154</v>
      </c>
      <c r="C594" s="7" t="s">
        <v>47</v>
      </c>
      <c r="D594" s="7"/>
      <c r="E594" s="7" t="s">
        <v>596</v>
      </c>
      <c r="F594" s="7"/>
      <c r="G594" s="9">
        <v>3.2</v>
      </c>
      <c r="H594" s="9">
        <f t="shared" si="24"/>
        <v>1965.2100000000014</v>
      </c>
    </row>
    <row r="595" spans="2:8" ht="15" customHeight="1">
      <c r="B595" s="7" t="s">
        <v>171</v>
      </c>
      <c r="C595" s="7" t="s">
        <v>47</v>
      </c>
      <c r="D595" s="7" t="s">
        <v>597</v>
      </c>
      <c r="E595" s="7"/>
      <c r="F595" s="7"/>
      <c r="G595" s="9">
        <v>21</v>
      </c>
      <c r="H595" s="9">
        <f t="shared" si="24"/>
        <v>1986.2100000000014</v>
      </c>
    </row>
    <row r="596" spans="2:8" ht="15" customHeight="1">
      <c r="B596" s="7" t="s">
        <v>171</v>
      </c>
      <c r="C596" s="7" t="s">
        <v>47</v>
      </c>
      <c r="D596" s="7" t="s">
        <v>597</v>
      </c>
      <c r="E596" s="7"/>
      <c r="F596" s="7"/>
      <c r="G596" s="9">
        <v>15.64</v>
      </c>
      <c r="H596" s="9">
        <f t="shared" si="24"/>
        <v>2001.8500000000015</v>
      </c>
    </row>
    <row r="597" spans="2:8" ht="15" customHeight="1">
      <c r="B597" s="7" t="s">
        <v>171</v>
      </c>
      <c r="C597" s="7" t="s">
        <v>47</v>
      </c>
      <c r="D597" s="7"/>
      <c r="E597" s="7" t="s">
        <v>450</v>
      </c>
      <c r="F597" s="7"/>
      <c r="G597" s="9">
        <v>147</v>
      </c>
      <c r="H597" s="9">
        <f t="shared" si="24"/>
        <v>2148.8500000000013</v>
      </c>
    </row>
    <row r="598" spans="2:8" ht="15" customHeight="1">
      <c r="B598" s="7" t="s">
        <v>171</v>
      </c>
      <c r="C598" s="7" t="s">
        <v>47</v>
      </c>
      <c r="D598" s="7"/>
      <c r="E598" s="7" t="s">
        <v>596</v>
      </c>
      <c r="F598" s="7"/>
      <c r="G598" s="9">
        <v>5.6</v>
      </c>
      <c r="H598" s="9">
        <f t="shared" si="24"/>
        <v>2154.4500000000012</v>
      </c>
    </row>
    <row r="599" spans="2:8" ht="15" customHeight="1">
      <c r="B599" s="7" t="s">
        <v>173</v>
      </c>
      <c r="C599" s="7" t="s">
        <v>47</v>
      </c>
      <c r="D599" s="7"/>
      <c r="E599" s="7" t="s">
        <v>596</v>
      </c>
      <c r="F599" s="7"/>
      <c r="G599" s="9">
        <v>3.6</v>
      </c>
      <c r="H599" s="9">
        <f t="shared" si="24"/>
        <v>2158.0500000000011</v>
      </c>
    </row>
    <row r="600" spans="2:8" ht="15" customHeight="1">
      <c r="B600" s="7" t="s">
        <v>176</v>
      </c>
      <c r="C600" s="7" t="s">
        <v>47</v>
      </c>
      <c r="D600" s="7"/>
      <c r="E600" s="7" t="s">
        <v>596</v>
      </c>
      <c r="F600" s="7"/>
      <c r="G600" s="9">
        <v>3.6</v>
      </c>
      <c r="H600" s="9">
        <f t="shared" si="24"/>
        <v>2161.650000000001</v>
      </c>
    </row>
    <row r="601" spans="2:8" ht="15" customHeight="1">
      <c r="B601" s="7" t="s">
        <v>176</v>
      </c>
      <c r="C601" s="7" t="s">
        <v>47</v>
      </c>
      <c r="D601" s="7"/>
      <c r="E601" s="7" t="s">
        <v>596</v>
      </c>
      <c r="F601" s="7"/>
      <c r="G601" s="9">
        <v>1.6</v>
      </c>
      <c r="H601" s="9">
        <f t="shared" si="24"/>
        <v>2163.2500000000009</v>
      </c>
    </row>
    <row r="602" spans="2:8" ht="15" customHeight="1">
      <c r="B602" s="7" t="s">
        <v>176</v>
      </c>
      <c r="C602" s="7" t="s">
        <v>47</v>
      </c>
      <c r="D602" s="7"/>
      <c r="E602" s="7" t="s">
        <v>596</v>
      </c>
      <c r="F602" s="7"/>
      <c r="G602" s="9">
        <v>1.2</v>
      </c>
      <c r="H602" s="9">
        <f t="shared" si="24"/>
        <v>2164.4500000000007</v>
      </c>
    </row>
    <row r="603" spans="2:8" ht="15" customHeight="1">
      <c r="B603" s="7" t="s">
        <v>390</v>
      </c>
      <c r="C603" s="7" t="s">
        <v>47</v>
      </c>
      <c r="D603" s="7"/>
      <c r="E603" s="7" t="s">
        <v>596</v>
      </c>
      <c r="F603" s="7"/>
      <c r="G603" s="9">
        <v>1.6</v>
      </c>
      <c r="H603" s="9">
        <f t="shared" si="24"/>
        <v>2166.0500000000006</v>
      </c>
    </row>
    <row r="604" spans="2:8" ht="15" customHeight="1">
      <c r="B604" s="7" t="s">
        <v>393</v>
      </c>
      <c r="C604" s="7" t="s">
        <v>47</v>
      </c>
      <c r="D604" s="7"/>
      <c r="E604" s="7" t="s">
        <v>596</v>
      </c>
      <c r="F604" s="7"/>
      <c r="G604" s="9">
        <v>3.2</v>
      </c>
      <c r="H604" s="9">
        <f t="shared" si="24"/>
        <v>2169.2500000000005</v>
      </c>
    </row>
    <row r="605" spans="2:8" ht="15" customHeight="1">
      <c r="B605" s="7" t="s">
        <v>13</v>
      </c>
      <c r="C605" s="7" t="s">
        <v>47</v>
      </c>
      <c r="D605" s="7"/>
      <c r="E605" s="7" t="s">
        <v>596</v>
      </c>
      <c r="F605" s="7"/>
      <c r="G605" s="9">
        <v>2.4</v>
      </c>
      <c r="H605" s="9">
        <f t="shared" si="24"/>
        <v>2171.6500000000005</v>
      </c>
    </row>
    <row r="606" spans="2:8" ht="15" customHeight="1">
      <c r="B606" s="7" t="s">
        <v>13</v>
      </c>
      <c r="C606" s="7" t="s">
        <v>47</v>
      </c>
      <c r="D606" s="7"/>
      <c r="E606" s="7" t="s">
        <v>596</v>
      </c>
      <c r="F606" s="7"/>
      <c r="G606" s="9">
        <v>3.2</v>
      </c>
      <c r="H606" s="9">
        <f t="shared" si="24"/>
        <v>2174.8500000000004</v>
      </c>
    </row>
    <row r="607" spans="2:8" ht="15" customHeight="1">
      <c r="B607" s="7" t="s">
        <v>60</v>
      </c>
      <c r="C607" s="7" t="s">
        <v>47</v>
      </c>
      <c r="D607" s="7"/>
      <c r="E607" s="7" t="s">
        <v>596</v>
      </c>
      <c r="F607" s="7"/>
      <c r="G607" s="9">
        <v>1.2</v>
      </c>
      <c r="H607" s="9">
        <f t="shared" si="24"/>
        <v>2176.0500000000002</v>
      </c>
    </row>
    <row r="608" spans="2:8" ht="15" customHeight="1">
      <c r="B608" s="7" t="s">
        <v>60</v>
      </c>
      <c r="C608" s="7" t="s">
        <v>47</v>
      </c>
      <c r="D608" s="7"/>
      <c r="E608" s="7" t="s">
        <v>596</v>
      </c>
      <c r="F608" s="7"/>
      <c r="G608" s="9">
        <v>2</v>
      </c>
      <c r="H608" s="9">
        <f t="shared" si="24"/>
        <v>2178.0500000000002</v>
      </c>
    </row>
    <row r="609" spans="2:8" ht="15" customHeight="1">
      <c r="B609" s="7" t="s">
        <v>329</v>
      </c>
      <c r="C609" s="7" t="s">
        <v>47</v>
      </c>
      <c r="D609" s="7"/>
      <c r="E609" s="7" t="s">
        <v>450</v>
      </c>
      <c r="F609" s="7"/>
      <c r="G609" s="9">
        <v>5</v>
      </c>
      <c r="H609" s="9">
        <f t="shared" si="24"/>
        <v>2183.0500000000002</v>
      </c>
    </row>
    <row r="610" spans="2:8" ht="15" customHeight="1">
      <c r="B610" s="7" t="s">
        <v>329</v>
      </c>
      <c r="C610" s="7" t="s">
        <v>47</v>
      </c>
      <c r="D610" s="7"/>
      <c r="E610" s="7" t="s">
        <v>596</v>
      </c>
      <c r="F610" s="7"/>
      <c r="G610" s="9">
        <v>168</v>
      </c>
      <c r="H610" s="9">
        <f t="shared" si="24"/>
        <v>2351.0500000000002</v>
      </c>
    </row>
    <row r="611" spans="2:8" ht="15" customHeight="1">
      <c r="B611" s="7" t="s">
        <v>329</v>
      </c>
      <c r="C611" s="7" t="s">
        <v>47</v>
      </c>
      <c r="D611" s="7"/>
      <c r="E611" s="7" t="s">
        <v>596</v>
      </c>
      <c r="F611" s="7"/>
      <c r="G611" s="9">
        <v>2.4</v>
      </c>
      <c r="H611" s="9">
        <f t="shared" si="24"/>
        <v>2353.4500000000003</v>
      </c>
    </row>
    <row r="612" spans="2:8" ht="15" customHeight="1">
      <c r="B612" s="7" t="s">
        <v>35</v>
      </c>
      <c r="C612" s="7" t="s">
        <v>47</v>
      </c>
      <c r="D612" s="7"/>
      <c r="E612" s="7" t="s">
        <v>596</v>
      </c>
      <c r="F612" s="7"/>
      <c r="G612" s="9">
        <v>4.4000000000000004</v>
      </c>
      <c r="H612" s="9">
        <f t="shared" si="24"/>
        <v>2357.8500000000004</v>
      </c>
    </row>
    <row r="613" spans="2:8" ht="15" customHeight="1">
      <c r="B613" s="7" t="s">
        <v>401</v>
      </c>
      <c r="C613" s="7" t="s">
        <v>47</v>
      </c>
      <c r="D613" s="7"/>
      <c r="E613" s="7" t="s">
        <v>596</v>
      </c>
      <c r="F613" s="7"/>
      <c r="G613" s="9">
        <v>2.4</v>
      </c>
      <c r="H613" s="9">
        <f t="shared" si="24"/>
        <v>2360.2500000000005</v>
      </c>
    </row>
    <row r="614" spans="2:8" ht="15" customHeight="1">
      <c r="B614" s="7" t="s">
        <v>279</v>
      </c>
      <c r="C614" s="7" t="s">
        <v>47</v>
      </c>
      <c r="D614" s="7"/>
      <c r="E614" s="7" t="s">
        <v>596</v>
      </c>
      <c r="F614" s="7"/>
      <c r="G614" s="9">
        <v>2.8</v>
      </c>
      <c r="H614" s="9">
        <f t="shared" si="24"/>
        <v>2363.0500000000006</v>
      </c>
    </row>
    <row r="615" spans="2:8" ht="15" customHeight="1">
      <c r="B615" s="7" t="s">
        <v>614</v>
      </c>
      <c r="C615" s="7" t="s">
        <v>47</v>
      </c>
      <c r="D615" s="7"/>
      <c r="E615" s="7" t="s">
        <v>596</v>
      </c>
      <c r="F615" s="7"/>
      <c r="G615" s="9">
        <v>2.4</v>
      </c>
      <c r="H615" s="9">
        <f t="shared" si="24"/>
        <v>2365.4500000000007</v>
      </c>
    </row>
    <row r="616" spans="2:8" ht="15" customHeight="1">
      <c r="B616" s="7" t="s">
        <v>614</v>
      </c>
      <c r="C616" s="7" t="s">
        <v>47</v>
      </c>
      <c r="D616" s="7"/>
      <c r="E616" s="7" t="s">
        <v>596</v>
      </c>
      <c r="F616" s="7"/>
      <c r="G616" s="9">
        <v>1.6</v>
      </c>
      <c r="H616" s="9">
        <f t="shared" si="24"/>
        <v>2367.0500000000006</v>
      </c>
    </row>
    <row r="617" spans="2:8" ht="15" customHeight="1">
      <c r="B617" s="7" t="s">
        <v>614</v>
      </c>
      <c r="C617" s="7" t="s">
        <v>47</v>
      </c>
      <c r="D617" s="7"/>
      <c r="E617" s="7" t="s">
        <v>596</v>
      </c>
      <c r="F617" s="7"/>
      <c r="G617" s="9">
        <v>0.4</v>
      </c>
      <c r="H617" s="9">
        <f t="shared" si="24"/>
        <v>2367.4500000000007</v>
      </c>
    </row>
    <row r="618" spans="2:8" ht="15" customHeight="1">
      <c r="B618" s="7" t="s">
        <v>615</v>
      </c>
      <c r="C618" s="7" t="s">
        <v>47</v>
      </c>
      <c r="D618" s="7"/>
      <c r="E618" s="7" t="s">
        <v>596</v>
      </c>
      <c r="F618" s="7"/>
      <c r="G618" s="9">
        <v>0.8</v>
      </c>
      <c r="H618" s="9">
        <f t="shared" si="24"/>
        <v>2368.2500000000009</v>
      </c>
    </row>
    <row r="619" spans="2:8" ht="15" customHeight="1">
      <c r="B619" s="7" t="s">
        <v>466</v>
      </c>
      <c r="C619" s="7" t="s">
        <v>47</v>
      </c>
      <c r="D619" s="7"/>
      <c r="E619" s="7" t="s">
        <v>596</v>
      </c>
      <c r="F619" s="7"/>
      <c r="G619" s="9">
        <v>1.6</v>
      </c>
      <c r="H619" s="9">
        <f t="shared" si="24"/>
        <v>2369.8500000000008</v>
      </c>
    </row>
    <row r="620" spans="2:8" ht="15" customHeight="1">
      <c r="B620" s="7" t="s">
        <v>63</v>
      </c>
      <c r="C620" s="7" t="s">
        <v>47</v>
      </c>
      <c r="D620" s="7"/>
      <c r="E620" s="7" t="s">
        <v>596</v>
      </c>
      <c r="F620" s="7"/>
      <c r="G620" s="9">
        <v>6.4</v>
      </c>
      <c r="H620" s="9">
        <f t="shared" si="24"/>
        <v>2376.2500000000009</v>
      </c>
    </row>
    <row r="621" spans="2:8" ht="15" customHeight="1">
      <c r="B621" s="7" t="s">
        <v>14</v>
      </c>
      <c r="C621" s="7" t="s">
        <v>47</v>
      </c>
      <c r="D621" s="7"/>
      <c r="E621" s="7" t="s">
        <v>596</v>
      </c>
      <c r="F621" s="7"/>
      <c r="G621" s="9">
        <v>3.2</v>
      </c>
      <c r="H621" s="9">
        <f t="shared" si="24"/>
        <v>2379.4500000000007</v>
      </c>
    </row>
    <row r="622" spans="2:8" ht="15" customHeight="1">
      <c r="B622" s="7" t="s">
        <v>14</v>
      </c>
      <c r="C622" s="7" t="s">
        <v>47</v>
      </c>
      <c r="D622" s="7"/>
      <c r="E622" s="7" t="s">
        <v>596</v>
      </c>
      <c r="F622" s="7"/>
      <c r="G622" s="9">
        <v>4</v>
      </c>
      <c r="H622" s="9">
        <f t="shared" si="24"/>
        <v>2383.4500000000007</v>
      </c>
    </row>
    <row r="623" spans="2:8" ht="15" customHeight="1">
      <c r="B623" s="7" t="s">
        <v>310</v>
      </c>
      <c r="C623" s="7" t="s">
        <v>47</v>
      </c>
      <c r="D623" s="7"/>
      <c r="E623" s="7" t="s">
        <v>596</v>
      </c>
      <c r="F623" s="7"/>
      <c r="G623" s="9">
        <v>1.6</v>
      </c>
      <c r="H623" s="9">
        <f t="shared" si="24"/>
        <v>2385.0500000000006</v>
      </c>
    </row>
    <row r="624" spans="2:8" ht="15" customHeight="1">
      <c r="B624" s="7" t="s">
        <v>42</v>
      </c>
      <c r="C624" s="7" t="s">
        <v>47</v>
      </c>
      <c r="D624" s="7"/>
      <c r="E624" s="7" t="s">
        <v>596</v>
      </c>
      <c r="F624" s="7"/>
      <c r="G624" s="9">
        <v>3.2</v>
      </c>
      <c r="H624" s="9">
        <f t="shared" si="24"/>
        <v>2388.2500000000005</v>
      </c>
    </row>
    <row r="625" spans="1:8" ht="15" customHeight="1">
      <c r="B625" s="7" t="s">
        <v>616</v>
      </c>
      <c r="C625" s="7" t="s">
        <v>47</v>
      </c>
      <c r="D625" s="7"/>
      <c r="E625" s="7" t="s">
        <v>596</v>
      </c>
      <c r="F625" s="7"/>
      <c r="G625" s="9">
        <v>4</v>
      </c>
      <c r="H625" s="9">
        <f t="shared" si="24"/>
        <v>2392.2500000000005</v>
      </c>
    </row>
    <row r="626" spans="1:8" ht="15" customHeight="1">
      <c r="B626" s="7" t="s">
        <v>406</v>
      </c>
      <c r="C626" s="7" t="s">
        <v>47</v>
      </c>
      <c r="D626" s="7"/>
      <c r="E626" s="7" t="s">
        <v>596</v>
      </c>
      <c r="F626" s="7"/>
      <c r="G626" s="9">
        <v>2</v>
      </c>
      <c r="H626" s="9">
        <f t="shared" si="24"/>
        <v>2394.2500000000005</v>
      </c>
    </row>
    <row r="627" spans="1:8" ht="15" customHeight="1">
      <c r="B627" s="7" t="s">
        <v>564</v>
      </c>
      <c r="C627" s="7" t="s">
        <v>47</v>
      </c>
      <c r="D627" s="7"/>
      <c r="E627" s="7" t="s">
        <v>596</v>
      </c>
      <c r="F627" s="7"/>
      <c r="G627" s="9">
        <v>0.4</v>
      </c>
      <c r="H627" s="9">
        <f t="shared" si="24"/>
        <v>2394.6500000000005</v>
      </c>
    </row>
    <row r="628" spans="1:8" ht="15" customHeight="1">
      <c r="B628" s="7" t="s">
        <v>564</v>
      </c>
      <c r="C628" s="7" t="s">
        <v>47</v>
      </c>
      <c r="D628" s="7"/>
      <c r="E628" s="7" t="s">
        <v>596</v>
      </c>
      <c r="F628" s="7"/>
      <c r="G628" s="9">
        <v>2.4</v>
      </c>
      <c r="H628" s="9">
        <f t="shared" si="24"/>
        <v>2397.0500000000006</v>
      </c>
    </row>
    <row r="629" spans="1:8" ht="15" customHeight="1">
      <c r="B629" s="7" t="s">
        <v>564</v>
      </c>
      <c r="C629" s="7" t="s">
        <v>47</v>
      </c>
      <c r="D629" s="7"/>
      <c r="E629" s="7" t="s">
        <v>596</v>
      </c>
      <c r="F629" s="7"/>
      <c r="G629" s="9">
        <v>3.2</v>
      </c>
      <c r="H629" s="9">
        <f t="shared" si="24"/>
        <v>2400.2500000000005</v>
      </c>
    </row>
    <row r="630" spans="1:8" ht="15" customHeight="1">
      <c r="B630" s="7" t="s">
        <v>564</v>
      </c>
      <c r="C630" s="7" t="s">
        <v>47</v>
      </c>
      <c r="D630" s="7" t="s">
        <v>597</v>
      </c>
      <c r="E630" s="7"/>
      <c r="F630" s="7"/>
      <c r="G630" s="9">
        <v>16.559999999999999</v>
      </c>
      <c r="H630" s="9">
        <f t="shared" si="24"/>
        <v>2416.8100000000004</v>
      </c>
    </row>
    <row r="631" spans="1:8" ht="15" customHeight="1">
      <c r="B631" s="7" t="s">
        <v>564</v>
      </c>
      <c r="C631" s="7" t="s">
        <v>47</v>
      </c>
      <c r="D631" s="7" t="s">
        <v>597</v>
      </c>
      <c r="E631" s="7" t="s">
        <v>450</v>
      </c>
      <c r="F631" s="7"/>
      <c r="G631" s="9">
        <v>183.5</v>
      </c>
      <c r="H631" s="9">
        <f t="shared" si="24"/>
        <v>2600.3100000000004</v>
      </c>
    </row>
    <row r="632" spans="1:8" ht="15" customHeight="1">
      <c r="B632" s="7" t="s">
        <v>408</v>
      </c>
      <c r="C632" s="7" t="s">
        <v>47</v>
      </c>
      <c r="D632" s="7"/>
      <c r="E632" s="7" t="s">
        <v>596</v>
      </c>
      <c r="F632" s="7"/>
      <c r="G632" s="9">
        <v>0.8</v>
      </c>
      <c r="H632" s="9">
        <f t="shared" si="24"/>
        <v>2601.1100000000006</v>
      </c>
    </row>
    <row r="633" spans="1:8" ht="15" customHeight="1">
      <c r="B633" s="7" t="s">
        <v>617</v>
      </c>
      <c r="C633" s="7" t="s">
        <v>47</v>
      </c>
      <c r="D633" s="7"/>
      <c r="E633" s="7" t="s">
        <v>596</v>
      </c>
      <c r="F633" s="7"/>
      <c r="G633" s="9">
        <v>1.6</v>
      </c>
      <c r="H633" s="9">
        <f t="shared" si="24"/>
        <v>2602.7100000000005</v>
      </c>
    </row>
    <row r="634" spans="1:8" ht="15" customHeight="1">
      <c r="B634" s="7" t="s">
        <v>261</v>
      </c>
      <c r="C634" s="7" t="s">
        <v>47</v>
      </c>
      <c r="D634" s="7"/>
      <c r="E634" s="7" t="s">
        <v>596</v>
      </c>
      <c r="F634" s="7"/>
      <c r="G634" s="9">
        <v>2.4</v>
      </c>
      <c r="H634" s="9">
        <f t="shared" si="24"/>
        <v>2605.1100000000006</v>
      </c>
    </row>
    <row r="635" spans="1:8" ht="15" customHeight="1">
      <c r="A635" s="4"/>
      <c r="B635" s="7" t="s">
        <v>516</v>
      </c>
      <c r="C635" s="7" t="s">
        <v>47</v>
      </c>
      <c r="D635" s="7"/>
      <c r="E635" s="7" t="s">
        <v>596</v>
      </c>
      <c r="F635" s="7"/>
      <c r="G635" s="9">
        <v>1.6</v>
      </c>
      <c r="H635" s="9">
        <f t="shared" si="24"/>
        <v>2606.7100000000005</v>
      </c>
    </row>
    <row r="636" spans="1:8" ht="15" customHeight="1">
      <c r="A636" s="4"/>
      <c r="B636" s="7" t="s">
        <v>15</v>
      </c>
      <c r="C636" s="7" t="s">
        <v>47</v>
      </c>
      <c r="D636" s="7"/>
      <c r="E636" s="7" t="s">
        <v>596</v>
      </c>
      <c r="F636" s="7"/>
      <c r="G636" s="9">
        <v>0.8</v>
      </c>
      <c r="H636" s="9">
        <f t="shared" ref="H636:H640" si="25">+H635+G636</f>
        <v>2607.5100000000007</v>
      </c>
    </row>
    <row r="637" spans="1:8" ht="15" customHeight="1">
      <c r="A637" s="4"/>
      <c r="B637" s="7" t="s">
        <v>15</v>
      </c>
      <c r="C637" s="7" t="s">
        <v>47</v>
      </c>
      <c r="D637" s="7"/>
      <c r="E637" s="7" t="s">
        <v>596</v>
      </c>
      <c r="F637" s="7"/>
      <c r="G637" s="9">
        <v>0.8</v>
      </c>
      <c r="H637" s="9">
        <f t="shared" si="25"/>
        <v>2608.3100000000009</v>
      </c>
    </row>
    <row r="638" spans="1:8" ht="15" customHeight="1">
      <c r="A638" s="4"/>
      <c r="B638" s="7" t="s">
        <v>15</v>
      </c>
      <c r="C638" s="7" t="s">
        <v>47</v>
      </c>
      <c r="D638" s="7"/>
      <c r="E638" s="7" t="s">
        <v>596</v>
      </c>
      <c r="F638" s="7"/>
      <c r="G638" s="9">
        <v>2.4</v>
      </c>
      <c r="H638" s="9">
        <f t="shared" si="25"/>
        <v>2610.7100000000009</v>
      </c>
    </row>
    <row r="639" spans="1:8" ht="15" customHeight="1">
      <c r="A639" s="4"/>
      <c r="B639" s="7" t="s">
        <v>446</v>
      </c>
      <c r="C639" s="7" t="s">
        <v>47</v>
      </c>
      <c r="D639" s="7"/>
      <c r="E639" s="7" t="s">
        <v>596</v>
      </c>
      <c r="F639" s="7"/>
      <c r="G639" s="9">
        <v>170.8</v>
      </c>
      <c r="H639" s="9">
        <f t="shared" si="25"/>
        <v>2781.5100000000011</v>
      </c>
    </row>
    <row r="640" spans="1:8" ht="15" customHeight="1">
      <c r="A640" s="4"/>
      <c r="B640" s="7" t="s">
        <v>446</v>
      </c>
      <c r="C640" s="7" t="s">
        <v>47</v>
      </c>
      <c r="D640" s="7"/>
      <c r="E640" s="7" t="s">
        <v>596</v>
      </c>
      <c r="F640" s="7"/>
      <c r="G640" s="9">
        <v>5.6</v>
      </c>
      <c r="H640" s="9">
        <f t="shared" si="25"/>
        <v>2787.110000000001</v>
      </c>
    </row>
    <row r="641" spans="1:8" ht="15" customHeight="1">
      <c r="A641" s="10" t="s">
        <v>618</v>
      </c>
      <c r="B641" s="4"/>
      <c r="C641" s="4"/>
      <c r="D641" s="4"/>
      <c r="E641" s="4"/>
      <c r="F641" s="4"/>
      <c r="G641" s="11">
        <f>SUM(G442:G640)</f>
        <v>2787.110000000001</v>
      </c>
      <c r="H641" s="4"/>
    </row>
    <row r="642" spans="1:8" ht="23.45" customHeight="1">
      <c r="A642" s="10" t="s">
        <v>619</v>
      </c>
      <c r="B642" s="4"/>
      <c r="C642" s="4"/>
      <c r="D642" s="4"/>
      <c r="E642" s="4"/>
      <c r="F642" s="4"/>
      <c r="G642" s="4"/>
      <c r="H642" s="4"/>
    </row>
    <row r="643" spans="1:8" ht="15" customHeight="1">
      <c r="B643" s="7" t="s">
        <v>68</v>
      </c>
      <c r="C643" s="7" t="s">
        <v>2</v>
      </c>
      <c r="D643" s="7" t="s">
        <v>623</v>
      </c>
      <c r="E643" s="7" t="s">
        <v>620</v>
      </c>
      <c r="F643" s="7" t="s">
        <v>624</v>
      </c>
      <c r="G643" s="9">
        <v>60</v>
      </c>
      <c r="H643" s="9">
        <f>+G643</f>
        <v>60</v>
      </c>
    </row>
    <row r="644" spans="1:8" ht="15" customHeight="1">
      <c r="B644" s="7" t="s">
        <v>70</v>
      </c>
      <c r="C644" s="7" t="s">
        <v>71</v>
      </c>
      <c r="D644" s="7"/>
      <c r="E644" s="7" t="s">
        <v>72</v>
      </c>
      <c r="F644" s="7" t="s">
        <v>625</v>
      </c>
      <c r="G644" s="9">
        <v>-13.49</v>
      </c>
      <c r="H644" s="9">
        <f>+H643+G644</f>
        <v>46.51</v>
      </c>
    </row>
    <row r="645" spans="1:8" ht="15" customHeight="1">
      <c r="B645" s="7" t="s">
        <v>70</v>
      </c>
      <c r="C645" s="7" t="s">
        <v>626</v>
      </c>
      <c r="D645" s="7"/>
      <c r="E645" s="7" t="s">
        <v>627</v>
      </c>
      <c r="F645" s="7" t="s">
        <v>628</v>
      </c>
      <c r="G645" s="9">
        <v>0.01</v>
      </c>
      <c r="H645" s="9">
        <f t="shared" ref="H645:H659" si="26">+H644+G645</f>
        <v>46.519999999999996</v>
      </c>
    </row>
    <row r="646" spans="1:8" ht="15" customHeight="1">
      <c r="B646" s="7" t="s">
        <v>70</v>
      </c>
      <c r="C646" s="7" t="s">
        <v>71</v>
      </c>
      <c r="D646" s="7"/>
      <c r="E646" s="7" t="s">
        <v>72</v>
      </c>
      <c r="F646" s="7" t="s">
        <v>625</v>
      </c>
      <c r="G646" s="9">
        <v>-0.82</v>
      </c>
      <c r="H646" s="9">
        <f t="shared" si="26"/>
        <v>45.699999999999996</v>
      </c>
    </row>
    <row r="647" spans="1:8" ht="15" customHeight="1">
      <c r="B647" s="7" t="s">
        <v>198</v>
      </c>
      <c r="C647" s="7" t="s">
        <v>18</v>
      </c>
      <c r="D647" s="7"/>
      <c r="E647" s="7" t="s">
        <v>622</v>
      </c>
      <c r="F647" s="7" t="s">
        <v>629</v>
      </c>
      <c r="G647" s="9">
        <v>35.79</v>
      </c>
      <c r="H647" s="9">
        <f t="shared" si="26"/>
        <v>81.489999999999995</v>
      </c>
    </row>
    <row r="648" spans="1:8" ht="15" customHeight="1">
      <c r="B648" s="7" t="s">
        <v>317</v>
      </c>
      <c r="C648" s="7" t="s">
        <v>2</v>
      </c>
      <c r="D648" s="7" t="s">
        <v>630</v>
      </c>
      <c r="E648" s="7" t="s">
        <v>620</v>
      </c>
      <c r="F648" s="7" t="s">
        <v>631</v>
      </c>
      <c r="G648" s="9">
        <v>60</v>
      </c>
      <c r="H648" s="9">
        <f t="shared" si="26"/>
        <v>141.49</v>
      </c>
    </row>
    <row r="649" spans="1:8" ht="15" customHeight="1">
      <c r="B649" s="7" t="s">
        <v>216</v>
      </c>
      <c r="C649" s="7" t="s">
        <v>18</v>
      </c>
      <c r="D649" s="7"/>
      <c r="E649" s="7" t="s">
        <v>632</v>
      </c>
      <c r="F649" s="7" t="s">
        <v>633</v>
      </c>
      <c r="G649" s="9">
        <v>149.99</v>
      </c>
      <c r="H649" s="9">
        <f t="shared" si="26"/>
        <v>291.48</v>
      </c>
    </row>
    <row r="650" spans="1:8" ht="15" customHeight="1">
      <c r="B650" s="7" t="s">
        <v>216</v>
      </c>
      <c r="C650" s="7" t="s">
        <v>2</v>
      </c>
      <c r="D650" s="7">
        <v>14</v>
      </c>
      <c r="E650" s="7" t="s">
        <v>621</v>
      </c>
      <c r="F650" s="7" t="s">
        <v>634</v>
      </c>
      <c r="G650" s="9">
        <v>500</v>
      </c>
      <c r="H650" s="9">
        <f t="shared" si="26"/>
        <v>791.48</v>
      </c>
    </row>
    <row r="651" spans="1:8" ht="15" customHeight="1">
      <c r="B651" s="7" t="s">
        <v>320</v>
      </c>
      <c r="C651" s="7" t="s">
        <v>2</v>
      </c>
      <c r="D651" s="7" t="s">
        <v>635</v>
      </c>
      <c r="E651" s="7" t="s">
        <v>620</v>
      </c>
      <c r="F651" s="7" t="s">
        <v>636</v>
      </c>
      <c r="G651" s="9">
        <v>60</v>
      </c>
      <c r="H651" s="9">
        <f t="shared" si="26"/>
        <v>851.48</v>
      </c>
    </row>
    <row r="652" spans="1:8" ht="15" customHeight="1">
      <c r="B652" s="7" t="s">
        <v>425</v>
      </c>
      <c r="C652" s="7" t="s">
        <v>2</v>
      </c>
      <c r="D652" s="7" t="s">
        <v>637</v>
      </c>
      <c r="E652" s="7" t="s">
        <v>545</v>
      </c>
      <c r="F652" s="7" t="s">
        <v>557</v>
      </c>
      <c r="G652" s="9">
        <v>166.03</v>
      </c>
      <c r="H652" s="9">
        <f t="shared" si="26"/>
        <v>1017.51</v>
      </c>
    </row>
    <row r="653" spans="1:8" ht="15" customHeight="1">
      <c r="A653" s="4"/>
      <c r="B653" s="7" t="s">
        <v>101</v>
      </c>
      <c r="C653" s="7" t="s">
        <v>18</v>
      </c>
      <c r="D653" s="7"/>
      <c r="E653" s="7" t="s">
        <v>622</v>
      </c>
      <c r="F653" s="7" t="s">
        <v>638</v>
      </c>
      <c r="G653" s="9">
        <v>35.79</v>
      </c>
      <c r="H653" s="9">
        <f t="shared" si="26"/>
        <v>1053.3</v>
      </c>
    </row>
    <row r="654" spans="1:8" ht="15" customHeight="1">
      <c r="A654" s="4"/>
      <c r="B654" s="7" t="s">
        <v>323</v>
      </c>
      <c r="C654" s="7" t="s">
        <v>2</v>
      </c>
      <c r="D654" s="7" t="s">
        <v>639</v>
      </c>
      <c r="E654" s="7" t="s">
        <v>620</v>
      </c>
      <c r="F654" s="7" t="s">
        <v>640</v>
      </c>
      <c r="G654" s="9">
        <v>60</v>
      </c>
      <c r="H654" s="9">
        <f t="shared" si="26"/>
        <v>1113.3</v>
      </c>
    </row>
    <row r="655" spans="1:8" ht="15" customHeight="1">
      <c r="A655" s="4"/>
      <c r="B655" s="7" t="s">
        <v>641</v>
      </c>
      <c r="C655" s="7" t="s">
        <v>18</v>
      </c>
      <c r="D655" s="7"/>
      <c r="E655" s="7" t="s">
        <v>181</v>
      </c>
      <c r="F655" s="7" t="s">
        <v>642</v>
      </c>
      <c r="G655" s="9">
        <v>51.99</v>
      </c>
      <c r="H655" s="9">
        <f t="shared" si="26"/>
        <v>1165.29</v>
      </c>
    </row>
    <row r="656" spans="1:8" ht="15" customHeight="1">
      <c r="A656" s="4"/>
      <c r="B656" s="7" t="s">
        <v>326</v>
      </c>
      <c r="C656" s="7" t="s">
        <v>2</v>
      </c>
      <c r="D656" s="7" t="s">
        <v>643</v>
      </c>
      <c r="E656" s="7" t="s">
        <v>620</v>
      </c>
      <c r="F656" s="7" t="s">
        <v>644</v>
      </c>
      <c r="G656" s="9">
        <v>60</v>
      </c>
      <c r="H656" s="9">
        <f t="shared" si="26"/>
        <v>1225.29</v>
      </c>
    </row>
    <row r="657" spans="1:8" ht="15" customHeight="1">
      <c r="A657" s="4"/>
      <c r="B657" s="7" t="s">
        <v>645</v>
      </c>
      <c r="C657" s="7" t="s">
        <v>18</v>
      </c>
      <c r="D657" s="7"/>
      <c r="E657" s="7" t="s">
        <v>646</v>
      </c>
      <c r="F657" s="7" t="s">
        <v>647</v>
      </c>
      <c r="G657" s="9">
        <v>226.48</v>
      </c>
      <c r="H657" s="9">
        <f t="shared" si="26"/>
        <v>1451.77</v>
      </c>
    </row>
    <row r="658" spans="1:8" ht="15" customHeight="1">
      <c r="A658" s="4"/>
      <c r="B658" s="7" t="s">
        <v>329</v>
      </c>
      <c r="C658" s="7" t="s">
        <v>2</v>
      </c>
      <c r="D658" s="7" t="s">
        <v>648</v>
      </c>
      <c r="E658" s="7" t="s">
        <v>620</v>
      </c>
      <c r="F658" s="7" t="s">
        <v>649</v>
      </c>
      <c r="G658" s="9">
        <v>60</v>
      </c>
      <c r="H658" s="9">
        <f t="shared" si="26"/>
        <v>1511.77</v>
      </c>
    </row>
    <row r="659" spans="1:8" ht="15" customHeight="1">
      <c r="A659" s="4"/>
      <c r="B659" s="7" t="s">
        <v>516</v>
      </c>
      <c r="C659" s="7" t="s">
        <v>18</v>
      </c>
      <c r="D659" s="7"/>
      <c r="E659" s="7" t="s">
        <v>622</v>
      </c>
      <c r="F659" s="7" t="s">
        <v>650</v>
      </c>
      <c r="G659" s="9">
        <v>35.79</v>
      </c>
      <c r="H659" s="9">
        <f t="shared" si="26"/>
        <v>1547.56</v>
      </c>
    </row>
    <row r="660" spans="1:8" ht="21.6" customHeight="1">
      <c r="A660" s="10" t="s">
        <v>651</v>
      </c>
      <c r="B660" s="4"/>
      <c r="C660" s="4"/>
      <c r="D660" s="4"/>
      <c r="E660" s="4"/>
      <c r="F660" s="4"/>
      <c r="G660" s="11">
        <f>SUM(G643:G659)</f>
        <v>1547.56</v>
      </c>
      <c r="H660" s="4"/>
    </row>
    <row r="661" spans="1:8" ht="15" customHeight="1">
      <c r="A661" s="10"/>
      <c r="B661" s="4"/>
      <c r="C661" s="4"/>
      <c r="D661" s="4"/>
      <c r="E661" s="4"/>
      <c r="F661" s="4"/>
      <c r="G661" s="11"/>
      <c r="H661" s="4"/>
    </row>
    <row r="662" spans="1:8" ht="15" customHeight="1">
      <c r="A662" s="10" t="s">
        <v>652</v>
      </c>
      <c r="B662" s="4"/>
      <c r="C662" s="4"/>
      <c r="D662" s="4"/>
      <c r="E662" s="4"/>
      <c r="F662" s="4"/>
      <c r="G662" s="4"/>
      <c r="H662" s="4"/>
    </row>
    <row r="663" spans="1:8" ht="25.15" customHeight="1">
      <c r="A663" s="10" t="s">
        <v>653</v>
      </c>
      <c r="B663" s="4"/>
      <c r="C663" s="4"/>
      <c r="D663" s="4"/>
      <c r="E663" s="4"/>
      <c r="F663" s="4"/>
      <c r="G663" s="4"/>
      <c r="H663" s="4"/>
    </row>
    <row r="664" spans="1:8" ht="15" customHeight="1">
      <c r="A664" s="4"/>
      <c r="B664" s="7" t="s">
        <v>496</v>
      </c>
      <c r="C664" s="7" t="s">
        <v>2</v>
      </c>
      <c r="D664" s="7" t="s">
        <v>658</v>
      </c>
      <c r="E664" s="7" t="s">
        <v>654</v>
      </c>
      <c r="F664" s="7" t="s">
        <v>655</v>
      </c>
      <c r="G664" s="9">
        <v>932.15</v>
      </c>
      <c r="H664" s="9">
        <f>+G664</f>
        <v>932.15</v>
      </c>
    </row>
    <row r="665" spans="1:8" ht="15" customHeight="1">
      <c r="A665" s="4"/>
      <c r="B665" s="7" t="s">
        <v>299</v>
      </c>
      <c r="C665" s="7" t="s">
        <v>2</v>
      </c>
      <c r="D665" s="7" t="s">
        <v>659</v>
      </c>
      <c r="E665" s="7" t="s">
        <v>654</v>
      </c>
      <c r="F665" s="7" t="s">
        <v>655</v>
      </c>
      <c r="G665" s="9">
        <v>1100.6199999999999</v>
      </c>
      <c r="H665" s="9">
        <f>+H664+G665</f>
        <v>2032.77</v>
      </c>
    </row>
    <row r="666" spans="1:8" ht="15" customHeight="1">
      <c r="A666" s="4"/>
      <c r="B666" s="7" t="s">
        <v>232</v>
      </c>
      <c r="C666" s="7" t="s">
        <v>2</v>
      </c>
      <c r="D666" s="7" t="s">
        <v>660</v>
      </c>
      <c r="E666" s="7" t="s">
        <v>654</v>
      </c>
      <c r="F666" s="7" t="s">
        <v>655</v>
      </c>
      <c r="G666" s="9">
        <v>1292.56</v>
      </c>
      <c r="H666" s="9">
        <f t="shared" ref="H666:H670" si="27">+H665+G666</f>
        <v>3325.33</v>
      </c>
    </row>
    <row r="667" spans="1:8" ht="15" customHeight="1">
      <c r="A667" s="4"/>
      <c r="B667" s="7" t="s">
        <v>114</v>
      </c>
      <c r="C667" s="7" t="s">
        <v>2</v>
      </c>
      <c r="D667" s="7" t="s">
        <v>661</v>
      </c>
      <c r="E667" s="7" t="s">
        <v>654</v>
      </c>
      <c r="F667" s="7" t="s">
        <v>655</v>
      </c>
      <c r="G667" s="9">
        <v>1021.53</v>
      </c>
      <c r="H667" s="9">
        <f t="shared" si="27"/>
        <v>4346.8599999999997</v>
      </c>
    </row>
    <row r="668" spans="1:8" ht="15" customHeight="1">
      <c r="A668" s="4"/>
      <c r="B668" s="7" t="s">
        <v>143</v>
      </c>
      <c r="C668" s="7" t="s">
        <v>2</v>
      </c>
      <c r="D668" s="7" t="s">
        <v>661</v>
      </c>
      <c r="E668" s="7" t="s">
        <v>654</v>
      </c>
      <c r="F668" s="7" t="s">
        <v>662</v>
      </c>
      <c r="G668" s="9">
        <v>109.64</v>
      </c>
      <c r="H668" s="9">
        <f t="shared" si="27"/>
        <v>4456.5</v>
      </c>
    </row>
    <row r="669" spans="1:8" ht="15" customHeight="1">
      <c r="A669" s="4"/>
      <c r="B669" s="7" t="s">
        <v>171</v>
      </c>
      <c r="C669" s="7" t="s">
        <v>2</v>
      </c>
      <c r="D669" s="7" t="s">
        <v>663</v>
      </c>
      <c r="E669" s="7" t="s">
        <v>654</v>
      </c>
      <c r="F669" s="7" t="s">
        <v>655</v>
      </c>
      <c r="G669" s="9">
        <v>1342.31</v>
      </c>
      <c r="H669" s="9">
        <f t="shared" si="27"/>
        <v>5798.8099999999995</v>
      </c>
    </row>
    <row r="670" spans="1:8" ht="15" customHeight="1">
      <c r="A670" s="4"/>
      <c r="B670" s="7" t="s">
        <v>406</v>
      </c>
      <c r="C670" s="7" t="s">
        <v>2</v>
      </c>
      <c r="D670" s="7" t="s">
        <v>664</v>
      </c>
      <c r="E670" s="7" t="s">
        <v>654</v>
      </c>
      <c r="F670" s="7" t="s">
        <v>655</v>
      </c>
      <c r="G670" s="9">
        <v>1159.1500000000001</v>
      </c>
      <c r="H670" s="9">
        <f t="shared" si="27"/>
        <v>6957.9599999999991</v>
      </c>
    </row>
    <row r="671" spans="1:8" ht="23.45" customHeight="1">
      <c r="A671" s="10" t="s">
        <v>665</v>
      </c>
      <c r="B671" s="4"/>
      <c r="C671" s="4"/>
      <c r="D671" s="4"/>
      <c r="E671" s="4"/>
      <c r="F671" s="4"/>
      <c r="G671" s="11">
        <f>SUM(G664:G670)</f>
        <v>6957.9599999999991</v>
      </c>
      <c r="H671" s="4"/>
    </row>
    <row r="672" spans="1:8" ht="24" customHeight="1">
      <c r="A672" s="10" t="s">
        <v>666</v>
      </c>
      <c r="B672" s="4"/>
      <c r="C672" s="4"/>
      <c r="D672" s="4"/>
      <c r="E672" s="4"/>
      <c r="F672" s="4"/>
      <c r="G672" s="4"/>
      <c r="H672" s="4"/>
    </row>
    <row r="673" spans="2:8" ht="15" customHeight="1">
      <c r="B673" s="7" t="s">
        <v>70</v>
      </c>
      <c r="C673" s="7" t="s">
        <v>71</v>
      </c>
      <c r="D673" s="7"/>
      <c r="E673" s="7" t="s">
        <v>72</v>
      </c>
      <c r="F673" s="7" t="s">
        <v>676</v>
      </c>
      <c r="G673" s="9">
        <v>-60.05</v>
      </c>
      <c r="H673" s="9">
        <f>+G673</f>
        <v>-60.05</v>
      </c>
    </row>
    <row r="674" spans="2:8" ht="15" customHeight="1">
      <c r="B674" s="7" t="s">
        <v>418</v>
      </c>
      <c r="C674" s="7" t="s">
        <v>18</v>
      </c>
      <c r="D674" s="7"/>
      <c r="E674" s="7" t="s">
        <v>191</v>
      </c>
      <c r="F674" s="7" t="s">
        <v>677</v>
      </c>
      <c r="G674" s="9">
        <v>51.94</v>
      </c>
      <c r="H674" s="9">
        <f>+H673+G674</f>
        <v>-8.11</v>
      </c>
    </row>
    <row r="675" spans="2:8" ht="15" customHeight="1">
      <c r="B675" s="7" t="s">
        <v>418</v>
      </c>
      <c r="C675" s="7" t="s">
        <v>2</v>
      </c>
      <c r="D675" s="7">
        <v>3015779</v>
      </c>
      <c r="E675" s="7" t="s">
        <v>678</v>
      </c>
      <c r="F675" s="7"/>
      <c r="G675" s="9">
        <v>30.96</v>
      </c>
      <c r="H675" s="9">
        <f t="shared" ref="H675:H710" si="28">+H674+G675</f>
        <v>22.85</v>
      </c>
    </row>
    <row r="676" spans="2:8" ht="15" customHeight="1">
      <c r="B676" s="7" t="s">
        <v>193</v>
      </c>
      <c r="C676" s="7" t="s">
        <v>2</v>
      </c>
      <c r="D676" s="7">
        <v>997321</v>
      </c>
      <c r="E676" s="7" t="s">
        <v>339</v>
      </c>
      <c r="F676" s="7" t="s">
        <v>679</v>
      </c>
      <c r="G676" s="9">
        <v>56.01</v>
      </c>
      <c r="H676" s="9">
        <f t="shared" si="28"/>
        <v>78.86</v>
      </c>
    </row>
    <row r="677" spans="2:8" ht="15" customHeight="1">
      <c r="B677" s="7" t="s">
        <v>200</v>
      </c>
      <c r="C677" s="7" t="s">
        <v>18</v>
      </c>
      <c r="D677" s="7"/>
      <c r="E677" s="7" t="s">
        <v>656</v>
      </c>
      <c r="F677" s="7" t="s">
        <v>680</v>
      </c>
      <c r="G677" s="9">
        <v>135.72999999999999</v>
      </c>
      <c r="H677" s="9">
        <f t="shared" si="28"/>
        <v>214.58999999999997</v>
      </c>
    </row>
    <row r="678" spans="2:8" ht="15" customHeight="1">
      <c r="B678" s="7" t="s">
        <v>352</v>
      </c>
      <c r="C678" s="7" t="s">
        <v>2</v>
      </c>
      <c r="D678" s="7" t="s">
        <v>681</v>
      </c>
      <c r="E678" s="7" t="s">
        <v>341</v>
      </c>
      <c r="F678" s="7" t="s">
        <v>682</v>
      </c>
      <c r="G678" s="9">
        <v>98.78</v>
      </c>
      <c r="H678" s="9">
        <f t="shared" si="28"/>
        <v>313.37</v>
      </c>
    </row>
    <row r="679" spans="2:8" ht="15" customHeight="1">
      <c r="B679" s="7" t="s">
        <v>421</v>
      </c>
      <c r="C679" s="7" t="s">
        <v>18</v>
      </c>
      <c r="D679" s="7"/>
      <c r="E679" s="7" t="s">
        <v>672</v>
      </c>
      <c r="F679" s="7" t="s">
        <v>683</v>
      </c>
      <c r="G679" s="9">
        <v>307.67</v>
      </c>
      <c r="H679" s="9">
        <f t="shared" si="28"/>
        <v>621.04</v>
      </c>
    </row>
    <row r="680" spans="2:8" ht="15" customHeight="1">
      <c r="B680" s="7" t="s">
        <v>421</v>
      </c>
      <c r="C680" s="7" t="s">
        <v>2</v>
      </c>
      <c r="D680" s="7">
        <v>24502</v>
      </c>
      <c r="E680" s="7" t="s">
        <v>339</v>
      </c>
      <c r="F680" s="7" t="s">
        <v>684</v>
      </c>
      <c r="G680" s="9">
        <v>1624.15</v>
      </c>
      <c r="H680" s="9">
        <f t="shared" si="28"/>
        <v>2245.19</v>
      </c>
    </row>
    <row r="681" spans="2:8" ht="15" customHeight="1">
      <c r="B681" s="7" t="s">
        <v>602</v>
      </c>
      <c r="C681" s="7" t="s">
        <v>2</v>
      </c>
      <c r="D681" s="7">
        <v>28492</v>
      </c>
      <c r="E681" s="7" t="s">
        <v>339</v>
      </c>
      <c r="F681" s="7" t="s">
        <v>685</v>
      </c>
      <c r="G681" s="9">
        <v>327.41000000000003</v>
      </c>
      <c r="H681" s="9">
        <f t="shared" si="28"/>
        <v>2572.6</v>
      </c>
    </row>
    <row r="682" spans="2:8" ht="15" customHeight="1">
      <c r="B682" s="7" t="s">
        <v>206</v>
      </c>
      <c r="C682" s="7" t="s">
        <v>18</v>
      </c>
      <c r="D682" s="7"/>
      <c r="E682" s="7" t="s">
        <v>191</v>
      </c>
      <c r="F682" s="7" t="s">
        <v>686</v>
      </c>
      <c r="G682" s="9">
        <v>34.880000000000003</v>
      </c>
      <c r="H682" s="9">
        <f t="shared" si="28"/>
        <v>2607.48</v>
      </c>
    </row>
    <row r="683" spans="2:8" ht="15" customHeight="1">
      <c r="B683" s="7" t="s">
        <v>357</v>
      </c>
      <c r="C683" s="7" t="s">
        <v>18</v>
      </c>
      <c r="D683" s="7"/>
      <c r="E683" s="7" t="s">
        <v>675</v>
      </c>
      <c r="F683" s="7" t="s">
        <v>687</v>
      </c>
      <c r="G683" s="9">
        <v>610.1</v>
      </c>
      <c r="H683" s="9">
        <f t="shared" si="28"/>
        <v>3217.58</v>
      </c>
    </row>
    <row r="684" spans="2:8" ht="15" customHeight="1">
      <c r="B684" s="7" t="s">
        <v>357</v>
      </c>
      <c r="C684" s="7" t="s">
        <v>18</v>
      </c>
      <c r="D684" s="7"/>
      <c r="E684" s="7" t="s">
        <v>191</v>
      </c>
      <c r="F684" s="7" t="s">
        <v>688</v>
      </c>
      <c r="G684" s="9">
        <v>99</v>
      </c>
      <c r="H684" s="9">
        <f t="shared" si="28"/>
        <v>3316.58</v>
      </c>
    </row>
    <row r="685" spans="2:8" ht="15" customHeight="1">
      <c r="B685" s="7" t="s">
        <v>208</v>
      </c>
      <c r="C685" s="7" t="s">
        <v>2</v>
      </c>
      <c r="D685" s="7" t="s">
        <v>689</v>
      </c>
      <c r="E685" s="7" t="s">
        <v>341</v>
      </c>
      <c r="F685" s="7" t="s">
        <v>690</v>
      </c>
      <c r="G685" s="9">
        <v>9.89</v>
      </c>
      <c r="H685" s="9">
        <f t="shared" si="28"/>
        <v>3326.47</v>
      </c>
    </row>
    <row r="686" spans="2:8" ht="15" customHeight="1">
      <c r="B686" s="7" t="s">
        <v>211</v>
      </c>
      <c r="C686" s="7" t="s">
        <v>18</v>
      </c>
      <c r="D686" s="7"/>
      <c r="E686" s="7" t="s">
        <v>691</v>
      </c>
      <c r="F686" s="7" t="s">
        <v>692</v>
      </c>
      <c r="G686" s="9">
        <v>63.64</v>
      </c>
      <c r="H686" s="9">
        <f t="shared" si="28"/>
        <v>3390.1099999999997</v>
      </c>
    </row>
    <row r="687" spans="2:8" ht="15" customHeight="1">
      <c r="B687" s="7" t="s">
        <v>214</v>
      </c>
      <c r="C687" s="7" t="s">
        <v>693</v>
      </c>
      <c r="D687" s="7">
        <v>24502</v>
      </c>
      <c r="E687" s="7" t="s">
        <v>339</v>
      </c>
      <c r="F687" s="7" t="s">
        <v>694</v>
      </c>
      <c r="G687" s="9">
        <v>-364.53</v>
      </c>
      <c r="H687" s="9">
        <f t="shared" si="28"/>
        <v>3025.58</v>
      </c>
    </row>
    <row r="688" spans="2:8" ht="15" customHeight="1">
      <c r="B688" s="7" t="s">
        <v>216</v>
      </c>
      <c r="C688" s="7" t="s">
        <v>18</v>
      </c>
      <c r="D688" s="7"/>
      <c r="E688" s="7" t="s">
        <v>670</v>
      </c>
      <c r="F688" s="7" t="s">
        <v>695</v>
      </c>
      <c r="G688" s="9">
        <v>216.68</v>
      </c>
      <c r="H688" s="9">
        <f t="shared" si="28"/>
        <v>3242.2599999999998</v>
      </c>
    </row>
    <row r="689" spans="1:8" ht="15" customHeight="1">
      <c r="B689" s="7" t="s">
        <v>216</v>
      </c>
      <c r="C689" s="7" t="s">
        <v>18</v>
      </c>
      <c r="D689" s="7"/>
      <c r="E689" s="7" t="s">
        <v>668</v>
      </c>
      <c r="F689" s="7" t="s">
        <v>696</v>
      </c>
      <c r="G689" s="9">
        <v>17.16</v>
      </c>
      <c r="H689" s="9">
        <f t="shared" si="28"/>
        <v>3259.4199999999996</v>
      </c>
    </row>
    <row r="690" spans="1:8" ht="15" customHeight="1">
      <c r="B690" s="7" t="s">
        <v>224</v>
      </c>
      <c r="C690" s="7" t="s">
        <v>2</v>
      </c>
      <c r="D690" s="7">
        <v>127174</v>
      </c>
      <c r="E690" s="7" t="s">
        <v>675</v>
      </c>
      <c r="F690" s="7" t="s">
        <v>697</v>
      </c>
      <c r="G690" s="9">
        <v>58.25</v>
      </c>
      <c r="H690" s="9">
        <f t="shared" si="28"/>
        <v>3317.6699999999996</v>
      </c>
    </row>
    <row r="691" spans="1:8" ht="15" customHeight="1">
      <c r="B691" s="7" t="s">
        <v>606</v>
      </c>
      <c r="C691" s="7" t="s">
        <v>18</v>
      </c>
      <c r="D691" s="7"/>
      <c r="E691" s="7" t="s">
        <v>669</v>
      </c>
      <c r="F691" s="7" t="s">
        <v>698</v>
      </c>
      <c r="G691" s="9">
        <v>29.51</v>
      </c>
      <c r="H691" s="9">
        <f t="shared" si="28"/>
        <v>3347.18</v>
      </c>
    </row>
    <row r="692" spans="1:8" ht="15" customHeight="1">
      <c r="B692" s="7" t="s">
        <v>425</v>
      </c>
      <c r="C692" s="7" t="s">
        <v>18</v>
      </c>
      <c r="D692" s="7"/>
      <c r="E692" s="7" t="s">
        <v>699</v>
      </c>
      <c r="F692" s="7" t="s">
        <v>700</v>
      </c>
      <c r="G692" s="9">
        <v>251.49</v>
      </c>
      <c r="H692" s="9">
        <f t="shared" si="28"/>
        <v>3598.67</v>
      </c>
    </row>
    <row r="693" spans="1:8" ht="15" customHeight="1">
      <c r="B693" s="7" t="s">
        <v>228</v>
      </c>
      <c r="C693" s="7" t="s">
        <v>18</v>
      </c>
      <c r="D693" s="7"/>
      <c r="E693" s="7" t="s">
        <v>701</v>
      </c>
      <c r="F693" s="7" t="s">
        <v>702</v>
      </c>
      <c r="G693" s="9">
        <v>419.24</v>
      </c>
      <c r="H693" s="9">
        <f t="shared" si="28"/>
        <v>4017.91</v>
      </c>
    </row>
    <row r="694" spans="1:8" ht="15" customHeight="1">
      <c r="B694" s="7" t="s">
        <v>230</v>
      </c>
      <c r="C694" s="7" t="s">
        <v>2</v>
      </c>
      <c r="D694" s="7">
        <v>72627</v>
      </c>
      <c r="E694" s="7" t="s">
        <v>703</v>
      </c>
      <c r="F694" s="7" t="s">
        <v>704</v>
      </c>
      <c r="G694" s="9">
        <v>35.090000000000003</v>
      </c>
      <c r="H694" s="9">
        <f t="shared" si="28"/>
        <v>4053</v>
      </c>
    </row>
    <row r="695" spans="1:8" ht="15" customHeight="1">
      <c r="B695" s="7" t="s">
        <v>432</v>
      </c>
      <c r="C695" s="7" t="s">
        <v>18</v>
      </c>
      <c r="D695" s="7"/>
      <c r="E695" s="7" t="s">
        <v>705</v>
      </c>
      <c r="F695" s="7" t="s">
        <v>706</v>
      </c>
      <c r="G695" s="9">
        <v>107.25</v>
      </c>
      <c r="H695" s="9">
        <f t="shared" si="28"/>
        <v>4160.25</v>
      </c>
    </row>
    <row r="696" spans="1:8" ht="15" customHeight="1">
      <c r="A696" s="4"/>
      <c r="B696" s="7" t="s">
        <v>114</v>
      </c>
      <c r="C696" s="7" t="s">
        <v>2</v>
      </c>
      <c r="D696" s="7" t="s">
        <v>707</v>
      </c>
      <c r="E696" s="7" t="s">
        <v>341</v>
      </c>
      <c r="F696" s="7" t="s">
        <v>708</v>
      </c>
      <c r="G696" s="9">
        <v>2.64</v>
      </c>
      <c r="H696" s="9">
        <f t="shared" si="28"/>
        <v>4162.8900000000003</v>
      </c>
    </row>
    <row r="697" spans="1:8" ht="15" customHeight="1">
      <c r="A697" s="4"/>
      <c r="B697" s="7" t="s">
        <v>373</v>
      </c>
      <c r="C697" s="7" t="s">
        <v>18</v>
      </c>
      <c r="D697" s="7"/>
      <c r="E697" s="7" t="s">
        <v>669</v>
      </c>
      <c r="F697" s="7" t="s">
        <v>709</v>
      </c>
      <c r="G697" s="9">
        <v>21.06</v>
      </c>
      <c r="H697" s="9">
        <f t="shared" si="28"/>
        <v>4183.9500000000007</v>
      </c>
    </row>
    <row r="698" spans="1:8" ht="15" customHeight="1">
      <c r="A698" s="4"/>
      <c r="B698" s="7" t="s">
        <v>508</v>
      </c>
      <c r="C698" s="7" t="s">
        <v>18</v>
      </c>
      <c r="D698" s="7"/>
      <c r="E698" s="7" t="s">
        <v>656</v>
      </c>
      <c r="F698" s="7" t="s">
        <v>657</v>
      </c>
      <c r="G698" s="9">
        <v>96.73</v>
      </c>
      <c r="H698" s="9">
        <f t="shared" si="28"/>
        <v>4280.68</v>
      </c>
    </row>
    <row r="699" spans="1:8" ht="15" customHeight="1">
      <c r="A699" s="4"/>
      <c r="B699" s="7" t="s">
        <v>31</v>
      </c>
      <c r="C699" s="7" t="s">
        <v>2</v>
      </c>
      <c r="D699" s="7" t="s">
        <v>710</v>
      </c>
      <c r="E699" s="7" t="s">
        <v>341</v>
      </c>
      <c r="F699" s="7" t="s">
        <v>711</v>
      </c>
      <c r="G699" s="9">
        <v>4.84</v>
      </c>
      <c r="H699" s="9">
        <f t="shared" si="28"/>
        <v>4285.5200000000004</v>
      </c>
    </row>
    <row r="700" spans="1:8" ht="15" customHeight="1">
      <c r="A700" s="4"/>
      <c r="B700" s="7" t="s">
        <v>31</v>
      </c>
      <c r="C700" s="7" t="s">
        <v>18</v>
      </c>
      <c r="D700" s="7"/>
      <c r="E700" s="7" t="s">
        <v>669</v>
      </c>
      <c r="F700" s="7" t="s">
        <v>712</v>
      </c>
      <c r="G700" s="9">
        <v>42.12</v>
      </c>
      <c r="H700" s="9">
        <f t="shared" si="28"/>
        <v>4327.6400000000003</v>
      </c>
    </row>
    <row r="701" spans="1:8" ht="15" customHeight="1">
      <c r="A701" s="4"/>
      <c r="B701" s="7" t="s">
        <v>12</v>
      </c>
      <c r="C701" s="7" t="s">
        <v>18</v>
      </c>
      <c r="D701" s="7"/>
      <c r="E701" s="7" t="s">
        <v>713</v>
      </c>
      <c r="F701" s="7" t="s">
        <v>714</v>
      </c>
      <c r="G701" s="9">
        <v>71.27</v>
      </c>
      <c r="H701" s="9">
        <f t="shared" si="28"/>
        <v>4398.9100000000008</v>
      </c>
    </row>
    <row r="702" spans="1:8" ht="15" customHeight="1">
      <c r="A702" s="4"/>
      <c r="B702" s="7" t="s">
        <v>171</v>
      </c>
      <c r="C702" s="7" t="s">
        <v>18</v>
      </c>
      <c r="D702" s="7"/>
      <c r="E702" s="7" t="s">
        <v>181</v>
      </c>
      <c r="F702" s="7" t="s">
        <v>715</v>
      </c>
      <c r="G702" s="9">
        <v>136.41999999999999</v>
      </c>
      <c r="H702" s="9">
        <f t="shared" si="28"/>
        <v>4535.3300000000008</v>
      </c>
    </row>
    <row r="703" spans="1:8" ht="15" customHeight="1">
      <c r="A703" s="4"/>
      <c r="B703" s="7" t="s">
        <v>390</v>
      </c>
      <c r="C703" s="7" t="s">
        <v>2</v>
      </c>
      <c r="D703" s="7" t="s">
        <v>716</v>
      </c>
      <c r="E703" s="7" t="s">
        <v>341</v>
      </c>
      <c r="F703" s="7" t="s">
        <v>717</v>
      </c>
      <c r="G703" s="9">
        <v>5.29</v>
      </c>
      <c r="H703" s="9">
        <f t="shared" si="28"/>
        <v>4540.6200000000008</v>
      </c>
    </row>
    <row r="704" spans="1:8" ht="15" customHeight="1">
      <c r="A704" s="4"/>
      <c r="B704" s="7" t="s">
        <v>390</v>
      </c>
      <c r="C704" s="7" t="s">
        <v>18</v>
      </c>
      <c r="D704" s="7"/>
      <c r="E704" s="7" t="s">
        <v>191</v>
      </c>
      <c r="F704" s="7" t="s">
        <v>718</v>
      </c>
      <c r="G704" s="9">
        <v>38.67</v>
      </c>
      <c r="H704" s="9">
        <f t="shared" si="28"/>
        <v>4579.2900000000009</v>
      </c>
    </row>
    <row r="705" spans="1:8" ht="15" customHeight="1">
      <c r="A705" s="4"/>
      <c r="B705" s="7" t="s">
        <v>13</v>
      </c>
      <c r="C705" s="7" t="s">
        <v>18</v>
      </c>
      <c r="D705" s="7"/>
      <c r="E705" s="7" t="s">
        <v>699</v>
      </c>
      <c r="F705" s="7" t="s">
        <v>700</v>
      </c>
      <c r="G705" s="9">
        <v>722.99</v>
      </c>
      <c r="H705" s="9">
        <f t="shared" si="28"/>
        <v>5302.2800000000007</v>
      </c>
    </row>
    <row r="706" spans="1:8" ht="15" customHeight="1">
      <c r="A706" s="4"/>
      <c r="B706" s="7" t="s">
        <v>401</v>
      </c>
      <c r="C706" s="7" t="s">
        <v>2</v>
      </c>
      <c r="D706" s="7">
        <v>3015789</v>
      </c>
      <c r="E706" s="7" t="s">
        <v>678</v>
      </c>
      <c r="F706" s="7"/>
      <c r="G706" s="9">
        <v>9.0299999999999994</v>
      </c>
      <c r="H706" s="9">
        <f t="shared" si="28"/>
        <v>5311.31</v>
      </c>
    </row>
    <row r="707" spans="1:8" ht="15" customHeight="1">
      <c r="A707" s="4"/>
      <c r="B707" s="7" t="s">
        <v>441</v>
      </c>
      <c r="C707" s="7" t="s">
        <v>18</v>
      </c>
      <c r="D707" s="7"/>
      <c r="E707" s="7" t="s">
        <v>669</v>
      </c>
      <c r="F707" s="7" t="s">
        <v>719</v>
      </c>
      <c r="G707" s="9">
        <v>37.18</v>
      </c>
      <c r="H707" s="9">
        <f t="shared" si="28"/>
        <v>5348.4900000000007</v>
      </c>
    </row>
    <row r="708" spans="1:8" ht="15" customHeight="1">
      <c r="A708" s="4"/>
      <c r="B708" s="7" t="s">
        <v>406</v>
      </c>
      <c r="C708" s="7" t="s">
        <v>18</v>
      </c>
      <c r="D708" s="7"/>
      <c r="E708" s="7" t="s">
        <v>339</v>
      </c>
      <c r="F708" s="7" t="s">
        <v>720</v>
      </c>
      <c r="G708" s="9">
        <v>128.59</v>
      </c>
      <c r="H708" s="9">
        <f t="shared" si="28"/>
        <v>5477.0800000000008</v>
      </c>
    </row>
    <row r="709" spans="1:8" ht="15" customHeight="1">
      <c r="A709" s="4"/>
      <c r="B709" s="7" t="s">
        <v>408</v>
      </c>
      <c r="C709" s="7" t="s">
        <v>2</v>
      </c>
      <c r="D709" s="7">
        <v>90090284</v>
      </c>
      <c r="E709" s="7" t="s">
        <v>115</v>
      </c>
      <c r="F709" s="7" t="s">
        <v>721</v>
      </c>
      <c r="G709" s="9">
        <v>839.18</v>
      </c>
      <c r="H709" s="9">
        <f t="shared" si="28"/>
        <v>6316.2600000000011</v>
      </c>
    </row>
    <row r="710" spans="1:8" ht="15" customHeight="1">
      <c r="A710" s="4"/>
      <c r="B710" s="7" t="s">
        <v>15</v>
      </c>
      <c r="C710" s="7" t="s">
        <v>18</v>
      </c>
      <c r="D710" s="7"/>
      <c r="E710" s="7" t="s">
        <v>656</v>
      </c>
      <c r="F710" s="7" t="s">
        <v>657</v>
      </c>
      <c r="G710" s="9">
        <v>103.14</v>
      </c>
      <c r="H710" s="9">
        <f t="shared" si="28"/>
        <v>6419.4000000000015</v>
      </c>
    </row>
    <row r="711" spans="1:8" ht="21.6" customHeight="1">
      <c r="A711" s="10" t="s">
        <v>722</v>
      </c>
      <c r="B711" s="4"/>
      <c r="C711" s="4"/>
      <c r="D711" s="4"/>
      <c r="E711" s="4"/>
      <c r="F711" s="4"/>
      <c r="G711" s="11">
        <f>SUM(G673:G710)</f>
        <v>6419.4000000000015</v>
      </c>
      <c r="H711" s="4"/>
    </row>
    <row r="712" spans="1:8" ht="24.6" customHeight="1">
      <c r="A712" s="10" t="s">
        <v>723</v>
      </c>
      <c r="B712" s="4"/>
      <c r="C712" s="4"/>
      <c r="D712" s="4"/>
      <c r="E712" s="4"/>
      <c r="F712" s="4"/>
      <c r="G712" s="4"/>
      <c r="H712" s="4"/>
    </row>
    <row r="713" spans="1:8" ht="15" customHeight="1">
      <c r="A713" s="4"/>
      <c r="B713" s="7" t="s">
        <v>263</v>
      </c>
      <c r="C713" s="7" t="s">
        <v>2</v>
      </c>
      <c r="D713" s="7">
        <v>13110</v>
      </c>
      <c r="E713" s="7" t="s">
        <v>724</v>
      </c>
      <c r="F713" s="7" t="s">
        <v>725</v>
      </c>
      <c r="G713" s="9">
        <v>277.5</v>
      </c>
      <c r="H713" s="9">
        <f>+G713</f>
        <v>277.5</v>
      </c>
    </row>
    <row r="714" spans="1:8" ht="22.15" customHeight="1">
      <c r="A714" s="10" t="s">
        <v>726</v>
      </c>
      <c r="B714" s="4"/>
      <c r="C714" s="4"/>
      <c r="D714" s="4"/>
      <c r="E714" s="4"/>
      <c r="F714" s="4"/>
      <c r="G714" s="11">
        <f>+G713</f>
        <v>277.5</v>
      </c>
      <c r="H714" s="4"/>
    </row>
    <row r="715" spans="1:8" ht="24" customHeight="1">
      <c r="A715" s="10" t="s">
        <v>728</v>
      </c>
      <c r="B715" s="4"/>
      <c r="C715" s="4"/>
      <c r="D715" s="4"/>
      <c r="E715" s="4"/>
      <c r="F715" s="4"/>
      <c r="G715" s="4"/>
      <c r="H715" s="4"/>
    </row>
    <row r="716" spans="1:8" ht="24" customHeight="1">
      <c r="A716" s="4"/>
      <c r="B716" s="7" t="s">
        <v>29</v>
      </c>
      <c r="C716" s="7" t="s">
        <v>2</v>
      </c>
      <c r="D716" s="7" t="s">
        <v>730</v>
      </c>
      <c r="E716" s="7" t="s">
        <v>341</v>
      </c>
      <c r="F716" s="7" t="s">
        <v>731</v>
      </c>
      <c r="G716" s="9">
        <v>4.3</v>
      </c>
      <c r="H716" s="9">
        <f>+G716</f>
        <v>4.3</v>
      </c>
    </row>
    <row r="717" spans="1:8" ht="15" customHeight="1">
      <c r="A717" s="4"/>
      <c r="B717" s="7" t="s">
        <v>13</v>
      </c>
      <c r="C717" s="7" t="s">
        <v>18</v>
      </c>
      <c r="D717" s="7"/>
      <c r="E717" s="7" t="s">
        <v>191</v>
      </c>
      <c r="F717" s="7" t="s">
        <v>732</v>
      </c>
      <c r="G717" s="9">
        <v>16.100000000000001</v>
      </c>
      <c r="H717" s="9">
        <f>+H716+G717</f>
        <v>20.400000000000002</v>
      </c>
    </row>
    <row r="718" spans="1:8" ht="15" customHeight="1">
      <c r="A718" s="4"/>
      <c r="B718" s="7" t="s">
        <v>614</v>
      </c>
      <c r="C718" s="7" t="s">
        <v>18</v>
      </c>
      <c r="D718" s="7"/>
      <c r="E718" s="7" t="s">
        <v>191</v>
      </c>
      <c r="F718" s="7" t="s">
        <v>733</v>
      </c>
      <c r="G718" s="9">
        <v>90.04</v>
      </c>
      <c r="H718" s="9">
        <f t="shared" ref="H718:H726" si="29">+H717+G718</f>
        <v>110.44000000000001</v>
      </c>
    </row>
    <row r="719" spans="1:8" ht="15" customHeight="1">
      <c r="A719" s="4"/>
      <c r="B719" s="7" t="s">
        <v>615</v>
      </c>
      <c r="C719" s="7" t="s">
        <v>18</v>
      </c>
      <c r="D719" s="7"/>
      <c r="E719" s="7" t="s">
        <v>339</v>
      </c>
      <c r="F719" s="7" t="s">
        <v>734</v>
      </c>
      <c r="G719" s="9">
        <v>74.64</v>
      </c>
      <c r="H719" s="9">
        <f t="shared" si="29"/>
        <v>185.08</v>
      </c>
    </row>
    <row r="720" spans="1:8" ht="15" customHeight="1">
      <c r="A720" s="4"/>
      <c r="B720" s="7" t="s">
        <v>615</v>
      </c>
      <c r="C720" s="7" t="s">
        <v>18</v>
      </c>
      <c r="D720" s="7"/>
      <c r="E720" s="7" t="s">
        <v>339</v>
      </c>
      <c r="F720" s="7" t="s">
        <v>735</v>
      </c>
      <c r="G720" s="9">
        <v>52.51</v>
      </c>
      <c r="H720" s="9">
        <f t="shared" si="29"/>
        <v>237.59</v>
      </c>
    </row>
    <row r="721" spans="1:8" ht="15" customHeight="1">
      <c r="A721" s="4"/>
      <c r="B721" s="7" t="s">
        <v>615</v>
      </c>
      <c r="C721" s="7" t="s">
        <v>18</v>
      </c>
      <c r="D721" s="7"/>
      <c r="E721" s="7" t="s">
        <v>339</v>
      </c>
      <c r="F721" s="7" t="s">
        <v>736</v>
      </c>
      <c r="G721" s="9">
        <v>19.05</v>
      </c>
      <c r="H721" s="9">
        <f t="shared" si="29"/>
        <v>256.64</v>
      </c>
    </row>
    <row r="722" spans="1:8" ht="15" customHeight="1">
      <c r="A722" s="4"/>
      <c r="B722" s="7" t="s">
        <v>615</v>
      </c>
      <c r="C722" s="7" t="s">
        <v>18</v>
      </c>
      <c r="D722" s="7"/>
      <c r="E722" s="7" t="s">
        <v>339</v>
      </c>
      <c r="F722" s="7" t="s">
        <v>736</v>
      </c>
      <c r="G722" s="9">
        <v>18.66</v>
      </c>
      <c r="H722" s="9">
        <f t="shared" si="29"/>
        <v>275.3</v>
      </c>
    </row>
    <row r="723" spans="1:8" ht="15" customHeight="1">
      <c r="A723" s="4"/>
      <c r="B723" s="7" t="s">
        <v>466</v>
      </c>
      <c r="C723" s="7" t="s">
        <v>18</v>
      </c>
      <c r="D723" s="7"/>
      <c r="E723" s="7" t="s">
        <v>729</v>
      </c>
      <c r="F723" s="7" t="s">
        <v>737</v>
      </c>
      <c r="G723" s="9">
        <v>354.2</v>
      </c>
      <c r="H723" s="9">
        <f t="shared" si="29"/>
        <v>629.5</v>
      </c>
    </row>
    <row r="724" spans="1:8" ht="15" customHeight="1">
      <c r="A724" s="4"/>
      <c r="B724" s="7" t="s">
        <v>406</v>
      </c>
      <c r="C724" s="7" t="s">
        <v>18</v>
      </c>
      <c r="D724" s="7"/>
      <c r="E724" s="7" t="s">
        <v>191</v>
      </c>
      <c r="F724" s="7" t="s">
        <v>738</v>
      </c>
      <c r="G724" s="9">
        <v>124.62</v>
      </c>
      <c r="H724" s="9">
        <f t="shared" si="29"/>
        <v>754.12</v>
      </c>
    </row>
    <row r="725" spans="1:8" ht="15" customHeight="1">
      <c r="A725" s="4"/>
      <c r="B725" s="7" t="s">
        <v>408</v>
      </c>
      <c r="C725" s="7" t="s">
        <v>2</v>
      </c>
      <c r="D725" s="7" t="s">
        <v>409</v>
      </c>
      <c r="E725" s="7" t="s">
        <v>341</v>
      </c>
      <c r="F725" s="7" t="s">
        <v>739</v>
      </c>
      <c r="G725" s="9">
        <v>39.68</v>
      </c>
      <c r="H725" s="9">
        <f t="shared" si="29"/>
        <v>793.8</v>
      </c>
    </row>
    <row r="726" spans="1:8" ht="15" customHeight="1">
      <c r="A726" s="4"/>
      <c r="B726" s="7" t="s">
        <v>617</v>
      </c>
      <c r="C726" s="7" t="s">
        <v>18</v>
      </c>
      <c r="D726" s="7"/>
      <c r="E726" s="7" t="s">
        <v>729</v>
      </c>
      <c r="F726" s="7" t="s">
        <v>740</v>
      </c>
      <c r="G726" s="9">
        <v>285.45999999999998</v>
      </c>
      <c r="H726" s="9">
        <f t="shared" si="29"/>
        <v>1079.26</v>
      </c>
    </row>
    <row r="727" spans="1:8" ht="24.6" customHeight="1">
      <c r="A727" s="10" t="s">
        <v>741</v>
      </c>
      <c r="B727" s="4"/>
      <c r="C727" s="4"/>
      <c r="D727" s="4"/>
      <c r="E727" s="4"/>
      <c r="F727" s="4"/>
      <c r="G727" s="11">
        <f>SUM(G716:G726)</f>
        <v>1079.26</v>
      </c>
      <c r="H727" s="4"/>
    </row>
    <row r="728" spans="1:8" ht="24" customHeight="1">
      <c r="A728" s="10" t="s">
        <v>742</v>
      </c>
      <c r="B728" s="4"/>
      <c r="C728" s="4"/>
      <c r="D728" s="4"/>
      <c r="E728" s="4"/>
      <c r="F728" s="4"/>
      <c r="G728" s="4"/>
      <c r="H728" s="4"/>
    </row>
    <row r="729" spans="1:8" ht="15" customHeight="1">
      <c r="A729" s="4"/>
      <c r="B729" s="7" t="s">
        <v>173</v>
      </c>
      <c r="C729" s="7" t="s">
        <v>2</v>
      </c>
      <c r="D729" s="7" t="s">
        <v>743</v>
      </c>
      <c r="E729" s="7" t="s">
        <v>674</v>
      </c>
      <c r="F729" s="7" t="s">
        <v>744</v>
      </c>
      <c r="G729" s="9">
        <v>13.89</v>
      </c>
      <c r="H729" s="9">
        <f>+G729</f>
        <v>13.89</v>
      </c>
    </row>
    <row r="730" spans="1:8" ht="15" customHeight="1">
      <c r="A730" s="4"/>
      <c r="B730" s="7" t="s">
        <v>408</v>
      </c>
      <c r="C730" s="7" t="s">
        <v>2</v>
      </c>
      <c r="D730" s="7" t="s">
        <v>745</v>
      </c>
      <c r="E730" s="7" t="s">
        <v>727</v>
      </c>
      <c r="F730" s="7" t="s">
        <v>746</v>
      </c>
      <c r="G730" s="9">
        <v>2250</v>
      </c>
      <c r="H730" s="9">
        <f>+H729+G730</f>
        <v>2263.89</v>
      </c>
    </row>
    <row r="731" spans="1:8" ht="30" customHeight="1">
      <c r="A731" s="10" t="s">
        <v>747</v>
      </c>
      <c r="B731" s="4"/>
      <c r="C731" s="4"/>
      <c r="D731" s="4"/>
      <c r="E731" s="4"/>
      <c r="F731" s="4"/>
      <c r="G731" s="11">
        <f>SUM(G729:G730)</f>
        <v>2263.89</v>
      </c>
      <c r="H731" s="4"/>
    </row>
    <row r="732" spans="1:8" ht="28.9" customHeight="1">
      <c r="A732" s="10" t="s">
        <v>748</v>
      </c>
      <c r="B732" s="4"/>
      <c r="C732" s="4"/>
      <c r="D732" s="4"/>
      <c r="E732" s="4"/>
      <c r="F732" s="4"/>
      <c r="G732" s="4"/>
      <c r="H732" s="4"/>
    </row>
    <row r="733" spans="1:8" ht="15" customHeight="1">
      <c r="A733" s="4"/>
      <c r="B733" s="7" t="s">
        <v>211</v>
      </c>
      <c r="C733" s="7" t="s">
        <v>18</v>
      </c>
      <c r="D733" s="7"/>
      <c r="E733" s="7" t="s">
        <v>191</v>
      </c>
      <c r="F733" s="7" t="s">
        <v>749</v>
      </c>
      <c r="G733" s="9">
        <v>21.91</v>
      </c>
      <c r="H733" s="9">
        <f>+G733</f>
        <v>21.91</v>
      </c>
    </row>
    <row r="734" spans="1:8" ht="15" customHeight="1">
      <c r="A734" s="4"/>
      <c r="B734" s="7" t="s">
        <v>211</v>
      </c>
      <c r="C734" s="7" t="s">
        <v>2</v>
      </c>
      <c r="D734" s="7" t="s">
        <v>750</v>
      </c>
      <c r="E734" s="7" t="s">
        <v>674</v>
      </c>
      <c r="F734" s="7" t="s">
        <v>751</v>
      </c>
      <c r="G734" s="9">
        <v>41.28</v>
      </c>
      <c r="H734" s="9">
        <f>+H733+G734</f>
        <v>63.19</v>
      </c>
    </row>
    <row r="735" spans="1:8" ht="15" customHeight="1">
      <c r="A735" s="4"/>
      <c r="B735" s="7" t="s">
        <v>543</v>
      </c>
      <c r="C735" s="7" t="s">
        <v>2</v>
      </c>
      <c r="D735" s="7" t="s">
        <v>752</v>
      </c>
      <c r="E735" s="7" t="s">
        <v>674</v>
      </c>
      <c r="F735" s="7" t="s">
        <v>753</v>
      </c>
      <c r="G735" s="9">
        <v>12.04</v>
      </c>
      <c r="H735" s="9">
        <f t="shared" ref="H735:H750" si="30">+H734+G735</f>
        <v>75.22999999999999</v>
      </c>
    </row>
    <row r="736" spans="1:8" ht="15" customHeight="1">
      <c r="A736" s="4"/>
      <c r="B736" s="7" t="s">
        <v>216</v>
      </c>
      <c r="C736" s="7" t="s">
        <v>2</v>
      </c>
      <c r="D736" s="7">
        <v>38442</v>
      </c>
      <c r="E736" s="7" t="s">
        <v>339</v>
      </c>
      <c r="F736" s="7" t="s">
        <v>754</v>
      </c>
      <c r="G736" s="9">
        <v>870.58</v>
      </c>
      <c r="H736" s="9">
        <f t="shared" si="30"/>
        <v>945.81000000000006</v>
      </c>
    </row>
    <row r="737" spans="1:8" ht="15" customHeight="1">
      <c r="A737" s="4"/>
      <c r="B737" s="7" t="s">
        <v>216</v>
      </c>
      <c r="C737" s="7" t="s">
        <v>2</v>
      </c>
      <c r="D737" s="7">
        <v>38442</v>
      </c>
      <c r="E737" s="7" t="s">
        <v>339</v>
      </c>
      <c r="F737" s="7" t="s">
        <v>755</v>
      </c>
      <c r="G737" s="9">
        <v>870.48</v>
      </c>
      <c r="H737" s="9">
        <f t="shared" si="30"/>
        <v>1816.29</v>
      </c>
    </row>
    <row r="738" spans="1:8" ht="15" customHeight="1">
      <c r="A738" s="4"/>
      <c r="B738" s="7" t="s">
        <v>501</v>
      </c>
      <c r="C738" s="7" t="s">
        <v>2</v>
      </c>
      <c r="D738" s="7" t="s">
        <v>756</v>
      </c>
      <c r="E738" s="7" t="s">
        <v>727</v>
      </c>
      <c r="F738" s="7" t="s">
        <v>757</v>
      </c>
      <c r="G738" s="9">
        <v>1250</v>
      </c>
      <c r="H738" s="9">
        <f t="shared" si="30"/>
        <v>3066.29</v>
      </c>
    </row>
    <row r="739" spans="1:8" ht="15" customHeight="1">
      <c r="A739" s="4"/>
      <c r="B739" s="7" t="s">
        <v>323</v>
      </c>
      <c r="C739" s="7" t="s">
        <v>2</v>
      </c>
      <c r="D739" s="7" t="s">
        <v>758</v>
      </c>
      <c r="E739" s="7" t="s">
        <v>674</v>
      </c>
      <c r="F739" s="7" t="s">
        <v>759</v>
      </c>
      <c r="G739" s="9">
        <v>89.67</v>
      </c>
      <c r="H739" s="9">
        <f t="shared" si="30"/>
        <v>3155.96</v>
      </c>
    </row>
    <row r="740" spans="1:8" ht="15" customHeight="1">
      <c r="A740" s="4"/>
      <c r="B740" s="7" t="s">
        <v>609</v>
      </c>
      <c r="C740" s="7" t="s">
        <v>18</v>
      </c>
      <c r="D740" s="7"/>
      <c r="E740" s="7" t="s">
        <v>191</v>
      </c>
      <c r="F740" s="7" t="s">
        <v>760</v>
      </c>
      <c r="G740" s="9">
        <v>23.62</v>
      </c>
      <c r="H740" s="9">
        <f t="shared" si="30"/>
        <v>3179.58</v>
      </c>
    </row>
    <row r="741" spans="1:8" ht="15" customHeight="1">
      <c r="A741" s="4"/>
      <c r="B741" s="7" t="s">
        <v>609</v>
      </c>
      <c r="C741" s="7" t="s">
        <v>2</v>
      </c>
      <c r="D741" s="7" t="s">
        <v>761</v>
      </c>
      <c r="E741" s="7" t="s">
        <v>674</v>
      </c>
      <c r="F741" s="7" t="s">
        <v>762</v>
      </c>
      <c r="G741" s="9">
        <v>14.53</v>
      </c>
      <c r="H741" s="9">
        <f t="shared" si="30"/>
        <v>3194.11</v>
      </c>
    </row>
    <row r="742" spans="1:8" ht="15" customHeight="1">
      <c r="A742" s="4"/>
      <c r="B742" s="7" t="s">
        <v>609</v>
      </c>
      <c r="C742" s="7" t="s">
        <v>2</v>
      </c>
      <c r="D742" s="7">
        <v>325946</v>
      </c>
      <c r="E742" s="7" t="s">
        <v>701</v>
      </c>
      <c r="F742" s="7" t="s">
        <v>763</v>
      </c>
      <c r="G742" s="9">
        <v>107.5</v>
      </c>
      <c r="H742" s="9">
        <f t="shared" si="30"/>
        <v>3301.61</v>
      </c>
    </row>
    <row r="743" spans="1:8" ht="15" customHeight="1">
      <c r="A743" s="4"/>
      <c r="B743" s="7" t="s">
        <v>429</v>
      </c>
      <c r="C743" s="7" t="s">
        <v>2</v>
      </c>
      <c r="D743" s="7" t="s">
        <v>764</v>
      </c>
      <c r="E743" s="7" t="s">
        <v>674</v>
      </c>
      <c r="F743" s="7" t="s">
        <v>765</v>
      </c>
      <c r="G743" s="9">
        <v>13.08</v>
      </c>
      <c r="H743" s="9">
        <f t="shared" si="30"/>
        <v>3314.69</v>
      </c>
    </row>
    <row r="744" spans="1:8" ht="15" customHeight="1">
      <c r="A744" s="4"/>
      <c r="B744" s="7" t="s">
        <v>247</v>
      </c>
      <c r="C744" s="7" t="s">
        <v>18</v>
      </c>
      <c r="D744" s="7"/>
      <c r="E744" s="7" t="s">
        <v>191</v>
      </c>
      <c r="F744" s="7" t="s">
        <v>766</v>
      </c>
      <c r="G744" s="9">
        <v>48.01</v>
      </c>
      <c r="H744" s="9">
        <f t="shared" si="30"/>
        <v>3362.7000000000003</v>
      </c>
    </row>
    <row r="745" spans="1:8" ht="15" customHeight="1">
      <c r="A745" s="4"/>
      <c r="B745" s="7" t="s">
        <v>247</v>
      </c>
      <c r="C745" s="7" t="s">
        <v>2</v>
      </c>
      <c r="D745" s="7" t="s">
        <v>767</v>
      </c>
      <c r="E745" s="7" t="s">
        <v>674</v>
      </c>
      <c r="F745" s="7" t="s">
        <v>768</v>
      </c>
      <c r="G745" s="9">
        <v>48.33</v>
      </c>
      <c r="H745" s="9">
        <f t="shared" si="30"/>
        <v>3411.03</v>
      </c>
    </row>
    <row r="746" spans="1:8" ht="15" customHeight="1">
      <c r="A746" s="4"/>
      <c r="B746" s="7" t="s">
        <v>29</v>
      </c>
      <c r="C746" s="7" t="s">
        <v>2</v>
      </c>
      <c r="D746" s="7" t="s">
        <v>769</v>
      </c>
      <c r="E746" s="7" t="s">
        <v>727</v>
      </c>
      <c r="F746" s="7" t="s">
        <v>770</v>
      </c>
      <c r="G746" s="9">
        <v>1000</v>
      </c>
      <c r="H746" s="9">
        <f t="shared" si="30"/>
        <v>4411.0300000000007</v>
      </c>
    </row>
    <row r="747" spans="1:8" ht="15" customHeight="1">
      <c r="A747" s="4"/>
      <c r="B747" s="7" t="s">
        <v>329</v>
      </c>
      <c r="C747" s="7" t="s">
        <v>18</v>
      </c>
      <c r="D747" s="7"/>
      <c r="E747" s="7" t="s">
        <v>191</v>
      </c>
      <c r="F747" s="7" t="s">
        <v>771</v>
      </c>
      <c r="G747" s="9">
        <v>32.270000000000003</v>
      </c>
      <c r="H747" s="9">
        <f t="shared" si="30"/>
        <v>4443.3000000000011</v>
      </c>
    </row>
    <row r="748" spans="1:8" ht="15" customHeight="1">
      <c r="A748" s="4"/>
      <c r="B748" s="7" t="s">
        <v>408</v>
      </c>
      <c r="C748" s="7" t="s">
        <v>2</v>
      </c>
      <c r="D748" s="7" t="s">
        <v>772</v>
      </c>
      <c r="E748" s="7" t="s">
        <v>727</v>
      </c>
      <c r="F748" s="7" t="s">
        <v>773</v>
      </c>
      <c r="G748" s="9">
        <v>500</v>
      </c>
      <c r="H748" s="9">
        <f t="shared" si="30"/>
        <v>4943.3000000000011</v>
      </c>
    </row>
    <row r="749" spans="1:8" ht="15" customHeight="1">
      <c r="A749" s="4"/>
      <c r="B749" s="7" t="s">
        <v>516</v>
      </c>
      <c r="C749" s="7" t="s">
        <v>2</v>
      </c>
      <c r="D749" s="7" t="s">
        <v>774</v>
      </c>
      <c r="E749" s="7" t="s">
        <v>775</v>
      </c>
      <c r="F749" s="7" t="s">
        <v>776</v>
      </c>
      <c r="G749" s="9">
        <v>9.6199999999999992</v>
      </c>
      <c r="H749" s="9">
        <f t="shared" si="30"/>
        <v>4952.920000000001</v>
      </c>
    </row>
    <row r="750" spans="1:8" ht="15" customHeight="1">
      <c r="A750" s="4"/>
      <c r="B750" s="7" t="s">
        <v>15</v>
      </c>
      <c r="C750" s="7" t="s">
        <v>2</v>
      </c>
      <c r="D750" s="7" t="s">
        <v>777</v>
      </c>
      <c r="E750" s="7" t="s">
        <v>778</v>
      </c>
      <c r="F750" s="7" t="s">
        <v>779</v>
      </c>
      <c r="G750" s="9">
        <v>87.4</v>
      </c>
      <c r="H750" s="9">
        <f t="shared" si="30"/>
        <v>5040.3200000000006</v>
      </c>
    </row>
    <row r="751" spans="1:8" ht="24.6" customHeight="1">
      <c r="A751" s="10" t="s">
        <v>780</v>
      </c>
      <c r="B751" s="4"/>
      <c r="C751" s="4"/>
      <c r="D751" s="4"/>
      <c r="E751" s="4"/>
      <c r="F751" s="4"/>
      <c r="G751" s="11">
        <f>SUM(G733:G750)</f>
        <v>5040.3200000000006</v>
      </c>
      <c r="H751" s="4"/>
    </row>
    <row r="752" spans="1:8" ht="30" customHeight="1">
      <c r="A752" s="10" t="s">
        <v>781</v>
      </c>
      <c r="B752" s="4"/>
      <c r="C752" s="4"/>
      <c r="D752" s="4"/>
      <c r="E752" s="4"/>
      <c r="F752" s="4"/>
      <c r="G752" s="4"/>
      <c r="H752" s="4"/>
    </row>
    <row r="753" spans="1:8" ht="15" customHeight="1">
      <c r="A753" s="4"/>
      <c r="B753" s="7" t="s">
        <v>195</v>
      </c>
      <c r="C753" s="7" t="s">
        <v>2</v>
      </c>
      <c r="D753" s="7">
        <v>999419</v>
      </c>
      <c r="E753" s="7" t="s">
        <v>339</v>
      </c>
      <c r="F753" s="7" t="s">
        <v>782</v>
      </c>
      <c r="G753" s="9">
        <v>425.54</v>
      </c>
      <c r="H753" s="9">
        <f>+G753</f>
        <v>425.54</v>
      </c>
    </row>
    <row r="754" spans="1:8" ht="15" customHeight="1">
      <c r="A754" s="4"/>
      <c r="B754" s="7" t="s">
        <v>599</v>
      </c>
      <c r="C754" s="7" t="s">
        <v>2</v>
      </c>
      <c r="D754" s="7">
        <v>70806914</v>
      </c>
      <c r="E754" s="7" t="s">
        <v>671</v>
      </c>
      <c r="F754" s="7" t="s">
        <v>783</v>
      </c>
      <c r="G754" s="9">
        <v>174.39</v>
      </c>
      <c r="H754" s="9">
        <f>+H753+G754</f>
        <v>599.93000000000006</v>
      </c>
    </row>
    <row r="755" spans="1:8" ht="15" customHeight="1">
      <c r="A755" s="4"/>
      <c r="B755" s="7" t="s">
        <v>271</v>
      </c>
      <c r="C755" s="7" t="s">
        <v>2</v>
      </c>
      <c r="D755" s="7">
        <v>27130</v>
      </c>
      <c r="E755" s="7" t="s">
        <v>673</v>
      </c>
      <c r="F755" s="7" t="s">
        <v>784</v>
      </c>
      <c r="G755" s="9">
        <v>202.1</v>
      </c>
      <c r="H755" s="9">
        <f t="shared" ref="H755:H758" si="31">+H754+G755</f>
        <v>802.03000000000009</v>
      </c>
    </row>
    <row r="756" spans="1:8" ht="15" customHeight="1">
      <c r="A756" s="4"/>
      <c r="B756" s="7" t="s">
        <v>612</v>
      </c>
      <c r="C756" s="7" t="s">
        <v>2</v>
      </c>
      <c r="D756" s="7" t="s">
        <v>785</v>
      </c>
      <c r="E756" s="7" t="s">
        <v>341</v>
      </c>
      <c r="F756" s="7" t="s">
        <v>786</v>
      </c>
      <c r="G756" s="9">
        <v>7.08</v>
      </c>
      <c r="H756" s="9">
        <f t="shared" si="31"/>
        <v>809.11000000000013</v>
      </c>
    </row>
    <row r="757" spans="1:8" ht="15" customHeight="1">
      <c r="A757" s="4"/>
      <c r="B757" s="7" t="s">
        <v>154</v>
      </c>
      <c r="C757" s="7" t="s">
        <v>2</v>
      </c>
      <c r="D757" s="7">
        <v>27254</v>
      </c>
      <c r="E757" s="7" t="s">
        <v>673</v>
      </c>
      <c r="F757" s="7" t="s">
        <v>787</v>
      </c>
      <c r="G757" s="9">
        <v>999.75</v>
      </c>
      <c r="H757" s="9">
        <f t="shared" si="31"/>
        <v>1808.8600000000001</v>
      </c>
    </row>
    <row r="758" spans="1:8" ht="15" customHeight="1">
      <c r="A758" s="4"/>
      <c r="B758" s="7" t="s">
        <v>13</v>
      </c>
      <c r="C758" s="7" t="s">
        <v>2</v>
      </c>
      <c r="D758" s="7">
        <v>27267</v>
      </c>
      <c r="E758" s="7" t="s">
        <v>673</v>
      </c>
      <c r="F758" s="7" t="s">
        <v>788</v>
      </c>
      <c r="G758" s="9">
        <v>159.1</v>
      </c>
      <c r="H758" s="9">
        <f t="shared" si="31"/>
        <v>1967.96</v>
      </c>
    </row>
    <row r="759" spans="1:8" ht="23.45" customHeight="1">
      <c r="A759" s="10" t="s">
        <v>789</v>
      </c>
      <c r="B759" s="4"/>
      <c r="C759" s="4"/>
      <c r="D759" s="4"/>
      <c r="E759" s="4"/>
      <c r="F759" s="4"/>
      <c r="G759" s="11">
        <f>SUM(G753:G758)</f>
        <v>1967.96</v>
      </c>
      <c r="H759" s="4"/>
    </row>
    <row r="760" spans="1:8" ht="15" customHeight="1">
      <c r="A760" s="10"/>
      <c r="B760" s="4"/>
      <c r="C760" s="4"/>
      <c r="D760" s="4"/>
      <c r="E760" s="4"/>
      <c r="F760" s="4"/>
      <c r="G760" s="4"/>
      <c r="H760" s="4"/>
    </row>
    <row r="761" spans="1:8" ht="15" customHeight="1">
      <c r="A761" s="10" t="s">
        <v>790</v>
      </c>
      <c r="B761" s="4"/>
      <c r="C761" s="4"/>
      <c r="D761" s="4"/>
      <c r="E761" s="4"/>
      <c r="F761" s="4"/>
      <c r="G761" s="4"/>
      <c r="H761" s="4"/>
    </row>
    <row r="762" spans="1:8" ht="15" customHeight="1">
      <c r="A762" s="4"/>
      <c r="B762" s="7" t="s">
        <v>68</v>
      </c>
      <c r="C762" s="7" t="s">
        <v>2</v>
      </c>
      <c r="D762" s="7" t="s">
        <v>792</v>
      </c>
      <c r="E762" s="7" t="s">
        <v>791</v>
      </c>
      <c r="F762" s="7" t="s">
        <v>793</v>
      </c>
      <c r="G762" s="9">
        <v>2739.34</v>
      </c>
      <c r="H762" s="9">
        <f>+G762</f>
        <v>2739.34</v>
      </c>
    </row>
    <row r="763" spans="1:8" ht="15" customHeight="1">
      <c r="A763" s="4"/>
      <c r="B763" s="7" t="s">
        <v>317</v>
      </c>
      <c r="C763" s="7" t="s">
        <v>2</v>
      </c>
      <c r="D763" s="7" t="s">
        <v>794</v>
      </c>
      <c r="E763" s="7" t="s">
        <v>791</v>
      </c>
      <c r="F763" s="7" t="s">
        <v>795</v>
      </c>
      <c r="G763" s="9">
        <v>2647.22</v>
      </c>
      <c r="H763" s="9">
        <f>+H762+G763</f>
        <v>5386.5599999999995</v>
      </c>
    </row>
    <row r="764" spans="1:8" ht="15" customHeight="1">
      <c r="A764" s="4"/>
      <c r="B764" s="7" t="s">
        <v>320</v>
      </c>
      <c r="C764" s="7" t="s">
        <v>2</v>
      </c>
      <c r="D764" s="7" t="s">
        <v>796</v>
      </c>
      <c r="E764" s="7" t="s">
        <v>791</v>
      </c>
      <c r="F764" s="7" t="s">
        <v>797</v>
      </c>
      <c r="G764" s="9">
        <v>2777.84</v>
      </c>
      <c r="H764" s="9">
        <f t="shared" ref="H764:H766" si="32">+H763+G764</f>
        <v>8164.4</v>
      </c>
    </row>
    <row r="765" spans="1:8" ht="15" customHeight="1">
      <c r="A765" s="4"/>
      <c r="B765" s="7" t="s">
        <v>323</v>
      </c>
      <c r="C765" s="7" t="s">
        <v>2</v>
      </c>
      <c r="D765" s="7" t="s">
        <v>798</v>
      </c>
      <c r="E765" s="7" t="s">
        <v>791</v>
      </c>
      <c r="F765" s="7" t="s">
        <v>799</v>
      </c>
      <c r="G765" s="9">
        <v>2866.86</v>
      </c>
      <c r="H765" s="9">
        <f t="shared" si="32"/>
        <v>11031.26</v>
      </c>
    </row>
    <row r="766" spans="1:8" ht="15" customHeight="1">
      <c r="A766" s="4"/>
      <c r="B766" s="7" t="s">
        <v>326</v>
      </c>
      <c r="C766" s="7" t="s">
        <v>2</v>
      </c>
      <c r="D766" s="7" t="s">
        <v>800</v>
      </c>
      <c r="E766" s="7" t="s">
        <v>791</v>
      </c>
      <c r="F766" s="7" t="s">
        <v>801</v>
      </c>
      <c r="G766" s="9">
        <v>2800.53</v>
      </c>
      <c r="H766" s="9">
        <f t="shared" si="32"/>
        <v>13831.79</v>
      </c>
    </row>
    <row r="767" spans="1:8" ht="28.15" customHeight="1">
      <c r="A767" s="10" t="s">
        <v>802</v>
      </c>
      <c r="B767" s="4"/>
      <c r="C767" s="4"/>
      <c r="D767" s="4"/>
      <c r="E767" s="4"/>
      <c r="F767" s="4"/>
      <c r="G767" s="11">
        <f>SUM(G762:G766)</f>
        <v>13831.79</v>
      </c>
      <c r="H767" s="4"/>
    </row>
    <row r="768" spans="1:8" ht="25.9" customHeight="1">
      <c r="A768" s="10" t="s">
        <v>803</v>
      </c>
      <c r="B768" s="4"/>
      <c r="C768" s="4"/>
      <c r="D768" s="4"/>
      <c r="E768" s="4"/>
      <c r="F768" s="4"/>
      <c r="G768" s="4"/>
      <c r="H768" s="4"/>
    </row>
    <row r="769" spans="1:8" ht="15" customHeight="1">
      <c r="A769" s="4"/>
      <c r="B769" s="7" t="s">
        <v>496</v>
      </c>
      <c r="C769" s="7" t="s">
        <v>2</v>
      </c>
      <c r="D769" s="7" t="s">
        <v>658</v>
      </c>
      <c r="E769" s="7" t="s">
        <v>654</v>
      </c>
      <c r="F769" s="7" t="s">
        <v>804</v>
      </c>
      <c r="G769" s="9">
        <v>10418.290000000001</v>
      </c>
      <c r="H769" s="9">
        <f>+G769</f>
        <v>10418.290000000001</v>
      </c>
    </row>
    <row r="770" spans="1:8" ht="15" customHeight="1">
      <c r="A770" s="4"/>
      <c r="B770" s="7" t="s">
        <v>299</v>
      </c>
      <c r="C770" s="7" t="s">
        <v>2</v>
      </c>
      <c r="D770" s="7" t="s">
        <v>659</v>
      </c>
      <c r="E770" s="7" t="s">
        <v>654</v>
      </c>
      <c r="F770" s="7" t="s">
        <v>804</v>
      </c>
      <c r="G770" s="9">
        <v>10541.04</v>
      </c>
      <c r="H770" s="9">
        <f t="shared" ref="H770:H775" si="33">+H769+G770</f>
        <v>20959.330000000002</v>
      </c>
    </row>
    <row r="771" spans="1:8" ht="15" customHeight="1">
      <c r="A771" s="4"/>
      <c r="B771" s="7" t="s">
        <v>232</v>
      </c>
      <c r="C771" s="7" t="s">
        <v>2</v>
      </c>
      <c r="D771" s="7" t="s">
        <v>660</v>
      </c>
      <c r="E771" s="7" t="s">
        <v>654</v>
      </c>
      <c r="F771" s="7" t="s">
        <v>804</v>
      </c>
      <c r="G771" s="9">
        <v>10260.959999999999</v>
      </c>
      <c r="H771" s="9">
        <f t="shared" si="33"/>
        <v>31220.29</v>
      </c>
    </row>
    <row r="772" spans="1:8" ht="15" customHeight="1">
      <c r="A772" s="4"/>
      <c r="B772" s="7" t="s">
        <v>114</v>
      </c>
      <c r="C772" s="7" t="s">
        <v>2</v>
      </c>
      <c r="D772" s="7" t="s">
        <v>661</v>
      </c>
      <c r="E772" s="7" t="s">
        <v>654</v>
      </c>
      <c r="F772" s="7" t="s">
        <v>804</v>
      </c>
      <c r="G772" s="9">
        <v>9670.5</v>
      </c>
      <c r="H772" s="9">
        <f t="shared" si="33"/>
        <v>40890.79</v>
      </c>
    </row>
    <row r="773" spans="1:8" ht="15" customHeight="1">
      <c r="A773" s="4"/>
      <c r="B773" s="7" t="s">
        <v>171</v>
      </c>
      <c r="C773" s="7" t="s">
        <v>2</v>
      </c>
      <c r="D773" s="7" t="s">
        <v>663</v>
      </c>
      <c r="E773" s="7" t="s">
        <v>654</v>
      </c>
      <c r="F773" s="7" t="s">
        <v>804</v>
      </c>
      <c r="G773" s="9">
        <v>10338.9</v>
      </c>
      <c r="H773" s="9">
        <f t="shared" si="33"/>
        <v>51229.69</v>
      </c>
    </row>
    <row r="774" spans="1:8" ht="15" customHeight="1">
      <c r="A774" s="4"/>
      <c r="B774" s="7" t="s">
        <v>406</v>
      </c>
      <c r="C774" s="7" t="s">
        <v>2</v>
      </c>
      <c r="D774" s="7" t="s">
        <v>664</v>
      </c>
      <c r="E774" s="7" t="s">
        <v>654</v>
      </c>
      <c r="F774" s="7" t="s">
        <v>804</v>
      </c>
      <c r="G774" s="9">
        <v>11379.38</v>
      </c>
      <c r="H774" s="9">
        <f t="shared" si="33"/>
        <v>62609.07</v>
      </c>
    </row>
    <row r="775" spans="1:8" ht="15" customHeight="1">
      <c r="A775" s="4"/>
      <c r="B775" s="7" t="s">
        <v>263</v>
      </c>
      <c r="C775" s="7" t="s">
        <v>1</v>
      </c>
      <c r="D775" s="8">
        <v>12.4</v>
      </c>
      <c r="E775" s="7"/>
      <c r="F775" s="7" t="s">
        <v>805</v>
      </c>
      <c r="G775" s="9">
        <v>650</v>
      </c>
      <c r="H775" s="9">
        <f t="shared" si="33"/>
        <v>63259.07</v>
      </c>
    </row>
    <row r="776" spans="1:8" ht="25.15" customHeight="1">
      <c r="A776" s="10" t="s">
        <v>806</v>
      </c>
      <c r="B776" s="4"/>
      <c r="C776" s="4"/>
      <c r="D776" s="4"/>
      <c r="E776" s="4"/>
      <c r="F776" s="4"/>
      <c r="G776" s="11">
        <f>SUM(G769:G775)</f>
        <v>63259.07</v>
      </c>
      <c r="H776" s="4"/>
    </row>
    <row r="777" spans="1:8" ht="30.6" customHeight="1">
      <c r="A777" s="10" t="s">
        <v>807</v>
      </c>
      <c r="B777" s="4"/>
      <c r="C777" s="4"/>
      <c r="D777" s="4"/>
      <c r="E777" s="4"/>
      <c r="F777" s="4"/>
      <c r="G777" s="4"/>
      <c r="H777" s="4"/>
    </row>
    <row r="778" spans="1:8" ht="15" customHeight="1">
      <c r="B778" s="7" t="s">
        <v>295</v>
      </c>
      <c r="C778" s="7" t="s">
        <v>2</v>
      </c>
      <c r="D778" s="7">
        <v>3912574</v>
      </c>
      <c r="E778" s="7" t="s">
        <v>808</v>
      </c>
      <c r="F778" s="7" t="s">
        <v>809</v>
      </c>
      <c r="G778" s="9">
        <v>756.5</v>
      </c>
      <c r="H778" s="9">
        <f>+G778</f>
        <v>756.5</v>
      </c>
    </row>
    <row r="779" spans="1:8" ht="15" customHeight="1">
      <c r="B779" s="7" t="s">
        <v>295</v>
      </c>
      <c r="C779" s="7" t="s">
        <v>2</v>
      </c>
      <c r="D779" s="7">
        <v>3914841</v>
      </c>
      <c r="E779" s="7" t="s">
        <v>808</v>
      </c>
      <c r="F779" s="7" t="s">
        <v>811</v>
      </c>
      <c r="G779" s="9">
        <v>3802.55</v>
      </c>
      <c r="H779" s="9">
        <f>+H778+G779</f>
        <v>4559.05</v>
      </c>
    </row>
    <row r="780" spans="1:8" ht="15" customHeight="1">
      <c r="B780" s="7" t="s">
        <v>198</v>
      </c>
      <c r="C780" s="7" t="s">
        <v>2</v>
      </c>
      <c r="D780" s="7">
        <v>3917967</v>
      </c>
      <c r="E780" s="7" t="s">
        <v>808</v>
      </c>
      <c r="F780" s="7" t="s">
        <v>811</v>
      </c>
      <c r="G780" s="9">
        <v>2723.25</v>
      </c>
      <c r="H780" s="9">
        <f t="shared" ref="H780:H824" si="34">+H779+G780</f>
        <v>7282.3</v>
      </c>
    </row>
    <row r="781" spans="1:8" ht="15" customHeight="1">
      <c r="B781" s="7" t="s">
        <v>198</v>
      </c>
      <c r="C781" s="7" t="s">
        <v>2</v>
      </c>
      <c r="D781" s="7">
        <v>3916357</v>
      </c>
      <c r="E781" s="7" t="s">
        <v>808</v>
      </c>
      <c r="F781" s="7" t="s">
        <v>809</v>
      </c>
      <c r="G781" s="9">
        <v>778.25</v>
      </c>
      <c r="H781" s="9">
        <f t="shared" si="34"/>
        <v>8060.55</v>
      </c>
    </row>
    <row r="782" spans="1:8" ht="15" customHeight="1">
      <c r="B782" s="7" t="s">
        <v>600</v>
      </c>
      <c r="C782" s="7" t="s">
        <v>2</v>
      </c>
      <c r="D782" s="7">
        <v>3922088</v>
      </c>
      <c r="E782" s="7" t="s">
        <v>808</v>
      </c>
      <c r="F782" s="7" t="s">
        <v>809</v>
      </c>
      <c r="G782" s="9">
        <v>981.25</v>
      </c>
      <c r="H782" s="9">
        <f t="shared" si="34"/>
        <v>9041.7999999999993</v>
      </c>
    </row>
    <row r="783" spans="1:8" ht="15" customHeight="1">
      <c r="B783" s="7" t="s">
        <v>601</v>
      </c>
      <c r="C783" s="7" t="s">
        <v>2</v>
      </c>
      <c r="D783" s="7">
        <v>3924643</v>
      </c>
      <c r="E783" s="7" t="s">
        <v>808</v>
      </c>
      <c r="F783" s="7" t="s">
        <v>812</v>
      </c>
      <c r="G783" s="9">
        <v>939</v>
      </c>
      <c r="H783" s="9">
        <f t="shared" si="34"/>
        <v>9980.7999999999993</v>
      </c>
    </row>
    <row r="784" spans="1:8" ht="15" customHeight="1">
      <c r="B784" s="7" t="s">
        <v>601</v>
      </c>
      <c r="C784" s="7" t="s">
        <v>2</v>
      </c>
      <c r="D784" s="7">
        <v>3924374</v>
      </c>
      <c r="E784" s="7" t="s">
        <v>808</v>
      </c>
      <c r="F784" s="7" t="s">
        <v>809</v>
      </c>
      <c r="G784" s="9">
        <v>582.5</v>
      </c>
      <c r="H784" s="9">
        <f t="shared" si="34"/>
        <v>10563.3</v>
      </c>
    </row>
    <row r="785" spans="2:8" ht="15" customHeight="1">
      <c r="B785" s="7" t="s">
        <v>601</v>
      </c>
      <c r="C785" s="7" t="s">
        <v>2</v>
      </c>
      <c r="D785" s="7">
        <v>3924367</v>
      </c>
      <c r="E785" s="7" t="s">
        <v>808</v>
      </c>
      <c r="F785" s="7" t="s">
        <v>813</v>
      </c>
      <c r="G785" s="9">
        <v>2306.1999999999998</v>
      </c>
      <c r="H785" s="9">
        <f t="shared" si="34"/>
        <v>12869.5</v>
      </c>
    </row>
    <row r="786" spans="2:8" ht="15" customHeight="1">
      <c r="B786" s="7" t="s">
        <v>484</v>
      </c>
      <c r="C786" s="7" t="s">
        <v>2</v>
      </c>
      <c r="D786" s="7">
        <v>3929927</v>
      </c>
      <c r="E786" s="7" t="s">
        <v>808</v>
      </c>
      <c r="F786" s="7" t="s">
        <v>809</v>
      </c>
      <c r="G786" s="9">
        <v>778.25</v>
      </c>
      <c r="H786" s="9">
        <f t="shared" si="34"/>
        <v>13647.75</v>
      </c>
    </row>
    <row r="787" spans="2:8" ht="15" customHeight="1">
      <c r="B787" s="7" t="s">
        <v>5</v>
      </c>
      <c r="C787" s="7" t="s">
        <v>2</v>
      </c>
      <c r="D787" s="7">
        <v>3935525</v>
      </c>
      <c r="E787" s="7" t="s">
        <v>808</v>
      </c>
      <c r="F787" s="7" t="s">
        <v>814</v>
      </c>
      <c r="G787" s="9">
        <v>3547</v>
      </c>
      <c r="H787" s="9">
        <f t="shared" si="34"/>
        <v>17194.75</v>
      </c>
    </row>
    <row r="788" spans="2:8" ht="15" customHeight="1">
      <c r="B788" s="7" t="s">
        <v>216</v>
      </c>
      <c r="C788" s="7" t="s">
        <v>2</v>
      </c>
      <c r="D788" s="7">
        <v>3937782</v>
      </c>
      <c r="E788" s="7" t="s">
        <v>808</v>
      </c>
      <c r="F788" s="7" t="s">
        <v>812</v>
      </c>
      <c r="G788" s="9">
        <v>1599</v>
      </c>
      <c r="H788" s="9">
        <f t="shared" si="34"/>
        <v>18793.75</v>
      </c>
    </row>
    <row r="789" spans="2:8" ht="15" customHeight="1">
      <c r="B789" s="7" t="s">
        <v>216</v>
      </c>
      <c r="C789" s="7" t="s">
        <v>2</v>
      </c>
      <c r="D789" s="7">
        <v>3937581</v>
      </c>
      <c r="E789" s="7" t="s">
        <v>808</v>
      </c>
      <c r="F789" s="7" t="s">
        <v>809</v>
      </c>
      <c r="G789" s="9">
        <v>785.5</v>
      </c>
      <c r="H789" s="9">
        <f t="shared" si="34"/>
        <v>19579.25</v>
      </c>
    </row>
    <row r="790" spans="2:8" ht="15" customHeight="1">
      <c r="B790" s="7" t="s">
        <v>299</v>
      </c>
      <c r="C790" s="7" t="s">
        <v>2</v>
      </c>
      <c r="D790" s="7">
        <v>3938539</v>
      </c>
      <c r="E790" s="7" t="s">
        <v>808</v>
      </c>
      <c r="F790" s="7" t="s">
        <v>815</v>
      </c>
      <c r="G790" s="9">
        <v>431.5</v>
      </c>
      <c r="H790" s="9">
        <f t="shared" si="34"/>
        <v>20010.75</v>
      </c>
    </row>
    <row r="791" spans="2:8" ht="15" customHeight="1">
      <c r="B791" s="7" t="s">
        <v>299</v>
      </c>
      <c r="C791" s="7" t="s">
        <v>2</v>
      </c>
      <c r="D791" s="7">
        <v>3938514</v>
      </c>
      <c r="E791" s="7" t="s">
        <v>808</v>
      </c>
      <c r="F791" s="7" t="s">
        <v>810</v>
      </c>
      <c r="G791" s="9">
        <v>760.25</v>
      </c>
      <c r="H791" s="9">
        <f t="shared" si="34"/>
        <v>20771</v>
      </c>
    </row>
    <row r="792" spans="2:8" ht="15" customHeight="1">
      <c r="B792" s="7" t="s">
        <v>218</v>
      </c>
      <c r="C792" s="7" t="s">
        <v>2</v>
      </c>
      <c r="D792" s="7">
        <v>3941394</v>
      </c>
      <c r="E792" s="7" t="s">
        <v>808</v>
      </c>
      <c r="F792" s="7" t="s">
        <v>816</v>
      </c>
      <c r="G792" s="9">
        <v>3289.9</v>
      </c>
      <c r="H792" s="9">
        <f t="shared" si="34"/>
        <v>24060.9</v>
      </c>
    </row>
    <row r="793" spans="2:8" ht="15" customHeight="1">
      <c r="B793" s="7" t="s">
        <v>218</v>
      </c>
      <c r="C793" s="7" t="s">
        <v>2</v>
      </c>
      <c r="D793" s="7">
        <v>3941404</v>
      </c>
      <c r="E793" s="7" t="s">
        <v>808</v>
      </c>
      <c r="F793" s="7" t="s">
        <v>809</v>
      </c>
      <c r="G793" s="9">
        <v>768.1</v>
      </c>
      <c r="H793" s="9">
        <f t="shared" si="34"/>
        <v>24829</v>
      </c>
    </row>
    <row r="794" spans="2:8" ht="15" customHeight="1">
      <c r="B794" s="7" t="s">
        <v>219</v>
      </c>
      <c r="C794" s="7" t="s">
        <v>2</v>
      </c>
      <c r="D794" s="7">
        <v>3942879</v>
      </c>
      <c r="E794" s="7" t="s">
        <v>808</v>
      </c>
      <c r="F794" s="7" t="s">
        <v>817</v>
      </c>
      <c r="G794" s="9">
        <v>510.75</v>
      </c>
      <c r="H794" s="9">
        <f t="shared" si="34"/>
        <v>25339.75</v>
      </c>
    </row>
    <row r="795" spans="2:8" ht="15" customHeight="1">
      <c r="B795" s="7" t="s">
        <v>320</v>
      </c>
      <c r="C795" s="7" t="s">
        <v>2</v>
      </c>
      <c r="D795" s="7">
        <v>3945605</v>
      </c>
      <c r="E795" s="7" t="s">
        <v>808</v>
      </c>
      <c r="F795" s="7" t="s">
        <v>809</v>
      </c>
      <c r="G795" s="9">
        <v>756.5</v>
      </c>
      <c r="H795" s="9">
        <f t="shared" si="34"/>
        <v>26096.25</v>
      </c>
    </row>
    <row r="796" spans="2:8" ht="15" customHeight="1">
      <c r="B796" s="7" t="s">
        <v>320</v>
      </c>
      <c r="C796" s="7" t="s">
        <v>2</v>
      </c>
      <c r="D796" s="7">
        <v>3945725</v>
      </c>
      <c r="E796" s="7" t="s">
        <v>808</v>
      </c>
      <c r="F796" s="7" t="s">
        <v>810</v>
      </c>
      <c r="G796" s="9">
        <v>760.25</v>
      </c>
      <c r="H796" s="9">
        <f t="shared" si="34"/>
        <v>26856.5</v>
      </c>
    </row>
    <row r="797" spans="2:8" ht="15" customHeight="1">
      <c r="B797" s="7" t="s">
        <v>424</v>
      </c>
      <c r="C797" s="7" t="s">
        <v>2</v>
      </c>
      <c r="D797" s="7">
        <v>3948502</v>
      </c>
      <c r="E797" s="7" t="s">
        <v>808</v>
      </c>
      <c r="F797" s="7" t="s">
        <v>811</v>
      </c>
      <c r="G797" s="9">
        <v>3561.54</v>
      </c>
      <c r="H797" s="9">
        <f t="shared" si="34"/>
        <v>30418.04</v>
      </c>
    </row>
    <row r="798" spans="2:8" ht="15" customHeight="1">
      <c r="B798" s="7" t="s">
        <v>424</v>
      </c>
      <c r="C798" s="7" t="s">
        <v>2</v>
      </c>
      <c r="D798" s="7">
        <v>3948505</v>
      </c>
      <c r="E798" s="7" t="s">
        <v>808</v>
      </c>
      <c r="F798" s="7" t="s">
        <v>809</v>
      </c>
      <c r="G798" s="9">
        <v>739.1</v>
      </c>
      <c r="H798" s="9">
        <f t="shared" si="34"/>
        <v>31157.14</v>
      </c>
    </row>
    <row r="799" spans="2:8" ht="15" customHeight="1">
      <c r="B799" s="7" t="s">
        <v>230</v>
      </c>
      <c r="C799" s="7" t="s">
        <v>2</v>
      </c>
      <c r="D799" s="7">
        <v>3952276</v>
      </c>
      <c r="E799" s="7" t="s">
        <v>808</v>
      </c>
      <c r="F799" s="7" t="s">
        <v>809</v>
      </c>
      <c r="G799" s="9">
        <v>792.75</v>
      </c>
      <c r="H799" s="9">
        <f t="shared" si="34"/>
        <v>31949.89</v>
      </c>
    </row>
    <row r="800" spans="2:8" ht="15" customHeight="1">
      <c r="B800" s="7" t="s">
        <v>75</v>
      </c>
      <c r="C800" s="7" t="s">
        <v>2</v>
      </c>
      <c r="D800" s="7">
        <v>3955872</v>
      </c>
      <c r="E800" s="7" t="s">
        <v>808</v>
      </c>
      <c r="F800" s="7" t="s">
        <v>818</v>
      </c>
      <c r="G800" s="9">
        <v>1681.5</v>
      </c>
      <c r="H800" s="9">
        <f t="shared" si="34"/>
        <v>33631.39</v>
      </c>
    </row>
    <row r="801" spans="2:8" ht="15" customHeight="1">
      <c r="B801" s="7" t="s">
        <v>75</v>
      </c>
      <c r="C801" s="7" t="s">
        <v>2</v>
      </c>
      <c r="D801" s="7">
        <v>3955770</v>
      </c>
      <c r="E801" s="7" t="s">
        <v>808</v>
      </c>
      <c r="F801" s="7" t="s">
        <v>809</v>
      </c>
      <c r="G801" s="9">
        <v>916</v>
      </c>
      <c r="H801" s="9">
        <f t="shared" si="34"/>
        <v>34547.39</v>
      </c>
    </row>
    <row r="802" spans="2:8" ht="15" customHeight="1">
      <c r="B802" s="7" t="s">
        <v>75</v>
      </c>
      <c r="C802" s="7" t="s">
        <v>2</v>
      </c>
      <c r="D802" s="7">
        <v>3955767</v>
      </c>
      <c r="E802" s="7" t="s">
        <v>808</v>
      </c>
      <c r="F802" s="7" t="s">
        <v>811</v>
      </c>
      <c r="G802" s="9">
        <v>3871.89</v>
      </c>
      <c r="H802" s="9">
        <f t="shared" si="34"/>
        <v>38419.279999999999</v>
      </c>
    </row>
    <row r="803" spans="2:8" ht="15" customHeight="1">
      <c r="B803" s="7" t="s">
        <v>9</v>
      </c>
      <c r="C803" s="7" t="s">
        <v>2</v>
      </c>
      <c r="D803" s="7">
        <v>3959323</v>
      </c>
      <c r="E803" s="7" t="s">
        <v>808</v>
      </c>
      <c r="F803" s="7" t="s">
        <v>809</v>
      </c>
      <c r="G803" s="9">
        <v>698.5</v>
      </c>
      <c r="H803" s="9">
        <f t="shared" si="34"/>
        <v>39117.78</v>
      </c>
    </row>
    <row r="804" spans="2:8" ht="15" customHeight="1">
      <c r="B804" s="7" t="s">
        <v>428</v>
      </c>
      <c r="C804" s="7" t="s">
        <v>2</v>
      </c>
      <c r="D804" s="7">
        <v>3962500</v>
      </c>
      <c r="E804" s="7" t="s">
        <v>808</v>
      </c>
      <c r="F804" s="7" t="s">
        <v>809</v>
      </c>
      <c r="G804" s="9">
        <v>553.5</v>
      </c>
      <c r="H804" s="9">
        <f t="shared" si="34"/>
        <v>39671.279999999999</v>
      </c>
    </row>
    <row r="805" spans="2:8" ht="15" customHeight="1">
      <c r="B805" s="7" t="s">
        <v>428</v>
      </c>
      <c r="C805" s="7" t="s">
        <v>2</v>
      </c>
      <c r="D805" s="7">
        <v>3962499</v>
      </c>
      <c r="E805" s="7" t="s">
        <v>808</v>
      </c>
      <c r="F805" s="7" t="s">
        <v>811</v>
      </c>
      <c r="G805" s="9">
        <v>3493.23</v>
      </c>
      <c r="H805" s="9">
        <f t="shared" si="34"/>
        <v>43164.51</v>
      </c>
    </row>
    <row r="806" spans="2:8" ht="15" customHeight="1">
      <c r="B806" s="7" t="s">
        <v>609</v>
      </c>
      <c r="C806" s="7" t="s">
        <v>2</v>
      </c>
      <c r="D806" s="7">
        <v>3965057</v>
      </c>
      <c r="E806" s="7" t="s">
        <v>808</v>
      </c>
      <c r="F806" s="7" t="s">
        <v>809</v>
      </c>
      <c r="G806" s="9">
        <v>546.25</v>
      </c>
      <c r="H806" s="9">
        <f t="shared" si="34"/>
        <v>43710.76</v>
      </c>
    </row>
    <row r="807" spans="2:8" ht="15" customHeight="1">
      <c r="B807" s="7" t="s">
        <v>609</v>
      </c>
      <c r="C807" s="7" t="s">
        <v>2</v>
      </c>
      <c r="D807" s="7">
        <v>3965127</v>
      </c>
      <c r="E807" s="7" t="s">
        <v>808</v>
      </c>
      <c r="F807" s="7" t="s">
        <v>817</v>
      </c>
      <c r="G807" s="9">
        <v>510.75</v>
      </c>
      <c r="H807" s="9">
        <f t="shared" si="34"/>
        <v>44221.51</v>
      </c>
    </row>
    <row r="808" spans="2:8" ht="15" customHeight="1">
      <c r="B808" s="7" t="s">
        <v>610</v>
      </c>
      <c r="C808" s="7" t="s">
        <v>2</v>
      </c>
      <c r="D808" s="7">
        <v>3969698</v>
      </c>
      <c r="E808" s="7" t="s">
        <v>808</v>
      </c>
      <c r="F808" s="7" t="s">
        <v>809</v>
      </c>
      <c r="G808" s="9">
        <v>1032</v>
      </c>
      <c r="H808" s="9">
        <f t="shared" si="34"/>
        <v>45253.51</v>
      </c>
    </row>
    <row r="809" spans="2:8" ht="15" customHeight="1">
      <c r="B809" s="7" t="s">
        <v>610</v>
      </c>
      <c r="C809" s="7" t="s">
        <v>2</v>
      </c>
      <c r="D809" s="7">
        <v>3969692</v>
      </c>
      <c r="E809" s="7" t="s">
        <v>808</v>
      </c>
      <c r="F809" s="7" t="s">
        <v>819</v>
      </c>
      <c r="G809" s="9">
        <v>3612</v>
      </c>
      <c r="H809" s="9">
        <f t="shared" si="34"/>
        <v>48865.51</v>
      </c>
    </row>
    <row r="810" spans="2:8" ht="15" customHeight="1">
      <c r="B810" s="7" t="s">
        <v>373</v>
      </c>
      <c r="C810" s="7" t="s">
        <v>2</v>
      </c>
      <c r="D810" s="7">
        <v>3972944</v>
      </c>
      <c r="E810" s="7" t="s">
        <v>808</v>
      </c>
      <c r="F810" s="7" t="s">
        <v>820</v>
      </c>
      <c r="G810" s="9">
        <v>3636.75</v>
      </c>
      <c r="H810" s="9">
        <f t="shared" si="34"/>
        <v>52502.26</v>
      </c>
    </row>
    <row r="811" spans="2:8" ht="15" customHeight="1">
      <c r="B811" s="7" t="s">
        <v>373</v>
      </c>
      <c r="C811" s="7" t="s">
        <v>2</v>
      </c>
      <c r="D811" s="7">
        <v>3972813</v>
      </c>
      <c r="E811" s="7" t="s">
        <v>808</v>
      </c>
      <c r="F811" s="7" t="s">
        <v>809</v>
      </c>
      <c r="G811" s="9">
        <v>814.5</v>
      </c>
      <c r="H811" s="9">
        <f t="shared" si="34"/>
        <v>53316.76</v>
      </c>
    </row>
    <row r="812" spans="2:8" ht="15" customHeight="1">
      <c r="B812" s="7" t="s">
        <v>247</v>
      </c>
      <c r="C812" s="7" t="s">
        <v>2</v>
      </c>
      <c r="D812" s="7">
        <v>3976617</v>
      </c>
      <c r="E812" s="7" t="s">
        <v>808</v>
      </c>
      <c r="F812" s="7" t="s">
        <v>809</v>
      </c>
      <c r="G812" s="9">
        <v>582.5</v>
      </c>
      <c r="H812" s="9">
        <f t="shared" si="34"/>
        <v>53899.26</v>
      </c>
    </row>
    <row r="813" spans="2:8" ht="15" customHeight="1">
      <c r="B813" s="7" t="s">
        <v>247</v>
      </c>
      <c r="C813" s="7" t="s">
        <v>2</v>
      </c>
      <c r="D813" s="7">
        <v>3976615</v>
      </c>
      <c r="E813" s="7" t="s">
        <v>808</v>
      </c>
      <c r="F813" s="7" t="s">
        <v>811</v>
      </c>
      <c r="G813" s="9">
        <v>3988.38</v>
      </c>
      <c r="H813" s="9">
        <f t="shared" si="34"/>
        <v>57887.64</v>
      </c>
    </row>
    <row r="814" spans="2:8" ht="15" customHeight="1">
      <c r="B814" s="7" t="s">
        <v>31</v>
      </c>
      <c r="C814" s="7" t="s">
        <v>2</v>
      </c>
      <c r="D814" s="7">
        <v>3979700</v>
      </c>
      <c r="E814" s="7" t="s">
        <v>808</v>
      </c>
      <c r="F814" s="7" t="s">
        <v>809</v>
      </c>
      <c r="G814" s="9">
        <v>640.5</v>
      </c>
      <c r="H814" s="9">
        <f t="shared" si="34"/>
        <v>58528.14</v>
      </c>
    </row>
    <row r="815" spans="2:8" ht="15" customHeight="1">
      <c r="B815" s="7" t="s">
        <v>148</v>
      </c>
      <c r="C815" s="7" t="s">
        <v>2</v>
      </c>
      <c r="D815" s="7">
        <v>3983007</v>
      </c>
      <c r="E815" s="7" t="s">
        <v>808</v>
      </c>
      <c r="F815" s="7" t="s">
        <v>821</v>
      </c>
      <c r="G815" s="9">
        <v>6009.05</v>
      </c>
      <c r="H815" s="9">
        <f t="shared" si="34"/>
        <v>64537.19</v>
      </c>
    </row>
    <row r="816" spans="2:8" ht="15" customHeight="1">
      <c r="B816" s="7" t="s">
        <v>171</v>
      </c>
      <c r="C816" s="7" t="s">
        <v>2</v>
      </c>
      <c r="D816" s="7">
        <v>3984348</v>
      </c>
      <c r="E816" s="7" t="s">
        <v>808</v>
      </c>
      <c r="F816" s="7" t="s">
        <v>822</v>
      </c>
      <c r="G816" s="9">
        <v>2674.5</v>
      </c>
      <c r="H816" s="9">
        <f t="shared" si="34"/>
        <v>67211.69</v>
      </c>
    </row>
    <row r="817" spans="1:8" ht="15" customHeight="1">
      <c r="B817" s="7" t="s">
        <v>393</v>
      </c>
      <c r="C817" s="7" t="s">
        <v>2</v>
      </c>
      <c r="D817" s="7">
        <v>3987710</v>
      </c>
      <c r="E817" s="7" t="s">
        <v>808</v>
      </c>
      <c r="F817" s="7" t="s">
        <v>823</v>
      </c>
      <c r="G817" s="9">
        <v>631.5</v>
      </c>
      <c r="H817" s="9">
        <f t="shared" si="34"/>
        <v>67843.19</v>
      </c>
    </row>
    <row r="818" spans="1:8" ht="15" customHeight="1">
      <c r="A818" s="4"/>
      <c r="B818" s="7" t="s">
        <v>329</v>
      </c>
      <c r="C818" s="7" t="s">
        <v>2</v>
      </c>
      <c r="D818" s="7">
        <v>3989450</v>
      </c>
      <c r="E818" s="7" t="s">
        <v>808</v>
      </c>
      <c r="F818" s="7" t="s">
        <v>809</v>
      </c>
      <c r="G818" s="9">
        <v>1046.5</v>
      </c>
      <c r="H818" s="9">
        <f t="shared" si="34"/>
        <v>68889.69</v>
      </c>
    </row>
    <row r="819" spans="1:8" ht="15" customHeight="1">
      <c r="A819" s="4"/>
      <c r="B819" s="7" t="s">
        <v>329</v>
      </c>
      <c r="C819" s="7" t="s">
        <v>2</v>
      </c>
      <c r="D819" s="7">
        <v>3989449</v>
      </c>
      <c r="E819" s="7" t="s">
        <v>808</v>
      </c>
      <c r="F819" s="7" t="s">
        <v>811</v>
      </c>
      <c r="G819" s="9">
        <v>3915.51</v>
      </c>
      <c r="H819" s="9">
        <f t="shared" si="34"/>
        <v>72805.2</v>
      </c>
    </row>
    <row r="820" spans="1:8" ht="15" customHeight="1">
      <c r="A820" s="4"/>
      <c r="B820" s="7" t="s">
        <v>615</v>
      </c>
      <c r="C820" s="7" t="s">
        <v>2</v>
      </c>
      <c r="D820" s="7">
        <v>3992781</v>
      </c>
      <c r="E820" s="7" t="s">
        <v>808</v>
      </c>
      <c r="F820" s="7" t="s">
        <v>809</v>
      </c>
      <c r="G820" s="9">
        <v>771</v>
      </c>
      <c r="H820" s="9">
        <f t="shared" si="34"/>
        <v>73576.2</v>
      </c>
    </row>
    <row r="821" spans="1:8" ht="15" customHeight="1">
      <c r="A821" s="4"/>
      <c r="B821" s="7" t="s">
        <v>310</v>
      </c>
      <c r="C821" s="7" t="s">
        <v>2</v>
      </c>
      <c r="D821" s="7">
        <v>3996435</v>
      </c>
      <c r="E821" s="7" t="s">
        <v>808</v>
      </c>
      <c r="F821" s="7" t="s">
        <v>824</v>
      </c>
      <c r="G821" s="9">
        <v>5969.27</v>
      </c>
      <c r="H821" s="9">
        <f t="shared" si="34"/>
        <v>79545.47</v>
      </c>
    </row>
    <row r="822" spans="1:8" ht="15" customHeight="1">
      <c r="A822" s="4"/>
      <c r="B822" s="7" t="s">
        <v>408</v>
      </c>
      <c r="C822" s="7" t="s">
        <v>2</v>
      </c>
      <c r="D822" s="7">
        <v>4000212</v>
      </c>
      <c r="E822" s="7" t="s">
        <v>808</v>
      </c>
      <c r="F822" s="7" t="s">
        <v>825</v>
      </c>
      <c r="G822" s="9">
        <v>1524</v>
      </c>
      <c r="H822" s="9">
        <f t="shared" si="34"/>
        <v>81069.47</v>
      </c>
    </row>
    <row r="823" spans="1:8" ht="15" customHeight="1">
      <c r="A823" s="4"/>
      <c r="B823" s="7" t="s">
        <v>446</v>
      </c>
      <c r="C823" s="7" t="s">
        <v>2</v>
      </c>
      <c r="D823" s="7">
        <v>4003782</v>
      </c>
      <c r="E823" s="7" t="s">
        <v>808</v>
      </c>
      <c r="F823" s="7" t="s">
        <v>811</v>
      </c>
      <c r="G823" s="9">
        <v>3725.22</v>
      </c>
      <c r="H823" s="9">
        <f t="shared" si="34"/>
        <v>84794.69</v>
      </c>
    </row>
    <row r="824" spans="1:8" ht="15" customHeight="1">
      <c r="A824" s="4"/>
      <c r="B824" s="7" t="s">
        <v>446</v>
      </c>
      <c r="C824" s="7" t="s">
        <v>2</v>
      </c>
      <c r="D824" s="7">
        <v>4003783</v>
      </c>
      <c r="E824" s="7" t="s">
        <v>808</v>
      </c>
      <c r="F824" s="7" t="s">
        <v>809</v>
      </c>
      <c r="G824" s="9">
        <v>640.5</v>
      </c>
      <c r="H824" s="9">
        <f t="shared" si="34"/>
        <v>85435.19</v>
      </c>
    </row>
    <row r="825" spans="1:8" ht="22.15" customHeight="1">
      <c r="A825" s="10" t="s">
        <v>826</v>
      </c>
      <c r="B825" s="4"/>
      <c r="C825" s="4"/>
      <c r="D825" s="4"/>
      <c r="E825" s="4"/>
      <c r="F825" s="4"/>
      <c r="G825" s="11">
        <f>SUM(G778:G824)</f>
        <v>85435.19</v>
      </c>
      <c r="H825" s="4"/>
    </row>
    <row r="826" spans="1:8" ht="24" customHeight="1">
      <c r="A826" s="10" t="s">
        <v>827</v>
      </c>
      <c r="B826" s="4"/>
      <c r="C826" s="4"/>
      <c r="D826" s="4"/>
      <c r="E826" s="4"/>
      <c r="F826" s="4"/>
      <c r="G826" s="4"/>
      <c r="H826" s="4"/>
    </row>
    <row r="827" spans="1:8" ht="15" customHeight="1">
      <c r="B827" s="7" t="s">
        <v>70</v>
      </c>
      <c r="C827" s="7" t="s">
        <v>626</v>
      </c>
      <c r="D827" s="7"/>
      <c r="E827" s="7" t="s">
        <v>191</v>
      </c>
      <c r="F827" s="7" t="s">
        <v>830</v>
      </c>
      <c r="G827" s="9">
        <v>0.36</v>
      </c>
      <c r="H827" s="9">
        <f>+G827</f>
        <v>0.36</v>
      </c>
    </row>
    <row r="828" spans="1:8" ht="15" customHeight="1">
      <c r="B828" s="7" t="s">
        <v>70</v>
      </c>
      <c r="C828" s="7" t="s">
        <v>626</v>
      </c>
      <c r="D828" s="7"/>
      <c r="E828" s="7" t="s">
        <v>829</v>
      </c>
      <c r="F828" s="7" t="s">
        <v>831</v>
      </c>
      <c r="G828" s="9">
        <v>15.01</v>
      </c>
      <c r="H828" s="9">
        <f>+H827+G828</f>
        <v>15.37</v>
      </c>
    </row>
    <row r="829" spans="1:8" ht="15" customHeight="1">
      <c r="B829" s="7" t="s">
        <v>418</v>
      </c>
      <c r="C829" s="7" t="s">
        <v>2</v>
      </c>
      <c r="D829" s="7" t="s">
        <v>832</v>
      </c>
      <c r="E829" s="7" t="s">
        <v>656</v>
      </c>
      <c r="F829" s="7" t="s">
        <v>833</v>
      </c>
      <c r="G829" s="9">
        <v>238.81</v>
      </c>
      <c r="H829" s="9">
        <f t="shared" ref="H829:H890" si="35">+H828+G829</f>
        <v>254.18</v>
      </c>
    </row>
    <row r="830" spans="1:8" ht="15" customHeight="1">
      <c r="B830" s="7" t="s">
        <v>418</v>
      </c>
      <c r="C830" s="7" t="s">
        <v>2</v>
      </c>
      <c r="D830" s="7">
        <v>3015779</v>
      </c>
      <c r="E830" s="7" t="s">
        <v>678</v>
      </c>
      <c r="F830" s="7"/>
      <c r="G830" s="9">
        <v>314.79000000000002</v>
      </c>
      <c r="H830" s="9">
        <f t="shared" si="35"/>
        <v>568.97</v>
      </c>
    </row>
    <row r="831" spans="1:8" ht="15" customHeight="1">
      <c r="B831" s="7" t="s">
        <v>418</v>
      </c>
      <c r="C831" s="7" t="s">
        <v>2</v>
      </c>
      <c r="D831" s="7">
        <v>3015781</v>
      </c>
      <c r="E831" s="7" t="s">
        <v>678</v>
      </c>
      <c r="F831" s="7"/>
      <c r="G831" s="9">
        <v>36.229999999999997</v>
      </c>
      <c r="H831" s="9">
        <f t="shared" si="35"/>
        <v>605.20000000000005</v>
      </c>
    </row>
    <row r="832" spans="1:8" ht="15" customHeight="1">
      <c r="B832" s="7" t="s">
        <v>193</v>
      </c>
      <c r="C832" s="7" t="s">
        <v>18</v>
      </c>
      <c r="D832" s="7"/>
      <c r="E832" s="7" t="s">
        <v>191</v>
      </c>
      <c r="F832" s="7" t="s">
        <v>834</v>
      </c>
      <c r="G832" s="9">
        <v>81.53</v>
      </c>
      <c r="H832" s="9">
        <f t="shared" si="35"/>
        <v>686.73</v>
      </c>
    </row>
    <row r="833" spans="2:8" ht="15" customHeight="1">
      <c r="B833" s="7" t="s">
        <v>193</v>
      </c>
      <c r="C833" s="7" t="s">
        <v>18</v>
      </c>
      <c r="D833" s="7"/>
      <c r="E833" s="7" t="s">
        <v>835</v>
      </c>
      <c r="F833" s="7" t="s">
        <v>836</v>
      </c>
      <c r="G833" s="9">
        <v>45.15</v>
      </c>
      <c r="H833" s="9">
        <f t="shared" si="35"/>
        <v>731.88</v>
      </c>
    </row>
    <row r="834" spans="2:8" ht="15" customHeight="1">
      <c r="B834" s="7" t="s">
        <v>598</v>
      </c>
      <c r="C834" s="7" t="s">
        <v>2</v>
      </c>
      <c r="D834" s="7">
        <v>998152</v>
      </c>
      <c r="E834" s="7" t="s">
        <v>339</v>
      </c>
      <c r="F834" s="7" t="s">
        <v>837</v>
      </c>
      <c r="G834" s="9">
        <v>653.04999999999995</v>
      </c>
      <c r="H834" s="9">
        <f t="shared" si="35"/>
        <v>1384.9299999999998</v>
      </c>
    </row>
    <row r="835" spans="2:8" ht="15" customHeight="1">
      <c r="B835" s="7" t="s">
        <v>195</v>
      </c>
      <c r="C835" s="7" t="s">
        <v>2</v>
      </c>
      <c r="D835" s="7" t="s">
        <v>838</v>
      </c>
      <c r="E835" s="7" t="s">
        <v>341</v>
      </c>
      <c r="F835" s="7" t="s">
        <v>839</v>
      </c>
      <c r="G835" s="9">
        <v>19.760000000000002</v>
      </c>
      <c r="H835" s="9">
        <f t="shared" si="35"/>
        <v>1404.6899999999998</v>
      </c>
    </row>
    <row r="836" spans="2:8" ht="15" customHeight="1">
      <c r="B836" s="7" t="s">
        <v>195</v>
      </c>
      <c r="C836" s="7" t="s">
        <v>18</v>
      </c>
      <c r="D836" s="7"/>
      <c r="E836" s="7" t="s">
        <v>835</v>
      </c>
      <c r="F836" s="7" t="s">
        <v>840</v>
      </c>
      <c r="G836" s="9">
        <v>68.8</v>
      </c>
      <c r="H836" s="9">
        <f t="shared" si="35"/>
        <v>1473.4899999999998</v>
      </c>
    </row>
    <row r="837" spans="2:8" ht="15" customHeight="1">
      <c r="B837" s="7" t="s">
        <v>195</v>
      </c>
      <c r="C837" s="7" t="s">
        <v>18</v>
      </c>
      <c r="D837" s="7"/>
      <c r="E837" s="7" t="s">
        <v>191</v>
      </c>
      <c r="F837" s="7" t="s">
        <v>841</v>
      </c>
      <c r="G837" s="9">
        <v>90.12</v>
      </c>
      <c r="H837" s="9">
        <f t="shared" si="35"/>
        <v>1563.6099999999997</v>
      </c>
    </row>
    <row r="838" spans="2:8" ht="15" customHeight="1">
      <c r="B838" s="7" t="s">
        <v>419</v>
      </c>
      <c r="C838" s="7" t="s">
        <v>18</v>
      </c>
      <c r="D838" s="7"/>
      <c r="E838" s="7" t="s">
        <v>191</v>
      </c>
      <c r="F838" s="7" t="s">
        <v>842</v>
      </c>
      <c r="G838" s="9">
        <v>21.38</v>
      </c>
      <c r="H838" s="9">
        <f t="shared" si="35"/>
        <v>1584.9899999999998</v>
      </c>
    </row>
    <row r="839" spans="2:8" ht="15" customHeight="1">
      <c r="B839" s="7" t="s">
        <v>496</v>
      </c>
      <c r="C839" s="7" t="s">
        <v>18</v>
      </c>
      <c r="D839" s="7"/>
      <c r="E839" s="7" t="s">
        <v>191</v>
      </c>
      <c r="F839" s="7" t="s">
        <v>843</v>
      </c>
      <c r="G839" s="9">
        <v>38.57</v>
      </c>
      <c r="H839" s="9">
        <f t="shared" si="35"/>
        <v>1623.5599999999997</v>
      </c>
    </row>
    <row r="840" spans="2:8" ht="15" customHeight="1">
      <c r="B840" s="7" t="s">
        <v>200</v>
      </c>
      <c r="C840" s="7" t="s">
        <v>2</v>
      </c>
      <c r="D840" s="7" t="s">
        <v>844</v>
      </c>
      <c r="E840" s="7" t="s">
        <v>674</v>
      </c>
      <c r="F840" s="7" t="s">
        <v>845</v>
      </c>
      <c r="G840" s="9">
        <v>24.73</v>
      </c>
      <c r="H840" s="9">
        <f t="shared" si="35"/>
        <v>1648.2899999999997</v>
      </c>
    </row>
    <row r="841" spans="2:8" ht="15" customHeight="1">
      <c r="B841" s="7" t="s">
        <v>200</v>
      </c>
      <c r="C841" s="7" t="s">
        <v>18</v>
      </c>
      <c r="D841" s="7"/>
      <c r="E841" s="7" t="s">
        <v>656</v>
      </c>
      <c r="F841" s="7" t="s">
        <v>680</v>
      </c>
      <c r="G841" s="9">
        <v>135.72999999999999</v>
      </c>
      <c r="H841" s="9">
        <f t="shared" si="35"/>
        <v>1784.0199999999998</v>
      </c>
    </row>
    <row r="842" spans="2:8" ht="15" customHeight="1">
      <c r="B842" s="7" t="s">
        <v>601</v>
      </c>
      <c r="C842" s="7" t="s">
        <v>2</v>
      </c>
      <c r="D842" s="7">
        <v>3015782</v>
      </c>
      <c r="E842" s="7" t="s">
        <v>678</v>
      </c>
      <c r="F842" s="7"/>
      <c r="G842" s="9">
        <v>28.58</v>
      </c>
      <c r="H842" s="9">
        <f t="shared" si="35"/>
        <v>1812.5999999999997</v>
      </c>
    </row>
    <row r="843" spans="2:8" ht="15" customHeight="1">
      <c r="B843" s="7" t="s">
        <v>601</v>
      </c>
      <c r="C843" s="7" t="s">
        <v>18</v>
      </c>
      <c r="D843" s="7"/>
      <c r="E843" s="7" t="s">
        <v>191</v>
      </c>
      <c r="F843" s="7" t="s">
        <v>846</v>
      </c>
      <c r="G843" s="9">
        <v>58.02</v>
      </c>
      <c r="H843" s="9">
        <f t="shared" si="35"/>
        <v>1870.6199999999997</v>
      </c>
    </row>
    <row r="844" spans="2:8" ht="15" customHeight="1">
      <c r="B844" s="7" t="s">
        <v>4</v>
      </c>
      <c r="C844" s="7" t="s">
        <v>18</v>
      </c>
      <c r="D844" s="7"/>
      <c r="E844" s="7" t="s">
        <v>191</v>
      </c>
      <c r="F844" s="7" t="s">
        <v>847</v>
      </c>
      <c r="G844" s="9">
        <v>38.619999999999997</v>
      </c>
      <c r="H844" s="9">
        <f t="shared" si="35"/>
        <v>1909.2399999999996</v>
      </c>
    </row>
    <row r="845" spans="2:8" ht="15" customHeight="1">
      <c r="B845" s="7" t="s">
        <v>317</v>
      </c>
      <c r="C845" s="7" t="s">
        <v>2</v>
      </c>
      <c r="D845" s="7">
        <v>23049486</v>
      </c>
      <c r="E845" s="7" t="s">
        <v>667</v>
      </c>
      <c r="F845" s="7" t="s">
        <v>848</v>
      </c>
      <c r="G845" s="9">
        <v>328.22</v>
      </c>
      <c r="H845" s="9">
        <f t="shared" si="35"/>
        <v>2237.4599999999996</v>
      </c>
    </row>
    <row r="846" spans="2:8" ht="15" customHeight="1">
      <c r="B846" s="7" t="s">
        <v>421</v>
      </c>
      <c r="C846" s="7" t="s">
        <v>18</v>
      </c>
      <c r="D846" s="7"/>
      <c r="E846" s="7" t="s">
        <v>191</v>
      </c>
      <c r="F846" s="7" t="s">
        <v>849</v>
      </c>
      <c r="G846" s="9">
        <v>180.85</v>
      </c>
      <c r="H846" s="9">
        <f t="shared" si="35"/>
        <v>2418.3099999999995</v>
      </c>
    </row>
    <row r="847" spans="2:8" ht="15" customHeight="1">
      <c r="B847" s="7" t="s">
        <v>206</v>
      </c>
      <c r="C847" s="7" t="s">
        <v>18</v>
      </c>
      <c r="D847" s="7"/>
      <c r="E847" s="7" t="s">
        <v>191</v>
      </c>
      <c r="F847" s="7" t="s">
        <v>850</v>
      </c>
      <c r="G847" s="9">
        <v>72.599999999999994</v>
      </c>
      <c r="H847" s="9">
        <f t="shared" si="35"/>
        <v>2490.9099999999994</v>
      </c>
    </row>
    <row r="848" spans="2:8" ht="15" customHeight="1">
      <c r="B848" s="7" t="s">
        <v>543</v>
      </c>
      <c r="C848" s="7" t="s">
        <v>18</v>
      </c>
      <c r="D848" s="7"/>
      <c r="E848" s="7" t="s">
        <v>191</v>
      </c>
      <c r="F848" s="7" t="s">
        <v>851</v>
      </c>
      <c r="G848" s="9">
        <v>140.38999999999999</v>
      </c>
      <c r="H848" s="9">
        <f t="shared" si="35"/>
        <v>2631.2999999999993</v>
      </c>
    </row>
    <row r="849" spans="2:8" ht="15" customHeight="1">
      <c r="B849" s="7" t="s">
        <v>216</v>
      </c>
      <c r="C849" s="7" t="s">
        <v>2</v>
      </c>
      <c r="D849" s="7">
        <v>38442</v>
      </c>
      <c r="E849" s="7" t="s">
        <v>339</v>
      </c>
      <c r="F849" s="7" t="s">
        <v>852</v>
      </c>
      <c r="G849" s="9">
        <v>216.64</v>
      </c>
      <c r="H849" s="9">
        <f t="shared" si="35"/>
        <v>2847.9399999999991</v>
      </c>
    </row>
    <row r="850" spans="2:8" ht="15" customHeight="1">
      <c r="B850" s="7" t="s">
        <v>52</v>
      </c>
      <c r="C850" s="7" t="s">
        <v>2</v>
      </c>
      <c r="D850" s="7">
        <v>76069780</v>
      </c>
      <c r="E850" s="7" t="s">
        <v>671</v>
      </c>
      <c r="F850" s="7" t="s">
        <v>853</v>
      </c>
      <c r="G850" s="9">
        <v>240.39</v>
      </c>
      <c r="H850" s="9">
        <f t="shared" si="35"/>
        <v>3088.329999999999</v>
      </c>
    </row>
    <row r="851" spans="2:8" ht="15" customHeight="1">
      <c r="B851" s="7" t="s">
        <v>219</v>
      </c>
      <c r="C851" s="7" t="s">
        <v>18</v>
      </c>
      <c r="D851" s="7"/>
      <c r="E851" s="7" t="s">
        <v>191</v>
      </c>
      <c r="F851" s="7" t="s">
        <v>854</v>
      </c>
      <c r="G851" s="9">
        <v>107.84</v>
      </c>
      <c r="H851" s="9">
        <f t="shared" si="35"/>
        <v>3196.1699999999992</v>
      </c>
    </row>
    <row r="852" spans="2:8" ht="15" customHeight="1">
      <c r="B852" s="7" t="s">
        <v>219</v>
      </c>
      <c r="C852" s="7" t="s">
        <v>2</v>
      </c>
      <c r="D852" s="7">
        <v>3942879</v>
      </c>
      <c r="E852" s="7" t="s">
        <v>808</v>
      </c>
      <c r="F852" s="7" t="s">
        <v>855</v>
      </c>
      <c r="G852" s="9">
        <v>83.25</v>
      </c>
      <c r="H852" s="9">
        <f t="shared" si="35"/>
        <v>3279.4199999999992</v>
      </c>
    </row>
    <row r="853" spans="2:8" ht="15" customHeight="1">
      <c r="B853" s="7" t="s">
        <v>320</v>
      </c>
      <c r="C853" s="7" t="s">
        <v>2</v>
      </c>
      <c r="D853" s="7">
        <v>23060396</v>
      </c>
      <c r="E853" s="7" t="s">
        <v>667</v>
      </c>
      <c r="F853" s="7" t="s">
        <v>856</v>
      </c>
      <c r="G853" s="9">
        <v>235.96</v>
      </c>
      <c r="H853" s="9">
        <f t="shared" si="35"/>
        <v>3515.3799999999992</v>
      </c>
    </row>
    <row r="854" spans="2:8" ht="15" customHeight="1">
      <c r="B854" s="7" t="s">
        <v>606</v>
      </c>
      <c r="C854" s="7" t="s">
        <v>2</v>
      </c>
      <c r="D854" s="7" t="s">
        <v>857</v>
      </c>
      <c r="E854" s="7" t="s">
        <v>674</v>
      </c>
      <c r="F854" s="7" t="s">
        <v>858</v>
      </c>
      <c r="G854" s="9">
        <v>27.21</v>
      </c>
      <c r="H854" s="9">
        <f t="shared" si="35"/>
        <v>3542.5899999999992</v>
      </c>
    </row>
    <row r="855" spans="2:8" ht="15" customHeight="1">
      <c r="B855" s="7" t="s">
        <v>607</v>
      </c>
      <c r="C855" s="7" t="s">
        <v>18</v>
      </c>
      <c r="D855" s="7"/>
      <c r="E855" s="7" t="s">
        <v>191</v>
      </c>
      <c r="F855" s="7" t="s">
        <v>859</v>
      </c>
      <c r="G855" s="9">
        <v>113.75</v>
      </c>
      <c r="H855" s="9">
        <f t="shared" si="35"/>
        <v>3656.3399999999992</v>
      </c>
    </row>
    <row r="856" spans="2:8" ht="15" customHeight="1">
      <c r="B856" s="7" t="s">
        <v>228</v>
      </c>
      <c r="C856" s="7" t="s">
        <v>18</v>
      </c>
      <c r="D856" s="7"/>
      <c r="E856" s="7" t="s">
        <v>191</v>
      </c>
      <c r="F856" s="7" t="s">
        <v>860</v>
      </c>
      <c r="G856" s="9">
        <v>17.16</v>
      </c>
      <c r="H856" s="9">
        <f t="shared" si="35"/>
        <v>3673.4999999999991</v>
      </c>
    </row>
    <row r="857" spans="2:8" ht="15" customHeight="1">
      <c r="B857" s="7" t="s">
        <v>228</v>
      </c>
      <c r="C857" s="7" t="s">
        <v>18</v>
      </c>
      <c r="D857" s="7"/>
      <c r="E857" s="7" t="s">
        <v>191</v>
      </c>
      <c r="F857" s="7" t="s">
        <v>861</v>
      </c>
      <c r="G857" s="9">
        <v>44.96</v>
      </c>
      <c r="H857" s="9">
        <f t="shared" si="35"/>
        <v>3718.4599999999991</v>
      </c>
    </row>
    <row r="858" spans="2:8" ht="15" customHeight="1">
      <c r="B858" s="7" t="s">
        <v>105</v>
      </c>
      <c r="C858" s="7" t="s">
        <v>2</v>
      </c>
      <c r="D858" s="7">
        <v>3015784</v>
      </c>
      <c r="E858" s="7" t="s">
        <v>678</v>
      </c>
      <c r="F858" s="7" t="s">
        <v>828</v>
      </c>
      <c r="G858" s="9">
        <v>135.6</v>
      </c>
      <c r="H858" s="9">
        <f t="shared" si="35"/>
        <v>3854.059999999999</v>
      </c>
    </row>
    <row r="859" spans="2:8" ht="15" customHeight="1">
      <c r="B859" s="7" t="s">
        <v>237</v>
      </c>
      <c r="C859" s="7" t="s">
        <v>18</v>
      </c>
      <c r="D859" s="7"/>
      <c r="E859" s="7" t="s">
        <v>191</v>
      </c>
      <c r="F859" s="7" t="s">
        <v>862</v>
      </c>
      <c r="G859" s="9">
        <v>232.03</v>
      </c>
      <c r="H859" s="9">
        <f t="shared" si="35"/>
        <v>4086.0899999999992</v>
      </c>
    </row>
    <row r="860" spans="2:8" ht="15" customHeight="1">
      <c r="B860" s="7" t="s">
        <v>323</v>
      </c>
      <c r="C860" s="7" t="s">
        <v>18</v>
      </c>
      <c r="D860" s="7"/>
      <c r="E860" s="7" t="s">
        <v>181</v>
      </c>
      <c r="F860" s="7" t="s">
        <v>863</v>
      </c>
      <c r="G860" s="9">
        <v>59.37</v>
      </c>
      <c r="H860" s="9">
        <f t="shared" si="35"/>
        <v>4145.4599999999991</v>
      </c>
    </row>
    <row r="861" spans="2:8" ht="15" customHeight="1">
      <c r="B861" s="7" t="s">
        <v>305</v>
      </c>
      <c r="C861" s="7" t="s">
        <v>2</v>
      </c>
      <c r="D861" s="7">
        <v>23070697</v>
      </c>
      <c r="E861" s="7" t="s">
        <v>667</v>
      </c>
      <c r="F861" s="7" t="s">
        <v>864</v>
      </c>
      <c r="G861" s="9">
        <v>151</v>
      </c>
      <c r="H861" s="9">
        <f t="shared" si="35"/>
        <v>4296.4599999999991</v>
      </c>
    </row>
    <row r="862" spans="2:8" ht="15" customHeight="1">
      <c r="B862" s="7" t="s">
        <v>609</v>
      </c>
      <c r="C862" s="7" t="s">
        <v>2</v>
      </c>
      <c r="D862" s="7">
        <v>3965127</v>
      </c>
      <c r="E862" s="7" t="s">
        <v>808</v>
      </c>
      <c r="F862" s="7" t="s">
        <v>865</v>
      </c>
      <c r="G862" s="9">
        <v>218.25</v>
      </c>
      <c r="H862" s="9">
        <f t="shared" si="35"/>
        <v>4514.7099999999991</v>
      </c>
    </row>
    <row r="863" spans="2:8" ht="15" customHeight="1">
      <c r="B863" s="7" t="s">
        <v>429</v>
      </c>
      <c r="C863" s="7" t="s">
        <v>18</v>
      </c>
      <c r="D863" s="7"/>
      <c r="E863" s="7" t="s">
        <v>866</v>
      </c>
      <c r="F863" s="7" t="s">
        <v>867</v>
      </c>
      <c r="G863" s="9">
        <v>306.51</v>
      </c>
      <c r="H863" s="9">
        <f t="shared" si="35"/>
        <v>4821.2199999999993</v>
      </c>
    </row>
    <row r="864" spans="2:8" ht="15" customHeight="1">
      <c r="B864" s="7" t="s">
        <v>432</v>
      </c>
      <c r="C864" s="7" t="s">
        <v>18</v>
      </c>
      <c r="D864" s="7"/>
      <c r="E864" s="7" t="s">
        <v>868</v>
      </c>
      <c r="F864" s="7" t="s">
        <v>869</v>
      </c>
      <c r="G864" s="9">
        <v>101.97</v>
      </c>
      <c r="H864" s="9">
        <f t="shared" si="35"/>
        <v>4923.1899999999996</v>
      </c>
    </row>
    <row r="865" spans="1:8" ht="15" customHeight="1">
      <c r="B865" s="7" t="s">
        <v>27</v>
      </c>
      <c r="C865" s="7" t="s">
        <v>2</v>
      </c>
      <c r="D865" s="7">
        <v>20259</v>
      </c>
      <c r="E865" s="7" t="s">
        <v>667</v>
      </c>
      <c r="F865" s="7" t="s">
        <v>870</v>
      </c>
      <c r="G865" s="9">
        <v>280.52</v>
      </c>
      <c r="H865" s="9">
        <f t="shared" si="35"/>
        <v>5203.7099999999991</v>
      </c>
    </row>
    <row r="866" spans="1:8" ht="15" customHeight="1">
      <c r="B866" s="7" t="s">
        <v>238</v>
      </c>
      <c r="C866" s="7" t="s">
        <v>2</v>
      </c>
      <c r="D866" s="7">
        <v>3015785</v>
      </c>
      <c r="E866" s="7" t="s">
        <v>678</v>
      </c>
      <c r="F866" s="7" t="s">
        <v>828</v>
      </c>
      <c r="G866" s="9">
        <v>87.1</v>
      </c>
      <c r="H866" s="9">
        <f t="shared" si="35"/>
        <v>5290.8099999999995</v>
      </c>
    </row>
    <row r="867" spans="1:8" ht="15" customHeight="1">
      <c r="B867" s="7" t="s">
        <v>241</v>
      </c>
      <c r="C867" s="7" t="s">
        <v>18</v>
      </c>
      <c r="D867" s="7"/>
      <c r="E867" s="7" t="s">
        <v>191</v>
      </c>
      <c r="F867" s="7" t="s">
        <v>871</v>
      </c>
      <c r="G867" s="9">
        <v>135.26</v>
      </c>
      <c r="H867" s="9">
        <f t="shared" si="35"/>
        <v>5426.07</v>
      </c>
    </row>
    <row r="868" spans="1:8" ht="15" customHeight="1">
      <c r="B868" s="7" t="s">
        <v>241</v>
      </c>
      <c r="C868" s="7" t="s">
        <v>2</v>
      </c>
      <c r="D868" s="7">
        <v>85587191</v>
      </c>
      <c r="E868" s="7" t="s">
        <v>671</v>
      </c>
      <c r="F868" s="7" t="s">
        <v>872</v>
      </c>
      <c r="G868" s="9">
        <v>150.38</v>
      </c>
      <c r="H868" s="9">
        <f t="shared" si="35"/>
        <v>5576.45</v>
      </c>
    </row>
    <row r="869" spans="1:8" ht="15" customHeight="1">
      <c r="B869" s="7" t="s">
        <v>245</v>
      </c>
      <c r="C869" s="7" t="s">
        <v>18</v>
      </c>
      <c r="D869" s="7"/>
      <c r="E869" s="7" t="s">
        <v>191</v>
      </c>
      <c r="F869" s="7" t="s">
        <v>873</v>
      </c>
      <c r="G869" s="9">
        <v>44.96</v>
      </c>
      <c r="H869" s="9">
        <f t="shared" si="35"/>
        <v>5621.41</v>
      </c>
    </row>
    <row r="870" spans="1:8" ht="15" customHeight="1">
      <c r="B870" s="7" t="s">
        <v>29</v>
      </c>
      <c r="C870" s="7" t="s">
        <v>2</v>
      </c>
      <c r="D870" s="7" t="s">
        <v>874</v>
      </c>
      <c r="E870" s="7" t="s">
        <v>341</v>
      </c>
      <c r="F870" s="7" t="s">
        <v>875</v>
      </c>
      <c r="G870" s="9">
        <v>129.68</v>
      </c>
      <c r="H870" s="9">
        <f t="shared" si="35"/>
        <v>5751.09</v>
      </c>
    </row>
    <row r="871" spans="1:8" ht="15" customHeight="1">
      <c r="B871" s="7" t="s">
        <v>29</v>
      </c>
      <c r="C871" s="7" t="s">
        <v>18</v>
      </c>
      <c r="D871" s="7"/>
      <c r="E871" s="7" t="s">
        <v>191</v>
      </c>
      <c r="F871" s="7" t="s">
        <v>876</v>
      </c>
      <c r="G871" s="9">
        <v>34.299999999999997</v>
      </c>
      <c r="H871" s="9">
        <f t="shared" si="35"/>
        <v>5785.39</v>
      </c>
    </row>
    <row r="872" spans="1:8" ht="15" customHeight="1">
      <c r="B872" s="7" t="s">
        <v>29</v>
      </c>
      <c r="C872" s="7" t="s">
        <v>2</v>
      </c>
      <c r="D872" s="7" t="s">
        <v>877</v>
      </c>
      <c r="E872" s="7" t="s">
        <v>341</v>
      </c>
      <c r="F872" s="7" t="s">
        <v>878</v>
      </c>
      <c r="G872" s="9">
        <v>31.1</v>
      </c>
      <c r="H872" s="9">
        <f t="shared" si="35"/>
        <v>5816.4900000000007</v>
      </c>
    </row>
    <row r="873" spans="1:8" ht="15" customHeight="1">
      <c r="B873" s="7" t="s">
        <v>508</v>
      </c>
      <c r="C873" s="7" t="s">
        <v>18</v>
      </c>
      <c r="D873" s="7"/>
      <c r="E873" s="7" t="s">
        <v>656</v>
      </c>
      <c r="F873" s="7" t="s">
        <v>657</v>
      </c>
      <c r="G873" s="9">
        <v>193.48</v>
      </c>
      <c r="H873" s="9">
        <f t="shared" si="35"/>
        <v>6009.97</v>
      </c>
    </row>
    <row r="874" spans="1:8" ht="15" customHeight="1">
      <c r="B874" s="7" t="s">
        <v>31</v>
      </c>
      <c r="C874" s="7" t="s">
        <v>2</v>
      </c>
      <c r="D874" s="7">
        <v>3015783</v>
      </c>
      <c r="E874" s="7" t="s">
        <v>678</v>
      </c>
      <c r="F874" s="7" t="s">
        <v>879</v>
      </c>
      <c r="G874" s="9">
        <v>77.400000000000006</v>
      </c>
      <c r="H874" s="9">
        <f t="shared" si="35"/>
        <v>6087.37</v>
      </c>
    </row>
    <row r="875" spans="1:8" ht="15" customHeight="1">
      <c r="B875" s="7" t="s">
        <v>31</v>
      </c>
      <c r="C875" s="7" t="s">
        <v>2</v>
      </c>
      <c r="D875" s="7">
        <v>3015787</v>
      </c>
      <c r="E875" s="7" t="s">
        <v>678</v>
      </c>
      <c r="F875" s="7" t="s">
        <v>880</v>
      </c>
      <c r="G875" s="9">
        <v>55.55</v>
      </c>
      <c r="H875" s="9">
        <f t="shared" si="35"/>
        <v>6142.92</v>
      </c>
    </row>
    <row r="876" spans="1:8" ht="15" customHeight="1">
      <c r="B876" s="7" t="s">
        <v>12</v>
      </c>
      <c r="C876" s="7" t="s">
        <v>2</v>
      </c>
      <c r="D876" s="7">
        <v>109754</v>
      </c>
      <c r="E876" s="7" t="s">
        <v>339</v>
      </c>
      <c r="F876" s="7" t="s">
        <v>881</v>
      </c>
      <c r="G876" s="9">
        <v>204.65</v>
      </c>
      <c r="H876" s="9">
        <f t="shared" si="35"/>
        <v>6347.57</v>
      </c>
    </row>
    <row r="877" spans="1:8" ht="15" customHeight="1">
      <c r="B877" s="7" t="s">
        <v>12</v>
      </c>
      <c r="C877" s="7" t="s">
        <v>2</v>
      </c>
      <c r="D877" s="7">
        <v>110146</v>
      </c>
      <c r="E877" s="7" t="s">
        <v>339</v>
      </c>
      <c r="F877" s="7" t="s">
        <v>882</v>
      </c>
      <c r="G877" s="9">
        <v>88.99</v>
      </c>
      <c r="H877" s="9">
        <f t="shared" si="35"/>
        <v>6436.5599999999995</v>
      </c>
    </row>
    <row r="878" spans="1:8" ht="15" customHeight="1">
      <c r="A878" s="4"/>
      <c r="B878" s="7" t="s">
        <v>173</v>
      </c>
      <c r="C878" s="7" t="s">
        <v>18</v>
      </c>
      <c r="D878" s="7"/>
      <c r="E878" s="7" t="s">
        <v>191</v>
      </c>
      <c r="F878" s="7" t="s">
        <v>883</v>
      </c>
      <c r="G878" s="9">
        <v>100.29</v>
      </c>
      <c r="H878" s="9">
        <f t="shared" si="35"/>
        <v>6536.8499999999995</v>
      </c>
    </row>
    <row r="879" spans="1:8" ht="15" customHeight="1">
      <c r="A879" s="4"/>
      <c r="B879" s="7" t="s">
        <v>393</v>
      </c>
      <c r="C879" s="7" t="s">
        <v>18</v>
      </c>
      <c r="D879" s="7"/>
      <c r="E879" s="7" t="s">
        <v>191</v>
      </c>
      <c r="F879" s="7" t="s">
        <v>884</v>
      </c>
      <c r="G879" s="9">
        <v>53.5</v>
      </c>
      <c r="H879" s="9">
        <f t="shared" si="35"/>
        <v>6590.3499999999995</v>
      </c>
    </row>
    <row r="880" spans="1:8" ht="15" customHeight="1">
      <c r="A880" s="4"/>
      <c r="B880" s="7" t="s">
        <v>13</v>
      </c>
      <c r="C880" s="7" t="s">
        <v>18</v>
      </c>
      <c r="D880" s="7"/>
      <c r="E880" s="7" t="s">
        <v>191</v>
      </c>
      <c r="F880" s="7" t="s">
        <v>885</v>
      </c>
      <c r="G880" s="9">
        <v>21.48</v>
      </c>
      <c r="H880" s="9">
        <f t="shared" si="35"/>
        <v>6611.829999999999</v>
      </c>
    </row>
    <row r="881" spans="1:8" ht="15" customHeight="1">
      <c r="A881" s="4"/>
      <c r="B881" s="7" t="s">
        <v>329</v>
      </c>
      <c r="C881" s="7" t="s">
        <v>2</v>
      </c>
      <c r="D881" s="7">
        <v>23091631</v>
      </c>
      <c r="E881" s="7" t="s">
        <v>667</v>
      </c>
      <c r="F881" s="7" t="s">
        <v>886</v>
      </c>
      <c r="G881" s="9">
        <v>167.15</v>
      </c>
      <c r="H881" s="9">
        <f t="shared" si="35"/>
        <v>6778.9799999999987</v>
      </c>
    </row>
    <row r="882" spans="1:8" ht="15" customHeight="1">
      <c r="A882" s="4"/>
      <c r="B882" s="7" t="s">
        <v>329</v>
      </c>
      <c r="C882" s="7" t="s">
        <v>18</v>
      </c>
      <c r="D882" s="7"/>
      <c r="E882" s="7" t="s">
        <v>339</v>
      </c>
      <c r="F882" s="7" t="s">
        <v>887</v>
      </c>
      <c r="G882" s="9">
        <v>260.55</v>
      </c>
      <c r="H882" s="9">
        <f t="shared" si="35"/>
        <v>7039.5299999999988</v>
      </c>
    </row>
    <row r="883" spans="1:8" ht="15" customHeight="1">
      <c r="A883" s="4"/>
      <c r="B883" s="7" t="s">
        <v>35</v>
      </c>
      <c r="C883" s="7" t="s">
        <v>2</v>
      </c>
      <c r="D883" s="7" t="s">
        <v>888</v>
      </c>
      <c r="E883" s="7" t="s">
        <v>674</v>
      </c>
      <c r="F883" s="7" t="s">
        <v>889</v>
      </c>
      <c r="G883" s="9">
        <v>30.12</v>
      </c>
      <c r="H883" s="9">
        <f t="shared" si="35"/>
        <v>7069.6499999999987</v>
      </c>
    </row>
    <row r="884" spans="1:8" ht="15" customHeight="1">
      <c r="A884" s="4"/>
      <c r="B884" s="7" t="s">
        <v>401</v>
      </c>
      <c r="C884" s="7" t="s">
        <v>2</v>
      </c>
      <c r="D884" s="7">
        <v>3015789</v>
      </c>
      <c r="E884" s="7" t="s">
        <v>678</v>
      </c>
      <c r="F884" s="7"/>
      <c r="G884" s="9">
        <v>42.25</v>
      </c>
      <c r="H884" s="9">
        <f t="shared" si="35"/>
        <v>7111.8999999999987</v>
      </c>
    </row>
    <row r="885" spans="1:8" ht="15" customHeight="1">
      <c r="A885" s="4"/>
      <c r="B885" s="7" t="s">
        <v>616</v>
      </c>
      <c r="C885" s="7" t="s">
        <v>2</v>
      </c>
      <c r="D885" s="7">
        <v>3015788</v>
      </c>
      <c r="E885" s="7" t="s">
        <v>678</v>
      </c>
      <c r="F885" s="7" t="s">
        <v>828</v>
      </c>
      <c r="G885" s="9">
        <v>89.18</v>
      </c>
      <c r="H885" s="9">
        <f t="shared" si="35"/>
        <v>7201.079999999999</v>
      </c>
    </row>
    <row r="886" spans="1:8" ht="15" customHeight="1">
      <c r="A886" s="4"/>
      <c r="B886" s="7" t="s">
        <v>408</v>
      </c>
      <c r="C886" s="7" t="s">
        <v>18</v>
      </c>
      <c r="D886" s="7"/>
      <c r="E886" s="7" t="s">
        <v>191</v>
      </c>
      <c r="F886" s="7" t="s">
        <v>890</v>
      </c>
      <c r="G886" s="9">
        <v>107.39</v>
      </c>
      <c r="H886" s="9">
        <f t="shared" si="35"/>
        <v>7308.4699999999993</v>
      </c>
    </row>
    <row r="887" spans="1:8" ht="15" customHeight="1">
      <c r="A887" s="4"/>
      <c r="B887" s="7" t="s">
        <v>408</v>
      </c>
      <c r="C887" s="7" t="s">
        <v>2</v>
      </c>
      <c r="D887" s="7">
        <v>744578</v>
      </c>
      <c r="E887" s="7" t="s">
        <v>778</v>
      </c>
      <c r="F887" s="7" t="s">
        <v>891</v>
      </c>
      <c r="G887" s="9">
        <v>860.23</v>
      </c>
      <c r="H887" s="9">
        <f t="shared" si="35"/>
        <v>8168.6999999999989</v>
      </c>
    </row>
    <row r="888" spans="1:8" ht="15" customHeight="1">
      <c r="A888" s="4"/>
      <c r="B888" s="7" t="s">
        <v>617</v>
      </c>
      <c r="C888" s="7" t="s">
        <v>18</v>
      </c>
      <c r="D888" s="7"/>
      <c r="E888" s="7" t="s">
        <v>892</v>
      </c>
      <c r="F888" s="7" t="s">
        <v>893</v>
      </c>
      <c r="G888" s="9">
        <v>918</v>
      </c>
      <c r="H888" s="9">
        <f t="shared" si="35"/>
        <v>9086.6999999999989</v>
      </c>
    </row>
    <row r="889" spans="1:8" ht="15" customHeight="1">
      <c r="A889" s="4"/>
      <c r="B889" s="7" t="s">
        <v>15</v>
      </c>
      <c r="C889" s="7" t="s">
        <v>18</v>
      </c>
      <c r="D889" s="7"/>
      <c r="E889" s="7" t="s">
        <v>191</v>
      </c>
      <c r="F889" s="7" t="s">
        <v>894</v>
      </c>
      <c r="G889" s="9">
        <v>38.04</v>
      </c>
      <c r="H889" s="9">
        <f t="shared" si="35"/>
        <v>9124.74</v>
      </c>
    </row>
    <row r="890" spans="1:8" ht="15" customHeight="1">
      <c r="A890" s="4"/>
      <c r="B890" s="7" t="s">
        <v>15</v>
      </c>
      <c r="C890" s="7" t="s">
        <v>18</v>
      </c>
      <c r="D890" s="7"/>
      <c r="E890" s="7" t="s">
        <v>656</v>
      </c>
      <c r="F890" s="7" t="s">
        <v>657</v>
      </c>
      <c r="G890" s="9">
        <v>198.46</v>
      </c>
      <c r="H890" s="9">
        <f t="shared" si="35"/>
        <v>9323.1999999999989</v>
      </c>
    </row>
    <row r="891" spans="1:8" ht="15" customHeight="1">
      <c r="A891" s="10" t="s">
        <v>895</v>
      </c>
      <c r="B891" s="4"/>
      <c r="C891" s="4"/>
      <c r="D891" s="4"/>
      <c r="E891" s="4"/>
      <c r="F891" s="4"/>
      <c r="G891" s="11">
        <f>SUM(G827:G890)</f>
        <v>9323.1999999999989</v>
      </c>
      <c r="H891" s="4"/>
    </row>
    <row r="892" spans="1:8" ht="15" customHeight="1">
      <c r="A892" s="10" t="s">
        <v>896</v>
      </c>
      <c r="B892" s="4"/>
      <c r="C892" s="4"/>
      <c r="D892" s="4"/>
      <c r="E892" s="4"/>
      <c r="F892" s="4"/>
      <c r="G892" s="4"/>
      <c r="H892" s="4"/>
    </row>
    <row r="893" spans="1:8" ht="15" customHeight="1">
      <c r="B893" s="7" t="s">
        <v>205</v>
      </c>
      <c r="C893" s="7" t="s">
        <v>2</v>
      </c>
      <c r="D893" s="7">
        <v>833728</v>
      </c>
      <c r="E893" s="7" t="s">
        <v>898</v>
      </c>
      <c r="F893" s="7" t="s">
        <v>900</v>
      </c>
      <c r="G893" s="9">
        <v>1000</v>
      </c>
      <c r="H893" s="9">
        <f>+G893</f>
        <v>1000</v>
      </c>
    </row>
    <row r="894" spans="1:8" ht="15" customHeight="1">
      <c r="B894" s="7" t="s">
        <v>216</v>
      </c>
      <c r="C894" s="7" t="s">
        <v>2</v>
      </c>
      <c r="D894" s="7">
        <v>38442</v>
      </c>
      <c r="E894" s="7" t="s">
        <v>339</v>
      </c>
      <c r="F894" s="7" t="s">
        <v>897</v>
      </c>
      <c r="G894" s="9">
        <v>592.09</v>
      </c>
      <c r="H894" s="9">
        <f>+H893+G894</f>
        <v>1592.0900000000001</v>
      </c>
    </row>
    <row r="895" spans="1:8" ht="15" customHeight="1">
      <c r="A895" s="4"/>
      <c r="B895" s="7" t="s">
        <v>219</v>
      </c>
      <c r="C895" s="7" t="s">
        <v>2</v>
      </c>
      <c r="D895" s="7" t="s">
        <v>220</v>
      </c>
      <c r="E895" s="7" t="s">
        <v>184</v>
      </c>
      <c r="F895" s="7" t="s">
        <v>901</v>
      </c>
      <c r="G895" s="9">
        <v>31.98</v>
      </c>
      <c r="H895" s="9">
        <f t="shared" ref="H895:H909" si="36">+H894+G895</f>
        <v>1624.0700000000002</v>
      </c>
    </row>
    <row r="896" spans="1:8" ht="15" customHeight="1">
      <c r="A896" s="4"/>
      <c r="B896" s="7" t="s">
        <v>224</v>
      </c>
      <c r="C896" s="7" t="s">
        <v>2</v>
      </c>
      <c r="D896" s="7">
        <v>834954</v>
      </c>
      <c r="E896" s="7" t="s">
        <v>898</v>
      </c>
      <c r="F896" s="7" t="s">
        <v>902</v>
      </c>
      <c r="G896" s="9">
        <v>1250</v>
      </c>
      <c r="H896" s="9">
        <f t="shared" si="36"/>
        <v>2874.07</v>
      </c>
    </row>
    <row r="897" spans="1:8" ht="15" customHeight="1">
      <c r="A897" s="4"/>
      <c r="B897" s="7" t="s">
        <v>301</v>
      </c>
      <c r="C897" s="7" t="s">
        <v>18</v>
      </c>
      <c r="D897" s="7"/>
      <c r="E897" s="7" t="s">
        <v>899</v>
      </c>
      <c r="F897" s="7"/>
      <c r="G897" s="9">
        <v>398.89</v>
      </c>
      <c r="H897" s="9">
        <f t="shared" si="36"/>
        <v>3272.96</v>
      </c>
    </row>
    <row r="898" spans="1:8" ht="15" customHeight="1">
      <c r="A898" s="4"/>
      <c r="B898" s="7" t="s">
        <v>7</v>
      </c>
      <c r="C898" s="7" t="s">
        <v>2</v>
      </c>
      <c r="D898" s="7">
        <v>60185</v>
      </c>
      <c r="E898" s="7" t="s">
        <v>339</v>
      </c>
      <c r="F898" s="7" t="s">
        <v>903</v>
      </c>
      <c r="G898" s="9">
        <v>89.66</v>
      </c>
      <c r="H898" s="9">
        <f t="shared" si="36"/>
        <v>3362.62</v>
      </c>
    </row>
    <row r="899" spans="1:8" ht="15" customHeight="1">
      <c r="A899" s="4"/>
      <c r="B899" s="7" t="s">
        <v>101</v>
      </c>
      <c r="C899" s="7" t="s">
        <v>2</v>
      </c>
      <c r="D899" s="7" t="s">
        <v>235</v>
      </c>
      <c r="E899" s="7" t="s">
        <v>184</v>
      </c>
      <c r="F899" s="7" t="s">
        <v>904</v>
      </c>
      <c r="G899" s="9">
        <v>29.97</v>
      </c>
      <c r="H899" s="9">
        <f t="shared" si="36"/>
        <v>3392.5899999999997</v>
      </c>
    </row>
    <row r="900" spans="1:8" ht="15" customHeight="1">
      <c r="A900" s="4"/>
      <c r="B900" s="7" t="s">
        <v>237</v>
      </c>
      <c r="C900" s="7" t="s">
        <v>2</v>
      </c>
      <c r="D900" s="7">
        <v>836914</v>
      </c>
      <c r="E900" s="7" t="s">
        <v>898</v>
      </c>
      <c r="F900" s="7" t="s">
        <v>905</v>
      </c>
      <c r="G900" s="9">
        <v>1050</v>
      </c>
      <c r="H900" s="9">
        <f t="shared" si="36"/>
        <v>4442.59</v>
      </c>
    </row>
    <row r="901" spans="1:8" ht="15" customHeight="1">
      <c r="A901" s="4"/>
      <c r="B901" s="7" t="s">
        <v>608</v>
      </c>
      <c r="C901" s="7" t="s">
        <v>2</v>
      </c>
      <c r="D901" s="7">
        <v>79482</v>
      </c>
      <c r="E901" s="7" t="s">
        <v>339</v>
      </c>
      <c r="F901" s="7" t="s">
        <v>906</v>
      </c>
      <c r="G901" s="9">
        <v>340.04</v>
      </c>
      <c r="H901" s="9">
        <f t="shared" si="36"/>
        <v>4782.63</v>
      </c>
    </row>
    <row r="902" spans="1:8" ht="15" customHeight="1">
      <c r="A902" s="4"/>
      <c r="B902" s="7" t="s">
        <v>245</v>
      </c>
      <c r="C902" s="7" t="s">
        <v>2</v>
      </c>
      <c r="D902" s="7">
        <v>838295</v>
      </c>
      <c r="E902" s="7" t="s">
        <v>898</v>
      </c>
      <c r="F902" s="7" t="s">
        <v>907</v>
      </c>
      <c r="G902" s="9">
        <v>1050</v>
      </c>
      <c r="H902" s="9">
        <f t="shared" si="36"/>
        <v>5832.63</v>
      </c>
    </row>
    <row r="903" spans="1:8" ht="15" customHeight="1">
      <c r="A903" s="4"/>
      <c r="B903" s="7" t="s">
        <v>245</v>
      </c>
      <c r="C903" s="7" t="s">
        <v>2</v>
      </c>
      <c r="D903" s="7">
        <v>99103</v>
      </c>
      <c r="E903" s="7" t="s">
        <v>339</v>
      </c>
      <c r="F903" s="7" t="s">
        <v>908</v>
      </c>
      <c r="G903" s="9">
        <v>668.75</v>
      </c>
      <c r="H903" s="9">
        <f t="shared" si="36"/>
        <v>6501.38</v>
      </c>
    </row>
    <row r="904" spans="1:8" ht="15" customHeight="1">
      <c r="A904" s="4"/>
      <c r="B904" s="7" t="s">
        <v>60</v>
      </c>
      <c r="C904" s="7" t="s">
        <v>2</v>
      </c>
      <c r="D904" s="7">
        <v>839993</v>
      </c>
      <c r="E904" s="7" t="s">
        <v>898</v>
      </c>
      <c r="F904" s="7" t="s">
        <v>909</v>
      </c>
      <c r="G904" s="9">
        <v>1150</v>
      </c>
      <c r="H904" s="9">
        <f t="shared" si="36"/>
        <v>7651.38</v>
      </c>
    </row>
    <row r="905" spans="1:8" ht="15" customHeight="1">
      <c r="A905" s="4"/>
      <c r="B905" s="7" t="s">
        <v>279</v>
      </c>
      <c r="C905" s="7" t="s">
        <v>18</v>
      </c>
      <c r="D905" s="7"/>
      <c r="E905" s="7" t="s">
        <v>910</v>
      </c>
      <c r="F905" s="7" t="s">
        <v>911</v>
      </c>
      <c r="G905" s="9">
        <v>7.16</v>
      </c>
      <c r="H905" s="9">
        <f t="shared" si="36"/>
        <v>7658.54</v>
      </c>
    </row>
    <row r="906" spans="1:8" ht="15" customHeight="1">
      <c r="A906" s="4"/>
      <c r="B906" s="7" t="s">
        <v>616</v>
      </c>
      <c r="C906" s="7" t="s">
        <v>2</v>
      </c>
      <c r="D906" s="7">
        <v>317366</v>
      </c>
      <c r="E906" s="7" t="s">
        <v>912</v>
      </c>
      <c r="F906" s="7" t="s">
        <v>913</v>
      </c>
      <c r="G906" s="9">
        <v>2310</v>
      </c>
      <c r="H906" s="9">
        <f t="shared" si="36"/>
        <v>9968.5400000000009</v>
      </c>
    </row>
    <row r="907" spans="1:8" ht="15" customHeight="1">
      <c r="A907" s="4"/>
      <c r="B907" s="7" t="s">
        <v>616</v>
      </c>
      <c r="C907" s="7" t="s">
        <v>2</v>
      </c>
      <c r="D907" s="7">
        <v>3015788</v>
      </c>
      <c r="E907" s="7" t="s">
        <v>678</v>
      </c>
      <c r="F907" s="7" t="s">
        <v>914</v>
      </c>
      <c r="G907" s="9">
        <v>8.25</v>
      </c>
      <c r="H907" s="9">
        <f t="shared" si="36"/>
        <v>9976.7900000000009</v>
      </c>
    </row>
    <row r="908" spans="1:8" ht="15" customHeight="1">
      <c r="A908" s="4"/>
      <c r="B908" s="7" t="s">
        <v>616</v>
      </c>
      <c r="C908" s="7" t="s">
        <v>2</v>
      </c>
      <c r="D908" s="7">
        <v>317365</v>
      </c>
      <c r="E908" s="7" t="s">
        <v>912</v>
      </c>
      <c r="F908" s="7" t="s">
        <v>915</v>
      </c>
      <c r="G908" s="9">
        <v>1050</v>
      </c>
      <c r="H908" s="9">
        <f t="shared" si="36"/>
        <v>11026.79</v>
      </c>
    </row>
    <row r="909" spans="1:8" ht="15" customHeight="1">
      <c r="A909" s="4"/>
      <c r="B909" s="7" t="s">
        <v>263</v>
      </c>
      <c r="C909" s="7" t="s">
        <v>2</v>
      </c>
      <c r="D909" s="7">
        <v>841221</v>
      </c>
      <c r="E909" s="7" t="s">
        <v>898</v>
      </c>
      <c r="F909" s="7" t="s">
        <v>916</v>
      </c>
      <c r="G909" s="9">
        <v>1150</v>
      </c>
      <c r="H909" s="9">
        <f t="shared" si="36"/>
        <v>12176.79</v>
      </c>
    </row>
    <row r="910" spans="1:8" ht="28.15" customHeight="1">
      <c r="A910" s="10" t="s">
        <v>917</v>
      </c>
      <c r="B910" s="4"/>
      <c r="C910" s="4"/>
      <c r="D910" s="4"/>
      <c r="E910" s="4"/>
      <c r="F910" s="4"/>
      <c r="G910" s="11">
        <f>SUM(G893:G909)</f>
        <v>12176.79</v>
      </c>
      <c r="H910" s="4"/>
    </row>
    <row r="911" spans="1:8" ht="26.45" customHeight="1">
      <c r="A911" s="10" t="s">
        <v>918</v>
      </c>
      <c r="B911" s="4"/>
      <c r="C911" s="4"/>
      <c r="D911" s="4"/>
      <c r="E911" s="4"/>
      <c r="F911" s="4"/>
      <c r="G911" s="4"/>
      <c r="H911" s="4"/>
    </row>
    <row r="912" spans="1:8" ht="15" customHeight="1">
      <c r="A912" s="4"/>
      <c r="B912" s="7" t="s">
        <v>921</v>
      </c>
      <c r="C912" s="7" t="s">
        <v>18</v>
      </c>
      <c r="D912" s="7"/>
      <c r="E912" s="7" t="s">
        <v>181</v>
      </c>
      <c r="F912" s="7" t="s">
        <v>922</v>
      </c>
      <c r="G912" s="9">
        <v>173.68</v>
      </c>
      <c r="H912" s="9">
        <f>+G912</f>
        <v>173.68</v>
      </c>
    </row>
    <row r="913" spans="1:8" ht="15" customHeight="1">
      <c r="A913" s="4"/>
      <c r="B913" s="7" t="s">
        <v>195</v>
      </c>
      <c r="C913" s="7" t="s">
        <v>18</v>
      </c>
      <c r="D913" s="7"/>
      <c r="E913" s="7" t="s">
        <v>668</v>
      </c>
      <c r="F913" s="7" t="s">
        <v>923</v>
      </c>
      <c r="G913" s="9">
        <v>5.33</v>
      </c>
      <c r="H913" s="9">
        <f>+H912+G913</f>
        <v>179.01000000000002</v>
      </c>
    </row>
    <row r="914" spans="1:8" ht="15" customHeight="1">
      <c r="A914" s="4"/>
      <c r="B914" s="7" t="s">
        <v>419</v>
      </c>
      <c r="C914" s="7" t="s">
        <v>18</v>
      </c>
      <c r="D914" s="7"/>
      <c r="E914" s="7" t="s">
        <v>668</v>
      </c>
      <c r="F914" s="7" t="s">
        <v>923</v>
      </c>
      <c r="G914" s="9">
        <v>10.66</v>
      </c>
      <c r="H914" s="9">
        <f t="shared" ref="H914:H927" si="37">+H913+G914</f>
        <v>189.67000000000002</v>
      </c>
    </row>
    <row r="915" spans="1:8" ht="15" customHeight="1">
      <c r="A915" s="4"/>
      <c r="B915" s="7" t="s">
        <v>496</v>
      </c>
      <c r="C915" s="7" t="s">
        <v>18</v>
      </c>
      <c r="D915" s="7"/>
      <c r="E915" s="7" t="s">
        <v>829</v>
      </c>
      <c r="F915" s="7" t="s">
        <v>924</v>
      </c>
      <c r="G915" s="9">
        <v>36.31</v>
      </c>
      <c r="H915" s="9">
        <f t="shared" si="37"/>
        <v>225.98000000000002</v>
      </c>
    </row>
    <row r="916" spans="1:8" ht="15" customHeight="1">
      <c r="A916" s="4"/>
      <c r="B916" s="7" t="s">
        <v>357</v>
      </c>
      <c r="C916" s="7" t="s">
        <v>2</v>
      </c>
      <c r="D916" s="7" t="s">
        <v>925</v>
      </c>
      <c r="E916" s="7" t="s">
        <v>674</v>
      </c>
      <c r="F916" s="7" t="s">
        <v>926</v>
      </c>
      <c r="G916" s="9">
        <v>229.62</v>
      </c>
      <c r="H916" s="9">
        <f t="shared" si="37"/>
        <v>455.6</v>
      </c>
    </row>
    <row r="917" spans="1:8" ht="15" customHeight="1">
      <c r="A917" s="4"/>
      <c r="B917" s="7" t="s">
        <v>13</v>
      </c>
      <c r="C917" s="7" t="s">
        <v>18</v>
      </c>
      <c r="D917" s="7"/>
      <c r="E917" s="7" t="s">
        <v>191</v>
      </c>
      <c r="F917" s="7" t="s">
        <v>927</v>
      </c>
      <c r="G917" s="9">
        <v>69.33</v>
      </c>
      <c r="H917" s="9">
        <f t="shared" si="37"/>
        <v>524.93000000000006</v>
      </c>
    </row>
    <row r="918" spans="1:8" ht="15" customHeight="1">
      <c r="A918" s="4"/>
      <c r="B918" s="7" t="s">
        <v>329</v>
      </c>
      <c r="C918" s="7" t="s">
        <v>2</v>
      </c>
      <c r="D918" s="7">
        <v>737128</v>
      </c>
      <c r="E918" s="7" t="s">
        <v>928</v>
      </c>
      <c r="F918" s="7" t="s">
        <v>929</v>
      </c>
      <c r="G918" s="9">
        <v>79.680000000000007</v>
      </c>
      <c r="H918" s="9">
        <f t="shared" si="37"/>
        <v>604.61000000000013</v>
      </c>
    </row>
    <row r="919" spans="1:8" ht="15" customHeight="1">
      <c r="A919" s="4"/>
      <c r="B919" s="7" t="s">
        <v>35</v>
      </c>
      <c r="C919" s="7" t="s">
        <v>18</v>
      </c>
      <c r="D919" s="7"/>
      <c r="E919" s="7" t="s">
        <v>191</v>
      </c>
      <c r="F919" s="7" t="s">
        <v>930</v>
      </c>
      <c r="G919" s="9">
        <v>40.79</v>
      </c>
      <c r="H919" s="9">
        <f t="shared" si="37"/>
        <v>645.40000000000009</v>
      </c>
    </row>
    <row r="920" spans="1:8" ht="15" customHeight="1">
      <c r="A920" s="4"/>
      <c r="B920" s="7" t="s">
        <v>401</v>
      </c>
      <c r="C920" s="7" t="s">
        <v>2</v>
      </c>
      <c r="D920" s="7">
        <v>3015789</v>
      </c>
      <c r="E920" s="7" t="s">
        <v>678</v>
      </c>
      <c r="F920" s="7"/>
      <c r="G920" s="9">
        <v>55.41</v>
      </c>
      <c r="H920" s="9">
        <f t="shared" si="37"/>
        <v>700.81000000000006</v>
      </c>
    </row>
    <row r="921" spans="1:8" ht="15" customHeight="1">
      <c r="A921" s="4"/>
      <c r="B921" s="7" t="s">
        <v>401</v>
      </c>
      <c r="C921" s="7" t="s">
        <v>2</v>
      </c>
      <c r="D921" s="7" t="s">
        <v>931</v>
      </c>
      <c r="E921" s="7" t="s">
        <v>341</v>
      </c>
      <c r="F921" s="7" t="s">
        <v>932</v>
      </c>
      <c r="G921" s="9">
        <v>8.59</v>
      </c>
      <c r="H921" s="9">
        <f t="shared" si="37"/>
        <v>709.40000000000009</v>
      </c>
    </row>
    <row r="922" spans="1:8" ht="15" customHeight="1">
      <c r="A922" s="4"/>
      <c r="B922" s="7" t="s">
        <v>401</v>
      </c>
      <c r="C922" s="7" t="s">
        <v>2</v>
      </c>
      <c r="D922" s="7">
        <v>154259</v>
      </c>
      <c r="E922" s="7" t="s">
        <v>919</v>
      </c>
      <c r="F922" s="7" t="s">
        <v>920</v>
      </c>
      <c r="G922" s="9">
        <v>50</v>
      </c>
      <c r="H922" s="9">
        <f t="shared" si="37"/>
        <v>759.40000000000009</v>
      </c>
    </row>
    <row r="923" spans="1:8" ht="15" customHeight="1">
      <c r="A923" s="4"/>
      <c r="B923" s="7" t="s">
        <v>279</v>
      </c>
      <c r="C923" s="7" t="s">
        <v>71</v>
      </c>
      <c r="D923" s="7"/>
      <c r="E923" s="7" t="s">
        <v>191</v>
      </c>
      <c r="F923" s="7" t="s">
        <v>933</v>
      </c>
      <c r="G923" s="9">
        <v>-40.79</v>
      </c>
      <c r="H923" s="9">
        <f t="shared" si="37"/>
        <v>718.61000000000013</v>
      </c>
    </row>
    <row r="924" spans="1:8" ht="15" customHeight="1">
      <c r="A924" s="4"/>
      <c r="B924" s="7" t="s">
        <v>279</v>
      </c>
      <c r="C924" s="7" t="s">
        <v>18</v>
      </c>
      <c r="D924" s="7"/>
      <c r="E924" s="7" t="s">
        <v>191</v>
      </c>
      <c r="F924" s="7" t="s">
        <v>934</v>
      </c>
      <c r="G924" s="9">
        <v>55.39</v>
      </c>
      <c r="H924" s="9">
        <f t="shared" si="37"/>
        <v>774.00000000000011</v>
      </c>
    </row>
    <row r="925" spans="1:8" ht="15" customHeight="1">
      <c r="A925" s="4"/>
      <c r="B925" s="7" t="s">
        <v>441</v>
      </c>
      <c r="C925" s="7" t="s">
        <v>2</v>
      </c>
      <c r="D925" s="7">
        <v>90088868</v>
      </c>
      <c r="E925" s="7" t="s">
        <v>115</v>
      </c>
      <c r="F925" s="7" t="s">
        <v>935</v>
      </c>
      <c r="G925" s="9">
        <v>390.93</v>
      </c>
      <c r="H925" s="9">
        <f t="shared" si="37"/>
        <v>1164.93</v>
      </c>
    </row>
    <row r="926" spans="1:8" ht="15" customHeight="1">
      <c r="A926" s="4"/>
      <c r="B926" s="7" t="s">
        <v>516</v>
      </c>
      <c r="C926" s="7" t="s">
        <v>2</v>
      </c>
      <c r="D926" s="7">
        <v>72991</v>
      </c>
      <c r="E926" s="7" t="s">
        <v>703</v>
      </c>
      <c r="F926" s="7" t="s">
        <v>936</v>
      </c>
      <c r="G926" s="9">
        <v>46.05</v>
      </c>
      <c r="H926" s="9">
        <f t="shared" si="37"/>
        <v>1210.98</v>
      </c>
    </row>
    <row r="927" spans="1:8" ht="15" customHeight="1">
      <c r="A927" s="4"/>
      <c r="B927" s="7" t="s">
        <v>263</v>
      </c>
      <c r="C927" s="7" t="s">
        <v>2</v>
      </c>
      <c r="D927" s="7">
        <v>13110</v>
      </c>
      <c r="E927" s="7" t="s">
        <v>724</v>
      </c>
      <c r="F927" s="7" t="s">
        <v>937</v>
      </c>
      <c r="G927" s="9">
        <v>383.5</v>
      </c>
      <c r="H927" s="9">
        <f t="shared" si="37"/>
        <v>1594.48</v>
      </c>
    </row>
    <row r="928" spans="1:8" ht="24.6" customHeight="1">
      <c r="A928" s="10" t="s">
        <v>938</v>
      </c>
      <c r="B928" s="4"/>
      <c r="C928" s="4"/>
      <c r="D928" s="4"/>
      <c r="E928" s="4"/>
      <c r="F928" s="4"/>
      <c r="G928" s="11">
        <f>SUM(G912:G927)</f>
        <v>1594.48</v>
      </c>
      <c r="H928" s="4"/>
    </row>
    <row r="929" spans="1:8" ht="24.6" customHeight="1">
      <c r="A929" s="10" t="s">
        <v>939</v>
      </c>
      <c r="B929" s="4"/>
      <c r="C929" s="4"/>
      <c r="D929" s="4"/>
      <c r="E929" s="4"/>
      <c r="F929" s="4"/>
      <c r="G929" s="4"/>
      <c r="H929" s="4"/>
    </row>
    <row r="930" spans="1:8" ht="15" customHeight="1">
      <c r="A930" s="4"/>
      <c r="B930" s="7" t="s">
        <v>418</v>
      </c>
      <c r="C930" s="7" t="s">
        <v>18</v>
      </c>
      <c r="D930" s="7"/>
      <c r="E930" s="7" t="s">
        <v>191</v>
      </c>
      <c r="F930" s="7" t="s">
        <v>940</v>
      </c>
      <c r="G930" s="9">
        <v>67.94</v>
      </c>
      <c r="H930" s="9">
        <f>+G930</f>
        <v>67.94</v>
      </c>
    </row>
    <row r="931" spans="1:8" ht="15" customHeight="1">
      <c r="A931" s="4"/>
      <c r="B931" s="7" t="s">
        <v>63</v>
      </c>
      <c r="C931" s="7" t="s">
        <v>2</v>
      </c>
      <c r="D931" s="7" t="s">
        <v>941</v>
      </c>
      <c r="E931" s="7" t="s">
        <v>674</v>
      </c>
      <c r="F931" s="7" t="s">
        <v>942</v>
      </c>
      <c r="G931" s="9">
        <v>50.62</v>
      </c>
      <c r="H931" s="9">
        <f>+H930+G931</f>
        <v>118.56</v>
      </c>
    </row>
    <row r="932" spans="1:8" ht="25.15" customHeight="1">
      <c r="A932" s="10" t="s">
        <v>943</v>
      </c>
      <c r="B932" s="4"/>
      <c r="C932" s="4"/>
      <c r="D932" s="4"/>
      <c r="E932" s="4"/>
      <c r="F932" s="4"/>
      <c r="G932" s="11">
        <f>SUM(G930:G931)</f>
        <v>118.56</v>
      </c>
      <c r="H932" s="4"/>
    </row>
    <row r="933" spans="1:8" ht="26.45" customHeight="1">
      <c r="A933" s="10" t="s">
        <v>944</v>
      </c>
      <c r="B933" s="4"/>
      <c r="C933" s="4"/>
      <c r="D933" s="4"/>
      <c r="E933" s="4"/>
      <c r="F933" s="4"/>
      <c r="G933" s="4"/>
      <c r="H933" s="4"/>
    </row>
    <row r="934" spans="1:8" ht="15" customHeight="1">
      <c r="A934" s="4"/>
      <c r="B934" s="7" t="s">
        <v>295</v>
      </c>
      <c r="C934" s="7" t="s">
        <v>2</v>
      </c>
      <c r="D934" s="7">
        <v>141218</v>
      </c>
      <c r="E934" s="7" t="s">
        <v>946</v>
      </c>
      <c r="F934" s="7" t="s">
        <v>947</v>
      </c>
      <c r="G934" s="9">
        <v>29.23</v>
      </c>
      <c r="H934" s="9">
        <f>+G934</f>
        <v>29.23</v>
      </c>
    </row>
    <row r="935" spans="1:8" ht="15" customHeight="1">
      <c r="A935" s="4"/>
      <c r="B935" s="7" t="s">
        <v>237</v>
      </c>
      <c r="C935" s="7" t="s">
        <v>2</v>
      </c>
      <c r="D935" s="7">
        <v>38884</v>
      </c>
      <c r="E935" s="7" t="s">
        <v>945</v>
      </c>
      <c r="F935" s="7" t="s">
        <v>948</v>
      </c>
      <c r="G935" s="9">
        <v>573.35</v>
      </c>
      <c r="H935" s="9">
        <f>+H934+G935</f>
        <v>602.58000000000004</v>
      </c>
    </row>
    <row r="936" spans="1:8" ht="15" customHeight="1">
      <c r="A936" s="4"/>
      <c r="B936" s="7" t="s">
        <v>242</v>
      </c>
      <c r="C936" s="7" t="s">
        <v>2</v>
      </c>
      <c r="D936" s="7" t="s">
        <v>949</v>
      </c>
      <c r="E936" s="7" t="s">
        <v>341</v>
      </c>
      <c r="F936" s="7" t="s">
        <v>950</v>
      </c>
      <c r="G936" s="9">
        <v>51.05</v>
      </c>
      <c r="H936" s="9">
        <f t="shared" ref="H936:H942" si="38">+H935+G936</f>
        <v>653.63</v>
      </c>
    </row>
    <row r="937" spans="1:8" ht="15" customHeight="1">
      <c r="A937" s="4"/>
      <c r="B937" s="7" t="s">
        <v>373</v>
      </c>
      <c r="C937" s="7" t="s">
        <v>18</v>
      </c>
      <c r="D937" s="7"/>
      <c r="E937" s="7" t="s">
        <v>120</v>
      </c>
      <c r="F937" s="7" t="s">
        <v>951</v>
      </c>
      <c r="G937" s="9">
        <v>66.17</v>
      </c>
      <c r="H937" s="9">
        <f t="shared" si="38"/>
        <v>719.8</v>
      </c>
    </row>
    <row r="938" spans="1:8" ht="15" customHeight="1">
      <c r="A938" s="4"/>
      <c r="B938" s="7" t="s">
        <v>373</v>
      </c>
      <c r="C938" s="7" t="s">
        <v>71</v>
      </c>
      <c r="D938" s="7"/>
      <c r="E938" s="7" t="s">
        <v>72</v>
      </c>
      <c r="F938" s="7" t="s">
        <v>952</v>
      </c>
      <c r="G938" s="9">
        <v>-105.33</v>
      </c>
      <c r="H938" s="9">
        <f t="shared" si="38"/>
        <v>614.46999999999991</v>
      </c>
    </row>
    <row r="939" spans="1:8" ht="15" customHeight="1">
      <c r="A939" s="4"/>
      <c r="B939" s="7" t="s">
        <v>373</v>
      </c>
      <c r="C939" s="7" t="s">
        <v>18</v>
      </c>
      <c r="D939" s="7"/>
      <c r="E939" s="7" t="s">
        <v>668</v>
      </c>
      <c r="F939" s="7" t="s">
        <v>953</v>
      </c>
      <c r="G939" s="9">
        <v>105.33</v>
      </c>
      <c r="H939" s="9">
        <f t="shared" si="38"/>
        <v>719.8</v>
      </c>
    </row>
    <row r="940" spans="1:8" ht="15" customHeight="1">
      <c r="A940" s="4"/>
      <c r="B940" s="7" t="s">
        <v>247</v>
      </c>
      <c r="C940" s="7" t="s">
        <v>2</v>
      </c>
      <c r="D940" s="7">
        <v>39640</v>
      </c>
      <c r="E940" s="7" t="s">
        <v>945</v>
      </c>
      <c r="F940" s="7" t="s">
        <v>954</v>
      </c>
      <c r="G940" s="9">
        <v>42.73</v>
      </c>
      <c r="H940" s="9">
        <f t="shared" si="38"/>
        <v>762.53</v>
      </c>
    </row>
    <row r="941" spans="1:8" ht="15" customHeight="1">
      <c r="A941" s="4"/>
      <c r="B941" s="7" t="s">
        <v>516</v>
      </c>
      <c r="C941" s="7" t="s">
        <v>2</v>
      </c>
      <c r="D941" s="7">
        <v>40825</v>
      </c>
      <c r="E941" s="7" t="s">
        <v>945</v>
      </c>
      <c r="F941" s="7" t="s">
        <v>955</v>
      </c>
      <c r="G941" s="9">
        <v>1118</v>
      </c>
      <c r="H941" s="9">
        <f t="shared" si="38"/>
        <v>1880.53</v>
      </c>
    </row>
    <row r="942" spans="1:8" ht="15" customHeight="1">
      <c r="A942" s="4"/>
      <c r="B942" s="7" t="s">
        <v>516</v>
      </c>
      <c r="C942" s="7" t="s">
        <v>2</v>
      </c>
      <c r="D942" s="7">
        <v>40826</v>
      </c>
      <c r="E942" s="7" t="s">
        <v>945</v>
      </c>
      <c r="F942" s="7" t="s">
        <v>956</v>
      </c>
      <c r="G942" s="9">
        <v>1441.69</v>
      </c>
      <c r="H942" s="9">
        <f t="shared" si="38"/>
        <v>3322.2200000000003</v>
      </c>
    </row>
    <row r="943" spans="1:8" ht="21.6" customHeight="1">
      <c r="A943" s="10" t="s">
        <v>957</v>
      </c>
      <c r="B943" s="4"/>
      <c r="C943" s="4"/>
      <c r="D943" s="4"/>
      <c r="E943" s="4"/>
      <c r="F943" s="4"/>
      <c r="G943" s="11">
        <f>SUM(G934:G942)</f>
        <v>3322.2200000000003</v>
      </c>
      <c r="H943" s="4"/>
    </row>
    <row r="944" spans="1:8" ht="27.6" customHeight="1">
      <c r="A944" s="10" t="s">
        <v>958</v>
      </c>
      <c r="B944" s="4"/>
      <c r="C944" s="4"/>
      <c r="D944" s="4"/>
      <c r="E944" s="4"/>
      <c r="F944" s="4"/>
      <c r="G944" s="4"/>
      <c r="H944" s="4"/>
    </row>
    <row r="945" spans="1:8" ht="15" customHeight="1">
      <c r="A945" s="4"/>
      <c r="B945" s="7" t="s">
        <v>195</v>
      </c>
      <c r="C945" s="7" t="s">
        <v>2</v>
      </c>
      <c r="D945" s="7" t="s">
        <v>196</v>
      </c>
      <c r="E945" s="7" t="s">
        <v>189</v>
      </c>
      <c r="F945" s="7" t="s">
        <v>960</v>
      </c>
      <c r="G945" s="9">
        <v>184.21</v>
      </c>
      <c r="H945" s="9">
        <f>+G945</f>
        <v>184.21</v>
      </c>
    </row>
    <row r="946" spans="1:8" ht="15" customHeight="1">
      <c r="A946" s="4"/>
      <c r="B946" s="7" t="s">
        <v>198</v>
      </c>
      <c r="C946" s="7" t="s">
        <v>18</v>
      </c>
      <c r="D946" s="7"/>
      <c r="E946" s="7" t="s">
        <v>191</v>
      </c>
      <c r="F946" s="7" t="s">
        <v>961</v>
      </c>
      <c r="G946" s="9">
        <v>62.32</v>
      </c>
      <c r="H946" s="9">
        <f>+H945+G946</f>
        <v>246.53</v>
      </c>
    </row>
    <row r="947" spans="1:8" ht="15" customHeight="1">
      <c r="A947" s="4"/>
      <c r="B947" s="7" t="s">
        <v>357</v>
      </c>
      <c r="C947" s="7" t="s">
        <v>18</v>
      </c>
      <c r="D947" s="7"/>
      <c r="E947" s="7" t="s">
        <v>191</v>
      </c>
      <c r="F947" s="7" t="s">
        <v>962</v>
      </c>
      <c r="G947" s="9">
        <v>24.65</v>
      </c>
      <c r="H947" s="9">
        <f t="shared" ref="H947:H956" si="39">+H946+G947</f>
        <v>271.18</v>
      </c>
    </row>
    <row r="948" spans="1:8" ht="15" customHeight="1">
      <c r="A948" s="4"/>
      <c r="B948" s="7" t="s">
        <v>222</v>
      </c>
      <c r="C948" s="7" t="s">
        <v>2</v>
      </c>
      <c r="D948" s="7" t="s">
        <v>223</v>
      </c>
      <c r="E948" s="7" t="s">
        <v>189</v>
      </c>
      <c r="F948" s="7" t="s">
        <v>963</v>
      </c>
      <c r="G948" s="9">
        <v>227.89</v>
      </c>
      <c r="H948" s="9">
        <f t="shared" si="39"/>
        <v>499.07</v>
      </c>
    </row>
    <row r="949" spans="1:8" ht="15" customHeight="1">
      <c r="A949" s="4"/>
      <c r="B949" s="7" t="s">
        <v>6</v>
      </c>
      <c r="C949" s="7" t="s">
        <v>2</v>
      </c>
      <c r="D949" s="7">
        <v>3200</v>
      </c>
      <c r="E949" s="7" t="s">
        <v>959</v>
      </c>
      <c r="F949" s="7" t="s">
        <v>964</v>
      </c>
      <c r="G949" s="9">
        <v>90</v>
      </c>
      <c r="H949" s="9">
        <f t="shared" si="39"/>
        <v>589.06999999999994</v>
      </c>
    </row>
    <row r="950" spans="1:8" ht="15" customHeight="1">
      <c r="A950" s="4"/>
      <c r="B950" s="7" t="s">
        <v>237</v>
      </c>
      <c r="C950" s="7" t="s">
        <v>2</v>
      </c>
      <c r="D950" s="7">
        <v>3335</v>
      </c>
      <c r="E950" s="7" t="s">
        <v>959</v>
      </c>
      <c r="F950" s="7" t="s">
        <v>965</v>
      </c>
      <c r="G950" s="9">
        <v>162.94999999999999</v>
      </c>
      <c r="H950" s="9">
        <f t="shared" si="39"/>
        <v>752.02</v>
      </c>
    </row>
    <row r="951" spans="1:8" ht="15" customHeight="1">
      <c r="A951" s="4"/>
      <c r="B951" s="7" t="s">
        <v>611</v>
      </c>
      <c r="C951" s="7" t="s">
        <v>2</v>
      </c>
      <c r="D951" s="7">
        <v>72768</v>
      </c>
      <c r="E951" s="7" t="s">
        <v>703</v>
      </c>
      <c r="F951" s="7" t="s">
        <v>966</v>
      </c>
      <c r="G951" s="9">
        <v>393.48</v>
      </c>
      <c r="H951" s="9">
        <f t="shared" si="39"/>
        <v>1145.5</v>
      </c>
    </row>
    <row r="952" spans="1:8" ht="15" customHeight="1">
      <c r="A952" s="4"/>
      <c r="B952" s="7" t="s">
        <v>238</v>
      </c>
      <c r="C952" s="7" t="s">
        <v>2</v>
      </c>
      <c r="D952" s="7" t="s">
        <v>239</v>
      </c>
      <c r="E952" s="7" t="s">
        <v>189</v>
      </c>
      <c r="F952" s="7" t="s">
        <v>967</v>
      </c>
      <c r="G952" s="9">
        <v>232.96</v>
      </c>
      <c r="H952" s="9">
        <f t="shared" si="39"/>
        <v>1378.46</v>
      </c>
    </row>
    <row r="953" spans="1:8" ht="15" customHeight="1">
      <c r="A953" s="4"/>
      <c r="B953" s="7" t="s">
        <v>29</v>
      </c>
      <c r="C953" s="7" t="s">
        <v>2</v>
      </c>
      <c r="D953" s="7" t="s">
        <v>968</v>
      </c>
      <c r="E953" s="7" t="s">
        <v>341</v>
      </c>
      <c r="F953" s="7" t="s">
        <v>969</v>
      </c>
      <c r="G953" s="9">
        <v>10.71</v>
      </c>
      <c r="H953" s="9">
        <f t="shared" si="39"/>
        <v>1389.17</v>
      </c>
    </row>
    <row r="954" spans="1:8" ht="15" customHeight="1">
      <c r="A954" s="4"/>
      <c r="B954" s="7" t="s">
        <v>117</v>
      </c>
      <c r="C954" s="7" t="s">
        <v>18</v>
      </c>
      <c r="D954" s="7"/>
      <c r="E954" s="7" t="s">
        <v>191</v>
      </c>
      <c r="F954" s="7" t="s">
        <v>970</v>
      </c>
      <c r="G954" s="9">
        <v>20.399999999999999</v>
      </c>
      <c r="H954" s="9">
        <f t="shared" si="39"/>
        <v>1409.5700000000002</v>
      </c>
    </row>
    <row r="955" spans="1:8" ht="15" customHeight="1">
      <c r="A955" s="4"/>
      <c r="B955" s="7" t="s">
        <v>261</v>
      </c>
      <c r="C955" s="7" t="s">
        <v>2</v>
      </c>
      <c r="D955" s="7" t="s">
        <v>262</v>
      </c>
      <c r="E955" s="7" t="s">
        <v>189</v>
      </c>
      <c r="F955" s="7" t="s">
        <v>971</v>
      </c>
      <c r="G955" s="9">
        <v>289.51</v>
      </c>
      <c r="H955" s="9">
        <f t="shared" si="39"/>
        <v>1699.0800000000002</v>
      </c>
    </row>
    <row r="956" spans="1:8" ht="15" customHeight="1">
      <c r="A956" s="4"/>
      <c r="B956" s="7" t="s">
        <v>516</v>
      </c>
      <c r="C956" s="7" t="s">
        <v>2</v>
      </c>
      <c r="D956" s="7" t="s">
        <v>972</v>
      </c>
      <c r="E956" s="7" t="s">
        <v>189</v>
      </c>
      <c r="F956" s="7" t="s">
        <v>973</v>
      </c>
      <c r="G956" s="9">
        <v>18.2</v>
      </c>
      <c r="H956" s="9">
        <f t="shared" si="39"/>
        <v>1717.2800000000002</v>
      </c>
    </row>
    <row r="957" spans="1:8" ht="24.6" customHeight="1">
      <c r="A957" s="10" t="s">
        <v>974</v>
      </c>
      <c r="B957" s="4"/>
      <c r="C957" s="4"/>
      <c r="D957" s="4"/>
      <c r="E957" s="4"/>
      <c r="F957" s="4"/>
      <c r="G957" s="11">
        <f>SUM(G945:G956)</f>
        <v>1717.2800000000002</v>
      </c>
      <c r="H957" s="4"/>
    </row>
    <row r="958" spans="1:8" ht="23.45" customHeight="1">
      <c r="A958" s="10" t="s">
        <v>975</v>
      </c>
      <c r="B958" s="4"/>
      <c r="C958" s="4"/>
      <c r="D958" s="4"/>
      <c r="E958" s="4"/>
      <c r="F958" s="4"/>
      <c r="G958" s="4"/>
      <c r="H958" s="4"/>
    </row>
    <row r="959" spans="1:8" ht="15" customHeight="1">
      <c r="B959" s="7" t="s">
        <v>195</v>
      </c>
      <c r="C959" s="7" t="s">
        <v>18</v>
      </c>
      <c r="D959" s="7"/>
      <c r="E959" s="7" t="s">
        <v>191</v>
      </c>
      <c r="F959" s="7" t="s">
        <v>976</v>
      </c>
      <c r="G959" s="9">
        <v>26.66</v>
      </c>
      <c r="H959" s="9">
        <f>+G959</f>
        <v>26.66</v>
      </c>
    </row>
    <row r="960" spans="1:8" ht="15" customHeight="1">
      <c r="B960" s="7" t="s">
        <v>599</v>
      </c>
      <c r="C960" s="7" t="s">
        <v>18</v>
      </c>
      <c r="D960" s="7"/>
      <c r="E960" s="7" t="s">
        <v>191</v>
      </c>
      <c r="F960" s="7" t="s">
        <v>977</v>
      </c>
      <c r="G960" s="9">
        <v>179.26</v>
      </c>
      <c r="H960" s="9">
        <f>+H959+G960</f>
        <v>205.92</v>
      </c>
    </row>
    <row r="961" spans="1:8" ht="15" customHeight="1">
      <c r="B961" s="7" t="s">
        <v>600</v>
      </c>
      <c r="C961" s="7" t="s">
        <v>18</v>
      </c>
      <c r="D961" s="7"/>
      <c r="E961" s="7" t="s">
        <v>191</v>
      </c>
      <c r="F961" s="7" t="s">
        <v>978</v>
      </c>
      <c r="G961" s="9">
        <v>137.54</v>
      </c>
      <c r="H961" s="9">
        <f t="shared" ref="H961:H974" si="40">+H960+G961</f>
        <v>343.46</v>
      </c>
    </row>
    <row r="962" spans="1:8" ht="15" customHeight="1">
      <c r="B962" s="7" t="s">
        <v>206</v>
      </c>
      <c r="C962" s="7" t="s">
        <v>18</v>
      </c>
      <c r="D962" s="7"/>
      <c r="E962" s="7" t="s">
        <v>829</v>
      </c>
      <c r="F962" s="7" t="s">
        <v>979</v>
      </c>
      <c r="G962" s="9">
        <v>103.14</v>
      </c>
      <c r="H962" s="9">
        <f t="shared" si="40"/>
        <v>446.59999999999997</v>
      </c>
    </row>
    <row r="963" spans="1:8" ht="15" customHeight="1">
      <c r="B963" s="7" t="s">
        <v>501</v>
      </c>
      <c r="C963" s="7" t="s">
        <v>2</v>
      </c>
      <c r="D963" s="7" t="s">
        <v>980</v>
      </c>
      <c r="E963" s="7" t="s">
        <v>727</v>
      </c>
      <c r="F963" s="7" t="s">
        <v>981</v>
      </c>
      <c r="G963" s="9">
        <v>1050</v>
      </c>
      <c r="H963" s="9">
        <f t="shared" si="40"/>
        <v>1496.6</v>
      </c>
    </row>
    <row r="964" spans="1:8" ht="15" customHeight="1">
      <c r="B964" s="7" t="s">
        <v>222</v>
      </c>
      <c r="C964" s="7" t="s">
        <v>18</v>
      </c>
      <c r="D964" s="7"/>
      <c r="E964" s="7" t="s">
        <v>191</v>
      </c>
      <c r="F964" s="7" t="s">
        <v>982</v>
      </c>
      <c r="G964" s="9">
        <v>204.21</v>
      </c>
      <c r="H964" s="9">
        <f t="shared" si="40"/>
        <v>1700.81</v>
      </c>
    </row>
    <row r="965" spans="1:8" ht="15" customHeight="1">
      <c r="B965" s="7" t="s">
        <v>423</v>
      </c>
      <c r="C965" s="7" t="s">
        <v>2</v>
      </c>
      <c r="D965" s="7"/>
      <c r="E965" s="7" t="s">
        <v>983</v>
      </c>
      <c r="F965" s="7" t="s">
        <v>984</v>
      </c>
      <c r="G965" s="9">
        <v>1600</v>
      </c>
      <c r="H965" s="9">
        <f t="shared" si="40"/>
        <v>3300.81</v>
      </c>
    </row>
    <row r="966" spans="1:8" ht="15" customHeight="1">
      <c r="B966" s="7" t="s">
        <v>423</v>
      </c>
      <c r="C966" s="7" t="s">
        <v>18</v>
      </c>
      <c r="D966" s="7"/>
      <c r="E966" s="7" t="s">
        <v>985</v>
      </c>
      <c r="F966" s="7" t="s">
        <v>986</v>
      </c>
      <c r="G966" s="9">
        <v>19.29</v>
      </c>
      <c r="H966" s="9">
        <f t="shared" si="40"/>
        <v>3320.1</v>
      </c>
    </row>
    <row r="967" spans="1:8" ht="15" customHeight="1">
      <c r="B967" s="7" t="s">
        <v>424</v>
      </c>
      <c r="C967" s="7" t="s">
        <v>2</v>
      </c>
      <c r="D967" s="7">
        <v>72598</v>
      </c>
      <c r="E967" s="7" t="s">
        <v>703</v>
      </c>
      <c r="F967" s="7" t="s">
        <v>987</v>
      </c>
      <c r="G967" s="9">
        <v>283.07</v>
      </c>
      <c r="H967" s="9">
        <f t="shared" si="40"/>
        <v>3603.17</v>
      </c>
    </row>
    <row r="968" spans="1:8" ht="15" customHeight="1">
      <c r="B968" s="7" t="s">
        <v>436</v>
      </c>
      <c r="C968" s="7" t="s">
        <v>18</v>
      </c>
      <c r="D968" s="7"/>
      <c r="E968" s="7" t="s">
        <v>191</v>
      </c>
      <c r="F968" s="7" t="s">
        <v>988</v>
      </c>
      <c r="G968" s="9">
        <v>36.79</v>
      </c>
      <c r="H968" s="9">
        <f t="shared" si="40"/>
        <v>3639.96</v>
      </c>
    </row>
    <row r="969" spans="1:8" ht="15" customHeight="1">
      <c r="A969" s="4"/>
      <c r="B969" s="7" t="s">
        <v>154</v>
      </c>
      <c r="C969" s="7" t="s">
        <v>2</v>
      </c>
      <c r="D969" s="7">
        <v>13021</v>
      </c>
      <c r="E969" s="7" t="s">
        <v>724</v>
      </c>
      <c r="F969" s="7" t="s">
        <v>989</v>
      </c>
      <c r="G969" s="9">
        <v>250</v>
      </c>
      <c r="H969" s="9">
        <f t="shared" si="40"/>
        <v>3889.96</v>
      </c>
    </row>
    <row r="970" spans="1:8" ht="15" customHeight="1">
      <c r="A970" s="4"/>
      <c r="B970" s="7" t="s">
        <v>171</v>
      </c>
      <c r="C970" s="7" t="s">
        <v>18</v>
      </c>
      <c r="D970" s="7"/>
      <c r="E970" s="7" t="s">
        <v>990</v>
      </c>
      <c r="F970" s="7" t="s">
        <v>991</v>
      </c>
      <c r="G970" s="9">
        <v>535.79999999999995</v>
      </c>
      <c r="H970" s="9">
        <f t="shared" si="40"/>
        <v>4425.76</v>
      </c>
    </row>
    <row r="971" spans="1:8" ht="15" customHeight="1">
      <c r="A971" s="4"/>
      <c r="B971" s="7" t="s">
        <v>441</v>
      </c>
      <c r="C971" s="7" t="s">
        <v>2</v>
      </c>
      <c r="D971" s="7">
        <v>902903715</v>
      </c>
      <c r="E971" s="7" t="s">
        <v>992</v>
      </c>
      <c r="F971" s="7" t="s">
        <v>993</v>
      </c>
      <c r="G971" s="9">
        <v>78.510000000000005</v>
      </c>
      <c r="H971" s="9">
        <f t="shared" si="40"/>
        <v>4504.2700000000004</v>
      </c>
    </row>
    <row r="972" spans="1:8" ht="15" customHeight="1">
      <c r="A972" s="4"/>
      <c r="B972" s="7" t="s">
        <v>42</v>
      </c>
      <c r="C972" s="7" t="s">
        <v>18</v>
      </c>
      <c r="D972" s="7"/>
      <c r="E972" s="7" t="s">
        <v>191</v>
      </c>
      <c r="F972" s="7" t="s">
        <v>994</v>
      </c>
      <c r="G972" s="9">
        <v>204.21</v>
      </c>
      <c r="H972" s="9">
        <f t="shared" si="40"/>
        <v>4708.4800000000005</v>
      </c>
    </row>
    <row r="973" spans="1:8" ht="15" customHeight="1">
      <c r="A973" s="4"/>
      <c r="B973" s="7" t="s">
        <v>564</v>
      </c>
      <c r="C973" s="7" t="s">
        <v>2</v>
      </c>
      <c r="D973" s="7">
        <v>72981</v>
      </c>
      <c r="E973" s="7" t="s">
        <v>703</v>
      </c>
      <c r="F973" s="7" t="s">
        <v>995</v>
      </c>
      <c r="G973" s="9">
        <v>336.96</v>
      </c>
      <c r="H973" s="9">
        <f t="shared" si="40"/>
        <v>5045.4400000000005</v>
      </c>
    </row>
    <row r="974" spans="1:8" ht="15" customHeight="1">
      <c r="A974" s="4"/>
      <c r="B974" s="7" t="s">
        <v>15</v>
      </c>
      <c r="C974" s="7" t="s">
        <v>2</v>
      </c>
      <c r="D974" s="7">
        <v>73015</v>
      </c>
      <c r="E974" s="7" t="s">
        <v>703</v>
      </c>
      <c r="F974" s="7" t="s">
        <v>996</v>
      </c>
      <c r="G974" s="9">
        <v>61.23</v>
      </c>
      <c r="H974" s="9">
        <f t="shared" si="40"/>
        <v>5106.67</v>
      </c>
    </row>
    <row r="975" spans="1:8" ht="25.15" customHeight="1">
      <c r="A975" s="10" t="s">
        <v>997</v>
      </c>
      <c r="B975" s="4"/>
      <c r="C975" s="4"/>
      <c r="D975" s="4"/>
      <c r="E975" s="4"/>
      <c r="F975" s="4"/>
      <c r="G975" s="11">
        <f>SUM(G959:G974)</f>
        <v>5106.67</v>
      </c>
      <c r="H975" s="4"/>
    </row>
    <row r="976" spans="1:8" ht="15" customHeight="1">
      <c r="A976" s="10"/>
      <c r="B976" s="4"/>
      <c r="C976" s="4"/>
      <c r="D976" s="4"/>
      <c r="E976" s="4"/>
      <c r="F976" s="4"/>
      <c r="G976" s="4"/>
      <c r="H976" s="4"/>
    </row>
    <row r="977" spans="7:7" ht="15" customHeight="1">
      <c r="G977" s="12">
        <f>SUM(G5:G975)-G22-G34-G61-G143-G185-G188-G198-G207-G218-G226-G229-G266-G309-G319-G336-G345-G353-G358-G376-G388-G401-G420-G428-G440-G641-G660-G671-G711-G714-G727-G731-G751-G759-G767-G776-G825-G891-G910-G928-G932-G943-G957-G975</f>
        <v>834622.36999999487</v>
      </c>
    </row>
    <row r="978" spans="7:7" ht="15" customHeight="1">
      <c r="G978" s="12"/>
    </row>
    <row r="979" spans="7:7" ht="15" customHeight="1">
      <c r="G979" s="13">
        <v>833252</v>
      </c>
    </row>
    <row r="980" spans="7:7" ht="15" customHeight="1">
      <c r="G980" s="13">
        <f>+G977-G979</f>
        <v>1370.3699999948731</v>
      </c>
    </row>
    <row r="981" spans="7:7" ht="15" customHeight="1">
      <c r="G981" s="14">
        <v>1200</v>
      </c>
    </row>
    <row r="982" spans="7:7" ht="15" customHeight="1">
      <c r="G982" s="15">
        <f>+G980-G981</f>
        <v>170.36999999487307</v>
      </c>
    </row>
    <row r="983" spans="7:7" ht="15" customHeight="1"/>
    <row r="984" spans="7:7" ht="15" customHeight="1"/>
    <row r="985" spans="7:7" ht="15" customHeight="1"/>
    <row r="986" spans="7:7" ht="15" customHeight="1"/>
    <row r="987" spans="7:7" ht="15" customHeight="1"/>
    <row r="988" spans="7:7" ht="15" customHeight="1"/>
    <row r="989" spans="7:7" ht="15" customHeight="1"/>
    <row r="990" spans="7:7" ht="15" customHeight="1"/>
    <row r="991" spans="7:7" ht="15" customHeight="1"/>
    <row r="992" spans="7:7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</sheetData>
  <mergeCells count="92">
    <mergeCell ref="A1:H1"/>
    <mergeCell ref="A2:H2"/>
    <mergeCell ref="A3:H3"/>
    <mergeCell ref="A944"/>
    <mergeCell ref="A957"/>
    <mergeCell ref="A826"/>
    <mergeCell ref="A891"/>
    <mergeCell ref="A892"/>
    <mergeCell ref="A910"/>
    <mergeCell ref="A911"/>
    <mergeCell ref="A767"/>
    <mergeCell ref="A768"/>
    <mergeCell ref="A776"/>
    <mergeCell ref="A777"/>
    <mergeCell ref="A825"/>
    <mergeCell ref="A752"/>
    <mergeCell ref="A958"/>
    <mergeCell ref="A975"/>
    <mergeCell ref="A976"/>
    <mergeCell ref="A928"/>
    <mergeCell ref="A929"/>
    <mergeCell ref="A932"/>
    <mergeCell ref="A933"/>
    <mergeCell ref="A943"/>
    <mergeCell ref="A761"/>
    <mergeCell ref="A727"/>
    <mergeCell ref="A728"/>
    <mergeCell ref="A731"/>
    <mergeCell ref="A732"/>
    <mergeCell ref="A751"/>
    <mergeCell ref="A712"/>
    <mergeCell ref="A714"/>
    <mergeCell ref="A715"/>
    <mergeCell ref="A759"/>
    <mergeCell ref="A760"/>
    <mergeCell ref="A662"/>
    <mergeCell ref="A663"/>
    <mergeCell ref="A671"/>
    <mergeCell ref="A672"/>
    <mergeCell ref="A711"/>
    <mergeCell ref="A441"/>
    <mergeCell ref="A641"/>
    <mergeCell ref="A642"/>
    <mergeCell ref="A660"/>
    <mergeCell ref="A661"/>
    <mergeCell ref="A420"/>
    <mergeCell ref="A421"/>
    <mergeCell ref="A428"/>
    <mergeCell ref="A429"/>
    <mergeCell ref="A440"/>
    <mergeCell ref="A388"/>
    <mergeCell ref="A389"/>
    <mergeCell ref="A401"/>
    <mergeCell ref="A402"/>
    <mergeCell ref="A353"/>
    <mergeCell ref="A354"/>
    <mergeCell ref="A358"/>
    <mergeCell ref="A359"/>
    <mergeCell ref="A376"/>
    <mergeCell ref="A377"/>
    <mergeCell ref="A337"/>
    <mergeCell ref="A345"/>
    <mergeCell ref="A346"/>
    <mergeCell ref="A266"/>
    <mergeCell ref="A267"/>
    <mergeCell ref="A309"/>
    <mergeCell ref="A310"/>
    <mergeCell ref="A319"/>
    <mergeCell ref="A320"/>
    <mergeCell ref="A336"/>
    <mergeCell ref="A229"/>
    <mergeCell ref="A230"/>
    <mergeCell ref="A198"/>
    <mergeCell ref="A199"/>
    <mergeCell ref="A207"/>
    <mergeCell ref="A208"/>
    <mergeCell ref="A218"/>
    <mergeCell ref="A219"/>
    <mergeCell ref="A226"/>
    <mergeCell ref="A227"/>
    <mergeCell ref="A189"/>
    <mergeCell ref="A34"/>
    <mergeCell ref="A35"/>
    <mergeCell ref="A61"/>
    <mergeCell ref="A62"/>
    <mergeCell ref="A143"/>
    <mergeCell ref="A188"/>
    <mergeCell ref="A22"/>
    <mergeCell ref="A23"/>
    <mergeCell ref="A144"/>
    <mergeCell ref="A185"/>
    <mergeCell ref="A186"/>
  </mergeCells>
  <pageMargins left="0.7" right="0.7" top="0.75" bottom="0.75" header="0.3" footer="0.3"/>
  <pageSetup scale="9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Deborah Swain</cp:lastModifiedBy>
  <cp:lastPrinted>2017-09-26T13:14:55Z</cp:lastPrinted>
  <dcterms:created xsi:type="dcterms:W3CDTF">2017-09-25T19:46:21Z</dcterms:created>
  <dcterms:modified xsi:type="dcterms:W3CDTF">2018-01-16T15:10:21Z</dcterms:modified>
</cp:coreProperties>
</file>