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3_ncr:1_{2BB6463F-C503-4F8F-B9C3-724D040297F7}" xr6:coauthVersionLast="31" xr6:coauthVersionMax="32" xr10:uidLastSave="{00000000-0000-0000-0000-000000000000}"/>
  <bookViews>
    <workbookView xWindow="0" yWindow="0" windowWidth="34410" windowHeight="9990" xr2:uid="{82B7852E-D76B-405E-81D9-EA845B9D5F5C}"/>
  </bookViews>
  <sheets>
    <sheet name="Sheet1" sheetId="1" r:id="rId1"/>
  </sheets>
  <definedNames>
    <definedName name="_xlnm.Print_Area" localSheetId="0">Sheet1!$A$1:$F$36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3" i="1"/>
  <c r="E29" i="1" s="1"/>
  <c r="E17" i="1"/>
  <c r="D29" i="1"/>
  <c r="D28" i="1"/>
  <c r="D27" i="1"/>
  <c r="D26" i="1"/>
  <c r="D25" i="1"/>
  <c r="D24" i="1"/>
  <c r="D23" i="1"/>
  <c r="D16" i="1"/>
  <c r="E7" i="1"/>
  <c r="E14" i="1"/>
  <c r="E13" i="1"/>
  <c r="E12" i="1"/>
  <c r="E11" i="1"/>
  <c r="E10" i="1"/>
  <c r="E9" i="1"/>
  <c r="D14" i="1"/>
  <c r="D7" i="1"/>
</calcChain>
</file>

<file path=xl/sharedStrings.xml><?xml version="1.0" encoding="utf-8"?>
<sst xmlns="http://schemas.openxmlformats.org/spreadsheetml/2006/main" count="49" uniqueCount="46">
  <si>
    <t>Difference</t>
  </si>
  <si>
    <t>(000)</t>
  </si>
  <si>
    <t>Difference (Incentive)</t>
  </si>
  <si>
    <t>Source</t>
  </si>
  <si>
    <t>RS</t>
  </si>
  <si>
    <t>GS</t>
  </si>
  <si>
    <t>GSD</t>
  </si>
  <si>
    <t>IS</t>
  </si>
  <si>
    <t>LTG</t>
  </si>
  <si>
    <t>Total</t>
  </si>
  <si>
    <t>% of Total</t>
  </si>
  <si>
    <t>RS Portion of Incentive</t>
  </si>
  <si>
    <t>+D7*E9</t>
  </si>
  <si>
    <t>Base Rate</t>
  </si>
  <si>
    <t>ECCR Charge</t>
  </si>
  <si>
    <t>Capacity Charge</t>
  </si>
  <si>
    <t>ECRC Charge</t>
  </si>
  <si>
    <t>GRT Charge</t>
  </si>
  <si>
    <t xml:space="preserve">Present </t>
  </si>
  <si>
    <t>Rates</t>
  </si>
  <si>
    <t>Proposed</t>
  </si>
  <si>
    <t>Fuel Charge *</t>
  </si>
  <si>
    <t>RS Incentive as Percent of RS Total</t>
  </si>
  <si>
    <t>Incentive</t>
  </si>
  <si>
    <t>Response to Staff's First Data Request, Request No. 19</t>
  </si>
  <si>
    <t>+D7/D5</t>
  </si>
  <si>
    <t>+D16/D9</t>
  </si>
  <si>
    <t>+D9/D14</t>
  </si>
  <si>
    <t>+D10/D14</t>
  </si>
  <si>
    <t>+D11/D14</t>
  </si>
  <si>
    <t>+D12/D14</t>
  </si>
  <si>
    <t>+D13/D14</t>
  </si>
  <si>
    <t>+D23*E17</t>
  </si>
  <si>
    <t>+D28*E17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</si>
  <si>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Incentive Does Not Affect Fuel Charge Difference</t>
    </r>
  </si>
  <si>
    <t>Tranche 2 RR with Incentive</t>
  </si>
  <si>
    <t>1  Direct Testimony of witness Rocha, page 29</t>
  </si>
  <si>
    <t>2  Direct Testimony of witness Rocha, page 28</t>
  </si>
  <si>
    <t>Revenue Requirements (RR)</t>
  </si>
  <si>
    <t>Tranche 2 RR without Incentive</t>
  </si>
  <si>
    <t>RR by Class</t>
  </si>
  <si>
    <t>Calculation</t>
  </si>
  <si>
    <t>4  Direct Testimony of witness Ashburn, Exhibit WRA-1, Document No. 4, page 1 of 4</t>
  </si>
  <si>
    <t>3  Direct Testimony of witness Ashburn, page 15, column D</t>
  </si>
  <si>
    <t>1,000 kWh RS Bill</t>
  </si>
  <si>
    <t>Residential Customer Bill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</si>
</sst>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0.0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0" fontId="0" fillId="0" borderId="0" xfId="0" quotePrefix="1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4606-DF16-44AB-B5D7-FEA3F9B46866}">
  <dimension ref="A1:F36"/>
  <sheetViews>
    <sheetView showGridLines="0" tabSelected="1" workbookViewId="0">
      <selection activeCell="A39" sqref="A39"/>
    </sheetView>
  </sheetViews>
  <sheetFormatPr defaultRowHeight="15" x14ac:dyDescent="0.25"/>
  <cols>
    <col min="1" max="1" width="29.5703125" customWidth="1"/>
    <col min="2" max="2" width="12.5703125" customWidth="1"/>
    <col min="3" max="3" width="12.140625" customWidth="1"/>
    <col min="4" max="4" width="10.28515625" customWidth="1"/>
    <col min="5" max="5" width="9.7109375" customWidth="1"/>
    <col min="6" max="6" width="11.85546875" customWidth="1"/>
  </cols>
  <sheetData>
    <row r="1" spans="1:6" x14ac:dyDescent="0.25">
      <c r="A1" t="s">
        <v>24</v>
      </c>
    </row>
    <row r="3" spans="1:6" x14ac:dyDescent="0.25">
      <c r="A3" s="17" t="s">
        <v>38</v>
      </c>
      <c r="B3" s="14" t="s">
        <v>3</v>
      </c>
      <c r="C3" s="13"/>
      <c r="D3" s="15" t="s">
        <v>1</v>
      </c>
      <c r="E3" s="14" t="s">
        <v>10</v>
      </c>
      <c r="F3" s="14" t="s">
        <v>41</v>
      </c>
    </row>
    <row r="5" spans="1:6" x14ac:dyDescent="0.25">
      <c r="A5" s="8" t="s">
        <v>35</v>
      </c>
      <c r="B5" s="12">
        <v>1</v>
      </c>
      <c r="D5" s="1">
        <v>46045</v>
      </c>
      <c r="E5" s="6"/>
    </row>
    <row r="6" spans="1:6" x14ac:dyDescent="0.25">
      <c r="A6" s="8" t="s">
        <v>39</v>
      </c>
      <c r="B6" s="12">
        <v>2</v>
      </c>
      <c r="D6" s="3">
        <v>45886</v>
      </c>
      <c r="E6" s="6"/>
    </row>
    <row r="7" spans="1:6" x14ac:dyDescent="0.25">
      <c r="A7" s="8" t="s">
        <v>2</v>
      </c>
      <c r="D7" s="1">
        <f>+D5-D6</f>
        <v>159</v>
      </c>
      <c r="E7" s="6">
        <f>+D7/D5</f>
        <v>3.4531436638071452E-3</v>
      </c>
      <c r="F7" s="4" t="s">
        <v>25</v>
      </c>
    </row>
    <row r="8" spans="1:6" x14ac:dyDescent="0.25">
      <c r="A8" s="8"/>
    </row>
    <row r="9" spans="1:6" x14ac:dyDescent="0.25">
      <c r="A9" s="8" t="s">
        <v>40</v>
      </c>
      <c r="B9" s="12">
        <v>3</v>
      </c>
      <c r="C9" t="s">
        <v>4</v>
      </c>
      <c r="D9" s="1">
        <v>26145</v>
      </c>
      <c r="E9" s="6">
        <f>+D9/$D$14</f>
        <v>0.56781409490715606</v>
      </c>
      <c r="F9" s="4" t="s">
        <v>27</v>
      </c>
    </row>
    <row r="10" spans="1:6" x14ac:dyDescent="0.25">
      <c r="C10" t="s">
        <v>5</v>
      </c>
      <c r="D10" s="2">
        <v>2272</v>
      </c>
      <c r="E10" s="6">
        <f t="shared" ref="E10:E13" si="0">+D10/$D$14</f>
        <v>4.9343033988489521E-2</v>
      </c>
      <c r="F10" s="4" t="s">
        <v>28</v>
      </c>
    </row>
    <row r="11" spans="1:6" x14ac:dyDescent="0.25">
      <c r="C11" t="s">
        <v>6</v>
      </c>
      <c r="D11" s="2">
        <v>16417</v>
      </c>
      <c r="E11" s="6">
        <f t="shared" si="0"/>
        <v>0.35654251275925725</v>
      </c>
      <c r="F11" s="4" t="s">
        <v>29</v>
      </c>
    </row>
    <row r="12" spans="1:6" x14ac:dyDescent="0.25">
      <c r="C12" t="s">
        <v>7</v>
      </c>
      <c r="D12" s="2">
        <v>1184</v>
      </c>
      <c r="E12" s="6">
        <f t="shared" si="0"/>
        <v>2.5713975458790315E-2</v>
      </c>
      <c r="F12" s="4" t="s">
        <v>30</v>
      </c>
    </row>
    <row r="13" spans="1:6" x14ac:dyDescent="0.25">
      <c r="C13" t="s">
        <v>8</v>
      </c>
      <c r="D13" s="3">
        <v>27</v>
      </c>
      <c r="E13" s="6">
        <f t="shared" si="0"/>
        <v>5.8638288630687369E-4</v>
      </c>
      <c r="F13" s="4" t="s">
        <v>31</v>
      </c>
    </row>
    <row r="14" spans="1:6" x14ac:dyDescent="0.25">
      <c r="C14" t="s">
        <v>9</v>
      </c>
      <c r="D14" s="1">
        <f>SUM(D9:D13)</f>
        <v>46045</v>
      </c>
      <c r="E14" s="6">
        <f>SUM(E9:E13)</f>
        <v>1</v>
      </c>
      <c r="F14" s="4"/>
    </row>
    <row r="16" spans="1:6" x14ac:dyDescent="0.25">
      <c r="A16" s="8" t="s">
        <v>11</v>
      </c>
      <c r="D16" s="1">
        <f>+D7*E9</f>
        <v>90.28244109023781</v>
      </c>
      <c r="F16" s="4" t="s">
        <v>12</v>
      </c>
    </row>
    <row r="17" spans="1:6" x14ac:dyDescent="0.25">
      <c r="A17" s="8" t="s">
        <v>22</v>
      </c>
      <c r="D17" s="6"/>
      <c r="E17" s="6">
        <f>+D16/D9</f>
        <v>3.4531436638071452E-3</v>
      </c>
      <c r="F17" s="4" t="s">
        <v>26</v>
      </c>
    </row>
    <row r="19" spans="1:6" x14ac:dyDescent="0.25">
      <c r="A19" s="8" t="s">
        <v>45</v>
      </c>
      <c r="B19" s="12">
        <v>4</v>
      </c>
    </row>
    <row r="20" spans="1:6" x14ac:dyDescent="0.25">
      <c r="A20" s="8" t="s">
        <v>44</v>
      </c>
      <c r="B20" s="9" t="s">
        <v>18</v>
      </c>
      <c r="C20" s="9" t="s">
        <v>20</v>
      </c>
      <c r="D20" s="9" t="s">
        <v>0</v>
      </c>
      <c r="E20" s="9" t="s">
        <v>23</v>
      </c>
    </row>
    <row r="21" spans="1:6" x14ac:dyDescent="0.25">
      <c r="B21" s="14" t="s">
        <v>19</v>
      </c>
      <c r="C21" s="14" t="s">
        <v>19</v>
      </c>
      <c r="D21" s="13"/>
      <c r="E21" s="13" t="s">
        <v>0</v>
      </c>
      <c r="F21" s="16"/>
    </row>
    <row r="23" spans="1:6" x14ac:dyDescent="0.25">
      <c r="A23" s="8" t="s">
        <v>13</v>
      </c>
      <c r="B23" s="5">
        <v>64.08</v>
      </c>
      <c r="C23" s="5">
        <v>66.55</v>
      </c>
      <c r="D23" s="5">
        <f>+C23-B23</f>
        <v>2.4699999999999989</v>
      </c>
      <c r="E23" s="5">
        <f>+D23*E17</f>
        <v>8.5292648496036443E-3</v>
      </c>
      <c r="F23" s="4" t="s">
        <v>32</v>
      </c>
    </row>
    <row r="24" spans="1:6" x14ac:dyDescent="0.25">
      <c r="A24" s="8" t="s">
        <v>21</v>
      </c>
      <c r="B24">
        <v>28.18</v>
      </c>
      <c r="C24">
        <v>26.96</v>
      </c>
      <c r="D24">
        <f t="shared" ref="D24:D29" si="1">+C24-B24</f>
        <v>-1.2199999999999989</v>
      </c>
      <c r="E24" s="7">
        <v>0</v>
      </c>
    </row>
    <row r="25" spans="1:6" x14ac:dyDescent="0.25">
      <c r="A25" s="8" t="s">
        <v>14</v>
      </c>
      <c r="B25">
        <v>2.46</v>
      </c>
      <c r="C25">
        <v>2.46</v>
      </c>
      <c r="D25">
        <f t="shared" si="1"/>
        <v>0</v>
      </c>
      <c r="E25" s="7">
        <v>0</v>
      </c>
    </row>
    <row r="26" spans="1:6" x14ac:dyDescent="0.25">
      <c r="A26" s="8" t="s">
        <v>15</v>
      </c>
      <c r="B26">
        <v>0.66</v>
      </c>
      <c r="C26">
        <v>0.66</v>
      </c>
      <c r="D26">
        <f t="shared" si="1"/>
        <v>0</v>
      </c>
      <c r="E26" s="7">
        <v>0</v>
      </c>
    </row>
    <row r="27" spans="1:6" x14ac:dyDescent="0.25">
      <c r="A27" s="8" t="s">
        <v>16</v>
      </c>
      <c r="B27">
        <v>3.43</v>
      </c>
      <c r="C27">
        <v>3.43</v>
      </c>
      <c r="D27">
        <f t="shared" si="1"/>
        <v>0</v>
      </c>
      <c r="E27" s="7">
        <v>0</v>
      </c>
    </row>
    <row r="28" spans="1:6" x14ac:dyDescent="0.25">
      <c r="A28" s="8" t="s">
        <v>17</v>
      </c>
      <c r="B28" s="10">
        <v>2.5299999999999998</v>
      </c>
      <c r="C28" s="10">
        <v>2.57</v>
      </c>
      <c r="D28" s="10">
        <f t="shared" si="1"/>
        <v>4.0000000000000036E-2</v>
      </c>
      <c r="E28" s="11">
        <f>+D28*E17</f>
        <v>1.3812574655228593E-4</v>
      </c>
      <c r="F28" s="4" t="s">
        <v>33</v>
      </c>
    </row>
    <row r="29" spans="1:6" x14ac:dyDescent="0.25">
      <c r="A29" s="8" t="s">
        <v>9</v>
      </c>
      <c r="B29" s="5">
        <v>101.35</v>
      </c>
      <c r="C29" s="5">
        <v>102.63</v>
      </c>
      <c r="D29" s="5">
        <f t="shared" si="1"/>
        <v>1.2800000000000011</v>
      </c>
      <c r="E29" s="5">
        <f>SUM(E23:E28)</f>
        <v>8.6673905961559307E-3</v>
      </c>
    </row>
    <row r="31" spans="1:6" x14ac:dyDescent="0.25">
      <c r="A31" t="s">
        <v>34</v>
      </c>
    </row>
    <row r="33" spans="1:1" x14ac:dyDescent="0.25">
      <c r="A33" t="s">
        <v>36</v>
      </c>
    </row>
    <row r="34" spans="1:1" x14ac:dyDescent="0.25">
      <c r="A34" t="s">
        <v>37</v>
      </c>
    </row>
    <row r="35" spans="1:1" x14ac:dyDescent="0.25">
      <c r="A35" t="s">
        <v>43</v>
      </c>
    </row>
    <row r="36" spans="1:1" x14ac:dyDescent="0.25">
      <c r="A36" t="s">
        <v>42</v>
      </c>
    </row>
  </sheetData>
  <pageMargins left="0.7" right="0.7" top="0.75" bottom="0.75" header="0.3" footer="0.3"/>
  <pageSetup orientation="portrait" r:id="rId1"/>
  <ignoredErrors>
    <ignoredError sqref="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2018-08-01T13:54:29Z</dcterms:created>
  <dcterms:modified xsi:type="dcterms:W3CDTF">2018-08-01T16:31:00Z</dcterms:modified>
</cp:coreProperties>
</file>