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570"/>
  </bookViews>
  <sheets>
    <sheet name="BALANCE SUMMARY " sheetId="1" r:id="rId1"/>
  </sheets>
  <definedNames>
    <definedName name="_Order1" hidden="1">255</definedName>
    <definedName name="AD_BAL">#REF!</definedName>
    <definedName name="BBal">#REF!</definedName>
    <definedName name="Department_Costs">#REF!</definedName>
    <definedName name="janact">#REF!</definedName>
    <definedName name="MONTHLY_DEPR">#REF!</definedName>
    <definedName name="PLANT_BAL">#REF!</definedName>
    <definedName name="_xlnm.Print_Area" localSheetId="0">'BALANCE SUMMARY '!$A$1:$E$38</definedName>
    <definedName name="TRUEUP_BAL" localSheetId="0">'BALANCE SUMMARY '!$A$1:$E$38</definedName>
    <definedName name="TRUEUP_BAL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  <c r="E36" i="1"/>
  <c r="D36" i="1"/>
  <c r="C36" i="1"/>
  <c r="H35" i="1"/>
  <c r="H34" i="1"/>
  <c r="F33" i="1"/>
  <c r="F38" i="1" s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D33" i="1"/>
  <c r="H9" i="1"/>
  <c r="D38" i="1" l="1"/>
  <c r="E33" i="1"/>
  <c r="E38" i="1" s="1"/>
  <c r="C33" i="1"/>
  <c r="C38" i="1" s="1"/>
  <c r="H36" i="1"/>
  <c r="H33" i="1"/>
  <c r="H38" i="1" l="1"/>
</calcChain>
</file>

<file path=xl/sharedStrings.xml><?xml version="1.0" encoding="utf-8"?>
<sst xmlns="http://schemas.openxmlformats.org/spreadsheetml/2006/main" count="42" uniqueCount="38">
  <si>
    <t xml:space="preserve"> </t>
  </si>
  <si>
    <t>ACCT</t>
  </si>
  <si>
    <t>ADDITIONS</t>
  </si>
  <si>
    <t>New adds thru Nov</t>
  </si>
  <si>
    <t>December FA New adds</t>
  </si>
  <si>
    <t>NO.</t>
  </si>
  <si>
    <t>DESCRIPTION</t>
  </si>
  <si>
    <t>Mains Plastic</t>
  </si>
  <si>
    <t>Mains Steel</t>
  </si>
  <si>
    <t>M&amp;R Stat Equipment-Gen</t>
  </si>
  <si>
    <t>M&amp;R Stat Equipment-Cgate</t>
  </si>
  <si>
    <t>Services Plastic</t>
  </si>
  <si>
    <t>Meters</t>
  </si>
  <si>
    <t>Meter Installs</t>
  </si>
  <si>
    <t>House Reg</t>
  </si>
  <si>
    <t>M&amp;R Stat Equipment-Ind</t>
  </si>
  <si>
    <t>Other Equipment</t>
  </si>
  <si>
    <t>Land/Land Rights</t>
  </si>
  <si>
    <t>389A</t>
  </si>
  <si>
    <t>Plant Alloc Land - FB</t>
  </si>
  <si>
    <t>Struc&amp;Impr</t>
  </si>
  <si>
    <t>390A</t>
  </si>
  <si>
    <t>Offc Furn &amp; Equipment</t>
  </si>
  <si>
    <t>Comp Hdwr</t>
  </si>
  <si>
    <t>System Software</t>
  </si>
  <si>
    <t>391A</t>
  </si>
  <si>
    <t>Plant Alloc Offc Furn &amp; Eq</t>
  </si>
  <si>
    <t>Tools/Shop Equipment</t>
  </si>
  <si>
    <t>Power Op Equipment</t>
  </si>
  <si>
    <t>Misc Equipment</t>
  </si>
  <si>
    <t>Jan to Sept</t>
  </si>
  <si>
    <t>Oct to Dec</t>
  </si>
  <si>
    <t>Total</t>
  </si>
  <si>
    <t>Plant Additions in 2017</t>
  </si>
  <si>
    <t>FPU - INDIANTOWN</t>
  </si>
  <si>
    <t>UTILITY PLANT IN SERVICE</t>
  </si>
  <si>
    <t>SUBTOTAL -  TRANS EQUIPMENT</t>
  </si>
  <si>
    <t>TOTAL UTILITY PLANT IN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</si>
</sst>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mm\-yy"/>
    <numFmt numFmtId="165" formatCode="_(* #,##0_);_(* \(#,##0\);_(* &quot;-&quot;??_);_(@_)"/>
  </numFmts>
  <fonts count="5">
    <font>
      <sz val="14"/>
      <name val="Square721 Cn BT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4"/>
      <color indexed="12"/>
      <name val="Square721 Cn BT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1" fillId="0" borderId="0" xfId="0" applyFont="1"/>
    <xf numFmtId="14" fontId="1" fillId="0" borderId="0" xfId="0" applyNumberFormat="1" applyFont="1"/>
    <xf numFmtId="0" fontId="1" fillId="0" borderId="0" xfId="0" applyNumberFormat="1" applyFont="1" applyFill="1"/>
    <xf numFmtId="164" fontId="1" fillId="0" borderId="0" xfId="0" applyNumberFormat="1" applyFont="1" applyAlignment="1">
      <alignment horizontal="center"/>
    </xf>
    <xf numFmtId="0" fontId="1" fillId="0" borderId="0" xfId="0" applyFont="1" applyFill="1"/>
    <xf numFmtId="0" fontId="1" fillId="0" borderId="0" xfId="0" applyNumberFormat="1" applyFont="1" applyFill="1" applyBorder="1"/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8" xfId="0" applyFont="1" applyBorder="1"/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43" fontId="3" fillId="0" borderId="9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39" fontId="1" fillId="0" borderId="9" xfId="0" applyNumberFormat="1" applyFont="1" applyFill="1" applyBorder="1" applyProtection="1"/>
    <xf numFmtId="0" fontId="1" fillId="0" borderId="11" xfId="1" applyNumberFormat="1" applyFont="1" applyFill="1" applyBorder="1" applyAlignment="1" applyProtection="1">
      <alignment horizontal="right"/>
    </xf>
    <xf numFmtId="39" fontId="1" fillId="0" borderId="12" xfId="0" applyNumberFormat="1" applyFont="1" applyFill="1" applyBorder="1" applyProtection="1"/>
    <xf numFmtId="43" fontId="4" fillId="0" borderId="9" xfId="1" applyFont="1" applyBorder="1"/>
    <xf numFmtId="0" fontId="1" fillId="0" borderId="13" xfId="1" applyNumberFormat="1" applyFont="1" applyFill="1" applyBorder="1" applyAlignment="1" applyProtection="1">
      <alignment horizontal="right"/>
    </xf>
    <xf numFmtId="39" fontId="1" fillId="0" borderId="14" xfId="0" applyNumberFormat="1" applyFont="1" applyFill="1" applyBorder="1" applyProtection="1"/>
    <xf numFmtId="43" fontId="1" fillId="0" borderId="15" xfId="1" applyFont="1" applyFill="1" applyBorder="1" applyProtection="1"/>
    <xf numFmtId="0" fontId="1" fillId="0" borderId="16" xfId="1" applyNumberFormat="1" applyFont="1" applyFill="1" applyBorder="1" applyAlignment="1" applyProtection="1">
      <alignment horizontal="right"/>
    </xf>
    <xf numFmtId="43" fontId="1" fillId="0" borderId="10" xfId="1" applyFont="1" applyFill="1" applyBorder="1" applyProtection="1"/>
    <xf numFmtId="0" fontId="1" fillId="0" borderId="17" xfId="1" applyNumberFormat="1" applyFont="1" applyFill="1" applyBorder="1" applyAlignment="1" applyProtection="1">
      <alignment horizontal="right"/>
    </xf>
    <xf numFmtId="39" fontId="1" fillId="0" borderId="18" xfId="0" applyNumberFormat="1" applyFont="1" applyFill="1" applyBorder="1" applyProtection="1"/>
    <xf numFmtId="43" fontId="1" fillId="0" borderId="19" xfId="1" applyFont="1" applyFill="1" applyBorder="1" applyProtection="1"/>
    <xf numFmtId="0" fontId="1" fillId="0" borderId="0" xfId="0" applyNumberFormat="1" applyFont="1"/>
    <xf numFmtId="39" fontId="1" fillId="0" borderId="0" xfId="0" applyNumberFormat="1" applyFont="1"/>
    <xf numFmtId="43" fontId="1" fillId="0" borderId="0" xfId="0" applyNumberFormat="1" applyFont="1"/>
    <xf numFmtId="0" fontId="0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3" fillId="0" borderId="9" xfId="1" applyNumberFormat="1" applyFont="1" applyFill="1" applyBorder="1" applyAlignment="1" applyProtection="1">
      <alignment horizontal="center" vertical="center"/>
    </xf>
    <xf numFmtId="165" fontId="1" fillId="0" borderId="15" xfId="1" applyNumberFormat="1" applyFont="1" applyFill="1" applyBorder="1" applyProtection="1"/>
    <xf numFmtId="165" fontId="1" fillId="0" borderId="10" xfId="1" applyNumberFormat="1" applyFont="1" applyFill="1" applyBorder="1" applyProtection="1"/>
    <xf numFmtId="165" fontId="1" fillId="0" borderId="19" xfId="1" applyNumberFormat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4"/>
  <sheetViews>
    <sheetView tabSelected="1" zoomScale="80" zoomScaleNormal="80" workbookViewId="0">
      <selection activeCell="J10" sqref="J10"/>
    </sheetView>
  </sheetViews>
  <sheetFormatPr defaultColWidth="9.26953125" defaultRowHeight="18"/>
  <cols>
    <col min="1" max="1" width="9.7265625" style="38" customWidth="1"/>
    <col min="2" max="2" width="28.90625" style="1" bestFit="1" customWidth="1"/>
    <col min="3" max="3" width="11.36328125" style="1" customWidth="1"/>
    <col min="4" max="4" width="9.54296875" style="1" customWidth="1"/>
    <col min="5" max="5" width="10.6328125" style="1" customWidth="1"/>
    <col min="6" max="6" width="11.6328125" style="1" hidden="1" customWidth="1"/>
    <col min="7" max="7" width="2.90625" style="1" hidden="1" customWidth="1"/>
    <col min="8" max="8" width="11.6328125" style="1" hidden="1" customWidth="1"/>
    <col min="9" max="16384" width="9.26953125" style="1"/>
  </cols>
  <sheetData>
    <row r="1" spans="1:8">
      <c r="A1" s="1"/>
      <c r="B1" s="41" t="s">
        <v>34</v>
      </c>
    </row>
    <row r="2" spans="1:8">
      <c r="A2" s="2"/>
      <c r="B2" s="39" t="s">
        <v>33</v>
      </c>
      <c r="C2" s="2"/>
      <c r="D2" s="2"/>
      <c r="E2" s="2"/>
      <c r="F2" s="2"/>
      <c r="G2" s="2"/>
      <c r="H2" s="2"/>
    </row>
    <row r="3" spans="1:8" ht="18.75" thickBot="1">
      <c r="A3" s="3" t="s">
        <v>0</v>
      </c>
      <c r="B3" s="40"/>
      <c r="C3" s="2"/>
      <c r="D3" s="2"/>
      <c r="E3" s="2"/>
      <c r="F3" s="2"/>
      <c r="H3" s="2"/>
    </row>
    <row r="4" spans="1:8" ht="18.75" hidden="1" thickBot="1">
      <c r="A4" s="4"/>
      <c r="B4" s="5"/>
      <c r="C4" s="6"/>
      <c r="D4" s="6"/>
      <c r="E4" s="6"/>
      <c r="F4" s="6"/>
      <c r="H4" s="6"/>
    </row>
    <row r="5" spans="1:8" ht="18.75" hidden="1" thickBot="1">
      <c r="A5" s="4"/>
      <c r="B5" s="5"/>
      <c r="C5" s="6"/>
      <c r="D5" s="6"/>
      <c r="E5" s="6"/>
      <c r="F5" s="6"/>
      <c r="H5" s="6"/>
    </row>
    <row r="6" spans="1:8" ht="18.75" hidden="1" thickBot="1">
      <c r="A6" s="7"/>
      <c r="B6" s="8"/>
      <c r="C6" s="8"/>
      <c r="D6" s="8"/>
      <c r="E6" s="8"/>
      <c r="F6" s="8"/>
      <c r="H6" s="8"/>
    </row>
    <row r="7" spans="1:8" ht="30.75">
      <c r="A7" s="9" t="s">
        <v>1</v>
      </c>
      <c r="B7" s="10"/>
      <c r="C7" s="11" t="s">
        <v>2</v>
      </c>
      <c r="D7" s="11" t="s">
        <v>2</v>
      </c>
      <c r="E7" s="11" t="s">
        <v>2</v>
      </c>
      <c r="F7" s="12" t="s">
        <v>3</v>
      </c>
      <c r="G7" s="13"/>
      <c r="H7" s="12" t="s">
        <v>4</v>
      </c>
    </row>
    <row r="8" spans="1:8" ht="18.75" thickBot="1">
      <c r="A8" s="14" t="s">
        <v>5</v>
      </c>
      <c r="B8" s="15" t="s">
        <v>6</v>
      </c>
      <c r="C8" s="16" t="s">
        <v>30</v>
      </c>
      <c r="D8" s="15" t="s">
        <v>31</v>
      </c>
      <c r="E8" s="17" t="s">
        <v>32</v>
      </c>
      <c r="F8" s="18"/>
      <c r="H8" s="18"/>
    </row>
    <row r="9" spans="1:8">
      <c r="A9" s="19">
        <v>3761</v>
      </c>
      <c r="B9" s="20" t="s">
        <v>7</v>
      </c>
      <c r="C9" s="42">
        <v>0</v>
      </c>
      <c r="D9" s="42">
        <v>167526.23000000001</v>
      </c>
      <c r="E9" s="42">
        <f>+C9+D9</f>
        <v>167526.23000000001</v>
      </c>
      <c r="F9" s="21">
        <v>101423.57</v>
      </c>
      <c r="H9" s="21" t="e">
        <f>+#REF!-F9</f>
        <v>#REF!</v>
      </c>
    </row>
    <row r="10" spans="1:8">
      <c r="A10" s="19">
        <v>3762</v>
      </c>
      <c r="B10" s="20" t="s">
        <v>8</v>
      </c>
      <c r="C10" s="42">
        <v>0</v>
      </c>
      <c r="D10" s="42">
        <v>0</v>
      </c>
      <c r="E10" s="42">
        <f t="shared" ref="E10:E32" si="0">+C10+D10</f>
        <v>0</v>
      </c>
      <c r="F10" s="21">
        <v>0</v>
      </c>
      <c r="H10" s="21" t="e">
        <f>+#REF!-F10</f>
        <v>#REF!</v>
      </c>
    </row>
    <row r="11" spans="1:8">
      <c r="A11" s="19">
        <v>3780</v>
      </c>
      <c r="B11" s="20" t="s">
        <v>9</v>
      </c>
      <c r="C11" s="42">
        <v>0</v>
      </c>
      <c r="D11" s="42">
        <v>38024.5</v>
      </c>
      <c r="E11" s="42">
        <f t="shared" si="0"/>
        <v>38024.5</v>
      </c>
      <c r="F11" s="21">
        <v>0</v>
      </c>
      <c r="H11" s="21" t="e">
        <f>+#REF!-F11</f>
        <v>#REF!</v>
      </c>
    </row>
    <row r="12" spans="1:8">
      <c r="A12" s="19">
        <v>3790</v>
      </c>
      <c r="B12" s="20" t="s">
        <v>10</v>
      </c>
      <c r="C12" s="42">
        <v>0</v>
      </c>
      <c r="D12" s="42">
        <v>0</v>
      </c>
      <c r="E12" s="42">
        <f t="shared" si="0"/>
        <v>0</v>
      </c>
      <c r="F12" s="21">
        <v>0</v>
      </c>
      <c r="H12" s="21" t="e">
        <f>+#REF!-F12</f>
        <v>#REF!</v>
      </c>
    </row>
    <row r="13" spans="1:8">
      <c r="A13" s="19">
        <v>3801</v>
      </c>
      <c r="B13" s="20" t="s">
        <v>11</v>
      </c>
      <c r="C13" s="42">
        <v>0</v>
      </c>
      <c r="D13" s="42">
        <v>0</v>
      </c>
      <c r="E13" s="42">
        <f t="shared" si="0"/>
        <v>0</v>
      </c>
      <c r="F13" s="21">
        <v>0</v>
      </c>
      <c r="H13" s="21" t="e">
        <f>+#REF!-F13</f>
        <v>#REF!</v>
      </c>
    </row>
    <row r="14" spans="1:8">
      <c r="A14" s="19">
        <v>3810</v>
      </c>
      <c r="B14" s="20" t="s">
        <v>12</v>
      </c>
      <c r="C14" s="42">
        <v>0</v>
      </c>
      <c r="D14" s="42">
        <v>0</v>
      </c>
      <c r="E14" s="42">
        <f t="shared" si="0"/>
        <v>0</v>
      </c>
      <c r="F14" s="21">
        <v>0</v>
      </c>
      <c r="H14" s="21" t="e">
        <f>+#REF!-F14</f>
        <v>#REF!</v>
      </c>
    </row>
    <row r="15" spans="1:8">
      <c r="A15" s="19">
        <v>3820</v>
      </c>
      <c r="B15" s="20" t="s">
        <v>13</v>
      </c>
      <c r="C15" s="42">
        <v>289.87</v>
      </c>
      <c r="D15" s="42">
        <v>0</v>
      </c>
      <c r="E15" s="42">
        <f t="shared" si="0"/>
        <v>289.87</v>
      </c>
      <c r="F15" s="21">
        <v>94714.26</v>
      </c>
      <c r="H15" s="21" t="e">
        <f>+#REF!-F15</f>
        <v>#REF!</v>
      </c>
    </row>
    <row r="16" spans="1:8">
      <c r="A16" s="19">
        <v>3830</v>
      </c>
      <c r="B16" s="20" t="s">
        <v>14</v>
      </c>
      <c r="C16" s="42">
        <v>0</v>
      </c>
      <c r="D16" s="42">
        <v>0</v>
      </c>
      <c r="E16" s="42">
        <f t="shared" si="0"/>
        <v>0</v>
      </c>
      <c r="F16" s="21">
        <v>0</v>
      </c>
      <c r="H16" s="21" t="e">
        <f>+#REF!-F16</f>
        <v>#REF!</v>
      </c>
    </row>
    <row r="17" spans="1:8" s="22" customFormat="1">
      <c r="A17" s="19">
        <v>3840</v>
      </c>
      <c r="B17" s="20" t="s">
        <v>14</v>
      </c>
      <c r="C17" s="42">
        <v>0</v>
      </c>
      <c r="D17" s="42">
        <v>0</v>
      </c>
      <c r="E17" s="42">
        <f t="shared" si="0"/>
        <v>0</v>
      </c>
      <c r="F17" s="21"/>
      <c r="H17" s="21" t="e">
        <f>+#REF!-F17</f>
        <v>#REF!</v>
      </c>
    </row>
    <row r="18" spans="1:8">
      <c r="A18" s="19">
        <v>3850</v>
      </c>
      <c r="B18" s="20" t="s">
        <v>15</v>
      </c>
      <c r="C18" s="42">
        <v>0</v>
      </c>
      <c r="D18" s="42">
        <v>0</v>
      </c>
      <c r="E18" s="42">
        <f t="shared" si="0"/>
        <v>0</v>
      </c>
      <c r="F18" s="21">
        <v>0</v>
      </c>
      <c r="H18" s="21" t="e">
        <f>+#REF!-F18</f>
        <v>#REF!</v>
      </c>
    </row>
    <row r="19" spans="1:8">
      <c r="A19" s="19">
        <v>3870</v>
      </c>
      <c r="B19" s="20" t="s">
        <v>16</v>
      </c>
      <c r="C19" s="42">
        <v>0</v>
      </c>
      <c r="D19" s="42">
        <v>0</v>
      </c>
      <c r="E19" s="42">
        <f t="shared" si="0"/>
        <v>0</v>
      </c>
      <c r="F19" s="21">
        <v>0</v>
      </c>
      <c r="H19" s="21" t="e">
        <f>+#REF!-F19</f>
        <v>#REF!</v>
      </c>
    </row>
    <row r="20" spans="1:8">
      <c r="A20" s="19">
        <v>3890</v>
      </c>
      <c r="B20" s="20" t="s">
        <v>17</v>
      </c>
      <c r="C20" s="42">
        <v>0</v>
      </c>
      <c r="D20" s="42">
        <v>0</v>
      </c>
      <c r="E20" s="42">
        <f t="shared" si="0"/>
        <v>0</v>
      </c>
      <c r="F20" s="21">
        <v>0</v>
      </c>
      <c r="H20" s="21" t="e">
        <f>+#REF!-F20</f>
        <v>#REF!</v>
      </c>
    </row>
    <row r="21" spans="1:8">
      <c r="A21" s="19" t="s">
        <v>18</v>
      </c>
      <c r="B21" s="20" t="s">
        <v>19</v>
      </c>
      <c r="C21" s="42">
        <v>0</v>
      </c>
      <c r="D21" s="42">
        <v>0</v>
      </c>
      <c r="E21" s="42">
        <f t="shared" si="0"/>
        <v>0</v>
      </c>
      <c r="F21" s="21">
        <v>0</v>
      </c>
      <c r="H21" s="21" t="e">
        <f>+#REF!-F21</f>
        <v>#REF!</v>
      </c>
    </row>
    <row r="22" spans="1:8">
      <c r="A22" s="19">
        <v>3900</v>
      </c>
      <c r="B22" s="20" t="s">
        <v>20</v>
      </c>
      <c r="C22" s="42">
        <v>0</v>
      </c>
      <c r="D22" s="42">
        <v>0</v>
      </c>
      <c r="E22" s="42">
        <f t="shared" si="0"/>
        <v>0</v>
      </c>
      <c r="F22" s="21">
        <v>0</v>
      </c>
      <c r="H22" s="21" t="e">
        <f>+#REF!-F22</f>
        <v>#REF!</v>
      </c>
    </row>
    <row r="23" spans="1:8">
      <c r="A23" s="19" t="s">
        <v>21</v>
      </c>
      <c r="B23" s="20" t="s">
        <v>20</v>
      </c>
      <c r="C23" s="42">
        <v>0</v>
      </c>
      <c r="D23" s="42">
        <v>0</v>
      </c>
      <c r="E23" s="42">
        <f t="shared" si="0"/>
        <v>0</v>
      </c>
      <c r="F23" s="21">
        <v>0</v>
      </c>
      <c r="H23" s="21" t="e">
        <f>+#REF!-F23</f>
        <v>#REF!</v>
      </c>
    </row>
    <row r="24" spans="1:8">
      <c r="A24" s="19">
        <v>3910</v>
      </c>
      <c r="B24" s="20" t="s">
        <v>22</v>
      </c>
      <c r="C24" s="42">
        <v>0</v>
      </c>
      <c r="D24" s="42">
        <v>0</v>
      </c>
      <c r="E24" s="42">
        <f t="shared" si="0"/>
        <v>0</v>
      </c>
      <c r="F24" s="21">
        <v>0</v>
      </c>
      <c r="H24" s="21" t="e">
        <f>+#REF!-F24</f>
        <v>#REF!</v>
      </c>
    </row>
    <row r="25" spans="1:8">
      <c r="A25" s="19">
        <v>3912</v>
      </c>
      <c r="B25" s="20" t="s">
        <v>23</v>
      </c>
      <c r="C25" s="42">
        <v>0</v>
      </c>
      <c r="D25" s="42">
        <v>0</v>
      </c>
      <c r="E25" s="42">
        <f t="shared" si="0"/>
        <v>0</v>
      </c>
      <c r="F25" s="21">
        <v>0</v>
      </c>
      <c r="H25" s="21" t="e">
        <f>+#REF!-F25</f>
        <v>#REF!</v>
      </c>
    </row>
    <row r="26" spans="1:8">
      <c r="A26" s="19">
        <v>3913</v>
      </c>
      <c r="B26" s="20"/>
      <c r="C26" s="42">
        <v>0</v>
      </c>
      <c r="D26" s="42">
        <v>0</v>
      </c>
      <c r="E26" s="42">
        <f t="shared" si="0"/>
        <v>0</v>
      </c>
      <c r="F26" s="21">
        <v>0</v>
      </c>
      <c r="H26" s="21" t="e">
        <f>+#REF!-F26</f>
        <v>#REF!</v>
      </c>
    </row>
    <row r="27" spans="1:8">
      <c r="A27" s="19">
        <v>3914</v>
      </c>
      <c r="B27" s="20" t="s">
        <v>24</v>
      </c>
      <c r="C27" s="42">
        <v>0</v>
      </c>
      <c r="D27" s="42">
        <v>0</v>
      </c>
      <c r="E27" s="42">
        <f t="shared" si="0"/>
        <v>0</v>
      </c>
      <c r="F27" s="21">
        <v>0</v>
      </c>
      <c r="H27" s="21" t="e">
        <f>+#REF!-F27</f>
        <v>#REF!</v>
      </c>
    </row>
    <row r="28" spans="1:8">
      <c r="A28" s="19" t="s">
        <v>25</v>
      </c>
      <c r="B28" s="20" t="s">
        <v>26</v>
      </c>
      <c r="C28" s="42">
        <v>0</v>
      </c>
      <c r="D28" s="42">
        <v>0</v>
      </c>
      <c r="E28" s="42">
        <f t="shared" si="0"/>
        <v>0</v>
      </c>
      <c r="F28" s="21">
        <v>0</v>
      </c>
      <c r="H28" s="21" t="e">
        <f>+#REF!-F28</f>
        <v>#REF!</v>
      </c>
    </row>
    <row r="29" spans="1:8">
      <c r="A29" s="19">
        <v>3940</v>
      </c>
      <c r="B29" s="20" t="s">
        <v>27</v>
      </c>
      <c r="C29" s="42">
        <v>0</v>
      </c>
      <c r="D29" s="42">
        <v>0</v>
      </c>
      <c r="E29" s="42">
        <f t="shared" si="0"/>
        <v>0</v>
      </c>
      <c r="F29" s="21">
        <v>0</v>
      </c>
      <c r="H29" s="21" t="e">
        <f>+#REF!-F29</f>
        <v>#REF!</v>
      </c>
    </row>
    <row r="30" spans="1:8">
      <c r="A30" s="19">
        <v>3960</v>
      </c>
      <c r="B30" s="20" t="s">
        <v>28</v>
      </c>
      <c r="C30" s="42">
        <v>0</v>
      </c>
      <c r="D30" s="42">
        <v>0</v>
      </c>
      <c r="E30" s="42">
        <f t="shared" si="0"/>
        <v>0</v>
      </c>
      <c r="F30" s="21">
        <v>0</v>
      </c>
      <c r="H30" s="21" t="e">
        <f>+#REF!-F30</f>
        <v>#REF!</v>
      </c>
    </row>
    <row r="31" spans="1:8">
      <c r="A31" s="19">
        <v>3980</v>
      </c>
      <c r="B31" s="23" t="s">
        <v>29</v>
      </c>
      <c r="C31" s="42">
        <v>0</v>
      </c>
      <c r="D31" s="42">
        <v>0</v>
      </c>
      <c r="E31" s="42">
        <f t="shared" si="0"/>
        <v>0</v>
      </c>
      <c r="F31" s="21"/>
      <c r="H31" s="21" t="e">
        <f>+#REF!-F31</f>
        <v>#REF!</v>
      </c>
    </row>
    <row r="32" spans="1:8">
      <c r="A32" s="24"/>
      <c r="B32" s="25"/>
      <c r="C32" s="42">
        <v>0</v>
      </c>
      <c r="D32" s="42">
        <v>0</v>
      </c>
      <c r="E32" s="42">
        <f t="shared" si="0"/>
        <v>0</v>
      </c>
      <c r="F32" s="26"/>
      <c r="H32" s="26" t="e">
        <f>+#REF!-F32</f>
        <v>#REF!</v>
      </c>
    </row>
    <row r="33" spans="1:8">
      <c r="A33" s="27"/>
      <c r="B33" s="28" t="s">
        <v>35</v>
      </c>
      <c r="C33" s="43">
        <f>SUM(C9:C31)</f>
        <v>289.87</v>
      </c>
      <c r="D33" s="43">
        <f>SUM(D9:D31)</f>
        <v>205550.73</v>
      </c>
      <c r="E33" s="43">
        <f>SUM(E9:E31)</f>
        <v>205840.6</v>
      </c>
      <c r="F33" s="29">
        <f>SUM(F9:F32)</f>
        <v>196137.83000000002</v>
      </c>
      <c r="H33" s="29" t="e">
        <f>+#REF!-F33</f>
        <v>#REF!</v>
      </c>
    </row>
    <row r="34" spans="1:8">
      <c r="A34" s="30"/>
      <c r="B34" s="25"/>
      <c r="C34" s="44"/>
      <c r="D34" s="44"/>
      <c r="E34" s="44"/>
      <c r="F34" s="31"/>
      <c r="H34" s="31" t="e">
        <f>+#REF!-F34</f>
        <v>#REF!</v>
      </c>
    </row>
    <row r="35" spans="1:8">
      <c r="A35" s="30"/>
      <c r="B35" s="25"/>
      <c r="C35" s="44"/>
      <c r="D35" s="44"/>
      <c r="E35" s="44"/>
      <c r="F35" s="31"/>
      <c r="H35" s="31" t="e">
        <f>+#REF!-F35</f>
        <v>#REF!</v>
      </c>
    </row>
    <row r="36" spans="1:8">
      <c r="A36" s="27"/>
      <c r="B36" s="28" t="s">
        <v>36</v>
      </c>
      <c r="C36" s="43">
        <f t="shared" ref="C36:E36" si="1">SUM(C34:C35)</f>
        <v>0</v>
      </c>
      <c r="D36" s="43">
        <f t="shared" si="1"/>
        <v>0</v>
      </c>
      <c r="E36" s="43">
        <f t="shared" si="1"/>
        <v>0</v>
      </c>
      <c r="F36" s="29"/>
      <c r="H36" s="29" t="e">
        <f>+#REF!-F36</f>
        <v>#REF!</v>
      </c>
    </row>
    <row r="37" spans="1:8">
      <c r="A37" s="30"/>
      <c r="B37" s="25"/>
      <c r="C37" s="44"/>
      <c r="D37" s="44"/>
      <c r="E37" s="44"/>
      <c r="F37" s="31"/>
      <c r="H37" s="31"/>
    </row>
    <row r="38" spans="1:8" ht="18.75" thickBot="1">
      <c r="A38" s="32"/>
      <c r="B38" s="33" t="s">
        <v>37</v>
      </c>
      <c r="C38" s="45">
        <f t="shared" ref="C38:E38" si="2">+C36+C33</f>
        <v>289.87</v>
      </c>
      <c r="D38" s="45">
        <f t="shared" si="2"/>
        <v>205550.73</v>
      </c>
      <c r="E38" s="45">
        <f t="shared" si="2"/>
        <v>205840.6</v>
      </c>
      <c r="F38" s="34">
        <f>+SUM(F9:F37)</f>
        <v>392275.66000000003</v>
      </c>
      <c r="H38" s="34" t="e">
        <f>+H36+H33</f>
        <v>#REF!</v>
      </c>
    </row>
    <row r="39" spans="1:8">
      <c r="A39" s="35"/>
      <c r="B39" s="2"/>
      <c r="C39" s="2"/>
      <c r="D39" s="2"/>
      <c r="E39" s="2"/>
      <c r="F39" s="2"/>
      <c r="H39" s="2"/>
    </row>
    <row r="40" spans="1:8">
      <c r="A40" s="35"/>
      <c r="B40" s="2"/>
      <c r="C40" s="2"/>
      <c r="D40" s="2"/>
      <c r="E40" s="2"/>
      <c r="F40" s="36"/>
      <c r="H40" s="36"/>
    </row>
    <row r="41" spans="1:8">
      <c r="A41" s="35"/>
      <c r="B41" s="2"/>
      <c r="C41" s="2"/>
      <c r="D41" s="2"/>
      <c r="E41" s="2"/>
      <c r="F41" s="36"/>
      <c r="H41" s="36"/>
    </row>
    <row r="42" spans="1:8">
      <c r="A42" s="35"/>
      <c r="B42" s="2"/>
      <c r="C42" s="2"/>
      <c r="D42" s="2"/>
      <c r="E42" s="2"/>
      <c r="F42" s="2"/>
      <c r="H42" s="2"/>
    </row>
    <row r="43" spans="1:8">
      <c r="A43" s="35"/>
      <c r="B43" s="2"/>
      <c r="C43" s="37"/>
      <c r="D43" s="2"/>
      <c r="E43" s="2"/>
      <c r="F43" s="2"/>
      <c r="H43" s="2"/>
    </row>
    <row r="44" spans="1:8">
      <c r="F44"/>
      <c r="H44"/>
    </row>
  </sheetData>
  <printOptions horizontalCentered="1"/>
  <pageMargins left="0.75" right="0.75" top="0.75" bottom="1" header="0.5" footer="0.5"/>
  <pageSetup scale="91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BALANCE SUMMARY </vt:lpstr>
      <vt:lpstr>'BALANCE SUMMARY '!Print_Area</vt:lpstr>
      <vt:lpstr>'BALANCE SUMMARY '!TRUEUP_BAL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