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3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4" i="1" l="1"/>
  <c r="P24" i="1"/>
  <c r="N24" i="1"/>
  <c r="L24" i="1"/>
  <c r="J24" i="1"/>
  <c r="H24" i="1"/>
  <c r="F24" i="1"/>
  <c r="D24" i="1"/>
  <c r="B24" i="1"/>
  <c r="V23" i="1"/>
  <c r="T23" i="1"/>
  <c r="T22" i="1"/>
  <c r="T24" i="1" s="1"/>
  <c r="R20" i="1"/>
  <c r="P20" i="1"/>
  <c r="N20" i="1"/>
  <c r="L20" i="1"/>
  <c r="J20" i="1"/>
  <c r="H20" i="1"/>
  <c r="F20" i="1"/>
  <c r="D20" i="1"/>
  <c r="B20" i="1"/>
  <c r="T19" i="1"/>
  <c r="V19" i="1" s="1"/>
  <c r="T18" i="1"/>
  <c r="T20" i="1" s="1"/>
  <c r="T16" i="1"/>
  <c r="R16" i="1"/>
  <c r="P16" i="1"/>
  <c r="N16" i="1"/>
  <c r="L16" i="1"/>
  <c r="J16" i="1"/>
  <c r="H16" i="1"/>
  <c r="F16" i="1"/>
  <c r="D16" i="1"/>
  <c r="B16" i="1"/>
  <c r="T15" i="1"/>
  <c r="V15" i="1" s="1"/>
  <c r="V14" i="1"/>
  <c r="V16" i="1" s="1"/>
  <c r="T14" i="1"/>
  <c r="R12" i="1"/>
  <c r="P12" i="1"/>
  <c r="N12" i="1"/>
  <c r="L12" i="1"/>
  <c r="J12" i="1"/>
  <c r="H12" i="1"/>
  <c r="F12" i="1"/>
  <c r="D12" i="1"/>
  <c r="B12" i="1"/>
  <c r="T11" i="1"/>
  <c r="V11" i="1" s="1"/>
  <c r="T10" i="1"/>
  <c r="T12" i="1" s="1"/>
  <c r="V10" i="1" l="1"/>
  <c r="V12" i="1" s="1"/>
  <c r="V22" i="1"/>
  <c r="V24" i="1" s="1"/>
  <c r="V18" i="1"/>
  <c r="V20" i="1" s="1"/>
</calcChain>
</file>

<file path=xl/sharedStrings.xml><?xml version="1.0" encoding="utf-8"?>
<sst xmlns="http://schemas.openxmlformats.org/spreadsheetml/2006/main" count="52" uniqueCount="47">
  <si>
    <t>FLORIDA PUBLIC UTILITIES COMPANY</t>
  </si>
  <si>
    <t>Docket No.:</t>
  </si>
  <si>
    <t>Computation of Gas Tax Savings Before Gross Up and Provision for Refund</t>
  </si>
  <si>
    <t>Exhibit No.:</t>
  </si>
  <si>
    <t>Projected 2018 Test Year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</si>
  <si>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</si>
  <si>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</si>
  <si>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</si>
  <si>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</si>
  <si>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</si>
  <si>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</si>
  <si>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</si>
  <si>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</si>
  <si>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</si>
  <si>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</si>
  <si>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</si>
  <si>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GAIN/LOSS</t>
  </si>
  <si>
    <t>TOTAL</t>
  </si>
  <si>
    <t>NET</t>
  </si>
  <si>
    <t>OPERATING</t>
  </si>
  <si>
    <t>O &amp; M GAS</t>
  </si>
  <si>
    <t>O &amp; M</t>
  </si>
  <si>
    <t>DEPREC. &amp;</t>
  </si>
  <si>
    <t>TAXES OTHER</t>
  </si>
  <si>
    <t>INCOME TAXES</t>
  </si>
  <si>
    <t>D.I.T.</t>
  </si>
  <si>
    <t>I.T.C.</t>
  </si>
  <si>
    <t>ON</t>
  </si>
  <si>
    <t>REVENUES</t>
  </si>
  <si>
    <t>EXPENSE</t>
  </si>
  <si>
    <t>OTHER</t>
  </si>
  <si>
    <t>AMORTIZATION</t>
  </si>
  <si>
    <t>THAN INCOME</t>
  </si>
  <si>
    <t>CURRENT</t>
  </si>
  <si>
    <t>(NET)</t>
  </si>
  <si>
    <t>DISPOSITION</t>
  </si>
  <si>
    <t>EXPENSES</t>
  </si>
  <si>
    <t>INCOME</t>
  </si>
  <si>
    <t>FPSC ADJUSTED AT OLD TAX RATES FN</t>
  </si>
  <si>
    <t>FPSC ADJUSTED AT NEW TAX RATES FN</t>
  </si>
  <si>
    <t>DIFFERENCE</t>
  </si>
  <si>
    <t>FPSC ADJUSTED AT OLD TAX RATES CF</t>
  </si>
  <si>
    <t>FPSC ADJUSTED AT NEW TAX RATES CF</t>
  </si>
  <si>
    <t>FPSC ADJUSTED AT OLD TAX RATES FI</t>
  </si>
  <si>
    <t>FPSC ADJUSTED AT NEW TAX RATES FI</t>
  </si>
  <si>
    <t>FPSC ADJUSTED AT OLD TAX RATES FT</t>
  </si>
  <si>
    <t>FPSC ADJUSTED AT NEW TAX RATES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</si>
</sst>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/>
    <xf numFmtId="0" fontId="4" fillId="0" borderId="0" xfId="0" quotePrefix="1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164" fontId="4" fillId="0" borderId="0" xfId="1" applyNumberFormat="1" applyFont="1" applyFill="1" applyBorder="1"/>
    <xf numFmtId="0" fontId="4" fillId="0" borderId="0" xfId="0" applyFont="1" applyFill="1" applyBorder="1"/>
    <xf numFmtId="164" fontId="3" fillId="0" borderId="2" xfId="1" applyNumberFormat="1" applyFont="1" applyBorder="1"/>
    <xf numFmtId="164" fontId="3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tabSelected="1" workbookViewId="0">
      <selection activeCell="L12" sqref="L12"/>
    </sheetView>
  </sheetViews>
  <sheetFormatPr defaultRowHeight="12.75" x14ac:dyDescent="0.2"/>
  <cols>
    <col min="1" max="1" width="43.28515625" style="3" bestFit="1" customWidth="1"/>
    <col min="2" max="2" width="14.85546875" style="3" bestFit="1" customWidth="1"/>
    <col min="3" max="3" width="2.85546875" style="3" customWidth="1"/>
    <col min="4" max="4" width="13" style="3" bestFit="1" customWidth="1"/>
    <col min="5" max="5" width="3.42578125" style="3" customWidth="1"/>
    <col min="6" max="6" width="14.85546875" style="3" bestFit="1" customWidth="1"/>
    <col min="7" max="7" width="3.85546875" style="3" customWidth="1"/>
    <col min="8" max="8" width="17.85546875" style="3" bestFit="1" customWidth="1"/>
    <col min="9" max="9" width="3.5703125" style="3" customWidth="1"/>
    <col min="10" max="10" width="17.28515625" style="3" bestFit="1" customWidth="1"/>
    <col min="11" max="11" width="2.85546875" style="3" customWidth="1"/>
    <col min="12" max="12" width="18.5703125" style="3" bestFit="1" customWidth="1"/>
    <col min="13" max="13" width="2.7109375" style="3" customWidth="1"/>
    <col min="14" max="14" width="7.140625" style="3" bestFit="1" customWidth="1"/>
    <col min="15" max="15" width="5.42578125" style="3" customWidth="1"/>
    <col min="16" max="16" width="7.140625" style="3" bestFit="1" customWidth="1"/>
    <col min="17" max="17" width="3.7109375" style="3" customWidth="1"/>
    <col min="18" max="18" width="15.42578125" style="3" bestFit="1" customWidth="1"/>
    <col min="19" max="19" width="3.5703125" style="3" customWidth="1"/>
    <col min="20" max="20" width="14.85546875" style="3" bestFit="1" customWidth="1"/>
    <col min="21" max="21" width="2.5703125" style="3" customWidth="1"/>
    <col min="22" max="22" width="14.42578125" style="3" bestFit="1" customWidth="1"/>
    <col min="23" max="16384" width="9.140625" style="3"/>
  </cols>
  <sheetData>
    <row r="1" spans="1:28" x14ac:dyDescent="0.2">
      <c r="A1" s="1" t="s">
        <v>0</v>
      </c>
      <c r="B1" s="2"/>
      <c r="C1" s="2"/>
      <c r="T1" s="1" t="s">
        <v>1</v>
      </c>
    </row>
    <row r="2" spans="1:28" x14ac:dyDescent="0.2">
      <c r="A2" s="1" t="s">
        <v>2</v>
      </c>
      <c r="B2" s="2"/>
      <c r="C2" s="2"/>
      <c r="T2" s="1" t="s">
        <v>3</v>
      </c>
    </row>
    <row r="3" spans="1:28" x14ac:dyDescent="0.2">
      <c r="A3" s="1" t="s">
        <v>4</v>
      </c>
      <c r="B3" s="2"/>
      <c r="C3" s="2"/>
      <c r="D3" s="2"/>
    </row>
    <row r="5" spans="1:28" x14ac:dyDescent="0.2">
      <c r="B5" s="4" t="s">
        <v>5</v>
      </c>
      <c r="C5" s="5"/>
      <c r="D5" s="4" t="s">
        <v>6</v>
      </c>
      <c r="E5" s="5"/>
      <c r="F5" s="4" t="s">
        <v>7</v>
      </c>
      <c r="G5" s="5"/>
      <c r="H5" s="4" t="s">
        <v>8</v>
      </c>
      <c r="I5" s="5"/>
      <c r="J5" s="4" t="s">
        <v>9</v>
      </c>
      <c r="K5" s="5"/>
      <c r="L5" s="4" t="s">
        <v>10</v>
      </c>
      <c r="M5" s="5"/>
      <c r="N5" s="4" t="s">
        <v>11</v>
      </c>
      <c r="O5" s="5"/>
      <c r="P5" s="4" t="s">
        <v>12</v>
      </c>
      <c r="Q5" s="5"/>
      <c r="R5" s="4" t="s">
        <v>13</v>
      </c>
      <c r="S5" s="5"/>
      <c r="T5" s="4" t="s">
        <v>14</v>
      </c>
      <c r="U5" s="5"/>
      <c r="V5" s="4" t="s">
        <v>15</v>
      </c>
      <c r="W5" s="5"/>
      <c r="X5" s="5"/>
    </row>
    <row r="6" spans="1:28" x14ac:dyDescent="0.2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 t="s">
        <v>16</v>
      </c>
      <c r="S6" s="6"/>
      <c r="T6" s="6" t="s">
        <v>17</v>
      </c>
      <c r="U6" s="6"/>
      <c r="V6" s="6" t="s">
        <v>18</v>
      </c>
      <c r="W6" s="5"/>
      <c r="X6" s="5"/>
    </row>
    <row r="7" spans="1:28" x14ac:dyDescent="0.2">
      <c r="B7" s="6" t="s">
        <v>19</v>
      </c>
      <c r="C7" s="6"/>
      <c r="D7" s="6" t="s">
        <v>20</v>
      </c>
      <c r="E7" s="6"/>
      <c r="F7" s="6" t="s">
        <v>21</v>
      </c>
      <c r="G7" s="6"/>
      <c r="H7" s="6" t="s">
        <v>22</v>
      </c>
      <c r="I7" s="6"/>
      <c r="J7" s="6" t="s">
        <v>23</v>
      </c>
      <c r="K7" s="6"/>
      <c r="L7" s="6" t="s">
        <v>24</v>
      </c>
      <c r="M7" s="6"/>
      <c r="N7" s="6" t="s">
        <v>25</v>
      </c>
      <c r="O7" s="6"/>
      <c r="P7" s="6" t="s">
        <v>26</v>
      </c>
      <c r="Q7" s="6"/>
      <c r="R7" s="6" t="s">
        <v>27</v>
      </c>
      <c r="S7" s="6"/>
      <c r="T7" s="6" t="s">
        <v>19</v>
      </c>
      <c r="U7" s="6"/>
      <c r="V7" s="6" t="s">
        <v>19</v>
      </c>
      <c r="W7" s="5"/>
      <c r="X7" s="5"/>
    </row>
    <row r="8" spans="1:28" x14ac:dyDescent="0.2">
      <c r="B8" s="7" t="s">
        <v>28</v>
      </c>
      <c r="C8" s="6"/>
      <c r="D8" s="7" t="s">
        <v>29</v>
      </c>
      <c r="E8" s="6"/>
      <c r="F8" s="7" t="s">
        <v>30</v>
      </c>
      <c r="G8" s="6"/>
      <c r="H8" s="7" t="s">
        <v>31</v>
      </c>
      <c r="I8" s="6"/>
      <c r="J8" s="7" t="s">
        <v>32</v>
      </c>
      <c r="K8" s="6"/>
      <c r="L8" s="7" t="s">
        <v>33</v>
      </c>
      <c r="M8" s="6"/>
      <c r="N8" s="7" t="s">
        <v>34</v>
      </c>
      <c r="O8" s="6"/>
      <c r="P8" s="7" t="s">
        <v>34</v>
      </c>
      <c r="Q8" s="6"/>
      <c r="R8" s="7" t="s">
        <v>35</v>
      </c>
      <c r="S8" s="6"/>
      <c r="T8" s="7" t="s">
        <v>36</v>
      </c>
      <c r="U8" s="6"/>
      <c r="V8" s="7" t="s">
        <v>37</v>
      </c>
      <c r="W8" s="5"/>
      <c r="X8" s="5"/>
    </row>
    <row r="10" spans="1:28" s="5" customFormat="1" x14ac:dyDescent="0.2">
      <c r="A10" s="5" t="s">
        <v>38</v>
      </c>
      <c r="B10" s="8">
        <v>54012984</v>
      </c>
      <c r="C10" s="8"/>
      <c r="D10" s="8">
        <v>0</v>
      </c>
      <c r="E10" s="8"/>
      <c r="F10" s="8">
        <v>24755361</v>
      </c>
      <c r="G10" s="8"/>
      <c r="H10" s="8">
        <v>10152430.865904</v>
      </c>
      <c r="I10" s="8"/>
      <c r="J10" s="8">
        <v>3301241.5492472826</v>
      </c>
      <c r="K10" s="8"/>
      <c r="L10" s="8">
        <v>5163603</v>
      </c>
      <c r="M10" s="8"/>
      <c r="N10" s="8">
        <v>0</v>
      </c>
      <c r="O10" s="8"/>
      <c r="P10" s="8">
        <v>0</v>
      </c>
      <c r="Q10" s="8"/>
      <c r="R10" s="8">
        <v>0</v>
      </c>
      <c r="S10" s="8"/>
      <c r="T10" s="8">
        <f>SUM(D10:R10)</f>
        <v>43372636.415151283</v>
      </c>
      <c r="U10" s="8"/>
      <c r="V10" s="8">
        <f>B10-T10</f>
        <v>10640347.584848717</v>
      </c>
      <c r="W10" s="9"/>
      <c r="X10" s="9"/>
      <c r="Y10" s="9"/>
      <c r="Z10" s="9"/>
      <c r="AA10" s="9"/>
      <c r="AB10" s="9"/>
    </row>
    <row r="11" spans="1:28" s="5" customFormat="1" x14ac:dyDescent="0.2">
      <c r="A11" s="5" t="s">
        <v>39</v>
      </c>
      <c r="B11" s="8">
        <v>54012984</v>
      </c>
      <c r="C11" s="8"/>
      <c r="D11" s="8">
        <v>0</v>
      </c>
      <c r="E11" s="8"/>
      <c r="F11" s="8">
        <v>24755361</v>
      </c>
      <c r="G11" s="8"/>
      <c r="H11" s="8">
        <v>10152430.865904</v>
      </c>
      <c r="I11" s="8"/>
      <c r="J11" s="8">
        <v>3301241.5492472826</v>
      </c>
      <c r="K11" s="8"/>
      <c r="L11" s="8">
        <v>3535172</v>
      </c>
      <c r="M11" s="8"/>
      <c r="N11" s="8">
        <v>0</v>
      </c>
      <c r="O11" s="8"/>
      <c r="P11" s="8">
        <v>0</v>
      </c>
      <c r="Q11" s="8"/>
      <c r="R11" s="8">
        <v>0</v>
      </c>
      <c r="S11" s="8"/>
      <c r="T11" s="8">
        <f>SUM(D11:R11)</f>
        <v>41744205.415151283</v>
      </c>
      <c r="U11" s="8"/>
      <c r="V11" s="8">
        <f>B11-T11</f>
        <v>12268778.584848717</v>
      </c>
      <c r="W11" s="9"/>
      <c r="X11" s="9"/>
      <c r="Y11" s="9"/>
      <c r="Z11" s="9"/>
      <c r="AA11" s="9"/>
      <c r="AB11" s="9"/>
    </row>
    <row r="12" spans="1:28" ht="13.5" thickBot="1" x14ac:dyDescent="0.25">
      <c r="A12" s="3" t="s">
        <v>40</v>
      </c>
      <c r="B12" s="10">
        <f>B10-B11</f>
        <v>0</v>
      </c>
      <c r="C12" s="11"/>
      <c r="D12" s="10">
        <f>D10-D11</f>
        <v>0</v>
      </c>
      <c r="E12" s="11"/>
      <c r="F12" s="10">
        <f>F10-F11</f>
        <v>0</v>
      </c>
      <c r="G12" s="11"/>
      <c r="H12" s="10">
        <f>H10-H11</f>
        <v>0</v>
      </c>
      <c r="I12" s="11"/>
      <c r="J12" s="10">
        <f>J10-J11</f>
        <v>0</v>
      </c>
      <c r="K12" s="11"/>
      <c r="L12" s="10">
        <f>L10-L11</f>
        <v>1628431</v>
      </c>
      <c r="M12" s="11"/>
      <c r="N12" s="10">
        <f>N10-N11</f>
        <v>0</v>
      </c>
      <c r="O12" s="11"/>
      <c r="P12" s="10">
        <f>P10-P11</f>
        <v>0</v>
      </c>
      <c r="Q12" s="11"/>
      <c r="R12" s="10">
        <f>R10-R11</f>
        <v>0</v>
      </c>
      <c r="S12" s="11"/>
      <c r="T12" s="10">
        <f>T10-T11</f>
        <v>1628431</v>
      </c>
      <c r="U12" s="11"/>
      <c r="V12" s="10">
        <f>V10-V11</f>
        <v>-1628431</v>
      </c>
    </row>
    <row r="13" spans="1:28" ht="13.5" thickTop="1" x14ac:dyDescent="0.2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8" x14ac:dyDescent="0.2">
      <c r="A14" s="5" t="s">
        <v>41</v>
      </c>
      <c r="B14" s="8">
        <v>20092656.348203693</v>
      </c>
      <c r="C14" s="8"/>
      <c r="D14" s="8">
        <v>0</v>
      </c>
      <c r="E14" s="8"/>
      <c r="F14" s="8">
        <v>9156640.2709999997</v>
      </c>
      <c r="G14" s="8"/>
      <c r="H14" s="8">
        <v>3115997.6955313999</v>
      </c>
      <c r="I14" s="8"/>
      <c r="J14" s="8">
        <v>1296801.2999587974</v>
      </c>
      <c r="K14" s="8"/>
      <c r="L14" s="8">
        <v>2077689</v>
      </c>
      <c r="M14" s="8"/>
      <c r="N14" s="8">
        <v>0</v>
      </c>
      <c r="O14" s="8"/>
      <c r="P14" s="8">
        <v>0</v>
      </c>
      <c r="Q14" s="8"/>
      <c r="R14" s="8">
        <v>0</v>
      </c>
      <c r="S14" s="8"/>
      <c r="T14" s="8">
        <f>SUM(D14:R14)</f>
        <v>15647128.266490197</v>
      </c>
      <c r="U14" s="8"/>
      <c r="V14" s="8">
        <f>B14-T14</f>
        <v>4445528.0817134958</v>
      </c>
    </row>
    <row r="15" spans="1:28" x14ac:dyDescent="0.2">
      <c r="A15" s="5" t="s">
        <v>42</v>
      </c>
      <c r="B15" s="8">
        <v>20092656.348203693</v>
      </c>
      <c r="C15" s="8"/>
      <c r="D15" s="8">
        <v>0</v>
      </c>
      <c r="E15" s="8"/>
      <c r="F15" s="8">
        <v>9156640.2709999997</v>
      </c>
      <c r="G15" s="8"/>
      <c r="H15" s="8">
        <v>3115997.6955313999</v>
      </c>
      <c r="I15" s="8"/>
      <c r="J15" s="8">
        <v>1296801.2999587974</v>
      </c>
      <c r="K15" s="8"/>
      <c r="L15" s="8">
        <v>1365108</v>
      </c>
      <c r="M15" s="8"/>
      <c r="N15" s="8">
        <v>0</v>
      </c>
      <c r="O15" s="8"/>
      <c r="P15" s="8">
        <v>0</v>
      </c>
      <c r="Q15" s="8"/>
      <c r="R15" s="8">
        <v>0</v>
      </c>
      <c r="S15" s="8"/>
      <c r="T15" s="8">
        <f>SUM(D15:R15)</f>
        <v>14934547.266490197</v>
      </c>
      <c r="U15" s="8"/>
      <c r="V15" s="8">
        <f>B15-T15</f>
        <v>5158109.0817134958</v>
      </c>
    </row>
    <row r="16" spans="1:28" ht="13.5" thickBot="1" x14ac:dyDescent="0.25">
      <c r="A16" s="3" t="s">
        <v>40</v>
      </c>
      <c r="B16" s="10">
        <f>B14-B15</f>
        <v>0</v>
      </c>
      <c r="C16" s="11"/>
      <c r="D16" s="10">
        <f>D14-D15</f>
        <v>0</v>
      </c>
      <c r="E16" s="11"/>
      <c r="F16" s="10">
        <f>F14-F15</f>
        <v>0</v>
      </c>
      <c r="G16" s="11"/>
      <c r="H16" s="10">
        <f>H14-H15</f>
        <v>0</v>
      </c>
      <c r="I16" s="11"/>
      <c r="J16" s="10">
        <f>J14-J15</f>
        <v>0</v>
      </c>
      <c r="K16" s="11"/>
      <c r="L16" s="10">
        <f>L14-L15</f>
        <v>712581</v>
      </c>
      <c r="M16" s="11"/>
      <c r="N16" s="10">
        <f>N14-N15</f>
        <v>0</v>
      </c>
      <c r="O16" s="11"/>
      <c r="P16" s="10">
        <f>P14-P15</f>
        <v>0</v>
      </c>
      <c r="Q16" s="11"/>
      <c r="R16" s="10">
        <f>R14-R15</f>
        <v>0</v>
      </c>
      <c r="S16" s="11"/>
      <c r="T16" s="10">
        <f>T14-T15</f>
        <v>712581</v>
      </c>
      <c r="U16" s="11"/>
      <c r="V16" s="10">
        <f>V14-V15</f>
        <v>-712581</v>
      </c>
    </row>
    <row r="17" spans="1:22" ht="13.5" thickTop="1" x14ac:dyDescent="0.2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1:22" x14ac:dyDescent="0.2">
      <c r="A18" s="5" t="s">
        <v>43</v>
      </c>
      <c r="B18" s="8">
        <v>174638</v>
      </c>
      <c r="C18" s="8"/>
      <c r="D18" s="8">
        <v>0</v>
      </c>
      <c r="E18" s="8"/>
      <c r="F18" s="8">
        <v>278871</v>
      </c>
      <c r="G18" s="8"/>
      <c r="H18" s="8">
        <v>140259</v>
      </c>
      <c r="I18" s="8"/>
      <c r="J18" s="8">
        <v>29753.763847449227</v>
      </c>
      <c r="K18" s="8"/>
      <c r="L18" s="8">
        <v>-117752</v>
      </c>
      <c r="M18" s="8"/>
      <c r="N18" s="8">
        <v>0</v>
      </c>
      <c r="O18" s="8"/>
      <c r="P18" s="8">
        <v>0</v>
      </c>
      <c r="Q18" s="8"/>
      <c r="R18" s="8">
        <v>0</v>
      </c>
      <c r="S18" s="8"/>
      <c r="T18" s="8">
        <f>SUM(D18:R18)</f>
        <v>331131.76384744921</v>
      </c>
      <c r="U18" s="8"/>
      <c r="V18" s="8">
        <f>B18-T18</f>
        <v>-156493.76384744921</v>
      </c>
    </row>
    <row r="19" spans="1:22" x14ac:dyDescent="0.2">
      <c r="A19" s="5" t="s">
        <v>44</v>
      </c>
      <c r="B19" s="8">
        <v>174638</v>
      </c>
      <c r="C19" s="8"/>
      <c r="D19" s="8">
        <v>0</v>
      </c>
      <c r="E19" s="8"/>
      <c r="F19" s="8">
        <v>278871</v>
      </c>
      <c r="G19" s="8"/>
      <c r="H19" s="8">
        <v>140259</v>
      </c>
      <c r="I19" s="8"/>
      <c r="J19" s="8">
        <v>29753.763847449227</v>
      </c>
      <c r="K19" s="8"/>
      <c r="L19" s="8">
        <v>-77366</v>
      </c>
      <c r="M19" s="8"/>
      <c r="N19" s="8">
        <v>0</v>
      </c>
      <c r="O19" s="8"/>
      <c r="P19" s="8">
        <v>0</v>
      </c>
      <c r="Q19" s="8"/>
      <c r="R19" s="8">
        <v>0</v>
      </c>
      <c r="S19" s="8"/>
      <c r="T19" s="8">
        <f>SUM(D19:R19)</f>
        <v>371517.76384744921</v>
      </c>
      <c r="U19" s="8"/>
      <c r="V19" s="8">
        <f>B19-T19</f>
        <v>-196879.76384744921</v>
      </c>
    </row>
    <row r="20" spans="1:22" ht="13.5" thickBot="1" x14ac:dyDescent="0.25">
      <c r="A20" s="3" t="s">
        <v>40</v>
      </c>
      <c r="B20" s="10">
        <f>B18-B19</f>
        <v>0</v>
      </c>
      <c r="C20" s="11"/>
      <c r="D20" s="10">
        <f>D18-D19</f>
        <v>0</v>
      </c>
      <c r="E20" s="11"/>
      <c r="F20" s="10">
        <f>F18-F19</f>
        <v>0</v>
      </c>
      <c r="G20" s="11"/>
      <c r="H20" s="10">
        <f>H18-H19</f>
        <v>0</v>
      </c>
      <c r="I20" s="11"/>
      <c r="J20" s="10">
        <f>J18-J19</f>
        <v>0</v>
      </c>
      <c r="K20" s="11"/>
      <c r="L20" s="10">
        <f>L18-L19</f>
        <v>-40386</v>
      </c>
      <c r="M20" s="11"/>
      <c r="N20" s="10">
        <f>N18-N19</f>
        <v>0</v>
      </c>
      <c r="O20" s="11"/>
      <c r="P20" s="10">
        <f>P18-P19</f>
        <v>0</v>
      </c>
      <c r="Q20" s="11"/>
      <c r="R20" s="10">
        <f>R18-R19</f>
        <v>0</v>
      </c>
      <c r="S20" s="11"/>
      <c r="T20" s="10">
        <f>T18-T19</f>
        <v>-40386</v>
      </c>
      <c r="U20" s="11"/>
      <c r="V20" s="10">
        <f>V18-V19</f>
        <v>40386</v>
      </c>
    </row>
    <row r="21" spans="1:22" ht="13.5" thickTop="1" x14ac:dyDescent="0.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x14ac:dyDescent="0.2">
      <c r="A22" s="5" t="s">
        <v>45</v>
      </c>
      <c r="B22" s="8">
        <v>188976</v>
      </c>
      <c r="C22" s="8"/>
      <c r="D22" s="8">
        <v>0</v>
      </c>
      <c r="E22" s="8"/>
      <c r="F22" s="8">
        <v>189378</v>
      </c>
      <c r="G22" s="8"/>
      <c r="H22" s="8">
        <v>34890.411833333332</v>
      </c>
      <c r="I22" s="8"/>
      <c r="J22" s="8">
        <v>54672.609026596219</v>
      </c>
      <c r="K22" s="8"/>
      <c r="L22" s="8">
        <v>-39024</v>
      </c>
      <c r="M22" s="8"/>
      <c r="N22" s="8">
        <v>0</v>
      </c>
      <c r="O22" s="8"/>
      <c r="P22" s="8">
        <v>0</v>
      </c>
      <c r="Q22" s="8"/>
      <c r="R22" s="8">
        <v>0</v>
      </c>
      <c r="S22" s="8"/>
      <c r="T22" s="8">
        <f>SUM(D22:R22)</f>
        <v>239917.02085992956</v>
      </c>
      <c r="U22" s="8"/>
      <c r="V22" s="8">
        <f>B22-T22</f>
        <v>-50941.020859929558</v>
      </c>
    </row>
    <row r="23" spans="1:22" x14ac:dyDescent="0.2">
      <c r="A23" s="5" t="s">
        <v>46</v>
      </c>
      <c r="B23" s="8">
        <v>188976</v>
      </c>
      <c r="C23" s="8"/>
      <c r="D23" s="8">
        <v>0</v>
      </c>
      <c r="E23" s="8"/>
      <c r="F23" s="8">
        <v>189378</v>
      </c>
      <c r="G23" s="8"/>
      <c r="H23" s="8">
        <v>34890</v>
      </c>
      <c r="I23" s="8"/>
      <c r="J23" s="8">
        <v>54673</v>
      </c>
      <c r="K23" s="8"/>
      <c r="L23" s="8">
        <v>-25639</v>
      </c>
      <c r="M23" s="8"/>
      <c r="N23" s="8">
        <v>0</v>
      </c>
      <c r="O23" s="8"/>
      <c r="P23" s="8">
        <v>0</v>
      </c>
      <c r="Q23" s="8"/>
      <c r="R23" s="8">
        <v>0</v>
      </c>
      <c r="S23" s="8"/>
      <c r="T23" s="8">
        <f>SUM(D23:R23)</f>
        <v>253302</v>
      </c>
      <c r="U23" s="8"/>
      <c r="V23" s="8">
        <f>B23-T23</f>
        <v>-64326</v>
      </c>
    </row>
    <row r="24" spans="1:22" ht="13.5" thickBot="1" x14ac:dyDescent="0.25">
      <c r="B24" s="10">
        <f>B22-B23</f>
        <v>0</v>
      </c>
      <c r="C24" s="11"/>
      <c r="D24" s="10">
        <f>D22-D23</f>
        <v>0</v>
      </c>
      <c r="E24" s="11"/>
      <c r="F24" s="10">
        <f>F22-F23</f>
        <v>0</v>
      </c>
      <c r="G24" s="11"/>
      <c r="H24" s="10">
        <f>H22-H23</f>
        <v>0.41183333333174232</v>
      </c>
      <c r="I24" s="11"/>
      <c r="J24" s="10">
        <f>J22-J23</f>
        <v>-0.39097340378066292</v>
      </c>
      <c r="K24" s="11"/>
      <c r="L24" s="10">
        <f>L22-L23</f>
        <v>-13385</v>
      </c>
      <c r="M24" s="11"/>
      <c r="N24" s="10">
        <f>N22-N23</f>
        <v>0</v>
      </c>
      <c r="O24" s="11"/>
      <c r="P24" s="10">
        <f>P22-P23</f>
        <v>0</v>
      </c>
      <c r="Q24" s="11"/>
      <c r="R24" s="10">
        <f>R22-R23</f>
        <v>0</v>
      </c>
      <c r="S24" s="11"/>
      <c r="T24" s="10">
        <f>T22-T23</f>
        <v>-13384.979140070442</v>
      </c>
      <c r="U24" s="11"/>
      <c r="V24" s="10">
        <f>V22-V23</f>
        <v>13384.979140070442</v>
      </c>
    </row>
    <row r="25" spans="1:22" ht="13.5" thickTop="1" x14ac:dyDescent="0.2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Chesapeake Utilities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Welch, Kathy</dc:creator>
  <cp:lastModifiedBy>Windows User</cp:lastModifiedBy>
  <cp:lastPrinted>2018-09-25T17:39:21Z</cp:lastPrinted>
  <dcterms:created xsi:type="dcterms:W3CDTF">2018-09-07T13:08:44Z</dcterms:created>
  <dcterms:modified xsi:type="dcterms:W3CDTF">2018-09-25T17:40:12Z</dcterms:modified>
</cp:coreProperties>
</file>