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Plant addition by group" sheetId="1" r:id="rId1"/>
  </sheets>
  <definedNames>
    <definedName name="_Order1" hidden="1">255</definedName>
    <definedName name="AD_BAL">#REF!</definedName>
    <definedName name="Department_Costs">#REF!</definedName>
    <definedName name="MONTHLY_DEPR">#REF!</definedName>
    <definedName name="PLANT_BAL">#REF!</definedName>
    <definedName name="_xlnm.Print_Area" localSheetId="0">'Plant addition by group'!$A$1:$E$60</definedName>
    <definedName name="TRUEUP_BAL" localSheetId="0">'Plant addition by group'!$A$1:$E$58</definedName>
    <definedName name="TRUEUP_BAL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D58" i="1"/>
  <c r="C58" i="1"/>
  <c r="E56" i="1"/>
  <c r="D56" i="1"/>
  <c r="C56" i="1"/>
  <c r="E54" i="1"/>
  <c r="E53" i="1"/>
  <c r="E52" i="1"/>
  <c r="E51" i="1"/>
  <c r="E49" i="1"/>
  <c r="D49" i="1"/>
  <c r="C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<sst xmlns="http://schemas.openxmlformats.org/spreadsheetml/2006/main" count="101" uniqueCount="90">
  <si>
    <t>ACCT</t>
  </si>
  <si>
    <t>ADDITIONS</t>
  </si>
  <si>
    <t>NO.</t>
  </si>
  <si>
    <t>DESCRIPTION</t>
  </si>
  <si>
    <t>TOTAL</t>
  </si>
  <si>
    <t>301</t>
  </si>
  <si>
    <t>Organization</t>
  </si>
  <si>
    <t>302</t>
  </si>
  <si>
    <t>Franchises &amp; Consents</t>
  </si>
  <si>
    <t>303</t>
  </si>
  <si>
    <t>Misc Intangible Plant</t>
  </si>
  <si>
    <t>374</t>
  </si>
  <si>
    <t>Land and Land Rights</t>
  </si>
  <si>
    <t>Structures &amp; Improvements</t>
  </si>
  <si>
    <t>376G</t>
  </si>
  <si>
    <t>Mains (GRIP)</t>
  </si>
  <si>
    <t>376.1</t>
  </si>
  <si>
    <t>Mains (Plastic)</t>
  </si>
  <si>
    <t>376.2</t>
  </si>
  <si>
    <t>Mains (Steel)</t>
  </si>
  <si>
    <t>M &amp; R Equipment - General</t>
  </si>
  <si>
    <t>379</t>
  </si>
  <si>
    <t xml:space="preserve">M &amp; R Equipment - City </t>
  </si>
  <si>
    <t>M &amp; R Equipment - City (CIAC)</t>
  </si>
  <si>
    <t>380</t>
  </si>
  <si>
    <t>Dist Plant - Services (CIAC)</t>
  </si>
  <si>
    <t>380.1</t>
  </si>
  <si>
    <t>Dist Plant - Services (Plastic)</t>
  </si>
  <si>
    <t>380.2</t>
  </si>
  <si>
    <t>Dist Plant - Services (Steel)</t>
  </si>
  <si>
    <t>380G</t>
  </si>
  <si>
    <t>Dist Plant - Services (GRIP)</t>
  </si>
  <si>
    <t>381</t>
  </si>
  <si>
    <t>Meters</t>
  </si>
  <si>
    <t>381.1</t>
  </si>
  <si>
    <t>382</t>
  </si>
  <si>
    <t>Meter Installations</t>
  </si>
  <si>
    <t>382.2</t>
  </si>
  <si>
    <t>Meter Installations MTU/DCU</t>
  </si>
  <si>
    <t>383</t>
  </si>
  <si>
    <t>Regulators</t>
  </si>
  <si>
    <t>384</t>
  </si>
  <si>
    <t>Regulstor Install House</t>
  </si>
  <si>
    <t>385</t>
  </si>
  <si>
    <t>M &amp; R Equipment - Industrial</t>
  </si>
  <si>
    <t>M &amp; R Equipment - Industrial (CIAC)</t>
  </si>
  <si>
    <t>387</t>
  </si>
  <si>
    <t>Other Equipment</t>
  </si>
  <si>
    <t>389</t>
  </si>
  <si>
    <t>389A</t>
  </si>
  <si>
    <t>Land and Land Rights FB</t>
  </si>
  <si>
    <t>390</t>
  </si>
  <si>
    <t>390A</t>
  </si>
  <si>
    <t>Fernandina Beach Office Building</t>
  </si>
  <si>
    <t>3910</t>
  </si>
  <si>
    <t>Plant Office Furniture &amp; Equipment</t>
  </si>
  <si>
    <t>3912</t>
  </si>
  <si>
    <t>Plant Computer Hardware</t>
  </si>
  <si>
    <t>391A</t>
  </si>
  <si>
    <t>Office Furniture FB</t>
  </si>
  <si>
    <t>391S</t>
  </si>
  <si>
    <t>Allocated System Software</t>
  </si>
  <si>
    <t>3913</t>
  </si>
  <si>
    <t>Plant Furniture &amp; Fixtures</t>
  </si>
  <si>
    <t>3914</t>
  </si>
  <si>
    <t>Plant System Software (VAX)</t>
  </si>
  <si>
    <t>393</t>
  </si>
  <si>
    <t>Stores Equipment</t>
  </si>
  <si>
    <t>394</t>
  </si>
  <si>
    <t>Tools and Work Equipment</t>
  </si>
  <si>
    <t>396</t>
  </si>
  <si>
    <t>Power Operatied Equipment</t>
  </si>
  <si>
    <t>397</t>
  </si>
  <si>
    <t>Communication Equipment</t>
  </si>
  <si>
    <t>397.1</t>
  </si>
  <si>
    <t>398</t>
  </si>
  <si>
    <t>Misc Equipment</t>
  </si>
  <si>
    <t>398A</t>
  </si>
  <si>
    <t>Transportation - Autos</t>
  </si>
  <si>
    <t>Transportation - Cars</t>
  </si>
  <si>
    <t>Transportation - Light Trucks</t>
  </si>
  <si>
    <t>Transportation - Heavy Trucks</t>
  </si>
  <si>
    <t>Jan to Sept</t>
  </si>
  <si>
    <t>Oct to Dec</t>
  </si>
  <si>
    <t xml:space="preserve">    </t>
  </si>
  <si>
    <t>Chesapeake Utilities Corp - Florida Division</t>
  </si>
  <si>
    <t>Plant Additions in 2017</t>
  </si>
  <si>
    <t>UTILITY PLANT IN SERVICE-EXC TRANS</t>
  </si>
  <si>
    <t>SUBTOTAL -  TRANS EQUIPMENT</t>
  </si>
  <si>
    <t>TOTAL UTILITY PLANT IN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</si>
</sst>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mm\-yy"/>
    <numFmt numFmtId="165" formatCode="_(* #,##0_);_(* \(#,##0\);_(* &quot;-&quot;??_);_(@_)"/>
  </numFmts>
  <fonts count="4">
    <font>
      <sz val="14"/>
      <name val="Square721 Cn BT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8" xfId="0" applyFont="1" applyFill="1" applyBorder="1"/>
    <xf numFmtId="0" fontId="1" fillId="0" borderId="4" xfId="0" applyFont="1" applyFill="1" applyBorder="1"/>
    <xf numFmtId="165" fontId="1" fillId="0" borderId="4" xfId="1" applyNumberFormat="1" applyFont="1" applyFill="1" applyBorder="1" applyAlignment="1" applyProtection="1">
      <alignment horizontal="right"/>
    </xf>
    <xf numFmtId="39" fontId="1" fillId="0" borderId="10" xfId="0" applyNumberFormat="1" applyFont="1" applyFill="1" applyBorder="1" applyProtection="1"/>
    <xf numFmtId="165" fontId="1" fillId="0" borderId="4" xfId="1" quotePrefix="1" applyNumberFormat="1" applyFont="1" applyFill="1" applyBorder="1" applyAlignment="1" applyProtection="1">
      <alignment horizontal="right"/>
    </xf>
    <xf numFmtId="165" fontId="1" fillId="0" borderId="13" xfId="1" applyNumberFormat="1" applyFont="1" applyFill="1" applyBorder="1" applyAlignment="1" applyProtection="1">
      <alignment horizontal="right"/>
    </xf>
    <xf numFmtId="39" fontId="1" fillId="0" borderId="14" xfId="0" applyNumberFormat="1" applyFont="1" applyFill="1" applyBorder="1" applyProtection="1"/>
    <xf numFmtId="165" fontId="1" fillId="0" borderId="16" xfId="1" applyNumberFormat="1" applyFont="1" applyFill="1" applyBorder="1" applyAlignment="1" applyProtection="1">
      <alignment horizontal="right"/>
    </xf>
    <xf numFmtId="39" fontId="1" fillId="0" borderId="17" xfId="0" applyNumberFormat="1" applyFont="1" applyFill="1" applyBorder="1" applyProtection="1"/>
    <xf numFmtId="0" fontId="1" fillId="0" borderId="9" xfId="0" applyFont="1" applyFill="1" applyBorder="1" applyAlignment="1">
      <alignment horizontal="left"/>
    </xf>
    <xf numFmtId="0" fontId="1" fillId="0" borderId="9" xfId="0" applyFont="1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Font="1" applyFill="1"/>
    <xf numFmtId="165" fontId="1" fillId="0" borderId="11" xfId="1" applyNumberFormat="1" applyFont="1" applyFill="1" applyBorder="1" applyProtection="1"/>
    <xf numFmtId="165" fontId="1" fillId="0" borderId="12" xfId="1" applyNumberFormat="1" applyFont="1" applyFill="1" applyBorder="1" applyProtection="1"/>
    <xf numFmtId="165" fontId="1" fillId="0" borderId="15" xfId="1" applyNumberFormat="1" applyFont="1" applyFill="1" applyBorder="1" applyProtection="1"/>
    <xf numFmtId="165" fontId="1" fillId="0" borderId="18" xfId="1" applyNumberFormat="1" applyFont="1" applyFill="1" applyBorder="1" applyProtection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58"/>
  <sheetViews>
    <sheetView tabSelected="1" zoomScale="70" zoomScaleNormal="70" zoomScaleSheetLayoutView="70" zoomScalePageLayoutView="70" workbookViewId="0">
      <pane xSplit="2" ySplit="5" topLeftCell="C27" activePane="bottomRight" state="frozen"/>
      <selection activeCell="A24" sqref="A24:L25"/>
      <selection pane="topRight" activeCell="A24" sqref="A24:L25"/>
      <selection pane="bottomLeft" activeCell="A24" sqref="A24:L25"/>
      <selection pane="bottomRight" activeCell="H20" sqref="H20"/>
    </sheetView>
  </sheetViews>
  <sheetFormatPr defaultRowHeight="18"/>
  <cols>
    <col min="1" max="1" width="7.1796875" style="23" customWidth="1"/>
    <col min="2" max="2" width="35.453125" style="23" bestFit="1" customWidth="1"/>
    <col min="3" max="3" width="11.36328125" style="23" customWidth="1"/>
    <col min="4" max="4" width="14.08984375" style="23" customWidth="1"/>
    <col min="5" max="5" width="12.6328125" style="23" bestFit="1" customWidth="1"/>
    <col min="6" max="16384" width="8.7265625" style="23"/>
  </cols>
  <sheetData>
    <row r="1" spans="1:5">
      <c r="A1" s="1"/>
      <c r="B1" s="2" t="s">
        <v>85</v>
      </c>
      <c r="C1" s="1"/>
      <c r="D1" s="1"/>
      <c r="E1" s="1" t="s">
        <v>84</v>
      </c>
    </row>
    <row r="2" spans="1:5">
      <c r="A2" s="1"/>
      <c r="B2" s="2" t="s">
        <v>86</v>
      </c>
      <c r="C2" s="1"/>
      <c r="D2" s="1"/>
      <c r="E2" s="1"/>
    </row>
    <row r="3" spans="1:5" ht="18.75" thickBot="1">
      <c r="A3" s="3"/>
      <c r="B3" s="3"/>
      <c r="C3" s="3"/>
      <c r="D3" s="3"/>
      <c r="E3" s="3"/>
    </row>
    <row r="4" spans="1:5">
      <c r="A4" s="4" t="s">
        <v>0</v>
      </c>
      <c r="B4" s="5"/>
      <c r="C4" s="6" t="s">
        <v>1</v>
      </c>
      <c r="D4" s="6" t="s">
        <v>1</v>
      </c>
      <c r="E4" s="6" t="s">
        <v>1</v>
      </c>
    </row>
    <row r="5" spans="1:5" ht="18.75" thickBot="1">
      <c r="A5" s="7" t="s">
        <v>2</v>
      </c>
      <c r="B5" s="8" t="s">
        <v>3</v>
      </c>
      <c r="C5" s="9" t="s">
        <v>82</v>
      </c>
      <c r="D5" s="8" t="s">
        <v>83</v>
      </c>
      <c r="E5" s="8" t="s">
        <v>4</v>
      </c>
    </row>
    <row r="6" spans="1:5" ht="7.5" customHeight="1">
      <c r="A6" s="10"/>
      <c r="B6" s="11"/>
      <c r="C6" s="1"/>
      <c r="D6" s="5"/>
      <c r="E6" s="12"/>
    </row>
    <row r="7" spans="1:5">
      <c r="A7" s="13" t="s">
        <v>5</v>
      </c>
      <c r="B7" s="14" t="s">
        <v>6</v>
      </c>
      <c r="C7" s="24">
        <v>0</v>
      </c>
      <c r="D7" s="24">
        <v>0</v>
      </c>
      <c r="E7" s="25">
        <f>+C7+D7</f>
        <v>0</v>
      </c>
    </row>
    <row r="8" spans="1:5">
      <c r="A8" s="13" t="s">
        <v>7</v>
      </c>
      <c r="B8" s="14" t="s">
        <v>8</v>
      </c>
      <c r="C8" s="24">
        <v>0</v>
      </c>
      <c r="D8" s="24">
        <v>0</v>
      </c>
      <c r="E8" s="25">
        <f t="shared" ref="E8:E48" si="0">+C8+D8</f>
        <v>0</v>
      </c>
    </row>
    <row r="9" spans="1:5">
      <c r="A9" s="13" t="s">
        <v>9</v>
      </c>
      <c r="B9" s="14" t="s">
        <v>10</v>
      </c>
      <c r="C9" s="24">
        <v>0</v>
      </c>
      <c r="D9" s="24">
        <v>0</v>
      </c>
      <c r="E9" s="25">
        <f t="shared" si="0"/>
        <v>0</v>
      </c>
    </row>
    <row r="10" spans="1:5">
      <c r="A10" s="13" t="s">
        <v>9</v>
      </c>
      <c r="B10" s="14" t="s">
        <v>10</v>
      </c>
      <c r="C10" s="24">
        <v>0</v>
      </c>
      <c r="D10" s="24">
        <v>0</v>
      </c>
      <c r="E10" s="25">
        <f t="shared" si="0"/>
        <v>0</v>
      </c>
    </row>
    <row r="11" spans="1:5">
      <c r="A11" s="13" t="s">
        <v>11</v>
      </c>
      <c r="B11" s="14" t="s">
        <v>12</v>
      </c>
      <c r="C11" s="24">
        <v>0</v>
      </c>
      <c r="D11" s="24">
        <v>0</v>
      </c>
      <c r="E11" s="25">
        <f t="shared" si="0"/>
        <v>0</v>
      </c>
    </row>
    <row r="12" spans="1:5">
      <c r="A12" s="13">
        <v>375</v>
      </c>
      <c r="B12" s="14" t="s">
        <v>13</v>
      </c>
      <c r="C12" s="24">
        <v>4216.5600000000004</v>
      </c>
      <c r="D12" s="24">
        <v>0</v>
      </c>
      <c r="E12" s="25">
        <f t="shared" si="0"/>
        <v>4216.5600000000004</v>
      </c>
    </row>
    <row r="13" spans="1:5">
      <c r="A13" s="13" t="s">
        <v>14</v>
      </c>
      <c r="B13" s="14" t="s">
        <v>15</v>
      </c>
      <c r="C13" s="24">
        <v>3583193</v>
      </c>
      <c r="D13" s="24">
        <v>834880.8200000003</v>
      </c>
      <c r="E13" s="25">
        <f t="shared" si="0"/>
        <v>4418073.82</v>
      </c>
    </row>
    <row r="14" spans="1:5">
      <c r="A14" s="15" t="s">
        <v>16</v>
      </c>
      <c r="B14" s="14" t="s">
        <v>17</v>
      </c>
      <c r="C14" s="24">
        <v>1646885.02</v>
      </c>
      <c r="D14" s="24">
        <v>240067.80000000005</v>
      </c>
      <c r="E14" s="25">
        <f t="shared" si="0"/>
        <v>1886952.82</v>
      </c>
    </row>
    <row r="15" spans="1:5">
      <c r="A15" s="15" t="s">
        <v>18</v>
      </c>
      <c r="B15" s="14" t="s">
        <v>19</v>
      </c>
      <c r="C15" s="24">
        <v>36334.550000000003</v>
      </c>
      <c r="D15" s="24">
        <v>0</v>
      </c>
      <c r="E15" s="25">
        <f t="shared" si="0"/>
        <v>36334.550000000003</v>
      </c>
    </row>
    <row r="16" spans="1:5">
      <c r="A16" s="13">
        <v>378</v>
      </c>
      <c r="B16" s="14" t="s">
        <v>20</v>
      </c>
      <c r="C16" s="24">
        <v>537938.38</v>
      </c>
      <c r="D16" s="24">
        <v>6399.6200000001118</v>
      </c>
      <c r="E16" s="25">
        <f t="shared" si="0"/>
        <v>544338.00000000012</v>
      </c>
    </row>
    <row r="17" spans="1:5">
      <c r="A17" s="13" t="s">
        <v>21</v>
      </c>
      <c r="B17" s="14" t="s">
        <v>22</v>
      </c>
      <c r="C17" s="24">
        <v>345366.38</v>
      </c>
      <c r="D17" s="24">
        <v>0</v>
      </c>
      <c r="E17" s="25">
        <f t="shared" si="0"/>
        <v>345366.38</v>
      </c>
    </row>
    <row r="18" spans="1:5">
      <c r="A18" s="13" t="s">
        <v>21</v>
      </c>
      <c r="B18" s="14" t="s">
        <v>23</v>
      </c>
      <c r="C18" s="24">
        <v>0</v>
      </c>
      <c r="D18" s="24">
        <v>0</v>
      </c>
      <c r="E18" s="25">
        <f t="shared" si="0"/>
        <v>0</v>
      </c>
    </row>
    <row r="19" spans="1:5">
      <c r="A19" s="13" t="s">
        <v>24</v>
      </c>
      <c r="B19" s="14" t="s">
        <v>25</v>
      </c>
      <c r="C19" s="24">
        <v>0</v>
      </c>
      <c r="D19" s="24">
        <v>0</v>
      </c>
      <c r="E19" s="25">
        <f t="shared" si="0"/>
        <v>0</v>
      </c>
    </row>
    <row r="20" spans="1:5">
      <c r="A20" s="15" t="s">
        <v>26</v>
      </c>
      <c r="B20" s="14" t="s">
        <v>27</v>
      </c>
      <c r="C20" s="24">
        <v>659387.24</v>
      </c>
      <c r="D20" s="24">
        <v>323091.92999999993</v>
      </c>
      <c r="E20" s="25">
        <f t="shared" si="0"/>
        <v>982479.16999999993</v>
      </c>
    </row>
    <row r="21" spans="1:5">
      <c r="A21" s="15" t="s">
        <v>28</v>
      </c>
      <c r="B21" s="14" t="s">
        <v>29</v>
      </c>
      <c r="C21" s="24">
        <v>0</v>
      </c>
      <c r="D21" s="24">
        <v>0</v>
      </c>
      <c r="E21" s="25">
        <f t="shared" si="0"/>
        <v>0</v>
      </c>
    </row>
    <row r="22" spans="1:5">
      <c r="A22" s="13" t="s">
        <v>30</v>
      </c>
      <c r="B22" s="14" t="s">
        <v>31</v>
      </c>
      <c r="C22" s="24">
        <v>318356.53999999998</v>
      </c>
      <c r="D22" s="24">
        <v>75949.469999999914</v>
      </c>
      <c r="E22" s="25">
        <f t="shared" si="0"/>
        <v>394306.00999999989</v>
      </c>
    </row>
    <row r="23" spans="1:5" ht="19.149999999999999" customHeight="1">
      <c r="A23" s="13" t="s">
        <v>32</v>
      </c>
      <c r="B23" s="14" t="s">
        <v>33</v>
      </c>
      <c r="C23" s="24">
        <v>287342.28000000003</v>
      </c>
      <c r="D23" s="24">
        <v>13413.270000000019</v>
      </c>
      <c r="E23" s="25">
        <f t="shared" si="0"/>
        <v>300755.55000000005</v>
      </c>
    </row>
    <row r="24" spans="1:5">
      <c r="A24" s="15" t="s">
        <v>34</v>
      </c>
      <c r="B24" s="14" t="s">
        <v>33</v>
      </c>
      <c r="C24" s="24">
        <v>0</v>
      </c>
      <c r="D24" s="24">
        <v>0</v>
      </c>
      <c r="E24" s="25">
        <f t="shared" si="0"/>
        <v>0</v>
      </c>
    </row>
    <row r="25" spans="1:5">
      <c r="A25" s="13" t="s">
        <v>35</v>
      </c>
      <c r="B25" s="14" t="s">
        <v>36</v>
      </c>
      <c r="C25" s="24">
        <v>665225.74</v>
      </c>
      <c r="D25" s="24">
        <v>97947.979999999981</v>
      </c>
      <c r="E25" s="25">
        <f t="shared" si="0"/>
        <v>763173.72</v>
      </c>
    </row>
    <row r="26" spans="1:5">
      <c r="A26" s="15" t="s">
        <v>37</v>
      </c>
      <c r="B26" s="14" t="s">
        <v>38</v>
      </c>
      <c r="C26" s="24">
        <v>0</v>
      </c>
      <c r="D26" s="24">
        <v>0</v>
      </c>
      <c r="E26" s="25">
        <f t="shared" si="0"/>
        <v>0</v>
      </c>
    </row>
    <row r="27" spans="1:5">
      <c r="A27" s="13" t="s">
        <v>39</v>
      </c>
      <c r="B27" s="14" t="s">
        <v>40</v>
      </c>
      <c r="C27" s="24">
        <v>18679.560000000001</v>
      </c>
      <c r="D27" s="24">
        <v>-1042.2000000000007</v>
      </c>
      <c r="E27" s="25">
        <f t="shared" si="0"/>
        <v>17637.36</v>
      </c>
    </row>
    <row r="28" spans="1:5">
      <c r="A28" s="13" t="s">
        <v>41</v>
      </c>
      <c r="B28" s="14" t="s">
        <v>42</v>
      </c>
      <c r="C28" s="24">
        <v>0</v>
      </c>
      <c r="D28" s="24">
        <v>0</v>
      </c>
      <c r="E28" s="25">
        <f t="shared" si="0"/>
        <v>0</v>
      </c>
    </row>
    <row r="29" spans="1:5">
      <c r="A29" s="13" t="s">
        <v>43</v>
      </c>
      <c r="B29" s="14" t="s">
        <v>44</v>
      </c>
      <c r="C29" s="24">
        <v>1774.45</v>
      </c>
      <c r="D29" s="24">
        <v>0</v>
      </c>
      <c r="E29" s="25">
        <f t="shared" si="0"/>
        <v>1774.45</v>
      </c>
    </row>
    <row r="30" spans="1:5">
      <c r="A30" s="13" t="s">
        <v>43</v>
      </c>
      <c r="B30" s="14" t="s">
        <v>45</v>
      </c>
      <c r="C30" s="24">
        <v>0</v>
      </c>
      <c r="D30" s="24">
        <v>0</v>
      </c>
      <c r="E30" s="25">
        <f t="shared" si="0"/>
        <v>0</v>
      </c>
    </row>
    <row r="31" spans="1:5">
      <c r="A31" s="13" t="s">
        <v>46</v>
      </c>
      <c r="B31" s="14" t="s">
        <v>47</v>
      </c>
      <c r="C31" s="24">
        <v>59267.94</v>
      </c>
      <c r="D31" s="24">
        <v>0</v>
      </c>
      <c r="E31" s="25">
        <f t="shared" si="0"/>
        <v>59267.94</v>
      </c>
    </row>
    <row r="32" spans="1:5">
      <c r="A32" s="13" t="s">
        <v>48</v>
      </c>
      <c r="B32" s="14" t="s">
        <v>12</v>
      </c>
      <c r="C32" s="24">
        <v>0</v>
      </c>
      <c r="D32" s="24">
        <v>0</v>
      </c>
      <c r="E32" s="25">
        <f t="shared" si="0"/>
        <v>0</v>
      </c>
    </row>
    <row r="33" spans="1:5">
      <c r="A33" s="13" t="s">
        <v>49</v>
      </c>
      <c r="B33" s="14" t="s">
        <v>50</v>
      </c>
      <c r="C33" s="24">
        <v>0</v>
      </c>
      <c r="D33" s="24">
        <v>0</v>
      </c>
      <c r="E33" s="25">
        <f t="shared" si="0"/>
        <v>0</v>
      </c>
    </row>
    <row r="34" spans="1:5">
      <c r="A34" s="13" t="s">
        <v>51</v>
      </c>
      <c r="B34" s="14" t="s">
        <v>13</v>
      </c>
      <c r="C34" s="24">
        <v>0</v>
      </c>
      <c r="D34" s="24">
        <v>0</v>
      </c>
      <c r="E34" s="25">
        <f t="shared" si="0"/>
        <v>0</v>
      </c>
    </row>
    <row r="35" spans="1:5">
      <c r="A35" s="13" t="s">
        <v>52</v>
      </c>
      <c r="B35" s="14" t="s">
        <v>53</v>
      </c>
      <c r="C35" s="24">
        <v>0</v>
      </c>
      <c r="D35" s="24">
        <v>0</v>
      </c>
      <c r="E35" s="25">
        <f t="shared" si="0"/>
        <v>0</v>
      </c>
    </row>
    <row r="36" spans="1:5">
      <c r="A36" s="15" t="s">
        <v>54</v>
      </c>
      <c r="B36" s="5" t="s">
        <v>55</v>
      </c>
      <c r="C36" s="24">
        <v>42419.88</v>
      </c>
      <c r="D36" s="24">
        <v>23138.409999999996</v>
      </c>
      <c r="E36" s="25">
        <f t="shared" si="0"/>
        <v>65558.289999999994</v>
      </c>
    </row>
    <row r="37" spans="1:5">
      <c r="A37" s="15" t="s">
        <v>56</v>
      </c>
      <c r="B37" s="5" t="s">
        <v>57</v>
      </c>
      <c r="C37" s="24">
        <v>0</v>
      </c>
      <c r="D37" s="24">
        <v>0</v>
      </c>
      <c r="E37" s="25">
        <f t="shared" si="0"/>
        <v>0</v>
      </c>
    </row>
    <row r="38" spans="1:5">
      <c r="A38" s="13" t="s">
        <v>58</v>
      </c>
      <c r="B38" s="5" t="s">
        <v>59</v>
      </c>
      <c r="C38" s="24">
        <v>0</v>
      </c>
      <c r="D38" s="24">
        <v>0</v>
      </c>
      <c r="E38" s="25">
        <f t="shared" si="0"/>
        <v>0</v>
      </c>
    </row>
    <row r="39" spans="1:5">
      <c r="A39" s="13" t="s">
        <v>60</v>
      </c>
      <c r="B39" s="5" t="s">
        <v>61</v>
      </c>
      <c r="C39" s="24">
        <v>133279.28</v>
      </c>
      <c r="D39" s="24">
        <v>0</v>
      </c>
      <c r="E39" s="25">
        <f t="shared" si="0"/>
        <v>133279.28</v>
      </c>
    </row>
    <row r="40" spans="1:5">
      <c r="A40" s="15" t="s">
        <v>62</v>
      </c>
      <c r="B40" s="5" t="s">
        <v>63</v>
      </c>
      <c r="C40" s="24">
        <v>0</v>
      </c>
      <c r="D40" s="24">
        <v>0</v>
      </c>
      <c r="E40" s="25">
        <f t="shared" si="0"/>
        <v>0</v>
      </c>
    </row>
    <row r="41" spans="1:5">
      <c r="A41" s="15" t="s">
        <v>64</v>
      </c>
      <c r="B41" s="14" t="s">
        <v>65</v>
      </c>
      <c r="C41" s="24">
        <v>0</v>
      </c>
      <c r="D41" s="24">
        <v>0</v>
      </c>
      <c r="E41" s="25">
        <f t="shared" si="0"/>
        <v>0</v>
      </c>
    </row>
    <row r="42" spans="1:5">
      <c r="A42" s="13" t="s">
        <v>66</v>
      </c>
      <c r="B42" s="14" t="s">
        <v>67</v>
      </c>
      <c r="C42" s="24">
        <v>0</v>
      </c>
      <c r="D42" s="24">
        <v>0</v>
      </c>
      <c r="E42" s="25">
        <f t="shared" si="0"/>
        <v>0</v>
      </c>
    </row>
    <row r="43" spans="1:5">
      <c r="A43" s="13" t="s">
        <v>68</v>
      </c>
      <c r="B43" s="14" t="s">
        <v>69</v>
      </c>
      <c r="C43" s="24">
        <v>71710.759999999995</v>
      </c>
      <c r="D43" s="24">
        <v>0</v>
      </c>
      <c r="E43" s="25">
        <f t="shared" si="0"/>
        <v>71710.759999999995</v>
      </c>
    </row>
    <row r="44" spans="1:5">
      <c r="A44" s="13" t="s">
        <v>70</v>
      </c>
      <c r="B44" s="14" t="s">
        <v>71</v>
      </c>
      <c r="C44" s="24">
        <v>0</v>
      </c>
      <c r="D44" s="24">
        <v>0</v>
      </c>
      <c r="E44" s="25">
        <f t="shared" si="0"/>
        <v>0</v>
      </c>
    </row>
    <row r="45" spans="1:5">
      <c r="A45" s="13" t="s">
        <v>72</v>
      </c>
      <c r="B45" s="14" t="s">
        <v>73</v>
      </c>
      <c r="C45" s="24">
        <v>39299.58</v>
      </c>
      <c r="D45" s="24">
        <v>13487.089999999997</v>
      </c>
      <c r="E45" s="25">
        <f t="shared" si="0"/>
        <v>52786.67</v>
      </c>
    </row>
    <row r="46" spans="1:5">
      <c r="A46" s="15" t="s">
        <v>74</v>
      </c>
      <c r="B46" s="14" t="s">
        <v>73</v>
      </c>
      <c r="C46" s="24">
        <v>20124.740000000002</v>
      </c>
      <c r="D46" s="24">
        <v>0</v>
      </c>
      <c r="E46" s="25">
        <f t="shared" si="0"/>
        <v>20124.740000000002</v>
      </c>
    </row>
    <row r="47" spans="1:5">
      <c r="A47" s="13" t="s">
        <v>75</v>
      </c>
      <c r="B47" s="14" t="s">
        <v>76</v>
      </c>
      <c r="C47" s="24">
        <v>0</v>
      </c>
      <c r="D47" s="24">
        <v>0</v>
      </c>
      <c r="E47" s="25">
        <f t="shared" si="0"/>
        <v>0</v>
      </c>
    </row>
    <row r="48" spans="1:5">
      <c r="A48" s="13" t="s">
        <v>77</v>
      </c>
      <c r="B48" s="14" t="s">
        <v>76</v>
      </c>
      <c r="C48" s="24">
        <v>0</v>
      </c>
      <c r="D48" s="24">
        <v>0</v>
      </c>
      <c r="E48" s="25">
        <f t="shared" si="0"/>
        <v>0</v>
      </c>
    </row>
    <row r="49" spans="1:5">
      <c r="A49" s="16"/>
      <c r="B49" s="17" t="s">
        <v>87</v>
      </c>
      <c r="C49" s="26">
        <f>SUM(C7:C48)</f>
        <v>8470801.8800000008</v>
      </c>
      <c r="D49" s="26">
        <f>SUM(D7:D48)</f>
        <v>1627334.1900000004</v>
      </c>
      <c r="E49" s="26">
        <f>SUM(E7:E48)</f>
        <v>10098136.069999998</v>
      </c>
    </row>
    <row r="50" spans="1:5">
      <c r="A50" s="13"/>
      <c r="B50" s="14"/>
      <c r="C50" s="24"/>
      <c r="D50" s="24"/>
      <c r="E50" s="25"/>
    </row>
    <row r="51" spans="1:5">
      <c r="A51" s="20">
        <v>392.1</v>
      </c>
      <c r="B51" s="21" t="s">
        <v>78</v>
      </c>
      <c r="C51" s="24">
        <v>6901.59</v>
      </c>
      <c r="D51" s="24">
        <v>0</v>
      </c>
      <c r="E51" s="25">
        <f>+C51+D51</f>
        <v>6901.59</v>
      </c>
    </row>
    <row r="52" spans="1:5">
      <c r="A52" s="22">
        <v>3920</v>
      </c>
      <c r="B52" s="21" t="s">
        <v>79</v>
      </c>
      <c r="C52" s="24">
        <v>0</v>
      </c>
      <c r="D52" s="24">
        <v>0</v>
      </c>
      <c r="E52" s="25">
        <f>+C52+D52</f>
        <v>0</v>
      </c>
    </row>
    <row r="53" spans="1:5">
      <c r="A53" s="22">
        <v>392.2</v>
      </c>
      <c r="B53" s="21" t="s">
        <v>80</v>
      </c>
      <c r="C53" s="24">
        <v>21758</v>
      </c>
      <c r="D53" s="24">
        <v>16674.82</v>
      </c>
      <c r="E53" s="25">
        <f>+C53+D53</f>
        <v>38432.82</v>
      </c>
    </row>
    <row r="54" spans="1:5">
      <c r="A54" s="22">
        <v>392.3</v>
      </c>
      <c r="B54" s="21" t="s">
        <v>81</v>
      </c>
      <c r="C54" s="24">
        <v>0</v>
      </c>
      <c r="D54" s="24">
        <v>0</v>
      </c>
      <c r="E54" s="25">
        <f>+C54+D54</f>
        <v>0</v>
      </c>
    </row>
    <row r="55" spans="1:5">
      <c r="A55" s="13"/>
      <c r="B55" s="14"/>
      <c r="C55" s="24"/>
      <c r="D55" s="24"/>
      <c r="E55" s="25"/>
    </row>
    <row r="56" spans="1:5">
      <c r="A56" s="16"/>
      <c r="B56" s="17" t="s">
        <v>88</v>
      </c>
      <c r="C56" s="26">
        <f>SUM(C51:C55)</f>
        <v>28659.59</v>
      </c>
      <c r="D56" s="26">
        <f>SUM(D51:D55)</f>
        <v>16674.82</v>
      </c>
      <c r="E56" s="26">
        <f>SUM(E51:E55)</f>
        <v>45334.41</v>
      </c>
    </row>
    <row r="57" spans="1:5">
      <c r="A57" s="13"/>
      <c r="B57" s="14"/>
      <c r="C57" s="24"/>
      <c r="D57" s="24"/>
      <c r="E57" s="25"/>
    </row>
    <row r="58" spans="1:5" ht="18.75" thickBot="1">
      <c r="A58" s="18"/>
      <c r="B58" s="19" t="s">
        <v>89</v>
      </c>
      <c r="C58" s="27">
        <f>+C56+C49</f>
        <v>8499461.4700000007</v>
      </c>
      <c r="D58" s="27">
        <f>+D56+D49</f>
        <v>1644009.0100000005</v>
      </c>
      <c r="E58" s="27">
        <f>+E56+E49</f>
        <v>10143470.479999999</v>
      </c>
    </row>
  </sheetData>
  <printOptions horizontalCentered="1"/>
  <pageMargins left="0.75" right="0.75" top="1" bottom="1" header="0.5" footer="0.5"/>
  <pageSetup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Plant addition by group</vt:lpstr>
      <vt:lpstr>'Plant addition by group'!Print_Area</vt:lpstr>
      <vt:lpstr>'Plant addition by group'!TRUEUP_BAL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