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RIM Incentives" sheetId="2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2" l="1"/>
  <c r="H56" i="2"/>
  <c r="G56" i="2"/>
  <c r="I55" i="2"/>
  <c r="H55" i="2"/>
  <c r="G55" i="2"/>
  <c r="A15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</calcChain>
</file>

<file path=xl/sharedStrings.xml><?xml version="1.0" encoding="utf-8"?>
<sst xmlns="http://schemas.openxmlformats.org/spreadsheetml/2006/main" count="182" uniqueCount="75">
  <si>
    <t>RIM Cost-Effectiveness Screening</t>
  </si>
  <si>
    <t>Customer</t>
  </si>
  <si>
    <t>Measure</t>
  </si>
  <si>
    <t>Summer</t>
  </si>
  <si>
    <t>Winter</t>
  </si>
  <si>
    <t>Energy</t>
  </si>
  <si>
    <t>Class</t>
  </si>
  <si>
    <t>Code</t>
  </si>
  <si>
    <t>Name</t>
  </si>
  <si>
    <t>(MW)</t>
  </si>
  <si>
    <t>(GWh)</t>
  </si>
  <si>
    <t>Commercial</t>
  </si>
  <si>
    <t>CasNgs311</t>
  </si>
  <si>
    <t>High Efficiency DX, &gt;135k and &lt;240k Btu/h Elect Heat</t>
  </si>
  <si>
    <t>CasTgs311</t>
  </si>
  <si>
    <t>CcoNgs311</t>
  </si>
  <si>
    <t>CcoTgs311</t>
  </si>
  <si>
    <t>CloNgs311</t>
  </si>
  <si>
    <t>CloTgs311</t>
  </si>
  <si>
    <t>CofNgs311</t>
  </si>
  <si>
    <t>CofTgs311</t>
  </si>
  <si>
    <t>CreNgs311</t>
  </si>
  <si>
    <t>CreTgs311</t>
  </si>
  <si>
    <t>CrtNgs311</t>
  </si>
  <si>
    <t>CrtTgs311</t>
  </si>
  <si>
    <t>CscNgs311</t>
  </si>
  <si>
    <t>CscTgs311</t>
  </si>
  <si>
    <t>CcoEgs328</t>
  </si>
  <si>
    <t>Demand Controlled Ventilation</t>
  </si>
  <si>
    <t>CcoNgs328</t>
  </si>
  <si>
    <t>CheEgs328</t>
  </si>
  <si>
    <t>CheNgs328</t>
  </si>
  <si>
    <t>ChoEgs328</t>
  </si>
  <si>
    <t>ChoNgs328</t>
  </si>
  <si>
    <t>CinEgs328</t>
  </si>
  <si>
    <t>CinNgs328</t>
  </si>
  <si>
    <t>CscEgs328</t>
  </si>
  <si>
    <t>CscNgs328</t>
  </si>
  <si>
    <t>CcoEgsd328</t>
  </si>
  <si>
    <t>CcoNgsd328</t>
  </si>
  <si>
    <t>CheEgsd328</t>
  </si>
  <si>
    <t>CheNgsd328</t>
  </si>
  <si>
    <t>ChoEgsd328</t>
  </si>
  <si>
    <t>ChoNgsd328</t>
  </si>
  <si>
    <t>CinEgsd328</t>
  </si>
  <si>
    <t>CinNgsd328</t>
  </si>
  <si>
    <t>CscEgsd328</t>
  </si>
  <si>
    <t>CscNgsd328</t>
  </si>
  <si>
    <t>BOC</t>
  </si>
  <si>
    <t>Business On Call</t>
  </si>
  <si>
    <t>CDR</t>
  </si>
  <si>
    <t>Commercial/Industrial Demand Reduction (CDR)</t>
  </si>
  <si>
    <t>Residential</t>
  </si>
  <si>
    <t>ROC</t>
  </si>
  <si>
    <t>Residential On Call</t>
  </si>
  <si>
    <t>TES - GS</t>
  </si>
  <si>
    <t>Thermal Energy Storage - GS</t>
  </si>
  <si>
    <t>Economic Potential (EP)</t>
  </si>
  <si>
    <t>Incentive Set by:</t>
  </si>
  <si>
    <t>Maximum</t>
  </si>
  <si>
    <t>Incentive</t>
  </si>
  <si>
    <t>*</t>
  </si>
  <si>
    <t>Two-Year Payback</t>
  </si>
  <si>
    <t>Rate Schedule</t>
  </si>
  <si>
    <t>RIM Test</t>
  </si>
  <si>
    <t>Passing Measures Incentive Results</t>
  </si>
  <si>
    <t>Total EP based on RIM Incentives:</t>
  </si>
  <si>
    <t>Total EP based on 2-year Payback Incentives:</t>
  </si>
  <si>
    <t>* The incentive for these measures is defined by FPL's rate schedules for load management, not by the results of the cost-effectiveness screening.</t>
  </si>
  <si>
    <t>Florida Power &amp; Light Company</t>
  </si>
  <si>
    <t>Docket No. 20190015-EG</t>
  </si>
  <si>
    <t>SACE's First Set of Interrogatories</t>
  </si>
  <si>
    <t>Attachment No. 1</t>
  </si>
  <si>
    <t>Interrogatory No. 26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</si>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</sst>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0" fontId="2" fillId="0" borderId="0" xfId="0" applyFont="1" applyAlignment="1">
      <alignment horizontal="right"/>
    </xf>
    <xf numFmtId="164" fontId="2" fillId="0" borderId="9" xfId="0" applyNumberFormat="1" applyFont="1" applyBorder="1"/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5" fontId="1" fillId="0" borderId="8" xfId="0" applyNumberFormat="1" applyFont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left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="80" zoomScaleNormal="80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B6" sqref="B6"/>
    </sheetView>
  </sheetViews>
  <sheetFormatPr defaultRowHeight="15" x14ac:dyDescent="0.25"/>
  <cols>
    <col min="1" max="1" width="3.42578125" bestFit="1" customWidth="1"/>
    <col min="2" max="2" width="13.85546875" customWidth="1"/>
    <col min="3" max="3" width="13.5703125" bestFit="1" customWidth="1"/>
    <col min="4" max="4" width="54.140625" bestFit="1" customWidth="1"/>
    <col min="5" max="5" width="10.140625" bestFit="1" customWidth="1"/>
    <col min="6" max="6" width="19.5703125" customWidth="1"/>
  </cols>
  <sheetData>
    <row r="1" spans="1:9" x14ac:dyDescent="0.25">
      <c r="B1" s="14" t="s">
        <v>69</v>
      </c>
    </row>
    <row r="2" spans="1:9" x14ac:dyDescent="0.25">
      <c r="B2" s="14" t="s">
        <v>70</v>
      </c>
    </row>
    <row r="3" spans="1:9" x14ac:dyDescent="0.25">
      <c r="B3" s="14" t="s">
        <v>71</v>
      </c>
    </row>
    <row r="4" spans="1:9" x14ac:dyDescent="0.25">
      <c r="B4" s="14" t="s">
        <v>73</v>
      </c>
    </row>
    <row r="5" spans="1:9" x14ac:dyDescent="0.25">
      <c r="B5" s="14" t="s">
        <v>72</v>
      </c>
    </row>
    <row r="6" spans="1:9" x14ac:dyDescent="0.25">
      <c r="B6" s="14" t="s">
        <v>74</v>
      </c>
    </row>
    <row r="8" spans="1:9" ht="15.75" thickBot="1" x14ac:dyDescent="0.3"/>
    <row r="9" spans="1:9" ht="16.5" thickBot="1" x14ac:dyDescent="0.3">
      <c r="B9" s="15" t="s">
        <v>65</v>
      </c>
      <c r="C9" s="16"/>
      <c r="D9" s="16"/>
      <c r="E9" s="16"/>
      <c r="F9" s="16"/>
      <c r="G9" s="16"/>
      <c r="H9" s="16"/>
      <c r="I9" s="17"/>
    </row>
    <row r="10" spans="1:9" ht="16.5" thickBot="1" x14ac:dyDescent="0.3">
      <c r="B10" s="15" t="s">
        <v>0</v>
      </c>
      <c r="C10" s="16"/>
      <c r="D10" s="16"/>
      <c r="E10" s="16"/>
      <c r="F10" s="16"/>
      <c r="G10" s="16"/>
      <c r="H10" s="16"/>
      <c r="I10" s="17"/>
    </row>
    <row r="11" spans="1:9" ht="16.5" thickBot="1" x14ac:dyDescent="0.3">
      <c r="B11" s="6"/>
      <c r="C11" s="6"/>
      <c r="D11" s="6"/>
      <c r="E11" s="7"/>
      <c r="F11" s="6"/>
      <c r="G11" s="15" t="s">
        <v>57</v>
      </c>
      <c r="H11" s="16"/>
      <c r="I11" s="17"/>
    </row>
    <row r="12" spans="1:9" ht="15.75" x14ac:dyDescent="0.25">
      <c r="B12" s="1" t="s">
        <v>1</v>
      </c>
      <c r="C12" s="1" t="s">
        <v>2</v>
      </c>
      <c r="D12" s="1" t="s">
        <v>2</v>
      </c>
      <c r="E12" s="1" t="s">
        <v>59</v>
      </c>
      <c r="F12" s="1"/>
      <c r="G12" s="2" t="s">
        <v>3</v>
      </c>
      <c r="H12" s="2" t="s">
        <v>4</v>
      </c>
      <c r="I12" s="2" t="s">
        <v>5</v>
      </c>
    </row>
    <row r="13" spans="1:9" ht="16.5" thickBot="1" x14ac:dyDescent="0.3">
      <c r="B13" s="3" t="s">
        <v>6</v>
      </c>
      <c r="C13" s="3" t="s">
        <v>7</v>
      </c>
      <c r="D13" s="3" t="s">
        <v>8</v>
      </c>
      <c r="E13" s="3" t="s">
        <v>60</v>
      </c>
      <c r="F13" s="3" t="s">
        <v>58</v>
      </c>
      <c r="G13" s="4" t="s">
        <v>9</v>
      </c>
      <c r="H13" s="4" t="s">
        <v>9</v>
      </c>
      <c r="I13" s="4" t="s">
        <v>10</v>
      </c>
    </row>
    <row r="14" spans="1:9" ht="16.5" thickBot="1" x14ac:dyDescent="0.3">
      <c r="A14">
        <v>1</v>
      </c>
      <c r="B14" s="10" t="s">
        <v>11</v>
      </c>
      <c r="C14" s="11" t="s">
        <v>12</v>
      </c>
      <c r="D14" s="11" t="s">
        <v>13</v>
      </c>
      <c r="E14" s="12">
        <v>547.00090226538146</v>
      </c>
      <c r="F14" s="11" t="s">
        <v>64</v>
      </c>
      <c r="G14" s="5">
        <v>1.2858478291155098E-2</v>
      </c>
      <c r="H14" s="5">
        <v>0</v>
      </c>
      <c r="I14" s="5">
        <v>1.0856698418566605E-2</v>
      </c>
    </row>
    <row r="15" spans="1:9" ht="16.5" thickBot="1" x14ac:dyDescent="0.3">
      <c r="A15">
        <f>A14+1</f>
        <v>2</v>
      </c>
      <c r="B15" s="10" t="s">
        <v>11</v>
      </c>
      <c r="C15" s="11" t="s">
        <v>14</v>
      </c>
      <c r="D15" s="11" t="s">
        <v>13</v>
      </c>
      <c r="E15" s="12">
        <v>547.00090226538146</v>
      </c>
      <c r="F15" s="11" t="s">
        <v>64</v>
      </c>
      <c r="G15" s="5">
        <v>2.4379146659014546</v>
      </c>
      <c r="H15" s="5">
        <v>0</v>
      </c>
      <c r="I15" s="5">
        <v>2.0080257335490463</v>
      </c>
    </row>
    <row r="16" spans="1:9" ht="16.5" thickBot="1" x14ac:dyDescent="0.3">
      <c r="A16">
        <f t="shared" ref="A16:A51" si="0">A15+1</f>
        <v>3</v>
      </c>
      <c r="B16" s="10" t="s">
        <v>11</v>
      </c>
      <c r="C16" s="11" t="s">
        <v>15</v>
      </c>
      <c r="D16" s="11" t="s">
        <v>13</v>
      </c>
      <c r="E16" s="12">
        <v>474.22964108683993</v>
      </c>
      <c r="F16" s="11" t="s">
        <v>64</v>
      </c>
      <c r="G16" s="5">
        <v>6.913629975008189E-5</v>
      </c>
      <c r="H16" s="5">
        <v>0</v>
      </c>
      <c r="I16" s="5">
        <v>8.2865562800983484E-5</v>
      </c>
    </row>
    <row r="17" spans="1:9" ht="16.5" thickBot="1" x14ac:dyDescent="0.3">
      <c r="A17">
        <f t="shared" si="0"/>
        <v>4</v>
      </c>
      <c r="B17" s="10" t="s">
        <v>11</v>
      </c>
      <c r="C17" s="11" t="s">
        <v>16</v>
      </c>
      <c r="D17" s="11" t="s">
        <v>13</v>
      </c>
      <c r="E17" s="12">
        <v>474.22964108683993</v>
      </c>
      <c r="F17" s="11" t="s">
        <v>64</v>
      </c>
      <c r="G17" s="5">
        <v>9.7427923529359757E-3</v>
      </c>
      <c r="H17" s="5">
        <v>0</v>
      </c>
      <c r="I17" s="5">
        <v>1.053629798989545E-2</v>
      </c>
    </row>
    <row r="18" spans="1:9" ht="16.5" thickBot="1" x14ac:dyDescent="0.3">
      <c r="A18">
        <f t="shared" si="0"/>
        <v>5</v>
      </c>
      <c r="B18" s="10" t="s">
        <v>11</v>
      </c>
      <c r="C18" s="11" t="s">
        <v>17</v>
      </c>
      <c r="D18" s="11" t="s">
        <v>13</v>
      </c>
      <c r="E18" s="12">
        <v>109.75711908712245</v>
      </c>
      <c r="F18" s="11" t="s">
        <v>64</v>
      </c>
      <c r="G18" s="5">
        <v>2.6623060068856497E-3</v>
      </c>
      <c r="H18" s="5">
        <v>0</v>
      </c>
      <c r="I18" s="5">
        <v>4.0270003715660542E-3</v>
      </c>
    </row>
    <row r="19" spans="1:9" ht="16.5" thickBot="1" x14ac:dyDescent="0.3">
      <c r="A19">
        <f t="shared" si="0"/>
        <v>6</v>
      </c>
      <c r="B19" s="10" t="s">
        <v>11</v>
      </c>
      <c r="C19" s="11" t="s">
        <v>18</v>
      </c>
      <c r="D19" s="11" t="s">
        <v>13</v>
      </c>
      <c r="E19" s="12">
        <v>109.75711908712245</v>
      </c>
      <c r="F19" s="11" t="s">
        <v>64</v>
      </c>
      <c r="G19" s="5">
        <v>0.47950422889394667</v>
      </c>
      <c r="H19" s="5">
        <v>0</v>
      </c>
      <c r="I19" s="5">
        <v>0.68165538347491783</v>
      </c>
    </row>
    <row r="20" spans="1:9" ht="16.5" thickBot="1" x14ac:dyDescent="0.3">
      <c r="A20">
        <f t="shared" si="0"/>
        <v>7</v>
      </c>
      <c r="B20" s="10" t="s">
        <v>11</v>
      </c>
      <c r="C20" s="11" t="s">
        <v>19</v>
      </c>
      <c r="D20" s="11" t="s">
        <v>13</v>
      </c>
      <c r="E20" s="12">
        <v>463.69682314379185</v>
      </c>
      <c r="F20" s="11" t="s">
        <v>64</v>
      </c>
      <c r="G20" s="5">
        <v>3.4359914304644905E-2</v>
      </c>
      <c r="H20" s="5">
        <v>0</v>
      </c>
      <c r="I20" s="5">
        <v>3.3466121363670595E-2</v>
      </c>
    </row>
    <row r="21" spans="1:9" ht="16.5" thickBot="1" x14ac:dyDescent="0.3">
      <c r="A21">
        <f t="shared" si="0"/>
        <v>8</v>
      </c>
      <c r="B21" s="10" t="s">
        <v>11</v>
      </c>
      <c r="C21" s="11" t="s">
        <v>20</v>
      </c>
      <c r="D21" s="11" t="s">
        <v>13</v>
      </c>
      <c r="E21" s="12">
        <v>463.69682314379185</v>
      </c>
      <c r="F21" s="11" t="s">
        <v>64</v>
      </c>
      <c r="G21" s="5">
        <v>4.7286136808536501</v>
      </c>
      <c r="H21" s="5">
        <v>0</v>
      </c>
      <c r="I21" s="5">
        <v>4.4897890383142194</v>
      </c>
    </row>
    <row r="22" spans="1:9" ht="16.5" thickBot="1" x14ac:dyDescent="0.3">
      <c r="A22">
        <f t="shared" si="0"/>
        <v>9</v>
      </c>
      <c r="B22" s="10" t="s">
        <v>11</v>
      </c>
      <c r="C22" s="11" t="s">
        <v>21</v>
      </c>
      <c r="D22" s="11" t="s">
        <v>13</v>
      </c>
      <c r="E22" s="12">
        <v>130.48947050208099</v>
      </c>
      <c r="F22" s="11" t="s">
        <v>64</v>
      </c>
      <c r="G22" s="5">
        <v>1.4401158308807798E-2</v>
      </c>
      <c r="H22" s="5">
        <v>0</v>
      </c>
      <c r="I22" s="5">
        <v>2.0965765081556852E-2</v>
      </c>
    </row>
    <row r="23" spans="1:9" ht="16.5" thickBot="1" x14ac:dyDescent="0.3">
      <c r="A23">
        <f t="shared" si="0"/>
        <v>10</v>
      </c>
      <c r="B23" s="10" t="s">
        <v>11</v>
      </c>
      <c r="C23" s="11" t="s">
        <v>22</v>
      </c>
      <c r="D23" s="11" t="s">
        <v>13</v>
      </c>
      <c r="E23" s="12">
        <v>130.48947050208099</v>
      </c>
      <c r="F23" s="11" t="s">
        <v>64</v>
      </c>
      <c r="G23" s="5">
        <v>2.5140312974891788</v>
      </c>
      <c r="H23" s="5">
        <v>0</v>
      </c>
      <c r="I23" s="5">
        <v>3.4707662059229691</v>
      </c>
    </row>
    <row r="24" spans="1:9" ht="16.5" thickBot="1" x14ac:dyDescent="0.3">
      <c r="A24">
        <f t="shared" si="0"/>
        <v>11</v>
      </c>
      <c r="B24" s="10" t="s">
        <v>11</v>
      </c>
      <c r="C24" s="11" t="s">
        <v>23</v>
      </c>
      <c r="D24" s="11" t="s">
        <v>13</v>
      </c>
      <c r="E24" s="12">
        <v>367.55898182881941</v>
      </c>
      <c r="F24" s="11" t="s">
        <v>64</v>
      </c>
      <c r="G24" s="5">
        <v>3.8430091531678111E-2</v>
      </c>
      <c r="H24" s="5">
        <v>0</v>
      </c>
      <c r="I24" s="5">
        <v>4.0665853137980539E-2</v>
      </c>
    </row>
    <row r="25" spans="1:9" ht="16.5" thickBot="1" x14ac:dyDescent="0.3">
      <c r="A25">
        <f t="shared" si="0"/>
        <v>12</v>
      </c>
      <c r="B25" s="10" t="s">
        <v>11</v>
      </c>
      <c r="C25" s="11" t="s">
        <v>24</v>
      </c>
      <c r="D25" s="11" t="s">
        <v>13</v>
      </c>
      <c r="E25" s="12">
        <v>367.55898182881941</v>
      </c>
      <c r="F25" s="11" t="s">
        <v>64</v>
      </c>
      <c r="G25" s="5">
        <v>6.4753241063328959</v>
      </c>
      <c r="H25" s="5">
        <v>0</v>
      </c>
      <c r="I25" s="5">
        <v>6.7394897949586658</v>
      </c>
    </row>
    <row r="26" spans="1:9" ht="16.5" thickBot="1" x14ac:dyDescent="0.3">
      <c r="A26">
        <f t="shared" si="0"/>
        <v>13</v>
      </c>
      <c r="B26" s="10" t="s">
        <v>11</v>
      </c>
      <c r="C26" s="11" t="s">
        <v>25</v>
      </c>
      <c r="D26" s="11" t="s">
        <v>13</v>
      </c>
      <c r="E26" s="12">
        <v>478.89737546438528</v>
      </c>
      <c r="F26" s="11" t="s">
        <v>64</v>
      </c>
      <c r="G26" s="5">
        <v>1.1853428071251667E-3</v>
      </c>
      <c r="H26" s="5">
        <v>0</v>
      </c>
      <c r="I26" s="5">
        <v>1.5307937441252247E-3</v>
      </c>
    </row>
    <row r="27" spans="1:9" ht="16.5" thickBot="1" x14ac:dyDescent="0.3">
      <c r="A27">
        <f t="shared" si="0"/>
        <v>14</v>
      </c>
      <c r="B27" s="10" t="s">
        <v>11</v>
      </c>
      <c r="C27" s="11" t="s">
        <v>26</v>
      </c>
      <c r="D27" s="11" t="s">
        <v>13</v>
      </c>
      <c r="E27" s="12">
        <v>478.89737546438528</v>
      </c>
      <c r="F27" s="11" t="s">
        <v>64</v>
      </c>
      <c r="G27" s="5">
        <v>0.16318525777227302</v>
      </c>
      <c r="H27" s="5">
        <v>0</v>
      </c>
      <c r="I27" s="5">
        <v>0.18881337703659148</v>
      </c>
    </row>
    <row r="28" spans="1:9" ht="16.5" thickBot="1" x14ac:dyDescent="0.3">
      <c r="A28">
        <f t="shared" si="0"/>
        <v>15</v>
      </c>
      <c r="B28" s="10" t="s">
        <v>11</v>
      </c>
      <c r="C28" s="11" t="s">
        <v>27</v>
      </c>
      <c r="D28" s="11" t="s">
        <v>28</v>
      </c>
      <c r="E28" s="12">
        <v>530.35053028372658</v>
      </c>
      <c r="F28" s="11" t="s">
        <v>64</v>
      </c>
      <c r="G28" s="5">
        <v>0.55956224905212304</v>
      </c>
      <c r="H28" s="5">
        <v>3.1503354621634525</v>
      </c>
      <c r="I28" s="5">
        <v>1.1405388098704394</v>
      </c>
    </row>
    <row r="29" spans="1:9" ht="16.5" thickBot="1" x14ac:dyDescent="0.3">
      <c r="A29">
        <f t="shared" si="0"/>
        <v>16</v>
      </c>
      <c r="B29" s="10" t="s">
        <v>11</v>
      </c>
      <c r="C29" s="11" t="s">
        <v>29</v>
      </c>
      <c r="D29" s="11" t="s">
        <v>28</v>
      </c>
      <c r="E29" s="12">
        <v>530.35053028372658</v>
      </c>
      <c r="F29" s="11" t="s">
        <v>64</v>
      </c>
      <c r="G29" s="5">
        <v>5.9949058380075314E-3</v>
      </c>
      <c r="H29" s="5">
        <v>3.3751319867982396E-2</v>
      </c>
      <c r="I29" s="5">
        <v>1.2219235270693816E-2</v>
      </c>
    </row>
    <row r="30" spans="1:9" ht="16.5" thickBot="1" x14ac:dyDescent="0.3">
      <c r="A30">
        <f t="shared" si="0"/>
        <v>17</v>
      </c>
      <c r="B30" s="10" t="s">
        <v>11</v>
      </c>
      <c r="C30" s="11" t="s">
        <v>30</v>
      </c>
      <c r="D30" s="11" t="s">
        <v>28</v>
      </c>
      <c r="E30" s="12">
        <v>530.35053028372658</v>
      </c>
      <c r="F30" s="11" t="s">
        <v>64</v>
      </c>
      <c r="G30" s="5">
        <v>1.0898442342539074</v>
      </c>
      <c r="H30" s="5">
        <v>6.1358230388494999</v>
      </c>
      <c r="I30" s="5">
        <v>2.221396543433233</v>
      </c>
    </row>
    <row r="31" spans="1:9" ht="16.5" thickBot="1" x14ac:dyDescent="0.3">
      <c r="A31">
        <f t="shared" si="0"/>
        <v>18</v>
      </c>
      <c r="B31" s="10" t="s">
        <v>11</v>
      </c>
      <c r="C31" s="11" t="s">
        <v>31</v>
      </c>
      <c r="D31" s="11" t="s">
        <v>28</v>
      </c>
      <c r="E31" s="12">
        <v>530.35053028372658</v>
      </c>
      <c r="F31" s="11" t="s">
        <v>64</v>
      </c>
      <c r="G31" s="5">
        <v>1.1676115690509687E-2</v>
      </c>
      <c r="H31" s="5">
        <v>6.5736531337569529E-2</v>
      </c>
      <c r="I31" s="5">
        <v>2.3799073500977017E-2</v>
      </c>
    </row>
    <row r="32" spans="1:9" ht="16.5" thickBot="1" x14ac:dyDescent="0.3">
      <c r="A32">
        <f t="shared" si="0"/>
        <v>19</v>
      </c>
      <c r="B32" s="10" t="s">
        <v>11</v>
      </c>
      <c r="C32" s="11" t="s">
        <v>32</v>
      </c>
      <c r="D32" s="11" t="s">
        <v>28</v>
      </c>
      <c r="E32" s="12">
        <v>530.35053028372658</v>
      </c>
      <c r="F32" s="11" t="s">
        <v>64</v>
      </c>
      <c r="G32" s="5">
        <v>0.41472759417999472</v>
      </c>
      <c r="H32" s="5">
        <v>2.3349163552333696</v>
      </c>
      <c r="I32" s="5">
        <v>0.8453267129577583</v>
      </c>
    </row>
    <row r="33" spans="1:9" ht="16.5" thickBot="1" x14ac:dyDescent="0.3">
      <c r="A33">
        <f t="shared" si="0"/>
        <v>20</v>
      </c>
      <c r="B33" s="10" t="s">
        <v>11</v>
      </c>
      <c r="C33" s="11" t="s">
        <v>33</v>
      </c>
      <c r="D33" s="11" t="s">
        <v>28</v>
      </c>
      <c r="E33" s="12">
        <v>530.35053028372658</v>
      </c>
      <c r="F33" s="11" t="s">
        <v>64</v>
      </c>
      <c r="G33" s="5">
        <v>3.2774778959955273E-3</v>
      </c>
      <c r="H33" s="5">
        <v>1.8452200554454821E-2</v>
      </c>
      <c r="I33" s="5">
        <v>6.6803840773883407E-3</v>
      </c>
    </row>
    <row r="34" spans="1:9" ht="16.5" thickBot="1" x14ac:dyDescent="0.3">
      <c r="A34">
        <f t="shared" si="0"/>
        <v>21</v>
      </c>
      <c r="B34" s="10" t="s">
        <v>11</v>
      </c>
      <c r="C34" s="11" t="s">
        <v>34</v>
      </c>
      <c r="D34" s="11" t="s">
        <v>28</v>
      </c>
      <c r="E34" s="12">
        <v>530.35053028372658</v>
      </c>
      <c r="F34" s="11" t="s">
        <v>64</v>
      </c>
      <c r="G34" s="5">
        <v>0.6856384563757556</v>
      </c>
      <c r="H34" s="5">
        <v>3.8601445093955031</v>
      </c>
      <c r="I34" s="5">
        <v>1.3975161304410419</v>
      </c>
    </row>
    <row r="35" spans="1:9" ht="16.5" thickBot="1" x14ac:dyDescent="0.3">
      <c r="A35">
        <f t="shared" si="0"/>
        <v>22</v>
      </c>
      <c r="B35" s="10" t="s">
        <v>11</v>
      </c>
      <c r="C35" s="11" t="s">
        <v>35</v>
      </c>
      <c r="D35" s="11" t="s">
        <v>28</v>
      </c>
      <c r="E35" s="12">
        <v>530.35053028372658</v>
      </c>
      <c r="F35" s="11" t="s">
        <v>64</v>
      </c>
      <c r="G35" s="5">
        <v>5.4184118077711656E-3</v>
      </c>
      <c r="H35" s="5">
        <v>3.0505658477751645E-2</v>
      </c>
      <c r="I35" s="5">
        <v>1.1044184923289211E-2</v>
      </c>
    </row>
    <row r="36" spans="1:9" ht="16.5" thickBot="1" x14ac:dyDescent="0.3">
      <c r="A36">
        <f t="shared" si="0"/>
        <v>23</v>
      </c>
      <c r="B36" s="10" t="s">
        <v>11</v>
      </c>
      <c r="C36" s="11" t="s">
        <v>36</v>
      </c>
      <c r="D36" s="11" t="s">
        <v>28</v>
      </c>
      <c r="E36" s="12">
        <v>530.35053028372658</v>
      </c>
      <c r="F36" s="11" t="s">
        <v>64</v>
      </c>
      <c r="G36" s="5">
        <v>0.91320125793333151</v>
      </c>
      <c r="H36" s="5">
        <v>5.1413230821646554</v>
      </c>
      <c r="I36" s="5">
        <v>1.8613505068646097</v>
      </c>
    </row>
    <row r="37" spans="1:9" ht="16.5" thickBot="1" x14ac:dyDescent="0.3">
      <c r="A37">
        <f t="shared" si="0"/>
        <v>24</v>
      </c>
      <c r="B37" s="10" t="s">
        <v>11</v>
      </c>
      <c r="C37" s="11" t="s">
        <v>37</v>
      </c>
      <c r="D37" s="11" t="s">
        <v>28</v>
      </c>
      <c r="E37" s="12">
        <v>530.35053028372658</v>
      </c>
      <c r="F37" s="11" t="s">
        <v>64</v>
      </c>
      <c r="G37" s="5">
        <v>9.7836399106765014E-3</v>
      </c>
      <c r="H37" s="5">
        <v>5.5081892697108691E-2</v>
      </c>
      <c r="I37" s="5">
        <v>1.9941697351503227E-2</v>
      </c>
    </row>
    <row r="38" spans="1:9" ht="16.5" thickBot="1" x14ac:dyDescent="0.3">
      <c r="A38">
        <f t="shared" si="0"/>
        <v>25</v>
      </c>
      <c r="B38" s="10" t="s">
        <v>11</v>
      </c>
      <c r="C38" s="11" t="s">
        <v>38</v>
      </c>
      <c r="D38" s="11" t="s">
        <v>28</v>
      </c>
      <c r="E38" s="12">
        <v>106.53110187953821</v>
      </c>
      <c r="F38" s="11" t="s">
        <v>64</v>
      </c>
      <c r="G38" s="5">
        <v>2.2382489962084922</v>
      </c>
      <c r="H38" s="5">
        <v>12.60134184865381</v>
      </c>
      <c r="I38" s="5">
        <v>4.5621552394817577</v>
      </c>
    </row>
    <row r="39" spans="1:9" ht="16.5" thickBot="1" x14ac:dyDescent="0.3">
      <c r="A39">
        <f t="shared" si="0"/>
        <v>26</v>
      </c>
      <c r="B39" s="10" t="s">
        <v>11</v>
      </c>
      <c r="C39" s="11" t="s">
        <v>39</v>
      </c>
      <c r="D39" s="11" t="s">
        <v>28</v>
      </c>
      <c r="E39" s="12">
        <v>106.53110187953821</v>
      </c>
      <c r="F39" s="11" t="s">
        <v>64</v>
      </c>
      <c r="G39" s="5">
        <v>2.3979623352030126E-2</v>
      </c>
      <c r="H39" s="5">
        <v>0.13500527947192958</v>
      </c>
      <c r="I39" s="5">
        <v>4.8876941082775266E-2</v>
      </c>
    </row>
    <row r="40" spans="1:9" ht="16.5" thickBot="1" x14ac:dyDescent="0.3">
      <c r="A40">
        <f t="shared" si="0"/>
        <v>27</v>
      </c>
      <c r="B40" s="10" t="s">
        <v>11</v>
      </c>
      <c r="C40" s="11" t="s">
        <v>40</v>
      </c>
      <c r="D40" s="11" t="s">
        <v>28</v>
      </c>
      <c r="E40" s="12">
        <v>106.53110187953821</v>
      </c>
      <c r="F40" s="11" t="s">
        <v>64</v>
      </c>
      <c r="G40" s="5">
        <v>4.3593769370156297</v>
      </c>
      <c r="H40" s="5">
        <v>24.543292155397999</v>
      </c>
      <c r="I40" s="5">
        <v>8.885586173732932</v>
      </c>
    </row>
    <row r="41" spans="1:9" ht="16.5" thickBot="1" x14ac:dyDescent="0.3">
      <c r="A41">
        <f t="shared" si="0"/>
        <v>28</v>
      </c>
      <c r="B41" s="10" t="s">
        <v>11</v>
      </c>
      <c r="C41" s="11" t="s">
        <v>41</v>
      </c>
      <c r="D41" s="11" t="s">
        <v>28</v>
      </c>
      <c r="E41" s="12">
        <v>106.53110187953821</v>
      </c>
      <c r="F41" s="11" t="s">
        <v>64</v>
      </c>
      <c r="G41" s="5">
        <v>4.6704462762038747E-2</v>
      </c>
      <c r="H41" s="5">
        <v>0.26294612535027811</v>
      </c>
      <c r="I41" s="5">
        <v>9.5196294003908069E-2</v>
      </c>
    </row>
    <row r="42" spans="1:9" ht="16.5" thickBot="1" x14ac:dyDescent="0.3">
      <c r="A42">
        <f t="shared" si="0"/>
        <v>29</v>
      </c>
      <c r="B42" s="10" t="s">
        <v>11</v>
      </c>
      <c r="C42" s="11" t="s">
        <v>42</v>
      </c>
      <c r="D42" s="11" t="s">
        <v>28</v>
      </c>
      <c r="E42" s="12">
        <v>106.53110187953821</v>
      </c>
      <c r="F42" s="11" t="s">
        <v>64</v>
      </c>
      <c r="G42" s="5">
        <v>1.6589103767199789</v>
      </c>
      <c r="H42" s="5">
        <v>9.3396654209334784</v>
      </c>
      <c r="I42" s="5">
        <v>3.3813068518310332</v>
      </c>
    </row>
    <row r="43" spans="1:9" ht="16.5" thickBot="1" x14ac:dyDescent="0.3">
      <c r="A43">
        <f t="shared" si="0"/>
        <v>30</v>
      </c>
      <c r="B43" s="10" t="s">
        <v>11</v>
      </c>
      <c r="C43" s="11" t="s">
        <v>43</v>
      </c>
      <c r="D43" s="11" t="s">
        <v>28</v>
      </c>
      <c r="E43" s="12">
        <v>106.53110187953821</v>
      </c>
      <c r="F43" s="11" t="s">
        <v>64</v>
      </c>
      <c r="G43" s="5">
        <v>1.3109911583982109E-2</v>
      </c>
      <c r="H43" s="5">
        <v>7.3808802217819283E-2</v>
      </c>
      <c r="I43" s="5">
        <v>2.6721536309553363E-2</v>
      </c>
    </row>
    <row r="44" spans="1:9" ht="16.5" thickBot="1" x14ac:dyDescent="0.3">
      <c r="A44">
        <f t="shared" si="0"/>
        <v>31</v>
      </c>
      <c r="B44" s="10" t="s">
        <v>11</v>
      </c>
      <c r="C44" s="11" t="s">
        <v>44</v>
      </c>
      <c r="D44" s="11" t="s">
        <v>28</v>
      </c>
      <c r="E44" s="12">
        <v>106.53110187953821</v>
      </c>
      <c r="F44" s="11" t="s">
        <v>64</v>
      </c>
      <c r="G44" s="5">
        <v>2.7425538255030224</v>
      </c>
      <c r="H44" s="5">
        <v>15.440578037582013</v>
      </c>
      <c r="I44" s="5">
        <v>5.5900645217641678</v>
      </c>
    </row>
    <row r="45" spans="1:9" ht="16.5" thickBot="1" x14ac:dyDescent="0.3">
      <c r="A45">
        <f t="shared" si="0"/>
        <v>32</v>
      </c>
      <c r="B45" s="10" t="s">
        <v>11</v>
      </c>
      <c r="C45" s="11" t="s">
        <v>45</v>
      </c>
      <c r="D45" s="11" t="s">
        <v>28</v>
      </c>
      <c r="E45" s="12">
        <v>106.53110187953821</v>
      </c>
      <c r="F45" s="11" t="s">
        <v>64</v>
      </c>
      <c r="G45" s="5">
        <v>2.1673647231084663E-2</v>
      </c>
      <c r="H45" s="5">
        <v>0.12202263391100658</v>
      </c>
      <c r="I45" s="5">
        <v>4.4176739693156844E-2</v>
      </c>
    </row>
    <row r="46" spans="1:9" ht="16.5" thickBot="1" x14ac:dyDescent="0.3">
      <c r="A46">
        <f t="shared" si="0"/>
        <v>33</v>
      </c>
      <c r="B46" s="10" t="s">
        <v>11</v>
      </c>
      <c r="C46" s="11" t="s">
        <v>46</v>
      </c>
      <c r="D46" s="11" t="s">
        <v>28</v>
      </c>
      <c r="E46" s="12">
        <v>106.53110187953821</v>
      </c>
      <c r="F46" s="11" t="s">
        <v>64</v>
      </c>
      <c r="G46" s="5">
        <v>3.652805031733326</v>
      </c>
      <c r="H46" s="5">
        <v>20.565292328658622</v>
      </c>
      <c r="I46" s="5">
        <v>7.4454020274584387</v>
      </c>
    </row>
    <row r="47" spans="1:9" ht="16.5" thickBot="1" x14ac:dyDescent="0.3">
      <c r="A47">
        <f t="shared" si="0"/>
        <v>34</v>
      </c>
      <c r="B47" s="10" t="s">
        <v>11</v>
      </c>
      <c r="C47" s="11" t="s">
        <v>47</v>
      </c>
      <c r="D47" s="11" t="s">
        <v>28</v>
      </c>
      <c r="E47" s="12">
        <v>106.53110187953821</v>
      </c>
      <c r="F47" s="11" t="s">
        <v>64</v>
      </c>
      <c r="G47" s="5">
        <v>3.9134559642706006E-2</v>
      </c>
      <c r="H47" s="5">
        <v>0.22032757078843476</v>
      </c>
      <c r="I47" s="5">
        <v>7.9766789406012908E-2</v>
      </c>
    </row>
    <row r="48" spans="1:9" ht="16.5" thickBot="1" x14ac:dyDescent="0.3">
      <c r="A48">
        <f t="shared" si="0"/>
        <v>35</v>
      </c>
      <c r="B48" s="10" t="s">
        <v>11</v>
      </c>
      <c r="C48" s="11" t="s">
        <v>48</v>
      </c>
      <c r="D48" s="11" t="s">
        <v>49</v>
      </c>
      <c r="E48" s="12" t="s">
        <v>61</v>
      </c>
      <c r="F48" s="11" t="s">
        <v>63</v>
      </c>
      <c r="G48" s="5">
        <v>32</v>
      </c>
      <c r="H48" s="5">
        <v>0</v>
      </c>
      <c r="I48" s="5">
        <v>0</v>
      </c>
    </row>
    <row r="49" spans="1:9" ht="16.5" thickBot="1" x14ac:dyDescent="0.3">
      <c r="A49">
        <f t="shared" si="0"/>
        <v>36</v>
      </c>
      <c r="B49" s="10" t="s">
        <v>11</v>
      </c>
      <c r="C49" s="11" t="s">
        <v>50</v>
      </c>
      <c r="D49" s="11" t="s">
        <v>51</v>
      </c>
      <c r="E49" s="12" t="s">
        <v>61</v>
      </c>
      <c r="F49" s="11" t="s">
        <v>63</v>
      </c>
      <c r="G49" s="5">
        <v>79.900000000000006</v>
      </c>
      <c r="H49" s="5">
        <v>51.4</v>
      </c>
      <c r="I49" s="5">
        <v>0.9</v>
      </c>
    </row>
    <row r="50" spans="1:9" ht="16.5" thickBot="1" x14ac:dyDescent="0.3">
      <c r="A50">
        <f t="shared" si="0"/>
        <v>37</v>
      </c>
      <c r="B50" s="10" t="s">
        <v>52</v>
      </c>
      <c r="C50" s="11" t="s">
        <v>53</v>
      </c>
      <c r="D50" s="11" t="s">
        <v>54</v>
      </c>
      <c r="E50" s="12" t="s">
        <v>61</v>
      </c>
      <c r="F50" s="11" t="s">
        <v>63</v>
      </c>
      <c r="G50" s="5">
        <v>240.3</v>
      </c>
      <c r="H50" s="5">
        <v>207.4</v>
      </c>
      <c r="I50" s="5">
        <v>0.1</v>
      </c>
    </row>
    <row r="51" spans="1:9" ht="16.5" thickBot="1" x14ac:dyDescent="0.3">
      <c r="A51">
        <f t="shared" si="0"/>
        <v>38</v>
      </c>
      <c r="B51" s="10" t="s">
        <v>11</v>
      </c>
      <c r="C51" s="11" t="s">
        <v>55</v>
      </c>
      <c r="D51" s="11" t="s">
        <v>56</v>
      </c>
      <c r="E51" s="12">
        <v>1096.071606650336</v>
      </c>
      <c r="F51" s="11" t="s">
        <v>62</v>
      </c>
      <c r="G51" s="5">
        <v>0</v>
      </c>
      <c r="H51" s="5">
        <v>0</v>
      </c>
      <c r="I51" s="5">
        <v>0</v>
      </c>
    </row>
    <row r="53" spans="1:9" ht="15.75" x14ac:dyDescent="0.25">
      <c r="B53" s="13" t="s">
        <v>68</v>
      </c>
    </row>
    <row r="55" spans="1:9" x14ac:dyDescent="0.25">
      <c r="F55" s="8" t="s">
        <v>66</v>
      </c>
      <c r="G55" s="9">
        <f>SUM(G14:G47)</f>
        <v>35.407904171836748</v>
      </c>
      <c r="H55" s="9">
        <f>SUM(H14:H47)</f>
        <v>104.13035025370675</v>
      </c>
      <c r="I55" s="9">
        <f>SUM(I14:I47)</f>
        <v>55.399737322381235</v>
      </c>
    </row>
    <row r="56" spans="1:9" x14ac:dyDescent="0.25">
      <c r="F56" s="8" t="s">
        <v>67</v>
      </c>
      <c r="G56" s="9">
        <f>G51</f>
        <v>0</v>
      </c>
      <c r="H56" s="9">
        <f>H51</f>
        <v>0</v>
      </c>
      <c r="I56" s="9">
        <f>I51</f>
        <v>0</v>
      </c>
    </row>
  </sheetData>
  <mergeCells count="3">
    <mergeCell ref="B9:I9"/>
    <mergeCell ref="B10:I10"/>
    <mergeCell ref="G11:I11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RIM Incentives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