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E37EB8FF-F5D5-470D-89A0-D45E208088DC}" xr6:coauthVersionLast="43" xr6:coauthVersionMax="43" xr10:uidLastSave="{00000000-0000-0000-0000-000000000000}"/>
  <bookViews>
    <workbookView xWindow="4320" yWindow="2250" windowWidth="21600" windowHeight="11385" xr2:uid="{00000000-000D-0000-FFFF-FFFF00000000}"/>
  </bookViews>
  <sheets>
    <sheet name="Sheet1" sheetId="1" r:id="rId1"/>
  </sheets>
  <definedNames>
    <definedName name="_xlnm.Print_Area" localSheetId="0">Sheet1!$B$2:$H$46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F23" i="1"/>
  <c r="D23" i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10" i="1"/>
  <c r="B11" i="1" s="1"/>
  <c r="B12" i="1" s="1"/>
  <c r="B13" i="1" s="1"/>
  <c r="B14" i="1" s="1"/>
  <c r="B15" i="1" s="1"/>
  <c r="B16" i="1" s="1"/>
  <c r="B17" i="1" s="1"/>
  <c r="B18" i="1" s="1"/>
  <c r="H9" i="1"/>
  <c r="F9" i="1"/>
  <c r="D9" i="1"/>
  <c r="B37" i="1" l="1"/>
  <c r="B38" i="1" s="1"/>
  <c r="B39" i="1" s="1"/>
  <c r="B40" i="1" s="1"/>
  <c r="B41" i="1" s="1"/>
  <c r="B42" i="1" s="1"/>
  <c r="B43" i="1" s="1"/>
  <c r="B44" i="1" s="1"/>
  <c r="B45" i="1" s="1"/>
  <c r="B46" i="1" s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H37" i="1" s="1"/>
  <c r="E37" i="1"/>
  <c r="F37" i="1" s="1"/>
  <c r="C46" i="1"/>
  <c r="C45" i="1"/>
  <c r="C44" i="1"/>
  <c r="C43" i="1"/>
  <c r="C42" i="1"/>
  <c r="C41" i="1"/>
  <c r="C40" i="1"/>
  <c r="C39" i="1"/>
  <c r="C38" i="1"/>
  <c r="C37" i="1"/>
  <c r="D37" i="1" s="1"/>
  <c r="H38" i="1" l="1"/>
  <c r="H39" i="1" s="1"/>
  <c r="H40" i="1" s="1"/>
  <c r="H41" i="1" s="1"/>
  <c r="H42" i="1" s="1"/>
  <c r="H43" i="1" s="1"/>
  <c r="H44" i="1" s="1"/>
  <c r="H45" i="1" s="1"/>
  <c r="H46" i="1" s="1"/>
  <c r="D38" i="1"/>
  <c r="D39" i="1" s="1"/>
  <c r="D40" i="1" s="1"/>
  <c r="D41" i="1" s="1"/>
  <c r="D42" i="1" s="1"/>
  <c r="D43" i="1" s="1"/>
  <c r="D44" i="1" s="1"/>
  <c r="D45" i="1" s="1"/>
  <c r="D46" i="1" s="1"/>
  <c r="F38" i="1"/>
  <c r="F39" i="1" s="1"/>
  <c r="F40" i="1" s="1"/>
  <c r="F41" i="1" s="1"/>
  <c r="F42" i="1" s="1"/>
  <c r="F43" i="1" s="1"/>
  <c r="F44" i="1" s="1"/>
  <c r="F45" i="1" s="1"/>
  <c r="F46" i="1" s="1"/>
  <c r="D24" i="1"/>
  <c r="D25" i="1" s="1"/>
  <c r="D26" i="1" s="1"/>
  <c r="D27" i="1" s="1"/>
  <c r="D28" i="1" s="1"/>
  <c r="D29" i="1" s="1"/>
  <c r="D30" i="1" s="1"/>
  <c r="D31" i="1" s="1"/>
  <c r="D32" i="1" s="1"/>
  <c r="F24" i="1"/>
  <c r="F25" i="1" s="1"/>
  <c r="F26" i="1" s="1"/>
  <c r="F27" i="1" s="1"/>
  <c r="F28" i="1" s="1"/>
  <c r="F29" i="1" s="1"/>
  <c r="F30" i="1" s="1"/>
  <c r="F31" i="1" s="1"/>
  <c r="F32" i="1" s="1"/>
  <c r="H24" i="1"/>
  <c r="H25" i="1" s="1"/>
  <c r="H26" i="1" s="1"/>
  <c r="H27" i="1" s="1"/>
  <c r="H28" i="1" s="1"/>
  <c r="H29" i="1" s="1"/>
  <c r="H30" i="1" s="1"/>
  <c r="H31" i="1" s="1"/>
  <c r="H32" i="1" s="1"/>
  <c r="H10" i="1"/>
  <c r="F10" i="1"/>
  <c r="D10" i="1"/>
  <c r="F11" i="1" l="1"/>
  <c r="H11" i="1"/>
  <c r="D11" i="1"/>
  <c r="F12" i="1" l="1"/>
  <c r="D12" i="1"/>
  <c r="H12" i="1"/>
  <c r="H13" i="1" l="1"/>
  <c r="F13" i="1"/>
  <c r="D13" i="1"/>
  <c r="D14" i="1" l="1"/>
  <c r="H14" i="1"/>
  <c r="F14" i="1"/>
  <c r="F15" i="1" l="1"/>
  <c r="D15" i="1"/>
  <c r="H15" i="1"/>
  <c r="H16" i="1" l="1"/>
  <c r="F16" i="1"/>
  <c r="D16" i="1"/>
  <c r="D17" i="1" l="1"/>
  <c r="H17" i="1"/>
  <c r="F17" i="1"/>
  <c r="F18" i="1" l="1"/>
  <c r="D18" i="1"/>
  <c r="H18" i="1"/>
</calcChain>
</file>

<file path=xl/sharedStrings.xml><?xml version="1.0" encoding="utf-8"?>
<sst xmlns="http://schemas.openxmlformats.org/spreadsheetml/2006/main" count="43" uniqueCount="12">
  <si>
    <t>Summer Demand</t>
  </si>
  <si>
    <t>Winter Demand</t>
  </si>
  <si>
    <t>Annual Energy</t>
  </si>
  <si>
    <t>(MW)</t>
  </si>
  <si>
    <t>Year</t>
  </si>
  <si>
    <t>Incremental</t>
  </si>
  <si>
    <t>Cumulative</t>
  </si>
  <si>
    <t>Proposed Combined DSM Goals at the Generator</t>
  </si>
  <si>
    <t>Proposed Commercial/Industrial DSM Goals at the Generator</t>
  </si>
  <si>
    <t>Proposed Residential DSM Goals at the Generator</t>
  </si>
  <si>
    <t>(GWh)</t>
  </si>
  <si>
    <t>Tampa Electric's                                                                                                              2020-2029 Proposed DSM 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</si>
</sst>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6"/>
  <sheetViews>
    <sheetView showGridLines="0" tabSelected="1" workbookViewId="0">
      <selection activeCell="L23" sqref="L23"/>
    </sheetView>
  </sheetViews>
  <sheetFormatPr defaultColWidth="9.140625" defaultRowHeight="15" x14ac:dyDescent="0.2"/>
  <cols>
    <col min="1" max="2" width="9.140625" style="1"/>
    <col min="3" max="3" width="12.28515625" style="1" customWidth="1"/>
    <col min="4" max="4" width="12.28515625" style="1" bestFit="1" customWidth="1"/>
    <col min="5" max="5" width="12.28515625" style="1" customWidth="1"/>
    <col min="6" max="6" width="12.28515625" style="1" bestFit="1" customWidth="1"/>
    <col min="7" max="7" width="12.28515625" style="1" customWidth="1"/>
    <col min="8" max="8" width="12.28515625" style="1" bestFit="1" customWidth="1"/>
    <col min="9" max="16384" width="9.140625" style="1"/>
  </cols>
  <sheetData>
    <row r="1" spans="2:8" ht="15.75" thickBot="1" x14ac:dyDescent="0.25"/>
    <row r="2" spans="2:8" ht="15.75" customHeight="1" x14ac:dyDescent="0.2">
      <c r="B2" s="22" t="s">
        <v>11</v>
      </c>
      <c r="C2" s="23"/>
      <c r="D2" s="23"/>
      <c r="E2" s="23"/>
      <c r="F2" s="23"/>
      <c r="G2" s="23"/>
      <c r="H2" s="24"/>
    </row>
    <row r="3" spans="2:8" ht="15.75" customHeight="1" x14ac:dyDescent="0.2">
      <c r="B3" s="25"/>
      <c r="C3" s="26"/>
      <c r="D3" s="26"/>
      <c r="E3" s="26"/>
      <c r="F3" s="26"/>
      <c r="G3" s="26"/>
      <c r="H3" s="27"/>
    </row>
    <row r="4" spans="2:8" ht="15.75" thickBot="1" x14ac:dyDescent="0.25">
      <c r="B4" s="28"/>
      <c r="C4" s="29"/>
      <c r="D4" s="29"/>
      <c r="E4" s="29"/>
      <c r="F4" s="29"/>
      <c r="G4" s="29"/>
      <c r="H4" s="30"/>
    </row>
    <row r="5" spans="2:8" ht="16.5" thickBot="1" x14ac:dyDescent="0.3">
      <c r="B5" s="15" t="s">
        <v>9</v>
      </c>
      <c r="C5" s="16"/>
      <c r="D5" s="16"/>
      <c r="E5" s="16"/>
      <c r="F5" s="16"/>
      <c r="G5" s="16"/>
      <c r="H5" s="17"/>
    </row>
    <row r="6" spans="2:8" x14ac:dyDescent="0.2">
      <c r="B6" s="2"/>
      <c r="C6" s="20" t="s">
        <v>0</v>
      </c>
      <c r="D6" s="21"/>
      <c r="E6" s="20" t="s">
        <v>1</v>
      </c>
      <c r="F6" s="21"/>
      <c r="G6" s="20" t="s">
        <v>2</v>
      </c>
      <c r="H6" s="21"/>
    </row>
    <row r="7" spans="2:8" x14ac:dyDescent="0.2">
      <c r="B7" s="3"/>
      <c r="C7" s="18" t="s">
        <v>3</v>
      </c>
      <c r="D7" s="19"/>
      <c r="E7" s="18" t="s">
        <v>3</v>
      </c>
      <c r="F7" s="19"/>
      <c r="G7" s="18" t="s">
        <v>10</v>
      </c>
      <c r="H7" s="19"/>
    </row>
    <row r="8" spans="2:8" x14ac:dyDescent="0.2">
      <c r="B8" s="4" t="s">
        <v>4</v>
      </c>
      <c r="C8" s="5" t="s">
        <v>5</v>
      </c>
      <c r="D8" s="6" t="s">
        <v>6</v>
      </c>
      <c r="E8" s="5" t="s">
        <v>5</v>
      </c>
      <c r="F8" s="6" t="s">
        <v>6</v>
      </c>
      <c r="G8" s="5" t="s">
        <v>5</v>
      </c>
      <c r="H8" s="6" t="s">
        <v>6</v>
      </c>
    </row>
    <row r="9" spans="2:8" x14ac:dyDescent="0.2">
      <c r="B9" s="4">
        <v>2020</v>
      </c>
      <c r="C9" s="7">
        <v>4.6900345775967978</v>
      </c>
      <c r="D9" s="8">
        <f>C9</f>
        <v>4.6900345775967978</v>
      </c>
      <c r="E9" s="7">
        <v>2.5778837806854518</v>
      </c>
      <c r="F9" s="8">
        <f>E9</f>
        <v>2.5778837806854518</v>
      </c>
      <c r="G9" s="7">
        <v>9.2856738835705261</v>
      </c>
      <c r="H9" s="8">
        <f>G9</f>
        <v>9.2856738835705261</v>
      </c>
    </row>
    <row r="10" spans="2:8" x14ac:dyDescent="0.2">
      <c r="B10" s="9">
        <f>B9+1</f>
        <v>2021</v>
      </c>
      <c r="C10" s="7">
        <v>4.8620884036055418</v>
      </c>
      <c r="D10" s="8">
        <f>+D9+C10</f>
        <v>9.5521229812023396</v>
      </c>
      <c r="E10" s="7">
        <v>2.5708019806854518</v>
      </c>
      <c r="F10" s="8">
        <f>+F9+E10</f>
        <v>5.1486857613709036</v>
      </c>
      <c r="G10" s="7">
        <v>9.5627004778105285</v>
      </c>
      <c r="H10" s="8">
        <f>+H9+G10</f>
        <v>18.848374361381055</v>
      </c>
    </row>
    <row r="11" spans="2:8" x14ac:dyDescent="0.2">
      <c r="B11" s="9">
        <f t="shared" ref="B11:B18" si="0">B10+1</f>
        <v>2022</v>
      </c>
      <c r="C11" s="7">
        <v>4.9523877906637246</v>
      </c>
      <c r="D11" s="8">
        <f t="shared" ref="D11:D18" si="1">+D10+C11</f>
        <v>14.504510771866064</v>
      </c>
      <c r="E11" s="7">
        <v>2.5638618166854519</v>
      </c>
      <c r="F11" s="8">
        <f t="shared" ref="F11:F18" si="2">+F10+E11</f>
        <v>7.7125475780563555</v>
      </c>
      <c r="G11" s="7">
        <v>9.6734105589625248</v>
      </c>
      <c r="H11" s="8">
        <f t="shared" ref="H11:H18" si="3">+H10+G11</f>
        <v>28.521784920343578</v>
      </c>
    </row>
    <row r="12" spans="2:8" x14ac:dyDescent="0.2">
      <c r="B12" s="9">
        <f t="shared" si="0"/>
        <v>2023</v>
      </c>
      <c r="C12" s="7">
        <v>5.1782648182737425</v>
      </c>
      <c r="D12" s="8">
        <f t="shared" si="1"/>
        <v>19.682775590139805</v>
      </c>
      <c r="E12" s="7">
        <v>2.557060455965452</v>
      </c>
      <c r="F12" s="8">
        <f t="shared" si="2"/>
        <v>10.269608034021807</v>
      </c>
      <c r="G12" s="7">
        <v>10.020561792219487</v>
      </c>
      <c r="H12" s="8">
        <f t="shared" si="3"/>
        <v>38.542346712563067</v>
      </c>
    </row>
    <row r="13" spans="2:8" x14ac:dyDescent="0.2">
      <c r="B13" s="9">
        <f t="shared" si="0"/>
        <v>2024</v>
      </c>
      <c r="C13" s="7">
        <v>5.3658214973866647</v>
      </c>
      <c r="D13" s="8">
        <f t="shared" si="1"/>
        <v>25.048597087526471</v>
      </c>
      <c r="E13" s="7">
        <v>2.5503951224598516</v>
      </c>
      <c r="F13" s="8">
        <f t="shared" si="2"/>
        <v>12.820003156481659</v>
      </c>
      <c r="G13" s="7">
        <v>10.326068748484907</v>
      </c>
      <c r="H13" s="8">
        <f t="shared" si="3"/>
        <v>48.868415461047974</v>
      </c>
    </row>
    <row r="14" spans="2:8" x14ac:dyDescent="0.2">
      <c r="B14" s="9">
        <f t="shared" si="0"/>
        <v>2025</v>
      </c>
      <c r="C14" s="7">
        <v>5.5918617576539615</v>
      </c>
      <c r="D14" s="8">
        <f t="shared" si="1"/>
        <v>30.640458845180433</v>
      </c>
      <c r="E14" s="7">
        <v>2.543863095624364</v>
      </c>
      <c r="F14" s="8">
        <f t="shared" si="2"/>
        <v>15.363866252106023</v>
      </c>
      <c r="G14" s="7">
        <v>10.673778814661818</v>
      </c>
      <c r="H14" s="8">
        <f t="shared" si="3"/>
        <v>59.54219427570979</v>
      </c>
    </row>
    <row r="15" spans="2:8" x14ac:dyDescent="0.2">
      <c r="B15" s="9">
        <f t="shared" si="0"/>
        <v>2026</v>
      </c>
      <c r="C15" s="7">
        <v>5.7539765452822884</v>
      </c>
      <c r="D15" s="8">
        <f t="shared" si="1"/>
        <v>36.394435390462718</v>
      </c>
      <c r="E15" s="7">
        <v>2.5374617093255853</v>
      </c>
      <c r="F15" s="8">
        <f t="shared" si="2"/>
        <v>17.901327961431608</v>
      </c>
      <c r="G15" s="7">
        <v>10.951882416628793</v>
      </c>
      <c r="H15" s="8">
        <f t="shared" si="3"/>
        <v>70.494076692338581</v>
      </c>
    </row>
    <row r="16" spans="2:8" x14ac:dyDescent="0.2">
      <c r="B16" s="9">
        <f t="shared" si="0"/>
        <v>2027</v>
      </c>
      <c r="C16" s="7">
        <v>5.9724805187911771</v>
      </c>
      <c r="D16" s="8">
        <f t="shared" si="1"/>
        <v>42.366915909253898</v>
      </c>
      <c r="E16" s="7">
        <v>2.531188350752783</v>
      </c>
      <c r="F16" s="8">
        <f t="shared" si="2"/>
        <v>20.43251631218439</v>
      </c>
      <c r="G16" s="7">
        <v>11.258583125782028</v>
      </c>
      <c r="H16" s="8">
        <f t="shared" si="3"/>
        <v>81.752659818120605</v>
      </c>
    </row>
    <row r="17" spans="2:8" x14ac:dyDescent="0.2">
      <c r="B17" s="9">
        <f t="shared" si="0"/>
        <v>2028</v>
      </c>
      <c r="C17" s="7">
        <v>5.5737884835804872</v>
      </c>
      <c r="D17" s="8">
        <f t="shared" si="1"/>
        <v>47.940704392834384</v>
      </c>
      <c r="E17" s="7">
        <v>2.5250404593514362</v>
      </c>
      <c r="F17" s="8">
        <f t="shared" si="2"/>
        <v>22.957556771535828</v>
      </c>
      <c r="G17" s="7">
        <v>10.5121934453026</v>
      </c>
      <c r="H17" s="8">
        <f t="shared" si="3"/>
        <v>92.264853263423205</v>
      </c>
    </row>
    <row r="18" spans="2:8" ht="15.75" thickBot="1" x14ac:dyDescent="0.25">
      <c r="B18" s="10">
        <f t="shared" si="0"/>
        <v>2029</v>
      </c>
      <c r="C18" s="11">
        <v>6.0368007532338464</v>
      </c>
      <c r="D18" s="12">
        <f t="shared" si="1"/>
        <v>53.977505146068232</v>
      </c>
      <c r="E18" s="11">
        <v>2.5190155257781166</v>
      </c>
      <c r="F18" s="12">
        <f t="shared" si="2"/>
        <v>25.476572297313943</v>
      </c>
      <c r="G18" s="11">
        <v>11.344749677427957</v>
      </c>
      <c r="H18" s="12">
        <f t="shared" si="3"/>
        <v>103.60960294085116</v>
      </c>
    </row>
    <row r="19" spans="2:8" ht="16.5" thickBot="1" x14ac:dyDescent="0.3">
      <c r="B19" s="15" t="s">
        <v>8</v>
      </c>
      <c r="C19" s="16"/>
      <c r="D19" s="16"/>
      <c r="E19" s="16"/>
      <c r="F19" s="16"/>
      <c r="G19" s="16"/>
      <c r="H19" s="17"/>
    </row>
    <row r="20" spans="2:8" x14ac:dyDescent="0.2">
      <c r="B20" s="2"/>
      <c r="C20" s="20" t="s">
        <v>0</v>
      </c>
      <c r="D20" s="21"/>
      <c r="E20" s="20" t="s">
        <v>1</v>
      </c>
      <c r="F20" s="21"/>
      <c r="G20" s="20" t="s">
        <v>2</v>
      </c>
      <c r="H20" s="21"/>
    </row>
    <row r="21" spans="2:8" x14ac:dyDescent="0.2">
      <c r="B21" s="3"/>
      <c r="C21" s="31" t="s">
        <v>3</v>
      </c>
      <c r="D21" s="32"/>
      <c r="E21" s="31" t="s">
        <v>3</v>
      </c>
      <c r="F21" s="32"/>
      <c r="G21" s="31" t="s">
        <v>10</v>
      </c>
      <c r="H21" s="32"/>
    </row>
    <row r="22" spans="2:8" x14ac:dyDescent="0.2">
      <c r="B22" s="4" t="s">
        <v>4</v>
      </c>
      <c r="C22" s="5" t="s">
        <v>5</v>
      </c>
      <c r="D22" s="6" t="s">
        <v>6</v>
      </c>
      <c r="E22" s="5" t="s">
        <v>5</v>
      </c>
      <c r="F22" s="6" t="s">
        <v>6</v>
      </c>
      <c r="G22" s="5" t="s">
        <v>5</v>
      </c>
      <c r="H22" s="6" t="s">
        <v>6</v>
      </c>
    </row>
    <row r="23" spans="2:8" x14ac:dyDescent="0.2">
      <c r="B23" s="9">
        <f>B9</f>
        <v>2020</v>
      </c>
      <c r="C23" s="7">
        <v>2.7324022475102838</v>
      </c>
      <c r="D23" s="8">
        <f>C23</f>
        <v>2.7324022475102838</v>
      </c>
      <c r="E23" s="7">
        <v>1.8850193463518381</v>
      </c>
      <c r="F23" s="8">
        <f>E23</f>
        <v>1.8850193463518381</v>
      </c>
      <c r="G23" s="7">
        <v>5.5219394505646502</v>
      </c>
      <c r="H23" s="8">
        <f>G23</f>
        <v>5.5219394505646502</v>
      </c>
    </row>
    <row r="24" spans="2:8" x14ac:dyDescent="0.2">
      <c r="B24" s="9">
        <f>B23+1</f>
        <v>2021</v>
      </c>
      <c r="C24" s="7">
        <v>2.5156181240279718</v>
      </c>
      <c r="D24" s="8">
        <f>+D23+C24</f>
        <v>5.2480203715382556</v>
      </c>
      <c r="E24" s="7">
        <v>1.7482294758250969</v>
      </c>
      <c r="F24" s="8">
        <f>+F23+E24</f>
        <v>3.633248822176935</v>
      </c>
      <c r="G24" s="7">
        <v>6.480819075541687</v>
      </c>
      <c r="H24" s="8">
        <f>+H23+G24</f>
        <v>12.002758526106337</v>
      </c>
    </row>
    <row r="25" spans="2:8" x14ac:dyDescent="0.2">
      <c r="B25" s="9">
        <f t="shared" ref="B25:B32" si="4">B24+1</f>
        <v>2022</v>
      </c>
      <c r="C25" s="7">
        <v>2.3892104475102838</v>
      </c>
      <c r="D25" s="8">
        <f t="shared" ref="D25:D32" si="5">+D24+C25</f>
        <v>7.6372308190485398</v>
      </c>
      <c r="E25" s="7">
        <v>1.6257690463518379</v>
      </c>
      <c r="F25" s="8">
        <f t="shared" ref="F25:F32" si="6">+F24+E25</f>
        <v>5.2590178685287725</v>
      </c>
      <c r="G25" s="7">
        <v>5.5219394505646502</v>
      </c>
      <c r="H25" s="8">
        <f t="shared" ref="H25:H32" si="7">+H24+G25</f>
        <v>17.524697976670986</v>
      </c>
    </row>
    <row r="26" spans="2:8" x14ac:dyDescent="0.2">
      <c r="B26" s="9">
        <f t="shared" si="4"/>
        <v>2023</v>
      </c>
      <c r="C26" s="7">
        <v>2.8588099240279723</v>
      </c>
      <c r="D26" s="8">
        <f t="shared" si="5"/>
        <v>10.496040743076513</v>
      </c>
      <c r="E26" s="7">
        <v>2.0074797758250966</v>
      </c>
      <c r="F26" s="8">
        <f t="shared" si="6"/>
        <v>7.2664976443538691</v>
      </c>
      <c r="G26" s="7">
        <v>6.480819075541687</v>
      </c>
      <c r="H26" s="8">
        <f t="shared" si="7"/>
        <v>24.005517052212674</v>
      </c>
    </row>
    <row r="27" spans="2:8" x14ac:dyDescent="0.2">
      <c r="B27" s="9">
        <f t="shared" si="4"/>
        <v>2024</v>
      </c>
      <c r="C27" s="7">
        <v>2.395983547510284</v>
      </c>
      <c r="D27" s="8">
        <f t="shared" si="5"/>
        <v>12.892024290586797</v>
      </c>
      <c r="E27" s="7">
        <v>1.6323602463518379</v>
      </c>
      <c r="F27" s="8">
        <f t="shared" si="6"/>
        <v>8.8988578907057061</v>
      </c>
      <c r="G27" s="7">
        <v>5.5713529425646504</v>
      </c>
      <c r="H27" s="8">
        <f t="shared" si="7"/>
        <v>29.576869994777326</v>
      </c>
    </row>
    <row r="28" spans="2:8" x14ac:dyDescent="0.2">
      <c r="B28" s="9">
        <f t="shared" si="4"/>
        <v>2025</v>
      </c>
      <c r="C28" s="7">
        <v>2.5493552240279724</v>
      </c>
      <c r="D28" s="8">
        <f t="shared" si="5"/>
        <v>15.44137951461477</v>
      </c>
      <c r="E28" s="7">
        <v>1.7811426758250968</v>
      </c>
      <c r="F28" s="8">
        <f t="shared" si="6"/>
        <v>10.680000566530802</v>
      </c>
      <c r="G28" s="7">
        <v>6.7163050675416862</v>
      </c>
      <c r="H28" s="8">
        <f t="shared" si="7"/>
        <v>36.293175062319008</v>
      </c>
    </row>
    <row r="29" spans="2:8" x14ac:dyDescent="0.2">
      <c r="B29" s="9">
        <f t="shared" si="4"/>
        <v>2026</v>
      </c>
      <c r="C29" s="7">
        <v>2.7729124475102838</v>
      </c>
      <c r="D29" s="8">
        <f t="shared" si="5"/>
        <v>18.214291962125053</v>
      </c>
      <c r="E29" s="7">
        <v>1.9245237463518379</v>
      </c>
      <c r="F29" s="8">
        <f t="shared" si="6"/>
        <v>12.60452431288264</v>
      </c>
      <c r="G29" s="7">
        <v>5.8068389345646505</v>
      </c>
      <c r="H29" s="8">
        <f t="shared" si="7"/>
        <v>42.100013996883661</v>
      </c>
    </row>
    <row r="30" spans="2:8" x14ac:dyDescent="0.2">
      <c r="B30" s="9">
        <f t="shared" si="4"/>
        <v>2027</v>
      </c>
      <c r="C30" s="7">
        <v>2.5561283240279717</v>
      </c>
      <c r="D30" s="8">
        <f t="shared" si="5"/>
        <v>20.770420286153026</v>
      </c>
      <c r="E30" s="7">
        <v>1.7877338758250967</v>
      </c>
      <c r="F30" s="8">
        <f t="shared" si="6"/>
        <v>14.392258188707737</v>
      </c>
      <c r="G30" s="7">
        <v>6.7657185595416864</v>
      </c>
      <c r="H30" s="8">
        <f t="shared" si="7"/>
        <v>48.86573255642535</v>
      </c>
    </row>
    <row r="31" spans="2:8" x14ac:dyDescent="0.2">
      <c r="B31" s="9">
        <f t="shared" si="4"/>
        <v>2028</v>
      </c>
      <c r="C31" s="7">
        <v>2.4297206475102842</v>
      </c>
      <c r="D31" s="8">
        <f t="shared" si="5"/>
        <v>23.20014093366331</v>
      </c>
      <c r="E31" s="7">
        <v>1.6652734463518379</v>
      </c>
      <c r="F31" s="8">
        <f t="shared" si="6"/>
        <v>16.057531635059576</v>
      </c>
      <c r="G31" s="7">
        <v>5.8068389345646505</v>
      </c>
      <c r="H31" s="8">
        <f t="shared" si="7"/>
        <v>54.672571490990002</v>
      </c>
    </row>
    <row r="32" spans="2:8" ht="15.75" thickBot="1" x14ac:dyDescent="0.25">
      <c r="B32" s="10">
        <f t="shared" si="4"/>
        <v>2029</v>
      </c>
      <c r="C32" s="11">
        <v>2.5561283240279717</v>
      </c>
      <c r="D32" s="12">
        <f t="shared" si="5"/>
        <v>25.75626925769128</v>
      </c>
      <c r="E32" s="11">
        <v>1.7877338758250967</v>
      </c>
      <c r="F32" s="12">
        <f t="shared" si="6"/>
        <v>17.845265510884673</v>
      </c>
      <c r="G32" s="11">
        <v>6.7657185595416864</v>
      </c>
      <c r="H32" s="12">
        <f t="shared" si="7"/>
        <v>61.438290050531691</v>
      </c>
    </row>
    <row r="33" spans="2:8" ht="16.5" thickBot="1" x14ac:dyDescent="0.3">
      <c r="B33" s="15" t="s">
        <v>7</v>
      </c>
      <c r="C33" s="16"/>
      <c r="D33" s="16"/>
      <c r="E33" s="16"/>
      <c r="F33" s="16"/>
      <c r="G33" s="16"/>
      <c r="H33" s="17"/>
    </row>
    <row r="34" spans="2:8" x14ac:dyDescent="0.2">
      <c r="B34" s="2"/>
      <c r="C34" s="20" t="s">
        <v>0</v>
      </c>
      <c r="D34" s="21"/>
      <c r="E34" s="20" t="s">
        <v>1</v>
      </c>
      <c r="F34" s="21"/>
      <c r="G34" s="20" t="s">
        <v>2</v>
      </c>
      <c r="H34" s="21"/>
    </row>
    <row r="35" spans="2:8" x14ac:dyDescent="0.2">
      <c r="B35" s="3"/>
      <c r="C35" s="31" t="s">
        <v>3</v>
      </c>
      <c r="D35" s="32"/>
      <c r="E35" s="31" t="s">
        <v>3</v>
      </c>
      <c r="F35" s="32"/>
      <c r="G35" s="31" t="s">
        <v>10</v>
      </c>
      <c r="H35" s="32"/>
    </row>
    <row r="36" spans="2:8" x14ac:dyDescent="0.2">
      <c r="B36" s="4" t="s">
        <v>4</v>
      </c>
      <c r="C36" s="5" t="s">
        <v>5</v>
      </c>
      <c r="D36" s="6" t="s">
        <v>6</v>
      </c>
      <c r="E36" s="5" t="s">
        <v>5</v>
      </c>
      <c r="F36" s="6" t="s">
        <v>6</v>
      </c>
      <c r="G36" s="5" t="s">
        <v>5</v>
      </c>
      <c r="H36" s="6" t="s">
        <v>6</v>
      </c>
    </row>
    <row r="37" spans="2:8" x14ac:dyDescent="0.2">
      <c r="B37" s="9">
        <f>B23</f>
        <v>2020</v>
      </c>
      <c r="C37" s="7">
        <f t="shared" ref="C37:C46" si="8">C9+C23</f>
        <v>7.4224368251070816</v>
      </c>
      <c r="D37" s="8">
        <f>C37</f>
        <v>7.4224368251070816</v>
      </c>
      <c r="E37" s="13">
        <f t="shared" ref="E37:E46" si="9">E9+E23</f>
        <v>4.4629031270372899</v>
      </c>
      <c r="F37" s="8">
        <f>E37</f>
        <v>4.4629031270372899</v>
      </c>
      <c r="G37" s="13">
        <f t="shared" ref="G37:G46" si="10">G9+G23</f>
        <v>14.807613334135176</v>
      </c>
      <c r="H37" s="8">
        <f>G37</f>
        <v>14.807613334135176</v>
      </c>
    </row>
    <row r="38" spans="2:8" x14ac:dyDescent="0.2">
      <c r="B38" s="9">
        <f>B37+1</f>
        <v>2021</v>
      </c>
      <c r="C38" s="7">
        <f t="shared" si="8"/>
        <v>7.3777065276335136</v>
      </c>
      <c r="D38" s="8">
        <f>+D37+C38</f>
        <v>14.800143352740594</v>
      </c>
      <c r="E38" s="13">
        <f t="shared" si="9"/>
        <v>4.3190314565105492</v>
      </c>
      <c r="F38" s="8">
        <f>+F37+E38</f>
        <v>8.7819345835478391</v>
      </c>
      <c r="G38" s="13">
        <f t="shared" si="10"/>
        <v>16.043519553352215</v>
      </c>
      <c r="H38" s="8">
        <f>+H37+G38</f>
        <v>30.851132887487392</v>
      </c>
    </row>
    <row r="39" spans="2:8" x14ac:dyDescent="0.2">
      <c r="B39" s="9">
        <f t="shared" ref="B39:B46" si="11">B38+1</f>
        <v>2022</v>
      </c>
      <c r="C39" s="7">
        <f t="shared" si="8"/>
        <v>7.3415982381740079</v>
      </c>
      <c r="D39" s="8">
        <f t="shared" ref="D39:H46" si="12">+D38+C39</f>
        <v>22.141741590914602</v>
      </c>
      <c r="E39" s="13">
        <f t="shared" si="9"/>
        <v>4.1896308630372898</v>
      </c>
      <c r="F39" s="8">
        <f t="shared" si="12"/>
        <v>12.971565446585128</v>
      </c>
      <c r="G39" s="13">
        <f t="shared" si="10"/>
        <v>15.195350009527175</v>
      </c>
      <c r="H39" s="8">
        <f t="shared" si="12"/>
        <v>46.04648289701457</v>
      </c>
    </row>
    <row r="40" spans="2:8" x14ac:dyDescent="0.2">
      <c r="B40" s="9">
        <f t="shared" si="11"/>
        <v>2023</v>
      </c>
      <c r="C40" s="7">
        <f t="shared" si="8"/>
        <v>8.0370747423017157</v>
      </c>
      <c r="D40" s="8">
        <f t="shared" si="12"/>
        <v>30.178816333216318</v>
      </c>
      <c r="E40" s="13">
        <f t="shared" si="9"/>
        <v>4.5645402317905486</v>
      </c>
      <c r="F40" s="8">
        <f t="shared" si="12"/>
        <v>17.536105678375677</v>
      </c>
      <c r="G40" s="13">
        <f t="shared" si="10"/>
        <v>16.501380867761174</v>
      </c>
      <c r="H40" s="8">
        <f t="shared" si="12"/>
        <v>62.547863764775741</v>
      </c>
    </row>
    <row r="41" spans="2:8" x14ac:dyDescent="0.2">
      <c r="B41" s="9">
        <f t="shared" si="11"/>
        <v>2024</v>
      </c>
      <c r="C41" s="7">
        <f t="shared" si="8"/>
        <v>7.7618050448969491</v>
      </c>
      <c r="D41" s="8">
        <f t="shared" si="12"/>
        <v>37.940621378113264</v>
      </c>
      <c r="E41" s="13">
        <f t="shared" si="9"/>
        <v>4.182755368811689</v>
      </c>
      <c r="F41" s="8">
        <f t="shared" si="12"/>
        <v>21.718861047187367</v>
      </c>
      <c r="G41" s="13">
        <f t="shared" si="10"/>
        <v>15.897421691049558</v>
      </c>
      <c r="H41" s="8">
        <f t="shared" si="12"/>
        <v>78.445285455825299</v>
      </c>
    </row>
    <row r="42" spans="2:8" x14ac:dyDescent="0.2">
      <c r="B42" s="9">
        <f t="shared" si="11"/>
        <v>2025</v>
      </c>
      <c r="C42" s="7">
        <f t="shared" si="8"/>
        <v>8.141216981681934</v>
      </c>
      <c r="D42" s="8">
        <f t="shared" si="12"/>
        <v>46.081838359795199</v>
      </c>
      <c r="E42" s="13">
        <f t="shared" si="9"/>
        <v>4.3250057714494607</v>
      </c>
      <c r="F42" s="8">
        <f t="shared" si="12"/>
        <v>26.043866818636829</v>
      </c>
      <c r="G42" s="13">
        <f t="shared" si="10"/>
        <v>17.390083882203506</v>
      </c>
      <c r="H42" s="8">
        <f t="shared" si="12"/>
        <v>95.835369338028812</v>
      </c>
    </row>
    <row r="43" spans="2:8" x14ac:dyDescent="0.2">
      <c r="B43" s="9">
        <f t="shared" si="11"/>
        <v>2026</v>
      </c>
      <c r="C43" s="7">
        <f t="shared" si="8"/>
        <v>8.5268889927925713</v>
      </c>
      <c r="D43" s="8">
        <f t="shared" si="12"/>
        <v>54.608727352587771</v>
      </c>
      <c r="E43" s="13">
        <f t="shared" si="9"/>
        <v>4.4619854556774232</v>
      </c>
      <c r="F43" s="8">
        <f t="shared" si="12"/>
        <v>30.50585227431425</v>
      </c>
      <c r="G43" s="13">
        <f t="shared" si="10"/>
        <v>16.758721351193444</v>
      </c>
      <c r="H43" s="8">
        <f t="shared" si="12"/>
        <v>112.59409068922226</v>
      </c>
    </row>
    <row r="44" spans="2:8" x14ac:dyDescent="0.2">
      <c r="B44" s="9">
        <f t="shared" si="11"/>
        <v>2027</v>
      </c>
      <c r="C44" s="7">
        <f t="shared" si="8"/>
        <v>8.5286088428191498</v>
      </c>
      <c r="D44" s="8">
        <f t="shared" si="12"/>
        <v>63.137336195406917</v>
      </c>
      <c r="E44" s="13">
        <f t="shared" si="9"/>
        <v>4.3189222265778797</v>
      </c>
      <c r="F44" s="8">
        <f t="shared" si="12"/>
        <v>34.824774500892133</v>
      </c>
      <c r="G44" s="13">
        <f t="shared" si="10"/>
        <v>18.024301685323714</v>
      </c>
      <c r="H44" s="8">
        <f t="shared" si="12"/>
        <v>130.61839237454598</v>
      </c>
    </row>
    <row r="45" spans="2:8" x14ac:dyDescent="0.2">
      <c r="B45" s="9">
        <f t="shared" si="11"/>
        <v>2028</v>
      </c>
      <c r="C45" s="7">
        <f t="shared" si="8"/>
        <v>8.0035091310907713</v>
      </c>
      <c r="D45" s="8">
        <f t="shared" si="12"/>
        <v>71.140845326497683</v>
      </c>
      <c r="E45" s="13">
        <f t="shared" si="9"/>
        <v>4.1903139057032739</v>
      </c>
      <c r="F45" s="8">
        <f t="shared" si="12"/>
        <v>39.01508840659541</v>
      </c>
      <c r="G45" s="13">
        <f t="shared" si="10"/>
        <v>16.319032379867252</v>
      </c>
      <c r="H45" s="8">
        <f t="shared" si="12"/>
        <v>146.93742475441323</v>
      </c>
    </row>
    <row r="46" spans="2:8" ht="15.75" thickBot="1" x14ac:dyDescent="0.25">
      <c r="B46" s="10">
        <f t="shared" si="11"/>
        <v>2029</v>
      </c>
      <c r="C46" s="11">
        <f t="shared" si="8"/>
        <v>8.5929290772618181</v>
      </c>
      <c r="D46" s="12">
        <f t="shared" si="12"/>
        <v>79.733774403759497</v>
      </c>
      <c r="E46" s="14">
        <f t="shared" si="9"/>
        <v>4.3067494016032128</v>
      </c>
      <c r="F46" s="12">
        <f t="shared" si="12"/>
        <v>43.321837808198623</v>
      </c>
      <c r="G46" s="14">
        <f t="shared" si="10"/>
        <v>18.110468236969645</v>
      </c>
      <c r="H46" s="12">
        <f t="shared" si="12"/>
        <v>165.04789299138287</v>
      </c>
    </row>
  </sheetData>
  <mergeCells count="22">
    <mergeCell ref="C35:D35"/>
    <mergeCell ref="E35:F35"/>
    <mergeCell ref="G35:H35"/>
    <mergeCell ref="B33:H33"/>
    <mergeCell ref="C34:D34"/>
    <mergeCell ref="E34:F34"/>
    <mergeCell ref="G34:H34"/>
    <mergeCell ref="B2:H4"/>
    <mergeCell ref="B19:H19"/>
    <mergeCell ref="C20:D20"/>
    <mergeCell ref="E20:F20"/>
    <mergeCell ref="C21:D21"/>
    <mergeCell ref="E21:F21"/>
    <mergeCell ref="G21:H21"/>
    <mergeCell ref="G20:H20"/>
    <mergeCell ref="B5:H5"/>
    <mergeCell ref="C7:D7"/>
    <mergeCell ref="C6:D6"/>
    <mergeCell ref="E6:F6"/>
    <mergeCell ref="G7:H7"/>
    <mergeCell ref="E7:F7"/>
    <mergeCell ref="G6:H6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2019-05-14T11:34:25Z</dcterms:created>
  <dcterms:modified xsi:type="dcterms:W3CDTF">2019-05-14T11:34:25Z</dcterms:modified>
</cp:coreProperties>
</file>