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codeName="ThisWorkbook" defaultThemeVersion="124226"/>
  <xr:revisionPtr revIDLastSave="0" documentId="13_ncr:1_{6244537F-9B0B-4100-9BDC-DAD2A68F6F32}" xr6:coauthVersionLast="43" xr6:coauthVersionMax="43" xr10:uidLastSave="{00000000-0000-0000-0000-000000000000}"/>
  <bookViews>
    <workbookView xWindow="32625" yWindow="1290" windowWidth="10230" windowHeight="11385" tabRatio="856" xr2:uid="{00000000-000D-0000-FFFF-FFFF00000000}"/>
  </bookViews>
  <sheets>
    <sheet name="Customers" sheetId="1" r:id="rId1"/>
    <sheet name="Sales" sheetId="2" r:id="rId2"/>
    <sheet name="kW Billing" sheetId="3" r:id="rId3"/>
  </sheets>
  <definedNames>
    <definedName name="_xlnm.Print_Area" localSheetId="0">Customers!$A$1:$S$137</definedName>
    <definedName name="_xlnm.Print_Area" localSheetId="2">'kW Billing'!$A$1:$K$2</definedName>
    <definedName name="_xlnm.Print_Area" localSheetId="1">Sales!$A$1:$V$2</definedName>
    <definedName name="_xlnm.Print_Titles" localSheetId="1">Sales!$A:$B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R137" i="1" l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C137" i="1"/>
  <c r="Q137" i="1"/>
  <c r="L271" i="3" l="1"/>
  <c r="K271" i="3"/>
  <c r="J271" i="3"/>
  <c r="I271" i="3"/>
  <c r="H271" i="3"/>
  <c r="G271" i="3"/>
  <c r="F271" i="3"/>
  <c r="E271" i="3"/>
  <c r="D271" i="3"/>
  <c r="C271" i="3"/>
  <c r="L270" i="3"/>
  <c r="K270" i="3"/>
  <c r="J270" i="3"/>
  <c r="I270" i="3"/>
  <c r="H270" i="3"/>
  <c r="G270" i="3"/>
  <c r="F270" i="3"/>
  <c r="E270" i="3"/>
  <c r="D270" i="3"/>
  <c r="C270" i="3"/>
  <c r="L269" i="3"/>
  <c r="K269" i="3"/>
  <c r="J269" i="3"/>
  <c r="I269" i="3"/>
  <c r="H269" i="3"/>
  <c r="G269" i="3"/>
  <c r="F269" i="3"/>
  <c r="E269" i="3"/>
  <c r="D269" i="3"/>
  <c r="C269" i="3"/>
  <c r="L268" i="3"/>
  <c r="K268" i="3"/>
  <c r="J268" i="3"/>
  <c r="I268" i="3"/>
  <c r="H268" i="3"/>
  <c r="G268" i="3"/>
  <c r="F268" i="3"/>
  <c r="E268" i="3"/>
  <c r="D268" i="3"/>
  <c r="C268" i="3"/>
  <c r="L267" i="3"/>
  <c r="K267" i="3"/>
  <c r="J267" i="3"/>
  <c r="I267" i="3"/>
  <c r="H267" i="3"/>
  <c r="G267" i="3"/>
  <c r="F267" i="3"/>
  <c r="E267" i="3"/>
  <c r="D267" i="3"/>
  <c r="C267" i="3"/>
  <c r="L266" i="3"/>
  <c r="K266" i="3"/>
  <c r="J266" i="3"/>
  <c r="I266" i="3"/>
  <c r="H266" i="3"/>
  <c r="G266" i="3"/>
  <c r="F266" i="3"/>
  <c r="E266" i="3"/>
  <c r="D266" i="3"/>
  <c r="C266" i="3"/>
  <c r="V134" i="2"/>
  <c r="V133" i="2"/>
  <c r="V132" i="2"/>
  <c r="V131" i="2"/>
  <c r="V130" i="2"/>
  <c r="V129" i="2"/>
  <c r="V128" i="2"/>
  <c r="V127" i="2"/>
  <c r="V126" i="2"/>
  <c r="V125" i="2"/>
  <c r="V124" i="2"/>
  <c r="V123" i="2"/>
  <c r="S134" i="1"/>
  <c r="S133" i="1"/>
  <c r="S132" i="1"/>
  <c r="S131" i="1"/>
  <c r="S130" i="1"/>
  <c r="S129" i="1"/>
  <c r="S128" i="1"/>
  <c r="S127" i="1"/>
  <c r="S126" i="1"/>
  <c r="S125" i="1"/>
  <c r="S124" i="1"/>
  <c r="S123" i="1"/>
  <c r="V122" i="2"/>
  <c r="V121" i="2"/>
  <c r="V120" i="2"/>
  <c r="V119" i="2"/>
  <c r="V118" i="2"/>
  <c r="V117" i="2"/>
  <c r="V116" i="2"/>
  <c r="V115" i="2"/>
  <c r="V114" i="2"/>
  <c r="V113" i="2"/>
  <c r="V112" i="2"/>
  <c r="V111" i="2"/>
  <c r="S122" i="1"/>
  <c r="S121" i="1"/>
  <c r="S120" i="1"/>
  <c r="S119" i="1"/>
  <c r="S118" i="1"/>
  <c r="S117" i="1"/>
  <c r="S116" i="1"/>
  <c r="S115" i="1"/>
  <c r="S114" i="1"/>
  <c r="S113" i="1"/>
  <c r="S112" i="1"/>
  <c r="S111" i="1"/>
  <c r="V110" i="2"/>
  <c r="V109" i="2"/>
  <c r="V108" i="2"/>
  <c r="V107" i="2"/>
  <c r="V106" i="2"/>
  <c r="V105" i="2"/>
  <c r="V104" i="2"/>
  <c r="V103" i="2"/>
  <c r="V102" i="2"/>
  <c r="V101" i="2"/>
  <c r="V100" i="2"/>
  <c r="V99" i="2"/>
  <c r="S110" i="1"/>
  <c r="S109" i="1"/>
  <c r="S108" i="1"/>
  <c r="S107" i="1"/>
  <c r="S106" i="1"/>
  <c r="S105" i="1"/>
  <c r="S104" i="1"/>
  <c r="S103" i="1"/>
  <c r="S102" i="1"/>
  <c r="S101" i="1"/>
  <c r="S100" i="1"/>
  <c r="S99" i="1"/>
  <c r="V98" i="2"/>
  <c r="V97" i="2"/>
  <c r="V96" i="2"/>
  <c r="V95" i="2"/>
  <c r="V94" i="2"/>
  <c r="V93" i="2"/>
  <c r="V92" i="2"/>
  <c r="V91" i="2"/>
  <c r="V90" i="2"/>
  <c r="V89" i="2"/>
  <c r="V88" i="2"/>
  <c r="V87" i="2"/>
  <c r="S98" i="1"/>
  <c r="S97" i="1"/>
  <c r="S96" i="1"/>
  <c r="S95" i="1"/>
  <c r="S94" i="1"/>
  <c r="S93" i="1"/>
  <c r="S92" i="1"/>
  <c r="S91" i="1"/>
  <c r="S90" i="1"/>
  <c r="S89" i="1"/>
  <c r="S88" i="1"/>
  <c r="S87" i="1"/>
  <c r="V86" i="2"/>
  <c r="V85" i="2"/>
  <c r="V84" i="2"/>
  <c r="V83" i="2"/>
  <c r="V82" i="2"/>
  <c r="V81" i="2"/>
  <c r="V80" i="2"/>
  <c r="V79" i="2"/>
  <c r="V78" i="2"/>
  <c r="V77" i="2"/>
  <c r="V76" i="2"/>
  <c r="V75" i="2"/>
  <c r="S86" i="1"/>
  <c r="S85" i="1"/>
  <c r="S84" i="1"/>
  <c r="S83" i="1"/>
  <c r="S82" i="1"/>
  <c r="S81" i="1"/>
  <c r="S80" i="1"/>
  <c r="S79" i="1"/>
  <c r="S78" i="1"/>
  <c r="S77" i="1"/>
  <c r="S76" i="1"/>
  <c r="S75" i="1"/>
  <c r="V74" i="2"/>
  <c r="V73" i="2"/>
  <c r="V72" i="2"/>
  <c r="V71" i="2"/>
  <c r="V70" i="2"/>
  <c r="V69" i="2"/>
  <c r="V68" i="2"/>
  <c r="V67" i="2"/>
  <c r="V66" i="2"/>
  <c r="V65" i="2"/>
  <c r="V64" i="2"/>
  <c r="V63" i="2"/>
  <c r="S74" i="1"/>
  <c r="S73" i="1"/>
  <c r="S72" i="1"/>
  <c r="S71" i="1"/>
  <c r="S70" i="1"/>
  <c r="S69" i="1"/>
  <c r="S68" i="1"/>
  <c r="S67" i="1"/>
  <c r="S66" i="1"/>
  <c r="S65" i="1"/>
  <c r="S64" i="1"/>
  <c r="S63" i="1"/>
  <c r="V62" i="2" l="1"/>
  <c r="V61" i="2"/>
  <c r="V60" i="2"/>
  <c r="V59" i="2"/>
  <c r="V58" i="2"/>
  <c r="V57" i="2"/>
  <c r="V56" i="2"/>
  <c r="V55" i="2"/>
  <c r="V54" i="2"/>
  <c r="V53" i="2"/>
  <c r="V52" i="2"/>
  <c r="V51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S62" i="1"/>
  <c r="S61" i="1"/>
  <c r="S60" i="1"/>
  <c r="S59" i="1"/>
  <c r="S58" i="1"/>
  <c r="S57" i="1"/>
  <c r="S56" i="1"/>
  <c r="S55" i="1"/>
  <c r="S54" i="1"/>
  <c r="S53" i="1"/>
  <c r="S52" i="1"/>
  <c r="S51" i="1"/>
  <c r="A260" i="3"/>
  <c r="D260" i="3" s="1"/>
  <c r="A138" i="1"/>
  <c r="C136" i="2"/>
  <c r="D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C136" i="1"/>
  <c r="S50" i="1"/>
  <c r="S49" i="1"/>
  <c r="S48" i="1"/>
  <c r="S47" i="1"/>
  <c r="S46" i="1"/>
  <c r="S45" i="1"/>
  <c r="S44" i="1"/>
  <c r="S43" i="1"/>
  <c r="S42" i="1"/>
  <c r="S41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40" i="1"/>
  <c r="S3" i="1"/>
  <c r="K259" i="3"/>
  <c r="J259" i="3"/>
  <c r="I259" i="3"/>
  <c r="H259" i="3"/>
  <c r="G259" i="3"/>
  <c r="F259" i="3"/>
  <c r="E259" i="3"/>
  <c r="D259" i="3"/>
  <c r="V136" i="2"/>
  <c r="R136" i="1"/>
  <c r="S136" i="1"/>
  <c r="S137" i="1" l="1"/>
  <c r="Q138" i="1"/>
  <c r="E138" i="1"/>
  <c r="I138" i="1"/>
  <c r="M138" i="1"/>
  <c r="L138" i="1"/>
  <c r="R138" i="1"/>
  <c r="F138" i="1"/>
  <c r="J138" i="1"/>
  <c r="N138" i="1"/>
  <c r="D138" i="1"/>
  <c r="S138" i="1"/>
  <c r="C138" i="1"/>
  <c r="G138" i="1"/>
  <c r="K138" i="1"/>
  <c r="O138" i="1"/>
  <c r="H138" i="1"/>
  <c r="P138" i="1"/>
  <c r="A138" i="2"/>
  <c r="A139" i="2" s="1"/>
  <c r="A261" i="3"/>
  <c r="A262" i="3" s="1"/>
  <c r="G260" i="3"/>
  <c r="K260" i="3"/>
  <c r="F260" i="3"/>
  <c r="J260" i="3"/>
  <c r="E260" i="3"/>
  <c r="I260" i="3"/>
  <c r="C260" i="3"/>
  <c r="H260" i="3"/>
  <c r="A139" i="1"/>
  <c r="K261" i="3" l="1"/>
  <c r="E261" i="3"/>
  <c r="G261" i="3"/>
  <c r="C261" i="3"/>
  <c r="R139" i="1"/>
  <c r="C139" i="1"/>
  <c r="G139" i="1"/>
  <c r="K139" i="1"/>
  <c r="O139" i="1"/>
  <c r="Q139" i="1"/>
  <c r="N139" i="1"/>
  <c r="S139" i="1"/>
  <c r="D139" i="1"/>
  <c r="H139" i="1"/>
  <c r="L139" i="1"/>
  <c r="P139" i="1"/>
  <c r="F139" i="1"/>
  <c r="E139" i="1"/>
  <c r="I139" i="1"/>
  <c r="M139" i="1"/>
  <c r="J139" i="1"/>
  <c r="F261" i="3"/>
  <c r="I261" i="3"/>
  <c r="H261" i="3"/>
  <c r="D261" i="3"/>
  <c r="J261" i="3"/>
  <c r="E262" i="3"/>
  <c r="I262" i="3"/>
  <c r="C262" i="3"/>
  <c r="H262" i="3"/>
  <c r="D262" i="3"/>
  <c r="J262" i="3"/>
  <c r="F262" i="3"/>
  <c r="K262" i="3"/>
  <c r="A263" i="3"/>
  <c r="G262" i="3"/>
  <c r="A140" i="2"/>
  <c r="A140" i="1"/>
  <c r="S140" i="1" l="1"/>
  <c r="E140" i="1"/>
  <c r="I140" i="1"/>
  <c r="M140" i="1"/>
  <c r="H140" i="1"/>
  <c r="F140" i="1"/>
  <c r="J140" i="1"/>
  <c r="N140" i="1"/>
  <c r="D140" i="1"/>
  <c r="P140" i="1"/>
  <c r="Q140" i="1"/>
  <c r="C140" i="1"/>
  <c r="G140" i="1"/>
  <c r="K140" i="1"/>
  <c r="O140" i="1"/>
  <c r="R140" i="1"/>
  <c r="L140" i="1"/>
  <c r="A141" i="2"/>
  <c r="E263" i="3"/>
  <c r="I263" i="3"/>
  <c r="F263" i="3"/>
  <c r="K263" i="3"/>
  <c r="A264" i="3"/>
  <c r="G263" i="3"/>
  <c r="H263" i="3"/>
  <c r="C263" i="3"/>
  <c r="J263" i="3"/>
  <c r="D263" i="3"/>
  <c r="A141" i="1"/>
  <c r="C141" i="1" l="1"/>
  <c r="G141" i="1"/>
  <c r="K141" i="1"/>
  <c r="O141" i="1"/>
  <c r="S141" i="1"/>
  <c r="F141" i="1"/>
  <c r="Q141" i="1"/>
  <c r="D141" i="1"/>
  <c r="H141" i="1"/>
  <c r="L141" i="1"/>
  <c r="P141" i="1"/>
  <c r="N141" i="1"/>
  <c r="R141" i="1"/>
  <c r="E141" i="1"/>
  <c r="I141" i="1"/>
  <c r="M141" i="1"/>
  <c r="J141" i="1"/>
  <c r="E264" i="3"/>
  <c r="I264" i="3"/>
  <c r="H264" i="3"/>
  <c r="D264" i="3"/>
  <c r="J264" i="3"/>
  <c r="A265" i="3"/>
  <c r="F264" i="3"/>
  <c r="K264" i="3"/>
  <c r="G264" i="3"/>
  <c r="C264" i="3"/>
  <c r="A142" i="2"/>
  <c r="A142" i="1"/>
  <c r="Q142" i="1" l="1"/>
  <c r="E142" i="1"/>
  <c r="I142" i="1"/>
  <c r="M142" i="1"/>
  <c r="D142" i="1"/>
  <c r="P142" i="1"/>
  <c r="R142" i="1"/>
  <c r="F142" i="1"/>
  <c r="J142" i="1"/>
  <c r="N142" i="1"/>
  <c r="L142" i="1"/>
  <c r="S142" i="1"/>
  <c r="C142" i="1"/>
  <c r="G142" i="1"/>
  <c r="K142" i="1"/>
  <c r="O142" i="1"/>
  <c r="H142" i="1"/>
  <c r="L265" i="3"/>
  <c r="H265" i="3"/>
  <c r="D265" i="3"/>
  <c r="K265" i="3"/>
  <c r="G265" i="3"/>
  <c r="C265" i="3"/>
  <c r="A266" i="3"/>
  <c r="A267" i="3" s="1"/>
  <c r="A268" i="3" s="1"/>
  <c r="A269" i="3" s="1"/>
  <c r="A270" i="3" s="1"/>
  <c r="A271" i="3" s="1"/>
  <c r="I265" i="3"/>
  <c r="E265" i="3"/>
  <c r="J265" i="3"/>
  <c r="F265" i="3"/>
  <c r="A143" i="1"/>
  <c r="A143" i="2"/>
  <c r="R143" i="1" l="1"/>
  <c r="C143" i="1"/>
  <c r="G143" i="1"/>
  <c r="K143" i="1"/>
  <c r="O143" i="1"/>
  <c r="N143" i="1"/>
  <c r="S143" i="1"/>
  <c r="D143" i="1"/>
  <c r="H143" i="1"/>
  <c r="L143" i="1"/>
  <c r="P143" i="1"/>
  <c r="J143" i="1"/>
  <c r="E143" i="1"/>
  <c r="I143" i="1"/>
  <c r="M143" i="1"/>
  <c r="Q143" i="1"/>
  <c r="F143" i="1"/>
  <c r="A144" i="2"/>
  <c r="A144" i="1"/>
  <c r="S144" i="1" l="1"/>
  <c r="E144" i="1"/>
  <c r="I144" i="1"/>
  <c r="M144" i="1"/>
  <c r="R144" i="1"/>
  <c r="F144" i="1"/>
  <c r="J144" i="1"/>
  <c r="N144" i="1"/>
  <c r="H144" i="1"/>
  <c r="L144" i="1"/>
  <c r="Q144" i="1"/>
  <c r="C144" i="1"/>
  <c r="G144" i="1"/>
  <c r="K144" i="1"/>
  <c r="O144" i="1"/>
  <c r="D144" i="1"/>
  <c r="P144" i="1"/>
  <c r="A145" i="1"/>
  <c r="A145" i="2"/>
  <c r="C145" i="1" l="1"/>
  <c r="G145" i="1"/>
  <c r="K145" i="1"/>
  <c r="O145" i="1"/>
  <c r="F145" i="1"/>
  <c r="N145" i="1"/>
  <c r="Q145" i="1"/>
  <c r="D145" i="1"/>
  <c r="H145" i="1"/>
  <c r="L145" i="1"/>
  <c r="P145" i="1"/>
  <c r="J145" i="1"/>
  <c r="R145" i="1"/>
  <c r="E145" i="1"/>
  <c r="I145" i="1"/>
  <c r="M145" i="1"/>
  <c r="S145" i="1"/>
  <c r="A146" i="2"/>
  <c r="A146" i="1"/>
  <c r="Q146" i="1" l="1"/>
  <c r="E146" i="1"/>
  <c r="I146" i="1"/>
  <c r="M146" i="1"/>
  <c r="H146" i="1"/>
  <c r="R146" i="1"/>
  <c r="F146" i="1"/>
  <c r="J146" i="1"/>
  <c r="N146" i="1"/>
  <c r="L146" i="1"/>
  <c r="S146" i="1"/>
  <c r="C146" i="1"/>
  <c r="G146" i="1"/>
  <c r="K146" i="1"/>
  <c r="O146" i="1"/>
  <c r="D146" i="1"/>
  <c r="P146" i="1"/>
  <c r="A147" i="1"/>
  <c r="A147" i="2"/>
  <c r="R147" i="1" l="1"/>
  <c r="C147" i="1"/>
  <c r="G147" i="1"/>
  <c r="K147" i="1"/>
  <c r="O147" i="1"/>
  <c r="Q147" i="1"/>
  <c r="F147" i="1"/>
  <c r="S147" i="1"/>
  <c r="D147" i="1"/>
  <c r="H147" i="1"/>
  <c r="L147" i="1"/>
  <c r="P147" i="1"/>
  <c r="J147" i="1"/>
  <c r="E147" i="1"/>
  <c r="I147" i="1"/>
  <c r="M147" i="1"/>
  <c r="N147" i="1"/>
  <c r="C145" i="2" l="1"/>
  <c r="N145" i="2"/>
  <c r="V147" i="2"/>
  <c r="T145" i="2"/>
  <c r="M147" i="2" l="1"/>
  <c r="H146" i="2"/>
  <c r="J147" i="2"/>
  <c r="L145" i="2"/>
  <c r="K146" i="2"/>
  <c r="M146" i="2"/>
  <c r="E146" i="2"/>
  <c r="G146" i="2"/>
  <c r="N146" i="2"/>
  <c r="S147" i="2"/>
  <c r="C146" i="2"/>
  <c r="Q146" i="2"/>
  <c r="F147" i="2"/>
  <c r="D145" i="2"/>
  <c r="T147" i="2"/>
  <c r="D147" i="2"/>
  <c r="D146" i="2"/>
  <c r="O147" i="2"/>
  <c r="T146" i="2"/>
  <c r="G137" i="2"/>
  <c r="H137" i="2"/>
  <c r="E137" i="2"/>
  <c r="J137" i="2"/>
  <c r="S137" i="2"/>
  <c r="P137" i="2"/>
  <c r="I137" i="2"/>
  <c r="L137" i="2"/>
  <c r="T137" i="2"/>
  <c r="K137" i="2"/>
  <c r="F137" i="2"/>
  <c r="O137" i="2"/>
  <c r="D137" i="2"/>
  <c r="M137" i="2"/>
  <c r="R137" i="2"/>
  <c r="C137" i="2"/>
  <c r="N137" i="2"/>
  <c r="S139" i="2"/>
  <c r="Q137" i="2"/>
  <c r="U137" i="2"/>
  <c r="V137" i="2"/>
  <c r="K140" i="2"/>
  <c r="H138" i="2"/>
  <c r="Q139" i="2"/>
  <c r="N139" i="2"/>
  <c r="J139" i="2"/>
  <c r="O138" i="2"/>
  <c r="R138" i="2"/>
  <c r="K139" i="2"/>
  <c r="I138" i="2"/>
  <c r="U138" i="2"/>
  <c r="C139" i="2"/>
  <c r="F138" i="2"/>
  <c r="G141" i="2"/>
  <c r="P138" i="2"/>
  <c r="M139" i="2"/>
  <c r="H139" i="2"/>
  <c r="U140" i="2"/>
  <c r="M138" i="2"/>
  <c r="V138" i="2"/>
  <c r="S138" i="2"/>
  <c r="G139" i="2"/>
  <c r="U139" i="2"/>
  <c r="K138" i="2"/>
  <c r="P140" i="2"/>
  <c r="J140" i="2"/>
  <c r="O140" i="2"/>
  <c r="O139" i="2"/>
  <c r="T138" i="2"/>
  <c r="L138" i="2"/>
  <c r="F139" i="2"/>
  <c r="G138" i="2"/>
  <c r="R140" i="2"/>
  <c r="V140" i="2"/>
  <c r="V141" i="2"/>
  <c r="L139" i="2"/>
  <c r="E139" i="2"/>
  <c r="G140" i="2"/>
  <c r="T139" i="2"/>
  <c r="N141" i="2"/>
  <c r="T140" i="2"/>
  <c r="M140" i="2"/>
  <c r="O141" i="2"/>
  <c r="M141" i="2"/>
  <c r="N140" i="2"/>
  <c r="C141" i="2"/>
  <c r="R141" i="2"/>
  <c r="H140" i="2"/>
  <c r="F141" i="2"/>
  <c r="C138" i="2"/>
  <c r="R139" i="2"/>
  <c r="D139" i="2"/>
  <c r="L141" i="2"/>
  <c r="P139" i="2"/>
  <c r="E141" i="2"/>
  <c r="S140" i="2"/>
  <c r="E140" i="2"/>
  <c r="J138" i="2"/>
  <c r="D138" i="2"/>
  <c r="E138" i="2"/>
  <c r="C140" i="2"/>
  <c r="I139" i="2"/>
  <c r="Q138" i="2"/>
  <c r="Q140" i="2"/>
  <c r="N138" i="2"/>
  <c r="U141" i="2"/>
  <c r="S141" i="2"/>
  <c r="D141" i="2"/>
  <c r="Q141" i="2"/>
  <c r="T142" i="2"/>
  <c r="I142" i="2"/>
  <c r="P141" i="2"/>
  <c r="V139" i="2"/>
  <c r="T141" i="2"/>
  <c r="U142" i="2"/>
  <c r="J142" i="2"/>
  <c r="I140" i="2"/>
  <c r="H141" i="2"/>
  <c r="M142" i="2"/>
  <c r="E143" i="2"/>
  <c r="P142" i="2"/>
  <c r="C142" i="2"/>
  <c r="E142" i="2"/>
  <c r="L140" i="2"/>
  <c r="K141" i="2"/>
  <c r="D142" i="2"/>
  <c r="L142" i="2"/>
  <c r="J141" i="2"/>
  <c r="Q142" i="2"/>
  <c r="I141" i="2"/>
  <c r="R142" i="2"/>
  <c r="D140" i="2"/>
  <c r="F140" i="2"/>
  <c r="O144" i="2"/>
  <c r="H143" i="2"/>
  <c r="I143" i="2"/>
  <c r="C143" i="2"/>
  <c r="V143" i="2"/>
  <c r="S142" i="2"/>
  <c r="K142" i="2"/>
  <c r="K143" i="2"/>
  <c r="J143" i="2"/>
  <c r="G142" i="2"/>
  <c r="H142" i="2"/>
  <c r="S143" i="2"/>
  <c r="D143" i="2"/>
  <c r="T143" i="2"/>
  <c r="O142" i="2"/>
  <c r="O143" i="2"/>
  <c r="M143" i="2"/>
  <c r="L143" i="2"/>
  <c r="F143" i="2"/>
  <c r="U143" i="2"/>
  <c r="F142" i="2"/>
  <c r="P143" i="2"/>
  <c r="Q143" i="2"/>
  <c r="N143" i="2"/>
  <c r="V142" i="2"/>
  <c r="N142" i="2"/>
  <c r="G143" i="2"/>
  <c r="S144" i="2"/>
  <c r="T144" i="2"/>
  <c r="V144" i="2"/>
  <c r="R143" i="2"/>
  <c r="Q144" i="2"/>
  <c r="H144" i="2"/>
  <c r="R144" i="2"/>
  <c r="U144" i="2"/>
  <c r="L144" i="2"/>
  <c r="G144" i="2"/>
  <c r="I144" i="2"/>
  <c r="K144" i="2"/>
  <c r="U145" i="2"/>
  <c r="D144" i="2"/>
  <c r="E145" i="2"/>
  <c r="N144" i="2"/>
  <c r="R145" i="2"/>
  <c r="E144" i="2"/>
  <c r="Q145" i="2"/>
  <c r="K147" i="2"/>
  <c r="P144" i="2"/>
  <c r="F144" i="2"/>
  <c r="H145" i="2"/>
  <c r="C144" i="2"/>
  <c r="K145" i="2"/>
  <c r="M145" i="2"/>
  <c r="V145" i="2"/>
  <c r="G145" i="2"/>
  <c r="I145" i="2"/>
  <c r="P145" i="2"/>
  <c r="M144" i="2"/>
  <c r="S145" i="2"/>
  <c r="J144" i="2"/>
  <c r="O145" i="2"/>
  <c r="I147" i="2"/>
  <c r="V146" i="2"/>
  <c r="P147" i="2"/>
  <c r="H147" i="2"/>
  <c r="J145" i="2"/>
  <c r="L146" i="2"/>
  <c r="L147" i="2"/>
  <c r="P146" i="2"/>
  <c r="G147" i="2"/>
  <c r="S146" i="2"/>
  <c r="R146" i="2"/>
  <c r="U146" i="2"/>
  <c r="N147" i="2"/>
  <c r="R147" i="2"/>
  <c r="Q147" i="2"/>
  <c r="E147" i="2"/>
  <c r="U147" i="2"/>
  <c r="I146" i="2"/>
  <c r="F146" i="2"/>
  <c r="F145" i="2"/>
  <c r="O146" i="2"/>
  <c r="J146" i="2"/>
  <c r="C147" i="2"/>
</calcChain>
</file>

<file path=xl/sharedStrings.xml><?xml version="1.0" encoding="utf-8"?>
<sst xmlns="http://schemas.openxmlformats.org/spreadsheetml/2006/main" count="112" uniqueCount="85">
  <si>
    <t>Year</t>
  </si>
  <si>
    <t>Month</t>
  </si>
  <si>
    <t>Monthly_Customer_Forecast.RS</t>
  </si>
  <si>
    <t>Monthly_Customer_Forecast.RSVP</t>
  </si>
  <si>
    <t>Monthly_Customer_Forecast.GS</t>
  </si>
  <si>
    <t>Monthly_Customer_Forecast.GST</t>
  </si>
  <si>
    <t>Monthly_Customer_Forecast.GSD</t>
  </si>
  <si>
    <t>Monthly_Customer_Forecast.GSD_Option</t>
  </si>
  <si>
    <t>Monthly_Customer_Forecast.GSDT</t>
  </si>
  <si>
    <t>Monthly_Customer_Forecast.SBFT</t>
  </si>
  <si>
    <t>Monthly_Customer_Forecast.IS</t>
  </si>
  <si>
    <t>Monthly_Customer_Forecast.IST</t>
  </si>
  <si>
    <t>Monthly_Customer_Forecast.SBI</t>
  </si>
  <si>
    <t>Monthly_Customer_Forecast.TS</t>
  </si>
  <si>
    <t>GS_Unmetered.Meters</t>
  </si>
  <si>
    <t>RS</t>
  </si>
  <si>
    <t>RSVP</t>
  </si>
  <si>
    <t>GS</t>
  </si>
  <si>
    <t>GST</t>
  </si>
  <si>
    <t>GSD</t>
  </si>
  <si>
    <t>GSD Opt</t>
  </si>
  <si>
    <t>GSDT</t>
  </si>
  <si>
    <t>SBFT</t>
  </si>
  <si>
    <t>IS</t>
  </si>
  <si>
    <t>IST</t>
  </si>
  <si>
    <t>SBI</t>
  </si>
  <si>
    <t>LS</t>
  </si>
  <si>
    <t>TS</t>
  </si>
  <si>
    <t>GS Unmtr</t>
  </si>
  <si>
    <t>Monthly_Sales_Forecast.RS</t>
  </si>
  <si>
    <t>Monthly_Sales_Forecast.RSVP</t>
  </si>
  <si>
    <t>Monthly_Sales_Forecast.GS</t>
  </si>
  <si>
    <t>Monthly_Sales_Forecast.GST</t>
  </si>
  <si>
    <t>Monthly_Sales_Forecast.GSUnMetered</t>
  </si>
  <si>
    <t>Monthly_Sales_Forecast.GSD</t>
  </si>
  <si>
    <t>Monthly_Sales_Forecast.GSD_Option</t>
  </si>
  <si>
    <t>Monthly_Sales_Forecast.GSDT</t>
  </si>
  <si>
    <t>Monthly_Sales_Forecast.SBFT</t>
  </si>
  <si>
    <t>Monthly_Sales_Forecast.IS</t>
  </si>
  <si>
    <t>Monthly_Sales_Forecast.IST</t>
  </si>
  <si>
    <t>Monthly_Sales_Forecast.SBI</t>
  </si>
  <si>
    <t>Monthly_Sales_Forecast.TS</t>
  </si>
  <si>
    <t>GSD OPT</t>
  </si>
  <si>
    <t>SBFT-SUPP</t>
  </si>
  <si>
    <t>SBFT-SB</t>
  </si>
  <si>
    <t>SBFT-TOTAL</t>
  </si>
  <si>
    <t>SBI-SUPP</t>
  </si>
  <si>
    <t>SBI-SB</t>
  </si>
  <si>
    <t>SBI-TOTAL</t>
  </si>
  <si>
    <t>ENERGY SALES (kWh)</t>
  </si>
  <si>
    <t>SBFT-SUPP Billing</t>
  </si>
  <si>
    <t>SBI-SUPP Billing</t>
  </si>
  <si>
    <t>SBI-SB Billing</t>
  </si>
  <si>
    <t>SBFT-SB  Billing</t>
  </si>
  <si>
    <t>TOTAL</t>
  </si>
  <si>
    <t>Fcst_LS_Total_kwh.LS_KWH</t>
  </si>
  <si>
    <t>DEMANDS (kW)</t>
  </si>
  <si>
    <t>TOTAL CUSTOMERS</t>
  </si>
  <si>
    <t>TOTAL BILLS</t>
  </si>
  <si>
    <t>CUSTOMERS/BILLS</t>
  </si>
  <si>
    <t>GS Unmetered</t>
  </si>
  <si>
    <t>GSD Option</t>
  </si>
  <si>
    <t>Annual</t>
  </si>
  <si>
    <t>Fcst_LS_Customers.LS_Customers</t>
  </si>
  <si>
    <t>BillDeter_SBFT.Energy_Supp</t>
  </si>
  <si>
    <t>BillDeter_SBFT.Energy_SB</t>
  </si>
  <si>
    <t>BillDeter_SBI.Energy_SUPP</t>
  </si>
  <si>
    <t>BillDeter_SBI.Energy_SB</t>
  </si>
  <si>
    <t>BillDeter_GSD.Billing_kw</t>
  </si>
  <si>
    <t>BillDeter_GSDT.Billing_kw</t>
  </si>
  <si>
    <t>BillDeter_SBFT.SUPP_Billing_kw</t>
  </si>
  <si>
    <t>BillDeter_SBFT.SB_LFRC_kw</t>
  </si>
  <si>
    <t>BillDeter_IS.Billing_kw</t>
  </si>
  <si>
    <t>BillDeter_IST.Billing_kw</t>
  </si>
  <si>
    <t>BillDeter_SBI.SUPP_Billing_kw</t>
  </si>
  <si>
    <t>BillDeter_SBI.SB_LFRC_kw</t>
  </si>
  <si>
    <t>Calculation</t>
  </si>
  <si>
    <t>Calculated</t>
  </si>
  <si>
    <t>RSD</t>
  </si>
  <si>
    <t>Monthly_Sales_Forecast.RSD</t>
  </si>
  <si>
    <t>BillDeter_RSD.Billing_kW</t>
  </si>
  <si>
    <t>Monthly_Customer_Forecast.RSD</t>
  </si>
  <si>
    <t>BillDeter_GSD_Option.Billing_kw</t>
  </si>
  <si>
    <t>BillDeter_SBFT.Billing_kw</t>
  </si>
  <si>
    <t>BillDeter_SBI.Billing_kw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</si>
</sst>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0" fontId="5" fillId="0" borderId="0">
      <alignment vertical="top"/>
    </xf>
    <xf numFmtId="4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7" fillId="0" borderId="0" applyNumberFormat="0" applyFont="0" applyFill="0" applyAlignment="0" applyProtection="0"/>
    <xf numFmtId="0" fontId="6" fillId="0" borderId="0" applyNumberFormat="0" applyFont="0" applyFill="0" applyAlignment="0" applyProtection="0"/>
    <xf numFmtId="10" fontId="5" fillId="0" borderId="0" applyFont="0" applyFill="0" applyBorder="0" applyAlignment="0" applyProtection="0"/>
    <xf numFmtId="0" fontId="5" fillId="0" borderId="3" applyNumberFormat="0" applyFon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37" fontId="4" fillId="0" borderId="0"/>
  </cellStyleXfs>
  <cellXfs count="52">
    <xf numFmtId="0" fontId="0" fillId="0" borderId="0" xfId="0"/>
    <xf numFmtId="3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8" fillId="0" borderId="0" xfId="0" applyFont="1"/>
    <xf numFmtId="0" fontId="0" fillId="0" borderId="0" xfId="0" applyFont="1"/>
    <xf numFmtId="0" fontId="1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3" fontId="0" fillId="0" borderId="4" xfId="0" applyNumberFormat="1" applyBorder="1"/>
    <xf numFmtId="3" fontId="0" fillId="0" borderId="0" xfId="0" applyNumberFormat="1" applyBorder="1"/>
    <xf numFmtId="165" fontId="0" fillId="0" borderId="4" xfId="1" applyNumberFormat="1" applyFont="1" applyBorder="1"/>
    <xf numFmtId="0" fontId="9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center"/>
    </xf>
    <xf numFmtId="165" fontId="0" fillId="0" borderId="1" xfId="1" applyNumberFormat="1" applyFont="1" applyBorder="1"/>
    <xf numFmtId="165" fontId="0" fillId="0" borderId="6" xfId="1" applyNumberFormat="1" applyFont="1" applyBorder="1"/>
    <xf numFmtId="0" fontId="0" fillId="0" borderId="4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/>
    <xf numFmtId="165" fontId="0" fillId="0" borderId="0" xfId="1" applyNumberFormat="1" applyFont="1" applyBorder="1"/>
    <xf numFmtId="165" fontId="0" fillId="0" borderId="7" xfId="1" applyNumberFormat="1" applyFont="1" applyBorder="1"/>
    <xf numFmtId="165" fontId="0" fillId="0" borderId="4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0" fillId="0" borderId="0" xfId="0"/>
    <xf numFmtId="3" fontId="0" fillId="0" borderId="0" xfId="0" applyNumberForma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0" xfId="0"/>
    <xf numFmtId="0" fontId="0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3" fontId="0" fillId="0" borderId="0" xfId="0" applyNumberFormat="1" applyFill="1"/>
    <xf numFmtId="0" fontId="0" fillId="0" borderId="4" xfId="0" applyFont="1" applyFill="1" applyBorder="1" applyAlignment="1">
      <alignment horizontal="center"/>
    </xf>
    <xf numFmtId="3" fontId="0" fillId="0" borderId="4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0" fontId="0" fillId="0" borderId="4" xfId="0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0" borderId="4" xfId="1" applyNumberFormat="1" applyFont="1" applyFill="1" applyBorder="1"/>
    <xf numFmtId="165" fontId="0" fillId="0" borderId="1" xfId="1" applyNumberFormat="1" applyFont="1" applyFill="1" applyBorder="1"/>
    <xf numFmtId="165" fontId="0" fillId="0" borderId="6" xfId="1" applyNumberFormat="1" applyFont="1" applyFill="1" applyBorder="1"/>
    <xf numFmtId="165" fontId="0" fillId="0" borderId="7" xfId="1" applyNumberFormat="1" applyFont="1" applyFill="1" applyBorder="1"/>
    <xf numFmtId="4" fontId="0" fillId="0" borderId="0" xfId="0" applyNumberFormat="1" applyFill="1"/>
  </cellXfs>
  <cellStyles count="24">
    <cellStyle name="Comma" xfId="1" builtinId="3"/>
    <cellStyle name="Comma 2" xfId="3" xr:uid="{00000000-0005-0000-0000-000001000000}"/>
    <cellStyle name="Comma 3" xfId="12" xr:uid="{00000000-0005-0000-0000-000002000000}"/>
    <cellStyle name="Comma0" xfId="4" xr:uid="{00000000-0005-0000-0000-000003000000}"/>
    <cellStyle name="Currency 2" xfId="20" xr:uid="{00000000-0005-0000-0000-000005000000}"/>
    <cellStyle name="Currency0" xfId="5" xr:uid="{00000000-0005-0000-0000-000006000000}"/>
    <cellStyle name="Currency0 2" xfId="13" xr:uid="{00000000-0005-0000-0000-000007000000}"/>
    <cellStyle name="Date" xfId="6" xr:uid="{00000000-0005-0000-0000-000008000000}"/>
    <cellStyle name="Date 2" xfId="14" xr:uid="{00000000-0005-0000-0000-000009000000}"/>
    <cellStyle name="Fixed" xfId="7" xr:uid="{00000000-0005-0000-0000-00000A000000}"/>
    <cellStyle name="Heading 1 2" xfId="8" xr:uid="{00000000-0005-0000-0000-00000B000000}"/>
    <cellStyle name="Heading 1 3" xfId="15" xr:uid="{00000000-0005-0000-0000-00000C000000}"/>
    <cellStyle name="Heading 2 2" xfId="9" xr:uid="{00000000-0005-0000-0000-00000D000000}"/>
    <cellStyle name="Heading 2 3" xfId="16" xr:uid="{00000000-0005-0000-0000-00000E000000}"/>
    <cellStyle name="Normal" xfId="0" builtinId="0"/>
    <cellStyle name="Normal 2" xfId="2" xr:uid="{00000000-0005-0000-0000-000010000000}"/>
    <cellStyle name="Normal 2 2" xfId="22" xr:uid="{00000000-0005-0000-0000-000011000000}"/>
    <cellStyle name="Normal 2 3" xfId="23" xr:uid="{00000000-0005-0000-0000-000012000000}"/>
    <cellStyle name="Normal 3" xfId="11" xr:uid="{00000000-0005-0000-0000-000013000000}"/>
    <cellStyle name="Normal 4" xfId="19" xr:uid="{00000000-0005-0000-0000-000014000000}"/>
    <cellStyle name="Percent 2" xfId="17" xr:uid="{00000000-0005-0000-0000-000015000000}"/>
    <cellStyle name="Percent 3" xfId="21" xr:uid="{00000000-0005-0000-0000-000016000000}"/>
    <cellStyle name="Total 2" xfId="10" xr:uid="{00000000-0005-0000-0000-000017000000}"/>
    <cellStyle name="Total 3" xfId="18" xr:uid="{00000000-0005-0000-0000-000018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147"/>
  <sheetViews>
    <sheetView tabSelected="1" zoomScale="90" zoomScaleNormal="90" workbookViewId="0">
      <pane xSplit="2" ySplit="2" topLeftCell="C3" activePane="bottomRight" state="frozen"/>
      <selection activeCell="Q4" sqref="Q4:Q14"/>
      <selection pane="topRight" activeCell="Q4" sqref="Q4:Q14"/>
      <selection pane="bottomLeft" activeCell="Q4" sqref="Q4:Q14"/>
      <selection pane="bottomRight" activeCell="A2" sqref="A2"/>
    </sheetView>
  </sheetViews>
  <sheetFormatPr defaultRowHeight="15" x14ac:dyDescent="0.25"/>
  <cols>
    <col min="1" max="1" width="20.5703125" customWidth="1"/>
    <col min="2" max="2" width="9.85546875" customWidth="1"/>
    <col min="3" max="7" width="10.28515625" customWidth="1"/>
    <col min="8" max="8" width="8.7109375" customWidth="1"/>
    <col min="9" max="9" width="8.85546875" customWidth="1"/>
    <col min="10" max="10" width="9.140625" customWidth="1"/>
    <col min="11" max="11" width="7.85546875" customWidth="1"/>
    <col min="12" max="12" width="6.42578125" customWidth="1"/>
    <col min="13" max="13" width="7.5703125" customWidth="1"/>
    <col min="14" max="14" width="6.85546875" customWidth="1"/>
    <col min="15" max="15" width="7.140625" customWidth="1"/>
    <col min="16" max="16" width="8.85546875" customWidth="1"/>
    <col min="17" max="17" width="17.7109375" customWidth="1"/>
    <col min="18" max="18" width="14.28515625" customWidth="1"/>
    <col min="19" max="19" width="13.28515625" customWidth="1"/>
    <col min="20" max="20" width="10.140625" customWidth="1"/>
  </cols>
  <sheetData>
    <row r="1" spans="1:20" ht="15.75" x14ac:dyDescent="0.25">
      <c r="A1" s="8" t="s">
        <v>59</v>
      </c>
      <c r="B1" s="5"/>
      <c r="C1" s="10" t="s">
        <v>15</v>
      </c>
      <c r="D1" s="10" t="s">
        <v>16</v>
      </c>
      <c r="E1" s="10" t="s">
        <v>78</v>
      </c>
      <c r="F1" s="10" t="s">
        <v>17</v>
      </c>
      <c r="G1" s="10" t="s">
        <v>18</v>
      </c>
      <c r="H1" s="10" t="s">
        <v>19</v>
      </c>
      <c r="I1" s="10" t="s">
        <v>20</v>
      </c>
      <c r="J1" s="10" t="s">
        <v>21</v>
      </c>
      <c r="K1" s="10" t="s">
        <v>22</v>
      </c>
      <c r="L1" s="10" t="s">
        <v>23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57</v>
      </c>
      <c r="R1" s="10" t="s">
        <v>60</v>
      </c>
      <c r="S1" s="10" t="s">
        <v>58</v>
      </c>
    </row>
    <row r="2" spans="1:20" x14ac:dyDescent="0.25">
      <c r="A2" s="4" t="s">
        <v>0</v>
      </c>
      <c r="B2" t="s">
        <v>1</v>
      </c>
      <c r="C2" t="s">
        <v>2</v>
      </c>
      <c r="D2" t="s">
        <v>3</v>
      </c>
      <c r="E2" t="s">
        <v>81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63</v>
      </c>
      <c r="P2" t="s">
        <v>13</v>
      </c>
      <c r="Q2" s="35" t="s">
        <v>77</v>
      </c>
      <c r="R2" t="s">
        <v>14</v>
      </c>
      <c r="S2" s="35" t="s">
        <v>77</v>
      </c>
    </row>
    <row r="3" spans="1:20" s="2" customFormat="1" x14ac:dyDescent="0.25">
      <c r="A3" s="37">
        <v>2018</v>
      </c>
      <c r="B3" s="37">
        <v>1</v>
      </c>
      <c r="C3" s="38">
        <v>663318</v>
      </c>
      <c r="D3" s="38">
        <v>4474</v>
      </c>
      <c r="E3" s="38">
        <v>21.7</v>
      </c>
      <c r="F3" s="38">
        <v>63899</v>
      </c>
      <c r="G3" s="38">
        <v>2385</v>
      </c>
      <c r="H3" s="38">
        <v>13059</v>
      </c>
      <c r="I3" s="38">
        <v>1600</v>
      </c>
      <c r="J3" s="38">
        <v>1203</v>
      </c>
      <c r="K3" s="38">
        <v>7</v>
      </c>
      <c r="L3" s="38">
        <v>8</v>
      </c>
      <c r="M3" s="38">
        <v>20</v>
      </c>
      <c r="N3" s="38">
        <v>7</v>
      </c>
      <c r="O3" s="38">
        <v>233.45</v>
      </c>
      <c r="P3" s="38">
        <v>3010</v>
      </c>
      <c r="Q3" s="39">
        <f t="shared" ref="Q3:Q34" si="0">SUM(C3:P3)</f>
        <v>753245.14999999991</v>
      </c>
      <c r="R3" s="39">
        <v>97</v>
      </c>
      <c r="S3" s="39">
        <f t="shared" ref="S3:S16" si="1">Q3+R3</f>
        <v>753342.14999999991</v>
      </c>
      <c r="T3" s="39"/>
    </row>
    <row r="4" spans="1:20" s="2" customFormat="1" x14ac:dyDescent="0.25">
      <c r="A4" s="37">
        <v>2018</v>
      </c>
      <c r="B4" s="37">
        <v>2</v>
      </c>
      <c r="C4" s="38">
        <v>665118</v>
      </c>
      <c r="D4" s="38">
        <v>4486</v>
      </c>
      <c r="E4" s="38">
        <v>21.75</v>
      </c>
      <c r="F4" s="38">
        <v>64001</v>
      </c>
      <c r="G4" s="38">
        <v>2390</v>
      </c>
      <c r="H4" s="38">
        <v>13080</v>
      </c>
      <c r="I4" s="38">
        <v>1602</v>
      </c>
      <c r="J4" s="38">
        <v>1205</v>
      </c>
      <c r="K4" s="38">
        <v>7</v>
      </c>
      <c r="L4" s="38">
        <v>8</v>
      </c>
      <c r="M4" s="38">
        <v>20</v>
      </c>
      <c r="N4" s="38">
        <v>7</v>
      </c>
      <c r="O4" s="38">
        <v>233.59</v>
      </c>
      <c r="P4" s="38">
        <v>3032</v>
      </c>
      <c r="Q4" s="39">
        <f t="shared" si="0"/>
        <v>755211.34</v>
      </c>
      <c r="R4" s="39">
        <v>97</v>
      </c>
      <c r="S4" s="39">
        <f t="shared" si="1"/>
        <v>755308.34</v>
      </c>
      <c r="T4" s="39"/>
    </row>
    <row r="5" spans="1:20" s="2" customFormat="1" x14ac:dyDescent="0.25">
      <c r="A5" s="37">
        <v>2018</v>
      </c>
      <c r="B5" s="37">
        <v>3</v>
      </c>
      <c r="C5" s="38">
        <v>666847</v>
      </c>
      <c r="D5" s="38">
        <v>4498</v>
      </c>
      <c r="E5" s="38">
        <v>21.81</v>
      </c>
      <c r="F5" s="38">
        <v>64106</v>
      </c>
      <c r="G5" s="38">
        <v>2394</v>
      </c>
      <c r="H5" s="38">
        <v>13101</v>
      </c>
      <c r="I5" s="38">
        <v>1605</v>
      </c>
      <c r="J5" s="38">
        <v>1207</v>
      </c>
      <c r="K5" s="38">
        <v>7</v>
      </c>
      <c r="L5" s="38">
        <v>8</v>
      </c>
      <c r="M5" s="38">
        <v>20</v>
      </c>
      <c r="N5" s="38">
        <v>7</v>
      </c>
      <c r="O5" s="38">
        <v>233.71</v>
      </c>
      <c r="P5" s="38">
        <v>3017</v>
      </c>
      <c r="Q5" s="39">
        <f t="shared" si="0"/>
        <v>757072.52</v>
      </c>
      <c r="R5" s="39">
        <v>97</v>
      </c>
      <c r="S5" s="39">
        <f t="shared" si="1"/>
        <v>757169.52</v>
      </c>
      <c r="T5" s="39"/>
    </row>
    <row r="6" spans="1:20" s="2" customFormat="1" x14ac:dyDescent="0.25">
      <c r="A6" s="37">
        <v>2018</v>
      </c>
      <c r="B6" s="37">
        <v>4</v>
      </c>
      <c r="C6" s="38">
        <v>667641</v>
      </c>
      <c r="D6" s="38">
        <v>4503</v>
      </c>
      <c r="E6" s="38">
        <v>21.84</v>
      </c>
      <c r="F6" s="38">
        <v>64151</v>
      </c>
      <c r="G6" s="38">
        <v>2395</v>
      </c>
      <c r="H6" s="38">
        <v>13110</v>
      </c>
      <c r="I6" s="38">
        <v>1606</v>
      </c>
      <c r="J6" s="38">
        <v>1208</v>
      </c>
      <c r="K6" s="38">
        <v>7</v>
      </c>
      <c r="L6" s="38">
        <v>8</v>
      </c>
      <c r="M6" s="38">
        <v>20</v>
      </c>
      <c r="N6" s="38">
        <v>7</v>
      </c>
      <c r="O6" s="38">
        <v>233.86</v>
      </c>
      <c r="P6" s="38">
        <v>3027</v>
      </c>
      <c r="Q6" s="39">
        <f t="shared" si="0"/>
        <v>757938.7</v>
      </c>
      <c r="R6" s="39">
        <v>97</v>
      </c>
      <c r="S6" s="39">
        <f t="shared" si="1"/>
        <v>758035.7</v>
      </c>
      <c r="T6" s="39"/>
    </row>
    <row r="7" spans="1:20" s="2" customFormat="1" x14ac:dyDescent="0.25">
      <c r="A7" s="37">
        <v>2018</v>
      </c>
      <c r="B7" s="37">
        <v>5</v>
      </c>
      <c r="C7" s="38">
        <v>668422</v>
      </c>
      <c r="D7" s="38">
        <v>4509</v>
      </c>
      <c r="E7" s="38">
        <v>21.86</v>
      </c>
      <c r="F7" s="38">
        <v>64151</v>
      </c>
      <c r="G7" s="38">
        <v>2395</v>
      </c>
      <c r="H7" s="38">
        <v>13110</v>
      </c>
      <c r="I7" s="38">
        <v>1606</v>
      </c>
      <c r="J7" s="38">
        <v>1208</v>
      </c>
      <c r="K7" s="38">
        <v>7</v>
      </c>
      <c r="L7" s="38">
        <v>8</v>
      </c>
      <c r="M7" s="38">
        <v>20</v>
      </c>
      <c r="N7" s="38">
        <v>7</v>
      </c>
      <c r="O7" s="38">
        <v>233.99</v>
      </c>
      <c r="P7" s="38">
        <v>3036</v>
      </c>
      <c r="Q7" s="39">
        <f t="shared" si="0"/>
        <v>758734.85</v>
      </c>
      <c r="R7" s="39">
        <v>97</v>
      </c>
      <c r="S7" s="39">
        <f t="shared" si="1"/>
        <v>758831.85</v>
      </c>
      <c r="T7" s="39"/>
    </row>
    <row r="8" spans="1:20" s="2" customFormat="1" x14ac:dyDescent="0.25">
      <c r="A8" s="37">
        <v>2018</v>
      </c>
      <c r="B8" s="37">
        <v>6</v>
      </c>
      <c r="C8" s="38">
        <v>669222</v>
      </c>
      <c r="D8" s="38">
        <v>4514</v>
      </c>
      <c r="E8" s="38">
        <v>21.89</v>
      </c>
      <c r="F8" s="38">
        <v>64203</v>
      </c>
      <c r="G8" s="38">
        <v>2397</v>
      </c>
      <c r="H8" s="38">
        <v>13121</v>
      </c>
      <c r="I8" s="38">
        <v>1607</v>
      </c>
      <c r="J8" s="38">
        <v>1209</v>
      </c>
      <c r="K8" s="38">
        <v>7</v>
      </c>
      <c r="L8" s="38">
        <v>8</v>
      </c>
      <c r="M8" s="38">
        <v>20</v>
      </c>
      <c r="N8" s="38">
        <v>7</v>
      </c>
      <c r="O8" s="38">
        <v>234.13</v>
      </c>
      <c r="P8" s="38">
        <v>3055</v>
      </c>
      <c r="Q8" s="39">
        <f t="shared" si="0"/>
        <v>759626.02</v>
      </c>
      <c r="R8" s="39">
        <v>97</v>
      </c>
      <c r="S8" s="39">
        <f t="shared" si="1"/>
        <v>759723.02</v>
      </c>
      <c r="T8" s="39"/>
    </row>
    <row r="9" spans="1:20" s="2" customFormat="1" x14ac:dyDescent="0.25">
      <c r="A9" s="37">
        <v>2018</v>
      </c>
      <c r="B9" s="37">
        <v>7</v>
      </c>
      <c r="C9" s="38">
        <v>669930</v>
      </c>
      <c r="D9" s="38">
        <v>4519</v>
      </c>
      <c r="E9" s="38">
        <v>21.91</v>
      </c>
      <c r="F9" s="38">
        <v>64237</v>
      </c>
      <c r="G9" s="38">
        <v>2399</v>
      </c>
      <c r="H9" s="38">
        <v>13128</v>
      </c>
      <c r="I9" s="38">
        <v>1608</v>
      </c>
      <c r="J9" s="38">
        <v>1210</v>
      </c>
      <c r="K9" s="38">
        <v>7</v>
      </c>
      <c r="L9" s="38">
        <v>8</v>
      </c>
      <c r="M9" s="38">
        <v>20</v>
      </c>
      <c r="N9" s="38">
        <v>7</v>
      </c>
      <c r="O9" s="38">
        <v>234.27</v>
      </c>
      <c r="P9" s="38">
        <v>3058</v>
      </c>
      <c r="Q9" s="39">
        <f t="shared" si="0"/>
        <v>760387.18</v>
      </c>
      <c r="R9" s="39">
        <v>97</v>
      </c>
      <c r="S9" s="39">
        <f t="shared" si="1"/>
        <v>760484.18</v>
      </c>
      <c r="T9" s="39"/>
    </row>
    <row r="10" spans="1:20" s="2" customFormat="1" x14ac:dyDescent="0.25">
      <c r="A10" s="37">
        <v>2018</v>
      </c>
      <c r="B10" s="37">
        <v>8</v>
      </c>
      <c r="C10" s="38">
        <v>670659</v>
      </c>
      <c r="D10" s="38">
        <v>4524</v>
      </c>
      <c r="E10" s="38">
        <v>21.94</v>
      </c>
      <c r="F10" s="38">
        <v>64291</v>
      </c>
      <c r="G10" s="38">
        <v>2401</v>
      </c>
      <c r="H10" s="38">
        <v>13139</v>
      </c>
      <c r="I10" s="38">
        <v>1609</v>
      </c>
      <c r="J10" s="38">
        <v>1211</v>
      </c>
      <c r="K10" s="38">
        <v>7</v>
      </c>
      <c r="L10" s="38">
        <v>8</v>
      </c>
      <c r="M10" s="38">
        <v>20</v>
      </c>
      <c r="N10" s="38">
        <v>7</v>
      </c>
      <c r="O10" s="38">
        <v>234.41</v>
      </c>
      <c r="P10" s="38">
        <v>3069</v>
      </c>
      <c r="Q10" s="39">
        <f t="shared" si="0"/>
        <v>761201.35</v>
      </c>
      <c r="R10" s="39">
        <v>97</v>
      </c>
      <c r="S10" s="39">
        <f t="shared" si="1"/>
        <v>761298.35</v>
      </c>
      <c r="T10" s="39"/>
    </row>
    <row r="11" spans="1:20" s="2" customFormat="1" x14ac:dyDescent="0.25">
      <c r="A11" s="37">
        <v>2018</v>
      </c>
      <c r="B11" s="37">
        <v>9</v>
      </c>
      <c r="C11" s="38">
        <v>671613</v>
      </c>
      <c r="D11" s="38">
        <v>4530</v>
      </c>
      <c r="E11" s="38">
        <v>21.97</v>
      </c>
      <c r="F11" s="38">
        <v>64370</v>
      </c>
      <c r="G11" s="38">
        <v>2404</v>
      </c>
      <c r="H11" s="38">
        <v>13155</v>
      </c>
      <c r="I11" s="38">
        <v>1611</v>
      </c>
      <c r="J11" s="38">
        <v>1212</v>
      </c>
      <c r="K11" s="38">
        <v>7</v>
      </c>
      <c r="L11" s="38">
        <v>8</v>
      </c>
      <c r="M11" s="38">
        <v>20</v>
      </c>
      <c r="N11" s="38">
        <v>7</v>
      </c>
      <c r="O11" s="38">
        <v>234.55</v>
      </c>
      <c r="P11" s="38">
        <v>3078</v>
      </c>
      <c r="Q11" s="39">
        <f t="shared" si="0"/>
        <v>762271.52</v>
      </c>
      <c r="R11" s="39">
        <v>97</v>
      </c>
      <c r="S11" s="39">
        <f t="shared" si="1"/>
        <v>762368.52</v>
      </c>
      <c r="T11" s="39"/>
    </row>
    <row r="12" spans="1:20" s="2" customFormat="1" x14ac:dyDescent="0.25">
      <c r="A12" s="37">
        <v>2018</v>
      </c>
      <c r="B12" s="37">
        <v>10</v>
      </c>
      <c r="C12" s="38">
        <v>672709</v>
      </c>
      <c r="D12" s="38">
        <v>4538</v>
      </c>
      <c r="E12" s="38">
        <v>22</v>
      </c>
      <c r="F12" s="38">
        <v>64374</v>
      </c>
      <c r="G12" s="38">
        <v>2404</v>
      </c>
      <c r="H12" s="38">
        <v>13156</v>
      </c>
      <c r="I12" s="38">
        <v>1611</v>
      </c>
      <c r="J12" s="38">
        <v>1212</v>
      </c>
      <c r="K12" s="38">
        <v>7</v>
      </c>
      <c r="L12" s="38">
        <v>8</v>
      </c>
      <c r="M12" s="38">
        <v>20</v>
      </c>
      <c r="N12" s="38">
        <v>7</v>
      </c>
      <c r="O12" s="38">
        <v>234.68</v>
      </c>
      <c r="P12" s="38">
        <v>3102</v>
      </c>
      <c r="Q12" s="39">
        <f t="shared" si="0"/>
        <v>763404.68</v>
      </c>
      <c r="R12" s="39">
        <v>97</v>
      </c>
      <c r="S12" s="39">
        <f t="shared" si="1"/>
        <v>763501.68</v>
      </c>
      <c r="T12" s="39"/>
    </row>
    <row r="13" spans="1:20" s="2" customFormat="1" x14ac:dyDescent="0.25">
      <c r="A13" s="37">
        <v>2018</v>
      </c>
      <c r="B13" s="37">
        <v>11</v>
      </c>
      <c r="C13" s="38">
        <v>674022</v>
      </c>
      <c r="D13" s="38">
        <v>4546</v>
      </c>
      <c r="E13" s="38">
        <v>22.05</v>
      </c>
      <c r="F13" s="38">
        <v>64397</v>
      </c>
      <c r="G13" s="38">
        <v>2405</v>
      </c>
      <c r="H13" s="38">
        <v>13161</v>
      </c>
      <c r="I13" s="38">
        <v>1612</v>
      </c>
      <c r="J13" s="38">
        <v>1213</v>
      </c>
      <c r="K13" s="38">
        <v>7</v>
      </c>
      <c r="L13" s="38">
        <v>8</v>
      </c>
      <c r="M13" s="38">
        <v>20</v>
      </c>
      <c r="N13" s="38">
        <v>7</v>
      </c>
      <c r="O13" s="38">
        <v>234.81</v>
      </c>
      <c r="P13" s="38">
        <v>3109</v>
      </c>
      <c r="Q13" s="39">
        <f t="shared" si="0"/>
        <v>764763.8600000001</v>
      </c>
      <c r="R13" s="39">
        <v>97</v>
      </c>
      <c r="S13" s="39">
        <f t="shared" si="1"/>
        <v>764860.8600000001</v>
      </c>
      <c r="T13" s="39"/>
    </row>
    <row r="14" spans="1:20" s="2" customFormat="1" ht="15.75" thickBot="1" x14ac:dyDescent="0.3">
      <c r="A14" s="40">
        <v>2018</v>
      </c>
      <c r="B14" s="40">
        <v>12</v>
      </c>
      <c r="C14" s="41">
        <v>674925</v>
      </c>
      <c r="D14" s="41">
        <v>4553</v>
      </c>
      <c r="E14" s="41">
        <v>22.08</v>
      </c>
      <c r="F14" s="41">
        <v>64429</v>
      </c>
      <c r="G14" s="41">
        <v>2406</v>
      </c>
      <c r="H14" s="41">
        <v>13167</v>
      </c>
      <c r="I14" s="41">
        <v>1613</v>
      </c>
      <c r="J14" s="41">
        <v>1213</v>
      </c>
      <c r="K14" s="41">
        <v>7</v>
      </c>
      <c r="L14" s="41">
        <v>8</v>
      </c>
      <c r="M14" s="41">
        <v>20</v>
      </c>
      <c r="N14" s="41">
        <v>7</v>
      </c>
      <c r="O14" s="41">
        <v>234.94</v>
      </c>
      <c r="P14" s="41">
        <v>3112</v>
      </c>
      <c r="Q14" s="41">
        <f t="shared" si="0"/>
        <v>765717.0199999999</v>
      </c>
      <c r="R14" s="41">
        <v>97</v>
      </c>
      <c r="S14" s="41">
        <f t="shared" si="1"/>
        <v>765814.0199999999</v>
      </c>
      <c r="T14" s="39"/>
    </row>
    <row r="15" spans="1:20" x14ac:dyDescent="0.25">
      <c r="A15" s="24">
        <v>2019</v>
      </c>
      <c r="B15" s="24">
        <v>1</v>
      </c>
      <c r="C15" s="12">
        <v>676345</v>
      </c>
      <c r="D15" s="12">
        <v>4562</v>
      </c>
      <c r="E15" s="12">
        <v>22.12</v>
      </c>
      <c r="F15" s="12">
        <v>64447</v>
      </c>
      <c r="G15" s="12">
        <v>2406</v>
      </c>
      <c r="H15" s="12">
        <v>13171</v>
      </c>
      <c r="I15" s="12">
        <v>1614</v>
      </c>
      <c r="J15" s="12">
        <v>1214</v>
      </c>
      <c r="K15" s="12">
        <v>7</v>
      </c>
      <c r="L15" s="12">
        <v>8</v>
      </c>
      <c r="M15" s="12">
        <v>20</v>
      </c>
      <c r="N15" s="12">
        <v>7</v>
      </c>
      <c r="O15" s="12">
        <v>235.08</v>
      </c>
      <c r="P15" s="12">
        <v>3124</v>
      </c>
      <c r="Q15" s="32">
        <f t="shared" si="0"/>
        <v>767182.2</v>
      </c>
      <c r="R15" s="32">
        <v>97</v>
      </c>
      <c r="S15" s="32">
        <f t="shared" si="1"/>
        <v>767279.2</v>
      </c>
      <c r="T15" s="1"/>
    </row>
    <row r="16" spans="1:20" x14ac:dyDescent="0.25">
      <c r="A16" s="24">
        <v>2019</v>
      </c>
      <c r="B16" s="24">
        <v>2</v>
      </c>
      <c r="C16" s="12">
        <v>678146</v>
      </c>
      <c r="D16" s="12">
        <v>4574</v>
      </c>
      <c r="E16" s="12">
        <v>22.18</v>
      </c>
      <c r="F16" s="12">
        <v>64546</v>
      </c>
      <c r="G16" s="12">
        <v>2410</v>
      </c>
      <c r="H16" s="12">
        <v>13191</v>
      </c>
      <c r="I16" s="12">
        <v>1616</v>
      </c>
      <c r="J16" s="12">
        <v>1215</v>
      </c>
      <c r="K16" s="12">
        <v>7</v>
      </c>
      <c r="L16" s="12">
        <v>8</v>
      </c>
      <c r="M16" s="12">
        <v>20</v>
      </c>
      <c r="N16" s="12">
        <v>7</v>
      </c>
      <c r="O16" s="12">
        <v>235.22</v>
      </c>
      <c r="P16" s="12">
        <v>3134</v>
      </c>
      <c r="Q16" s="32">
        <f t="shared" si="0"/>
        <v>769131.4</v>
      </c>
      <c r="R16" s="32">
        <v>97</v>
      </c>
      <c r="S16" s="32">
        <f t="shared" si="1"/>
        <v>769228.4</v>
      </c>
      <c r="T16" s="1"/>
    </row>
    <row r="17" spans="1:20" x14ac:dyDescent="0.25">
      <c r="A17" s="24">
        <v>2019</v>
      </c>
      <c r="B17" s="24">
        <v>3</v>
      </c>
      <c r="C17" s="12">
        <v>679874</v>
      </c>
      <c r="D17" s="12">
        <v>4586</v>
      </c>
      <c r="E17" s="12">
        <v>22.24</v>
      </c>
      <c r="F17" s="12">
        <v>64646</v>
      </c>
      <c r="G17" s="12">
        <v>2414</v>
      </c>
      <c r="H17" s="12">
        <v>13211</v>
      </c>
      <c r="I17" s="12">
        <v>1618</v>
      </c>
      <c r="J17" s="12">
        <v>1217</v>
      </c>
      <c r="K17" s="12">
        <v>7</v>
      </c>
      <c r="L17" s="12">
        <v>8</v>
      </c>
      <c r="M17" s="12">
        <v>20</v>
      </c>
      <c r="N17" s="12">
        <v>7</v>
      </c>
      <c r="O17" s="12">
        <v>235.34</v>
      </c>
      <c r="P17" s="12">
        <v>3143</v>
      </c>
      <c r="Q17" s="32">
        <f t="shared" si="0"/>
        <v>771008.58</v>
      </c>
      <c r="R17" s="32">
        <v>97</v>
      </c>
      <c r="S17" s="32">
        <f t="shared" ref="S17:S48" si="2">Q17+R17</f>
        <v>771105.58</v>
      </c>
      <c r="T17" s="1"/>
    </row>
    <row r="18" spans="1:20" x14ac:dyDescent="0.25">
      <c r="A18" s="24">
        <v>2019</v>
      </c>
      <c r="B18" s="24">
        <v>4</v>
      </c>
      <c r="C18" s="12">
        <v>680668</v>
      </c>
      <c r="D18" s="12">
        <v>4591</v>
      </c>
      <c r="E18" s="12">
        <v>22.26</v>
      </c>
      <c r="F18" s="12">
        <v>64688</v>
      </c>
      <c r="G18" s="12">
        <v>2416</v>
      </c>
      <c r="H18" s="12">
        <v>13220</v>
      </c>
      <c r="I18" s="12">
        <v>1619</v>
      </c>
      <c r="J18" s="12">
        <v>1218</v>
      </c>
      <c r="K18" s="12">
        <v>7</v>
      </c>
      <c r="L18" s="12">
        <v>8</v>
      </c>
      <c r="M18" s="12">
        <v>20</v>
      </c>
      <c r="N18" s="12">
        <v>7</v>
      </c>
      <c r="O18" s="12">
        <v>235.47</v>
      </c>
      <c r="P18" s="12">
        <v>3154</v>
      </c>
      <c r="Q18" s="32">
        <f t="shared" si="0"/>
        <v>771873.73</v>
      </c>
      <c r="R18" s="32">
        <v>97</v>
      </c>
      <c r="S18" s="32">
        <f t="shared" si="2"/>
        <v>771970.73</v>
      </c>
      <c r="T18" s="1"/>
    </row>
    <row r="19" spans="1:20" x14ac:dyDescent="0.25">
      <c r="A19" s="24">
        <v>2019</v>
      </c>
      <c r="B19" s="24">
        <v>5</v>
      </c>
      <c r="C19" s="12">
        <v>681514</v>
      </c>
      <c r="D19" s="12">
        <v>4597</v>
      </c>
      <c r="E19" s="12">
        <v>22.29</v>
      </c>
      <c r="F19" s="12">
        <v>64687</v>
      </c>
      <c r="G19" s="12">
        <v>2416</v>
      </c>
      <c r="H19" s="12">
        <v>13220</v>
      </c>
      <c r="I19" s="12">
        <v>1619</v>
      </c>
      <c r="J19" s="12">
        <v>1218</v>
      </c>
      <c r="K19" s="12">
        <v>7</v>
      </c>
      <c r="L19" s="12">
        <v>8</v>
      </c>
      <c r="M19" s="12">
        <v>20</v>
      </c>
      <c r="N19" s="12">
        <v>7</v>
      </c>
      <c r="O19" s="12">
        <v>235.61</v>
      </c>
      <c r="P19" s="12">
        <v>3161</v>
      </c>
      <c r="Q19" s="32">
        <f t="shared" si="0"/>
        <v>772731.9</v>
      </c>
      <c r="R19" s="32">
        <v>97</v>
      </c>
      <c r="S19" s="32">
        <f t="shared" si="2"/>
        <v>772828.9</v>
      </c>
      <c r="T19" s="1"/>
    </row>
    <row r="20" spans="1:20" x14ac:dyDescent="0.25">
      <c r="A20" s="24">
        <v>2019</v>
      </c>
      <c r="B20" s="24">
        <v>6</v>
      </c>
      <c r="C20" s="12">
        <v>682378</v>
      </c>
      <c r="D20" s="12">
        <v>4603</v>
      </c>
      <c r="E20" s="12">
        <v>22.32</v>
      </c>
      <c r="F20" s="12">
        <v>64739</v>
      </c>
      <c r="G20" s="12">
        <v>2418</v>
      </c>
      <c r="H20" s="12">
        <v>13230</v>
      </c>
      <c r="I20" s="12">
        <v>1620</v>
      </c>
      <c r="J20" s="12">
        <v>1219</v>
      </c>
      <c r="K20" s="12">
        <v>7</v>
      </c>
      <c r="L20" s="12">
        <v>8</v>
      </c>
      <c r="M20" s="12">
        <v>20</v>
      </c>
      <c r="N20" s="12">
        <v>7</v>
      </c>
      <c r="O20" s="12">
        <v>235.75</v>
      </c>
      <c r="P20" s="12">
        <v>3169</v>
      </c>
      <c r="Q20" s="32">
        <f t="shared" si="0"/>
        <v>773676.07</v>
      </c>
      <c r="R20" s="32">
        <v>97</v>
      </c>
      <c r="S20" s="32">
        <f t="shared" si="2"/>
        <v>773773.07</v>
      </c>
      <c r="T20" s="1"/>
    </row>
    <row r="21" spans="1:20" x14ac:dyDescent="0.25">
      <c r="A21" s="24">
        <v>2019</v>
      </c>
      <c r="B21" s="24">
        <v>7</v>
      </c>
      <c r="C21" s="12">
        <v>683151</v>
      </c>
      <c r="D21" s="12">
        <v>4608</v>
      </c>
      <c r="E21" s="12">
        <v>22.34</v>
      </c>
      <c r="F21" s="12">
        <v>64772</v>
      </c>
      <c r="G21" s="12">
        <v>2419</v>
      </c>
      <c r="H21" s="12">
        <v>13237</v>
      </c>
      <c r="I21" s="12">
        <v>1621</v>
      </c>
      <c r="J21" s="12">
        <v>1220</v>
      </c>
      <c r="K21" s="12">
        <v>7</v>
      </c>
      <c r="L21" s="12">
        <v>8</v>
      </c>
      <c r="M21" s="12">
        <v>20</v>
      </c>
      <c r="N21" s="12">
        <v>7</v>
      </c>
      <c r="O21" s="12">
        <v>235.88</v>
      </c>
      <c r="P21" s="12">
        <v>3171</v>
      </c>
      <c r="Q21" s="32">
        <f t="shared" si="0"/>
        <v>774499.22</v>
      </c>
      <c r="R21" s="32">
        <v>97</v>
      </c>
      <c r="S21" s="32">
        <f t="shared" si="2"/>
        <v>774596.22</v>
      </c>
      <c r="T21" s="1"/>
    </row>
    <row r="22" spans="1:20" x14ac:dyDescent="0.25">
      <c r="A22" s="24">
        <v>2019</v>
      </c>
      <c r="B22" s="24">
        <v>8</v>
      </c>
      <c r="C22" s="12">
        <v>683944</v>
      </c>
      <c r="D22" s="12">
        <v>4613</v>
      </c>
      <c r="E22" s="12">
        <v>22.37</v>
      </c>
      <c r="F22" s="12">
        <v>64827</v>
      </c>
      <c r="G22" s="12">
        <v>2421</v>
      </c>
      <c r="H22" s="12">
        <v>13248</v>
      </c>
      <c r="I22" s="12">
        <v>1622</v>
      </c>
      <c r="J22" s="12">
        <v>1221</v>
      </c>
      <c r="K22" s="12">
        <v>7</v>
      </c>
      <c r="L22" s="12">
        <v>8</v>
      </c>
      <c r="M22" s="12">
        <v>20</v>
      </c>
      <c r="N22" s="12">
        <v>7</v>
      </c>
      <c r="O22" s="12">
        <v>236.02</v>
      </c>
      <c r="P22" s="12">
        <v>3171</v>
      </c>
      <c r="Q22" s="32">
        <f t="shared" si="0"/>
        <v>775367.39</v>
      </c>
      <c r="R22" s="32">
        <v>97</v>
      </c>
      <c r="S22" s="32">
        <f t="shared" si="2"/>
        <v>775464.39</v>
      </c>
      <c r="T22" s="1"/>
    </row>
    <row r="23" spans="1:20" x14ac:dyDescent="0.25">
      <c r="A23" s="24">
        <v>2019</v>
      </c>
      <c r="B23" s="24">
        <v>9</v>
      </c>
      <c r="C23" s="12">
        <v>684962</v>
      </c>
      <c r="D23" s="12">
        <v>4620</v>
      </c>
      <c r="E23" s="12">
        <v>22.4</v>
      </c>
      <c r="F23" s="12">
        <v>64907</v>
      </c>
      <c r="G23" s="12">
        <v>2424</v>
      </c>
      <c r="H23" s="12">
        <v>13264</v>
      </c>
      <c r="I23" s="12">
        <v>1624</v>
      </c>
      <c r="J23" s="12">
        <v>1222</v>
      </c>
      <c r="K23" s="12">
        <v>7</v>
      </c>
      <c r="L23" s="12">
        <v>8</v>
      </c>
      <c r="M23" s="12">
        <v>20</v>
      </c>
      <c r="N23" s="12">
        <v>7</v>
      </c>
      <c r="O23" s="12">
        <v>236.16</v>
      </c>
      <c r="P23" s="12">
        <v>3169</v>
      </c>
      <c r="Q23" s="32">
        <f t="shared" si="0"/>
        <v>776492.56</v>
      </c>
      <c r="R23" s="32">
        <v>97</v>
      </c>
      <c r="S23" s="32">
        <f t="shared" si="2"/>
        <v>776589.56</v>
      </c>
      <c r="T23" s="1"/>
    </row>
    <row r="24" spans="1:20" x14ac:dyDescent="0.25">
      <c r="A24" s="24">
        <v>2019</v>
      </c>
      <c r="B24" s="24">
        <v>10</v>
      </c>
      <c r="C24" s="12">
        <v>686123</v>
      </c>
      <c r="D24" s="12">
        <v>4628</v>
      </c>
      <c r="E24" s="12">
        <v>22.44</v>
      </c>
      <c r="F24" s="12">
        <v>64912</v>
      </c>
      <c r="G24" s="12">
        <v>2424</v>
      </c>
      <c r="H24" s="12">
        <v>13265</v>
      </c>
      <c r="I24" s="12">
        <v>1624</v>
      </c>
      <c r="J24" s="12">
        <v>1222</v>
      </c>
      <c r="K24" s="12">
        <v>7</v>
      </c>
      <c r="L24" s="12">
        <v>8</v>
      </c>
      <c r="M24" s="12">
        <v>20</v>
      </c>
      <c r="N24" s="12">
        <v>7</v>
      </c>
      <c r="O24" s="12">
        <v>236.3</v>
      </c>
      <c r="P24" s="12">
        <v>3163</v>
      </c>
      <c r="Q24" s="32">
        <f t="shared" si="0"/>
        <v>777661.74</v>
      </c>
      <c r="R24" s="32">
        <v>97</v>
      </c>
      <c r="S24" s="32">
        <f t="shared" si="2"/>
        <v>777758.74</v>
      </c>
      <c r="T24" s="1"/>
    </row>
    <row r="25" spans="1:20" x14ac:dyDescent="0.25">
      <c r="A25" s="24">
        <v>2019</v>
      </c>
      <c r="B25" s="24">
        <v>11</v>
      </c>
      <c r="C25" s="12">
        <v>687499</v>
      </c>
      <c r="D25" s="12">
        <v>4637</v>
      </c>
      <c r="E25" s="12">
        <v>22.49</v>
      </c>
      <c r="F25" s="12">
        <v>64936</v>
      </c>
      <c r="G25" s="12">
        <v>2425</v>
      </c>
      <c r="H25" s="12">
        <v>13270</v>
      </c>
      <c r="I25" s="12">
        <v>1625</v>
      </c>
      <c r="J25" s="12">
        <v>1223</v>
      </c>
      <c r="K25" s="12">
        <v>7</v>
      </c>
      <c r="L25" s="12">
        <v>8</v>
      </c>
      <c r="M25" s="12">
        <v>20</v>
      </c>
      <c r="N25" s="12">
        <v>7</v>
      </c>
      <c r="O25" s="12">
        <v>236.45</v>
      </c>
      <c r="P25" s="12">
        <v>3156</v>
      </c>
      <c r="Q25" s="32">
        <f t="shared" si="0"/>
        <v>779071.94</v>
      </c>
      <c r="R25" s="32">
        <v>97</v>
      </c>
      <c r="S25" s="32">
        <f t="shared" si="2"/>
        <v>779168.94</v>
      </c>
      <c r="T25" s="1"/>
    </row>
    <row r="26" spans="1:20" ht="15.75" thickBot="1" x14ac:dyDescent="0.3">
      <c r="A26" s="17">
        <v>2019</v>
      </c>
      <c r="B26" s="17">
        <v>12</v>
      </c>
      <c r="C26" s="11">
        <v>688466</v>
      </c>
      <c r="D26" s="11">
        <v>4644</v>
      </c>
      <c r="E26" s="11">
        <v>22.52</v>
      </c>
      <c r="F26" s="11">
        <v>64968</v>
      </c>
      <c r="G26" s="11">
        <v>2426</v>
      </c>
      <c r="H26" s="11">
        <v>13277</v>
      </c>
      <c r="I26" s="11">
        <v>1626</v>
      </c>
      <c r="J26" s="11">
        <v>1223</v>
      </c>
      <c r="K26" s="11">
        <v>7</v>
      </c>
      <c r="L26" s="11">
        <v>8</v>
      </c>
      <c r="M26" s="11">
        <v>20</v>
      </c>
      <c r="N26" s="11">
        <v>7</v>
      </c>
      <c r="O26" s="11">
        <v>236.59</v>
      </c>
      <c r="P26" s="11">
        <v>3150</v>
      </c>
      <c r="Q26" s="11">
        <f t="shared" si="0"/>
        <v>780081.11</v>
      </c>
      <c r="R26" s="11">
        <v>97</v>
      </c>
      <c r="S26" s="11">
        <f t="shared" si="2"/>
        <v>780178.11</v>
      </c>
      <c r="T26" s="1"/>
    </row>
    <row r="27" spans="1:20" x14ac:dyDescent="0.25">
      <c r="A27" s="24">
        <v>2020</v>
      </c>
      <c r="B27" s="24">
        <v>1</v>
      </c>
      <c r="C27" s="12">
        <v>689951</v>
      </c>
      <c r="D27" s="12">
        <v>4654</v>
      </c>
      <c r="E27" s="12">
        <v>22.57</v>
      </c>
      <c r="F27" s="12">
        <v>64988</v>
      </c>
      <c r="G27" s="12">
        <v>2427</v>
      </c>
      <c r="H27" s="12">
        <v>13281</v>
      </c>
      <c r="I27" s="12">
        <v>1626</v>
      </c>
      <c r="J27" s="12">
        <v>1224</v>
      </c>
      <c r="K27" s="12">
        <v>7</v>
      </c>
      <c r="L27" s="12">
        <v>8</v>
      </c>
      <c r="M27" s="12">
        <v>20</v>
      </c>
      <c r="N27" s="12">
        <v>7</v>
      </c>
      <c r="O27" s="12">
        <v>236.73</v>
      </c>
      <c r="P27" s="12">
        <v>3140</v>
      </c>
      <c r="Q27" s="32">
        <f t="shared" si="0"/>
        <v>781592.29999999993</v>
      </c>
      <c r="R27" s="32">
        <v>97</v>
      </c>
      <c r="S27" s="32">
        <f t="shared" si="2"/>
        <v>781689.29999999993</v>
      </c>
      <c r="T27" s="1"/>
    </row>
    <row r="28" spans="1:20" x14ac:dyDescent="0.25">
      <c r="A28" s="24">
        <v>2020</v>
      </c>
      <c r="B28" s="24">
        <v>2</v>
      </c>
      <c r="C28" s="12">
        <v>691814</v>
      </c>
      <c r="D28" s="12">
        <v>4667</v>
      </c>
      <c r="E28" s="12">
        <v>22.63</v>
      </c>
      <c r="F28" s="12">
        <v>65088</v>
      </c>
      <c r="G28" s="12">
        <v>2431</v>
      </c>
      <c r="H28" s="12">
        <v>13301</v>
      </c>
      <c r="I28" s="12">
        <v>1628</v>
      </c>
      <c r="J28" s="12">
        <v>1226</v>
      </c>
      <c r="K28" s="12">
        <v>7</v>
      </c>
      <c r="L28" s="12">
        <v>8</v>
      </c>
      <c r="M28" s="12">
        <v>20</v>
      </c>
      <c r="N28" s="12">
        <v>7</v>
      </c>
      <c r="O28" s="12">
        <v>236.88</v>
      </c>
      <c r="P28" s="12">
        <v>3129</v>
      </c>
      <c r="Q28" s="32">
        <f t="shared" si="0"/>
        <v>783585.51</v>
      </c>
      <c r="R28" s="32">
        <v>97</v>
      </c>
      <c r="S28" s="32">
        <f t="shared" si="2"/>
        <v>783682.51</v>
      </c>
      <c r="T28" s="1"/>
    </row>
    <row r="29" spans="1:20" x14ac:dyDescent="0.25">
      <c r="A29" s="24">
        <v>2020</v>
      </c>
      <c r="B29" s="24">
        <v>3</v>
      </c>
      <c r="C29" s="12">
        <v>693607</v>
      </c>
      <c r="D29" s="12">
        <v>4679</v>
      </c>
      <c r="E29" s="12">
        <v>22.69</v>
      </c>
      <c r="F29" s="12">
        <v>65191</v>
      </c>
      <c r="G29" s="12">
        <v>2435</v>
      </c>
      <c r="H29" s="12">
        <v>13322</v>
      </c>
      <c r="I29" s="12">
        <v>1630</v>
      </c>
      <c r="J29" s="12">
        <v>1227</v>
      </c>
      <c r="K29" s="12">
        <v>7</v>
      </c>
      <c r="L29" s="12">
        <v>8</v>
      </c>
      <c r="M29" s="12">
        <v>20</v>
      </c>
      <c r="N29" s="12">
        <v>7</v>
      </c>
      <c r="O29" s="12">
        <v>237.01</v>
      </c>
      <c r="P29" s="12">
        <v>3118</v>
      </c>
      <c r="Q29" s="32">
        <f t="shared" si="0"/>
        <v>785510.7</v>
      </c>
      <c r="R29" s="32">
        <v>97</v>
      </c>
      <c r="S29" s="32">
        <f t="shared" si="2"/>
        <v>785607.7</v>
      </c>
      <c r="T29" s="1"/>
    </row>
    <row r="30" spans="1:20" x14ac:dyDescent="0.25">
      <c r="A30" s="24">
        <v>2020</v>
      </c>
      <c r="B30" s="24">
        <v>4</v>
      </c>
      <c r="C30" s="12">
        <v>694464</v>
      </c>
      <c r="D30" s="12">
        <v>4684</v>
      </c>
      <c r="E30" s="12">
        <v>22.71</v>
      </c>
      <c r="F30" s="12">
        <v>65234</v>
      </c>
      <c r="G30" s="12">
        <v>2437</v>
      </c>
      <c r="H30" s="12">
        <v>13331</v>
      </c>
      <c r="I30" s="12">
        <v>1631</v>
      </c>
      <c r="J30" s="12">
        <v>1228</v>
      </c>
      <c r="K30" s="12">
        <v>7</v>
      </c>
      <c r="L30" s="12">
        <v>8</v>
      </c>
      <c r="M30" s="12">
        <v>20</v>
      </c>
      <c r="N30" s="12">
        <v>7</v>
      </c>
      <c r="O30" s="12">
        <v>237.16</v>
      </c>
      <c r="P30" s="12">
        <v>3104</v>
      </c>
      <c r="Q30" s="32">
        <f t="shared" si="0"/>
        <v>786414.87</v>
      </c>
      <c r="R30" s="32">
        <v>97</v>
      </c>
      <c r="S30" s="32">
        <f t="shared" si="2"/>
        <v>786511.87</v>
      </c>
      <c r="T30" s="1"/>
    </row>
    <row r="31" spans="1:20" x14ac:dyDescent="0.25">
      <c r="A31" s="24">
        <v>2020</v>
      </c>
      <c r="B31" s="24">
        <v>5</v>
      </c>
      <c r="C31" s="12">
        <v>695258</v>
      </c>
      <c r="D31" s="12">
        <v>4690</v>
      </c>
      <c r="E31" s="12">
        <v>22.74</v>
      </c>
      <c r="F31" s="12">
        <v>65230</v>
      </c>
      <c r="G31" s="12">
        <v>2436</v>
      </c>
      <c r="H31" s="12">
        <v>13330</v>
      </c>
      <c r="I31" s="12">
        <v>1632</v>
      </c>
      <c r="J31" s="12">
        <v>1228</v>
      </c>
      <c r="K31" s="12">
        <v>7</v>
      </c>
      <c r="L31" s="12">
        <v>8</v>
      </c>
      <c r="M31" s="12">
        <v>20</v>
      </c>
      <c r="N31" s="12">
        <v>7</v>
      </c>
      <c r="O31" s="12">
        <v>237.3</v>
      </c>
      <c r="P31" s="12">
        <v>3091</v>
      </c>
      <c r="Q31" s="32">
        <f t="shared" si="0"/>
        <v>787197.04</v>
      </c>
      <c r="R31" s="32">
        <v>97</v>
      </c>
      <c r="S31" s="32">
        <f t="shared" si="2"/>
        <v>787294.04</v>
      </c>
      <c r="T31" s="1"/>
    </row>
    <row r="32" spans="1:20" x14ac:dyDescent="0.25">
      <c r="A32" s="24">
        <v>2020</v>
      </c>
      <c r="B32" s="24">
        <v>6</v>
      </c>
      <c r="C32" s="12">
        <v>696071</v>
      </c>
      <c r="D32" s="12">
        <v>4695</v>
      </c>
      <c r="E32" s="12">
        <v>22.77</v>
      </c>
      <c r="F32" s="12">
        <v>65280</v>
      </c>
      <c r="G32" s="12">
        <v>2438</v>
      </c>
      <c r="H32" s="12">
        <v>13340</v>
      </c>
      <c r="I32" s="12">
        <v>1633</v>
      </c>
      <c r="J32" s="12">
        <v>1229</v>
      </c>
      <c r="K32" s="12">
        <v>7</v>
      </c>
      <c r="L32" s="12">
        <v>8</v>
      </c>
      <c r="M32" s="12">
        <v>20</v>
      </c>
      <c r="N32" s="12">
        <v>7</v>
      </c>
      <c r="O32" s="12">
        <v>237.45</v>
      </c>
      <c r="P32" s="12">
        <v>3074</v>
      </c>
      <c r="Q32" s="32">
        <f t="shared" si="0"/>
        <v>788062.22</v>
      </c>
      <c r="R32" s="32">
        <v>97</v>
      </c>
      <c r="S32" s="32">
        <f t="shared" si="2"/>
        <v>788159.22</v>
      </c>
      <c r="T32" s="1"/>
    </row>
    <row r="33" spans="1:20" x14ac:dyDescent="0.25">
      <c r="A33" s="24">
        <v>2020</v>
      </c>
      <c r="B33" s="24">
        <v>7</v>
      </c>
      <c r="C33" s="12">
        <v>696791</v>
      </c>
      <c r="D33" s="12">
        <v>4700</v>
      </c>
      <c r="E33" s="12">
        <v>22.79</v>
      </c>
      <c r="F33" s="12">
        <v>65311</v>
      </c>
      <c r="G33" s="12">
        <v>2439</v>
      </c>
      <c r="H33" s="12">
        <v>13347</v>
      </c>
      <c r="I33" s="12">
        <v>1634</v>
      </c>
      <c r="J33" s="12">
        <v>1230</v>
      </c>
      <c r="K33" s="12">
        <v>7</v>
      </c>
      <c r="L33" s="12">
        <v>8</v>
      </c>
      <c r="M33" s="12">
        <v>20</v>
      </c>
      <c r="N33" s="12">
        <v>7</v>
      </c>
      <c r="O33" s="12">
        <v>237.59</v>
      </c>
      <c r="P33" s="12">
        <v>3063</v>
      </c>
      <c r="Q33" s="32">
        <f t="shared" si="0"/>
        <v>788817.38</v>
      </c>
      <c r="R33" s="32">
        <v>97</v>
      </c>
      <c r="S33" s="32">
        <f t="shared" si="2"/>
        <v>788914.38</v>
      </c>
      <c r="T33" s="1"/>
    </row>
    <row r="34" spans="1:20" x14ac:dyDescent="0.25">
      <c r="A34" s="24">
        <v>2020</v>
      </c>
      <c r="B34" s="24">
        <v>8</v>
      </c>
      <c r="C34" s="12">
        <v>697533</v>
      </c>
      <c r="D34" s="12">
        <v>4705</v>
      </c>
      <c r="E34" s="12">
        <v>22.81</v>
      </c>
      <c r="F34" s="12">
        <v>65363</v>
      </c>
      <c r="G34" s="12">
        <v>2441</v>
      </c>
      <c r="H34" s="12">
        <v>13357</v>
      </c>
      <c r="I34" s="12">
        <v>1635</v>
      </c>
      <c r="J34" s="12">
        <v>1231</v>
      </c>
      <c r="K34" s="12">
        <v>7</v>
      </c>
      <c r="L34" s="12">
        <v>8</v>
      </c>
      <c r="M34" s="12">
        <v>20</v>
      </c>
      <c r="N34" s="12">
        <v>7</v>
      </c>
      <c r="O34" s="12">
        <v>237.73</v>
      </c>
      <c r="P34" s="12">
        <v>3049</v>
      </c>
      <c r="Q34" s="32">
        <f t="shared" si="0"/>
        <v>789616.54</v>
      </c>
      <c r="R34" s="32">
        <v>97</v>
      </c>
      <c r="S34" s="32">
        <f t="shared" si="2"/>
        <v>789713.54</v>
      </c>
      <c r="T34" s="1"/>
    </row>
    <row r="35" spans="1:20" x14ac:dyDescent="0.25">
      <c r="A35" s="24">
        <v>2020</v>
      </c>
      <c r="B35" s="24">
        <v>9</v>
      </c>
      <c r="C35" s="12">
        <v>698499</v>
      </c>
      <c r="D35" s="12">
        <v>4712</v>
      </c>
      <c r="E35" s="12">
        <v>22.85</v>
      </c>
      <c r="F35" s="12">
        <v>65441</v>
      </c>
      <c r="G35" s="12">
        <v>2444</v>
      </c>
      <c r="H35" s="12">
        <v>13373</v>
      </c>
      <c r="I35" s="12">
        <v>1636</v>
      </c>
      <c r="J35" s="12">
        <v>1232</v>
      </c>
      <c r="K35" s="12">
        <v>7</v>
      </c>
      <c r="L35" s="12">
        <v>8</v>
      </c>
      <c r="M35" s="12">
        <v>20</v>
      </c>
      <c r="N35" s="12">
        <v>7</v>
      </c>
      <c r="O35" s="12">
        <v>237.88</v>
      </c>
      <c r="P35" s="12">
        <v>3035</v>
      </c>
      <c r="Q35" s="32">
        <f t="shared" ref="Q35:Q66" si="3">SUM(C35:P35)</f>
        <v>790674.73</v>
      </c>
      <c r="R35" s="32">
        <v>97</v>
      </c>
      <c r="S35" s="32">
        <f t="shared" si="2"/>
        <v>790771.73</v>
      </c>
      <c r="T35" s="1"/>
    </row>
    <row r="36" spans="1:20" x14ac:dyDescent="0.25">
      <c r="A36" s="24">
        <v>2020</v>
      </c>
      <c r="B36" s="24">
        <v>10</v>
      </c>
      <c r="C36" s="12">
        <v>699607</v>
      </c>
      <c r="D36" s="12">
        <v>4719</v>
      </c>
      <c r="E36" s="12">
        <v>22.88</v>
      </c>
      <c r="F36" s="12">
        <v>65444</v>
      </c>
      <c r="G36" s="12">
        <v>2444</v>
      </c>
      <c r="H36" s="12">
        <v>13374</v>
      </c>
      <c r="I36" s="12">
        <v>1637</v>
      </c>
      <c r="J36" s="12">
        <v>1232</v>
      </c>
      <c r="K36" s="12">
        <v>7</v>
      </c>
      <c r="L36" s="12">
        <v>8</v>
      </c>
      <c r="M36" s="12">
        <v>20</v>
      </c>
      <c r="N36" s="12">
        <v>7</v>
      </c>
      <c r="O36" s="12">
        <v>238.01</v>
      </c>
      <c r="P36" s="12">
        <v>3018</v>
      </c>
      <c r="Q36" s="32">
        <f t="shared" si="3"/>
        <v>791777.89</v>
      </c>
      <c r="R36" s="32">
        <v>97</v>
      </c>
      <c r="S36" s="32">
        <f t="shared" si="2"/>
        <v>791874.89</v>
      </c>
      <c r="T36" s="1"/>
    </row>
    <row r="37" spans="1:20" x14ac:dyDescent="0.25">
      <c r="A37" s="24">
        <v>2020</v>
      </c>
      <c r="B37" s="24">
        <v>11</v>
      </c>
      <c r="C37" s="12">
        <v>700931</v>
      </c>
      <c r="D37" s="12">
        <v>4728</v>
      </c>
      <c r="E37" s="12">
        <v>22.93</v>
      </c>
      <c r="F37" s="12">
        <v>65466</v>
      </c>
      <c r="G37" s="12">
        <v>2445</v>
      </c>
      <c r="H37" s="12">
        <v>13378</v>
      </c>
      <c r="I37" s="12">
        <v>1637</v>
      </c>
      <c r="J37" s="12">
        <v>1233</v>
      </c>
      <c r="K37" s="12">
        <v>7</v>
      </c>
      <c r="L37" s="12">
        <v>8</v>
      </c>
      <c r="M37" s="12">
        <v>20</v>
      </c>
      <c r="N37" s="12">
        <v>7</v>
      </c>
      <c r="O37" s="12">
        <v>238.16</v>
      </c>
      <c r="P37" s="12">
        <v>3005</v>
      </c>
      <c r="Q37" s="32">
        <f t="shared" si="3"/>
        <v>793126.09000000008</v>
      </c>
      <c r="R37" s="32">
        <v>97</v>
      </c>
      <c r="S37" s="32">
        <f t="shared" si="2"/>
        <v>793223.09000000008</v>
      </c>
      <c r="T37" s="1"/>
    </row>
    <row r="38" spans="1:20" ht="15.75" thickBot="1" x14ac:dyDescent="0.3">
      <c r="A38" s="17">
        <v>2020</v>
      </c>
      <c r="B38" s="17">
        <v>12</v>
      </c>
      <c r="C38" s="11">
        <v>701846</v>
      </c>
      <c r="D38" s="11">
        <v>4734</v>
      </c>
      <c r="E38" s="11">
        <v>22.96</v>
      </c>
      <c r="F38" s="11">
        <v>65496</v>
      </c>
      <c r="G38" s="11">
        <v>2446</v>
      </c>
      <c r="H38" s="11">
        <v>13384</v>
      </c>
      <c r="I38" s="11">
        <v>1638</v>
      </c>
      <c r="J38" s="11">
        <v>1233</v>
      </c>
      <c r="K38" s="11">
        <v>7</v>
      </c>
      <c r="L38" s="11">
        <v>8</v>
      </c>
      <c r="M38" s="11">
        <v>20</v>
      </c>
      <c r="N38" s="11">
        <v>7</v>
      </c>
      <c r="O38" s="11">
        <v>238.29</v>
      </c>
      <c r="P38" s="11">
        <v>2994</v>
      </c>
      <c r="Q38" s="11">
        <f t="shared" si="3"/>
        <v>794074.25</v>
      </c>
      <c r="R38" s="11">
        <v>97</v>
      </c>
      <c r="S38" s="11">
        <f t="shared" si="2"/>
        <v>794171.25</v>
      </c>
      <c r="T38" s="1"/>
    </row>
    <row r="39" spans="1:20" x14ac:dyDescent="0.25">
      <c r="A39" s="24">
        <v>2021</v>
      </c>
      <c r="B39" s="24">
        <v>1</v>
      </c>
      <c r="C39" s="12">
        <v>703278</v>
      </c>
      <c r="D39" s="12">
        <v>4744</v>
      </c>
      <c r="E39" s="12">
        <v>23</v>
      </c>
      <c r="F39" s="12">
        <v>65513</v>
      </c>
      <c r="G39" s="12">
        <v>2447</v>
      </c>
      <c r="H39" s="12">
        <v>13388</v>
      </c>
      <c r="I39" s="12">
        <v>1639</v>
      </c>
      <c r="J39" s="12">
        <v>1233</v>
      </c>
      <c r="K39" s="12">
        <v>7</v>
      </c>
      <c r="L39" s="12">
        <v>8</v>
      </c>
      <c r="M39" s="12">
        <v>20</v>
      </c>
      <c r="N39" s="12">
        <v>7</v>
      </c>
      <c r="O39" s="12">
        <v>238.43</v>
      </c>
      <c r="P39" s="12">
        <v>2981</v>
      </c>
      <c r="Q39" s="32">
        <f t="shared" si="3"/>
        <v>795526.43</v>
      </c>
      <c r="R39" s="32">
        <v>97</v>
      </c>
      <c r="S39" s="32">
        <f t="shared" si="2"/>
        <v>795623.43</v>
      </c>
      <c r="T39" s="1"/>
    </row>
    <row r="40" spans="1:20" x14ac:dyDescent="0.25">
      <c r="A40" s="24">
        <v>2021</v>
      </c>
      <c r="B40" s="24">
        <v>2</v>
      </c>
      <c r="C40" s="12">
        <v>705089</v>
      </c>
      <c r="D40" s="12">
        <v>4756</v>
      </c>
      <c r="E40" s="12">
        <v>23.06</v>
      </c>
      <c r="F40" s="12">
        <v>65611</v>
      </c>
      <c r="G40" s="12">
        <v>2451</v>
      </c>
      <c r="H40" s="12">
        <v>13407</v>
      </c>
      <c r="I40" s="12">
        <v>1641</v>
      </c>
      <c r="J40" s="12">
        <v>1235</v>
      </c>
      <c r="K40" s="12">
        <v>7</v>
      </c>
      <c r="L40" s="12">
        <v>8</v>
      </c>
      <c r="M40" s="12">
        <v>20</v>
      </c>
      <c r="N40" s="12">
        <v>7</v>
      </c>
      <c r="O40" s="12">
        <v>238.58</v>
      </c>
      <c r="P40" s="12">
        <v>2969</v>
      </c>
      <c r="Q40" s="32">
        <f t="shared" si="3"/>
        <v>797462.64</v>
      </c>
      <c r="R40" s="32">
        <v>97</v>
      </c>
      <c r="S40" s="32">
        <f t="shared" si="2"/>
        <v>797559.64</v>
      </c>
      <c r="T40" s="1"/>
    </row>
    <row r="41" spans="1:20" x14ac:dyDescent="0.25">
      <c r="A41" s="24">
        <v>2021</v>
      </c>
      <c r="B41" s="24">
        <v>3</v>
      </c>
      <c r="C41" s="12">
        <v>706829</v>
      </c>
      <c r="D41" s="12">
        <v>4768</v>
      </c>
      <c r="E41" s="12">
        <v>23.12</v>
      </c>
      <c r="F41" s="12">
        <v>65711</v>
      </c>
      <c r="G41" s="12">
        <v>2455</v>
      </c>
      <c r="H41" s="12">
        <v>13427</v>
      </c>
      <c r="I41" s="12">
        <v>1643</v>
      </c>
      <c r="J41" s="12">
        <v>1237</v>
      </c>
      <c r="K41" s="12">
        <v>7</v>
      </c>
      <c r="L41" s="12">
        <v>8</v>
      </c>
      <c r="M41" s="12">
        <v>20</v>
      </c>
      <c r="N41" s="12">
        <v>7</v>
      </c>
      <c r="O41" s="12">
        <v>238.7</v>
      </c>
      <c r="P41" s="12">
        <v>2958</v>
      </c>
      <c r="Q41" s="32">
        <f t="shared" si="3"/>
        <v>799331.82</v>
      </c>
      <c r="R41" s="32">
        <v>97</v>
      </c>
      <c r="S41" s="32">
        <f t="shared" si="2"/>
        <v>799428.82</v>
      </c>
      <c r="T41" s="1"/>
    </row>
    <row r="42" spans="1:20" x14ac:dyDescent="0.25">
      <c r="A42" s="24">
        <v>2021</v>
      </c>
      <c r="B42" s="24">
        <v>4</v>
      </c>
      <c r="C42" s="12">
        <v>707633</v>
      </c>
      <c r="D42" s="12">
        <v>4773</v>
      </c>
      <c r="E42" s="12">
        <v>23.15</v>
      </c>
      <c r="F42" s="12">
        <v>65751</v>
      </c>
      <c r="G42" s="12">
        <v>2456</v>
      </c>
      <c r="H42" s="12">
        <v>13436</v>
      </c>
      <c r="I42" s="12">
        <v>1644</v>
      </c>
      <c r="J42" s="12">
        <v>1238</v>
      </c>
      <c r="K42" s="12">
        <v>7</v>
      </c>
      <c r="L42" s="12">
        <v>8</v>
      </c>
      <c r="M42" s="12">
        <v>20</v>
      </c>
      <c r="N42" s="12">
        <v>7</v>
      </c>
      <c r="O42" s="12">
        <v>238.84</v>
      </c>
      <c r="P42" s="12">
        <v>2948</v>
      </c>
      <c r="Q42" s="32">
        <f t="shared" si="3"/>
        <v>800182.99</v>
      </c>
      <c r="R42" s="32">
        <v>97</v>
      </c>
      <c r="S42" s="32">
        <f t="shared" si="2"/>
        <v>800279.99</v>
      </c>
      <c r="T42" s="1"/>
    </row>
    <row r="43" spans="1:20" x14ac:dyDescent="0.25">
      <c r="A43" s="24">
        <v>2021</v>
      </c>
      <c r="B43" s="24">
        <v>5</v>
      </c>
      <c r="C43" s="12">
        <v>708415</v>
      </c>
      <c r="D43" s="12">
        <v>4779</v>
      </c>
      <c r="E43" s="12">
        <v>23.17</v>
      </c>
      <c r="F43" s="12">
        <v>65747</v>
      </c>
      <c r="G43" s="12">
        <v>2456</v>
      </c>
      <c r="H43" s="12">
        <v>13435</v>
      </c>
      <c r="I43" s="12">
        <v>1644</v>
      </c>
      <c r="J43" s="12">
        <v>1238</v>
      </c>
      <c r="K43" s="12">
        <v>7</v>
      </c>
      <c r="L43" s="12">
        <v>8</v>
      </c>
      <c r="M43" s="12">
        <v>20</v>
      </c>
      <c r="N43" s="12">
        <v>7</v>
      </c>
      <c r="O43" s="12">
        <v>238.97</v>
      </c>
      <c r="P43" s="12">
        <v>2938</v>
      </c>
      <c r="Q43" s="32">
        <f t="shared" si="3"/>
        <v>800956.14</v>
      </c>
      <c r="R43" s="32">
        <v>97</v>
      </c>
      <c r="S43" s="32">
        <f t="shared" si="2"/>
        <v>801053.14</v>
      </c>
      <c r="T43" s="1"/>
    </row>
    <row r="44" spans="1:20" x14ac:dyDescent="0.25">
      <c r="A44" s="24">
        <v>2021</v>
      </c>
      <c r="B44" s="24">
        <v>6</v>
      </c>
      <c r="C44" s="12">
        <v>709215</v>
      </c>
      <c r="D44" s="12">
        <v>4784</v>
      </c>
      <c r="E44" s="12">
        <v>23.2</v>
      </c>
      <c r="F44" s="12">
        <v>65796</v>
      </c>
      <c r="G44" s="12">
        <v>2458</v>
      </c>
      <c r="H44" s="12">
        <v>13445</v>
      </c>
      <c r="I44" s="12">
        <v>1645</v>
      </c>
      <c r="J44" s="12">
        <v>1239</v>
      </c>
      <c r="K44" s="12">
        <v>8</v>
      </c>
      <c r="L44" s="12">
        <v>8</v>
      </c>
      <c r="M44" s="12">
        <v>20</v>
      </c>
      <c r="N44" s="12">
        <v>7</v>
      </c>
      <c r="O44" s="12">
        <v>239.11</v>
      </c>
      <c r="P44" s="12">
        <v>2931</v>
      </c>
      <c r="Q44" s="32">
        <f t="shared" si="3"/>
        <v>801818.30999999994</v>
      </c>
      <c r="R44" s="32">
        <v>97</v>
      </c>
      <c r="S44" s="32">
        <f t="shared" si="2"/>
        <v>801915.30999999994</v>
      </c>
      <c r="T44" s="1"/>
    </row>
    <row r="45" spans="1:20" x14ac:dyDescent="0.25">
      <c r="A45" s="24">
        <v>2021</v>
      </c>
      <c r="B45" s="24">
        <v>7</v>
      </c>
      <c r="C45" s="12">
        <v>709922</v>
      </c>
      <c r="D45" s="12">
        <v>4789</v>
      </c>
      <c r="E45" s="12">
        <v>23.22</v>
      </c>
      <c r="F45" s="12">
        <v>65826</v>
      </c>
      <c r="G45" s="12">
        <v>2459</v>
      </c>
      <c r="H45" s="12">
        <v>13451</v>
      </c>
      <c r="I45" s="12">
        <v>1646</v>
      </c>
      <c r="J45" s="12">
        <v>1239</v>
      </c>
      <c r="K45" s="12">
        <v>8</v>
      </c>
      <c r="L45" s="12">
        <v>8</v>
      </c>
      <c r="M45" s="12">
        <v>20</v>
      </c>
      <c r="N45" s="12">
        <v>7</v>
      </c>
      <c r="O45" s="12">
        <v>239.24</v>
      </c>
      <c r="P45" s="12">
        <v>2923</v>
      </c>
      <c r="Q45" s="32">
        <f t="shared" si="3"/>
        <v>802560.46</v>
      </c>
      <c r="R45" s="32">
        <v>97</v>
      </c>
      <c r="S45" s="32">
        <f t="shared" si="2"/>
        <v>802657.46</v>
      </c>
      <c r="T45" s="1"/>
    </row>
    <row r="46" spans="1:20" x14ac:dyDescent="0.25">
      <c r="A46" s="24">
        <v>2021</v>
      </c>
      <c r="B46" s="24">
        <v>8</v>
      </c>
      <c r="C46" s="12">
        <v>710651</v>
      </c>
      <c r="D46" s="12">
        <v>4794</v>
      </c>
      <c r="E46" s="12">
        <v>23.24</v>
      </c>
      <c r="F46" s="12">
        <v>65878</v>
      </c>
      <c r="G46" s="12">
        <v>2461</v>
      </c>
      <c r="H46" s="12">
        <v>13461</v>
      </c>
      <c r="I46" s="12">
        <v>1647</v>
      </c>
      <c r="J46" s="12">
        <v>1240</v>
      </c>
      <c r="K46" s="12">
        <v>8</v>
      </c>
      <c r="L46" s="12">
        <v>8</v>
      </c>
      <c r="M46" s="12">
        <v>20</v>
      </c>
      <c r="N46" s="12">
        <v>7</v>
      </c>
      <c r="O46" s="12">
        <v>239.37</v>
      </c>
      <c r="P46" s="12">
        <v>2918</v>
      </c>
      <c r="Q46" s="32">
        <f t="shared" si="3"/>
        <v>803355.61</v>
      </c>
      <c r="R46" s="32">
        <v>97</v>
      </c>
      <c r="S46" s="32">
        <f t="shared" si="2"/>
        <v>803452.61</v>
      </c>
      <c r="T46" s="1"/>
    </row>
    <row r="47" spans="1:20" x14ac:dyDescent="0.25">
      <c r="A47" s="24">
        <v>2021</v>
      </c>
      <c r="B47" s="24">
        <v>9</v>
      </c>
      <c r="C47" s="12">
        <v>711604</v>
      </c>
      <c r="D47" s="12">
        <v>4800</v>
      </c>
      <c r="E47" s="12">
        <v>23.28</v>
      </c>
      <c r="F47" s="12">
        <v>65955</v>
      </c>
      <c r="G47" s="12">
        <v>2464</v>
      </c>
      <c r="H47" s="12">
        <v>13477</v>
      </c>
      <c r="I47" s="12">
        <v>1648</v>
      </c>
      <c r="J47" s="12">
        <v>1242</v>
      </c>
      <c r="K47" s="12">
        <v>8</v>
      </c>
      <c r="L47" s="12">
        <v>8</v>
      </c>
      <c r="M47" s="12">
        <v>20</v>
      </c>
      <c r="N47" s="12">
        <v>7</v>
      </c>
      <c r="O47" s="12">
        <v>239.51</v>
      </c>
      <c r="P47" s="12">
        <v>2915</v>
      </c>
      <c r="Q47" s="32">
        <f t="shared" si="3"/>
        <v>804410.79</v>
      </c>
      <c r="R47" s="32">
        <v>97</v>
      </c>
      <c r="S47" s="32">
        <f t="shared" si="2"/>
        <v>804507.79</v>
      </c>
      <c r="T47" s="1"/>
    </row>
    <row r="48" spans="1:20" x14ac:dyDescent="0.25">
      <c r="A48" s="24">
        <v>2021</v>
      </c>
      <c r="B48" s="24">
        <v>10</v>
      </c>
      <c r="C48" s="12">
        <v>712699</v>
      </c>
      <c r="D48" s="12">
        <v>4807</v>
      </c>
      <c r="E48" s="12">
        <v>23.31</v>
      </c>
      <c r="F48" s="12">
        <v>65956</v>
      </c>
      <c r="G48" s="12">
        <v>2464</v>
      </c>
      <c r="H48" s="12">
        <v>13477</v>
      </c>
      <c r="I48" s="12">
        <v>1649</v>
      </c>
      <c r="J48" s="12">
        <v>1242</v>
      </c>
      <c r="K48" s="12">
        <v>8</v>
      </c>
      <c r="L48" s="12">
        <v>8</v>
      </c>
      <c r="M48" s="12">
        <v>20</v>
      </c>
      <c r="N48" s="12">
        <v>7</v>
      </c>
      <c r="O48" s="12">
        <v>239.63</v>
      </c>
      <c r="P48" s="12">
        <v>2917</v>
      </c>
      <c r="Q48" s="32">
        <f t="shared" si="3"/>
        <v>805516.94000000006</v>
      </c>
      <c r="R48" s="32">
        <v>97</v>
      </c>
      <c r="S48" s="32">
        <f t="shared" si="2"/>
        <v>805613.94000000006</v>
      </c>
      <c r="T48" s="1"/>
    </row>
    <row r="49" spans="1:20" x14ac:dyDescent="0.25">
      <c r="A49" s="24">
        <v>2021</v>
      </c>
      <c r="B49" s="24">
        <v>11</v>
      </c>
      <c r="C49" s="12">
        <v>714010</v>
      </c>
      <c r="D49" s="12">
        <v>4816</v>
      </c>
      <c r="E49" s="12">
        <v>23.35</v>
      </c>
      <c r="F49" s="12">
        <v>65977</v>
      </c>
      <c r="G49" s="12">
        <v>2465</v>
      </c>
      <c r="H49" s="12">
        <v>13482</v>
      </c>
      <c r="I49" s="12">
        <v>1649</v>
      </c>
      <c r="J49" s="12">
        <v>1242</v>
      </c>
      <c r="K49" s="12">
        <v>8</v>
      </c>
      <c r="L49" s="12">
        <v>8</v>
      </c>
      <c r="M49" s="12">
        <v>20</v>
      </c>
      <c r="N49" s="12">
        <v>7</v>
      </c>
      <c r="O49" s="12">
        <v>239.77</v>
      </c>
      <c r="P49" s="12">
        <v>2916</v>
      </c>
      <c r="Q49" s="32">
        <f t="shared" si="3"/>
        <v>806863.12</v>
      </c>
      <c r="R49" s="32">
        <v>97</v>
      </c>
      <c r="S49" s="32">
        <f t="shared" ref="S49:S62" si="4">Q49+R49</f>
        <v>806960.12</v>
      </c>
      <c r="T49" s="1"/>
    </row>
    <row r="50" spans="1:20" ht="15.75" thickBot="1" x14ac:dyDescent="0.3">
      <c r="A50" s="17">
        <v>2021</v>
      </c>
      <c r="B50" s="17">
        <v>12</v>
      </c>
      <c r="C50" s="11">
        <v>714912</v>
      </c>
      <c r="D50" s="11">
        <v>4822</v>
      </c>
      <c r="E50" s="11">
        <v>23.38</v>
      </c>
      <c r="F50" s="11">
        <v>66007</v>
      </c>
      <c r="G50" s="11">
        <v>2466</v>
      </c>
      <c r="H50" s="11">
        <v>13488</v>
      </c>
      <c r="I50" s="11">
        <v>1650</v>
      </c>
      <c r="J50" s="11">
        <v>1243</v>
      </c>
      <c r="K50" s="11">
        <v>8</v>
      </c>
      <c r="L50" s="11">
        <v>8</v>
      </c>
      <c r="M50" s="11">
        <v>20</v>
      </c>
      <c r="N50" s="11">
        <v>7</v>
      </c>
      <c r="O50" s="11">
        <v>239.89</v>
      </c>
      <c r="P50" s="11">
        <v>2915</v>
      </c>
      <c r="Q50" s="11">
        <f t="shared" si="3"/>
        <v>807809.27</v>
      </c>
      <c r="R50" s="11">
        <v>97</v>
      </c>
      <c r="S50" s="11">
        <f t="shared" si="4"/>
        <v>807906.27</v>
      </c>
      <c r="T50" s="1"/>
    </row>
    <row r="51" spans="1:20" s="31" customFormat="1" x14ac:dyDescent="0.25">
      <c r="A51" s="24">
        <v>2022</v>
      </c>
      <c r="B51" s="24">
        <v>1</v>
      </c>
      <c r="C51" s="12">
        <v>716331</v>
      </c>
      <c r="D51" s="12">
        <v>4832</v>
      </c>
      <c r="E51" s="12">
        <v>23.43</v>
      </c>
      <c r="F51" s="12">
        <v>66023</v>
      </c>
      <c r="G51" s="12">
        <v>2466</v>
      </c>
      <c r="H51" s="12">
        <v>13491</v>
      </c>
      <c r="I51" s="12">
        <v>1651</v>
      </c>
      <c r="J51" s="12">
        <v>1243</v>
      </c>
      <c r="K51" s="12">
        <v>8</v>
      </c>
      <c r="L51" s="12">
        <v>8</v>
      </c>
      <c r="M51" s="12">
        <v>20</v>
      </c>
      <c r="N51" s="12">
        <v>7</v>
      </c>
      <c r="O51" s="12">
        <v>240.02</v>
      </c>
      <c r="P51" s="12">
        <v>2919</v>
      </c>
      <c r="Q51" s="32">
        <f t="shared" si="3"/>
        <v>809262.45000000007</v>
      </c>
      <c r="R51" s="12">
        <v>97</v>
      </c>
      <c r="S51" s="32">
        <f t="shared" si="4"/>
        <v>809359.45000000007</v>
      </c>
      <c r="T51" s="32"/>
    </row>
    <row r="52" spans="1:20" s="31" customFormat="1" x14ac:dyDescent="0.25">
      <c r="A52" s="24">
        <v>2022</v>
      </c>
      <c r="B52" s="24">
        <v>2</v>
      </c>
      <c r="C52" s="12">
        <v>718129</v>
      </c>
      <c r="D52" s="12">
        <v>4844</v>
      </c>
      <c r="E52" s="12">
        <v>23.49</v>
      </c>
      <c r="F52" s="12">
        <v>66120</v>
      </c>
      <c r="G52" s="12">
        <v>2470</v>
      </c>
      <c r="H52" s="12">
        <v>13511</v>
      </c>
      <c r="I52" s="12">
        <v>1653</v>
      </c>
      <c r="J52" s="12">
        <v>1245</v>
      </c>
      <c r="K52" s="12">
        <v>8</v>
      </c>
      <c r="L52" s="12">
        <v>8</v>
      </c>
      <c r="M52" s="12">
        <v>20</v>
      </c>
      <c r="N52" s="12">
        <v>7</v>
      </c>
      <c r="O52" s="12">
        <v>240.16</v>
      </c>
      <c r="P52" s="12">
        <v>2925</v>
      </c>
      <c r="Q52" s="32">
        <f t="shared" si="3"/>
        <v>811203.65</v>
      </c>
      <c r="R52" s="12">
        <v>97</v>
      </c>
      <c r="S52" s="32">
        <f t="shared" si="4"/>
        <v>811300.65</v>
      </c>
      <c r="T52" s="32"/>
    </row>
    <row r="53" spans="1:20" s="31" customFormat="1" x14ac:dyDescent="0.25">
      <c r="A53" s="24">
        <v>2022</v>
      </c>
      <c r="B53" s="24">
        <v>3</v>
      </c>
      <c r="C53" s="12">
        <v>719856</v>
      </c>
      <c r="D53" s="12">
        <v>4856</v>
      </c>
      <c r="E53" s="12">
        <v>23.55</v>
      </c>
      <c r="F53" s="12">
        <v>66219</v>
      </c>
      <c r="G53" s="12">
        <v>2474</v>
      </c>
      <c r="H53" s="12">
        <v>13531</v>
      </c>
      <c r="I53" s="12">
        <v>1655</v>
      </c>
      <c r="J53" s="12">
        <v>1247</v>
      </c>
      <c r="K53" s="12">
        <v>8</v>
      </c>
      <c r="L53" s="12">
        <v>8</v>
      </c>
      <c r="M53" s="12">
        <v>20</v>
      </c>
      <c r="N53" s="12">
        <v>7</v>
      </c>
      <c r="O53" s="12">
        <v>240.27</v>
      </c>
      <c r="P53" s="12">
        <v>2930</v>
      </c>
      <c r="Q53" s="32">
        <f t="shared" si="3"/>
        <v>813074.82000000007</v>
      </c>
      <c r="R53" s="12">
        <v>97</v>
      </c>
      <c r="S53" s="32">
        <f t="shared" si="4"/>
        <v>813171.82000000007</v>
      </c>
      <c r="T53" s="32"/>
    </row>
    <row r="54" spans="1:20" s="31" customFormat="1" x14ac:dyDescent="0.25">
      <c r="A54" s="24">
        <v>2022</v>
      </c>
      <c r="B54" s="24">
        <v>4</v>
      </c>
      <c r="C54" s="12">
        <v>720647</v>
      </c>
      <c r="D54" s="12">
        <v>4861</v>
      </c>
      <c r="E54" s="12">
        <v>23.57</v>
      </c>
      <c r="F54" s="12">
        <v>66259</v>
      </c>
      <c r="G54" s="12">
        <v>2476</v>
      </c>
      <c r="H54" s="12">
        <v>13539</v>
      </c>
      <c r="I54" s="12">
        <v>1656</v>
      </c>
      <c r="J54" s="12">
        <v>1247</v>
      </c>
      <c r="K54" s="12">
        <v>8</v>
      </c>
      <c r="L54" s="12">
        <v>8</v>
      </c>
      <c r="M54" s="12">
        <v>20</v>
      </c>
      <c r="N54" s="12">
        <v>7</v>
      </c>
      <c r="O54" s="12">
        <v>240.4</v>
      </c>
      <c r="P54" s="12">
        <v>2940</v>
      </c>
      <c r="Q54" s="32">
        <f t="shared" si="3"/>
        <v>813931.97</v>
      </c>
      <c r="R54" s="12">
        <v>97</v>
      </c>
      <c r="S54" s="32">
        <f t="shared" si="4"/>
        <v>814028.97</v>
      </c>
      <c r="T54" s="32"/>
    </row>
    <row r="55" spans="1:20" s="31" customFormat="1" x14ac:dyDescent="0.25">
      <c r="A55" s="24">
        <v>2022</v>
      </c>
      <c r="B55" s="24">
        <v>5</v>
      </c>
      <c r="C55" s="12">
        <v>721413</v>
      </c>
      <c r="D55" s="12">
        <v>4866</v>
      </c>
      <c r="E55" s="12">
        <v>23.6</v>
      </c>
      <c r="F55" s="12">
        <v>66254</v>
      </c>
      <c r="G55" s="12">
        <v>2475</v>
      </c>
      <c r="H55" s="12">
        <v>13538</v>
      </c>
      <c r="I55" s="12">
        <v>1656</v>
      </c>
      <c r="J55" s="12">
        <v>1247</v>
      </c>
      <c r="K55" s="12">
        <v>8</v>
      </c>
      <c r="L55" s="12">
        <v>8</v>
      </c>
      <c r="M55" s="12">
        <v>20</v>
      </c>
      <c r="N55" s="12">
        <v>7</v>
      </c>
      <c r="O55" s="12">
        <v>240.53</v>
      </c>
      <c r="P55" s="12">
        <v>2947</v>
      </c>
      <c r="Q55" s="32">
        <f t="shared" si="3"/>
        <v>814703.13</v>
      </c>
      <c r="R55" s="12">
        <v>97</v>
      </c>
      <c r="S55" s="32">
        <f t="shared" si="4"/>
        <v>814800.13</v>
      </c>
      <c r="T55" s="32"/>
    </row>
    <row r="56" spans="1:20" s="31" customFormat="1" x14ac:dyDescent="0.25">
      <c r="A56" s="24">
        <v>2022</v>
      </c>
      <c r="B56" s="24">
        <v>6</v>
      </c>
      <c r="C56" s="12">
        <v>722197</v>
      </c>
      <c r="D56" s="12">
        <v>4872</v>
      </c>
      <c r="E56" s="12">
        <v>23.62</v>
      </c>
      <c r="F56" s="12">
        <v>66302</v>
      </c>
      <c r="G56" s="12">
        <v>2477</v>
      </c>
      <c r="H56" s="12">
        <v>13548</v>
      </c>
      <c r="I56" s="12">
        <v>1657</v>
      </c>
      <c r="J56" s="12">
        <v>1248</v>
      </c>
      <c r="K56" s="12">
        <v>8</v>
      </c>
      <c r="L56" s="12">
        <v>8</v>
      </c>
      <c r="M56" s="12">
        <v>20</v>
      </c>
      <c r="N56" s="12">
        <v>7</v>
      </c>
      <c r="O56" s="12">
        <v>240.66</v>
      </c>
      <c r="P56" s="12">
        <v>2961</v>
      </c>
      <c r="Q56" s="32">
        <f t="shared" si="3"/>
        <v>815569.28</v>
      </c>
      <c r="R56" s="12">
        <v>97</v>
      </c>
      <c r="S56" s="32">
        <f t="shared" si="4"/>
        <v>815666.28</v>
      </c>
      <c r="T56" s="32"/>
    </row>
    <row r="57" spans="1:20" s="31" customFormat="1" x14ac:dyDescent="0.25">
      <c r="A57" s="24">
        <v>2022</v>
      </c>
      <c r="B57" s="24">
        <v>7</v>
      </c>
      <c r="C57" s="12">
        <v>722889</v>
      </c>
      <c r="D57" s="12">
        <v>4876</v>
      </c>
      <c r="E57" s="12">
        <v>23.64</v>
      </c>
      <c r="F57" s="12">
        <v>66332</v>
      </c>
      <c r="G57" s="12">
        <v>2478</v>
      </c>
      <c r="H57" s="12">
        <v>13554</v>
      </c>
      <c r="I57" s="12">
        <v>1658</v>
      </c>
      <c r="J57" s="12">
        <v>1249</v>
      </c>
      <c r="K57" s="12">
        <v>8</v>
      </c>
      <c r="L57" s="12">
        <v>8</v>
      </c>
      <c r="M57" s="12">
        <v>20</v>
      </c>
      <c r="N57" s="12">
        <v>7</v>
      </c>
      <c r="O57" s="12">
        <v>240.79</v>
      </c>
      <c r="P57" s="12">
        <v>2965</v>
      </c>
      <c r="Q57" s="32">
        <f t="shared" si="3"/>
        <v>816308.43</v>
      </c>
      <c r="R57" s="12">
        <v>97</v>
      </c>
      <c r="S57" s="32">
        <f t="shared" si="4"/>
        <v>816405.43</v>
      </c>
      <c r="T57" s="32"/>
    </row>
    <row r="58" spans="1:20" s="31" customFormat="1" x14ac:dyDescent="0.25">
      <c r="A58" s="24">
        <v>2022</v>
      </c>
      <c r="B58" s="24">
        <v>8</v>
      </c>
      <c r="C58" s="12">
        <v>723603</v>
      </c>
      <c r="D58" s="12">
        <v>4881</v>
      </c>
      <c r="E58" s="12">
        <v>23.67</v>
      </c>
      <c r="F58" s="12">
        <v>66382</v>
      </c>
      <c r="G58" s="12">
        <v>2480</v>
      </c>
      <c r="H58" s="12">
        <v>13564</v>
      </c>
      <c r="I58" s="12">
        <v>1659</v>
      </c>
      <c r="J58" s="12">
        <v>1250</v>
      </c>
      <c r="K58" s="12">
        <v>8</v>
      </c>
      <c r="L58" s="12">
        <v>8</v>
      </c>
      <c r="M58" s="12">
        <v>20</v>
      </c>
      <c r="N58" s="12">
        <v>7</v>
      </c>
      <c r="O58" s="12">
        <v>240.92</v>
      </c>
      <c r="P58" s="12">
        <v>2974</v>
      </c>
      <c r="Q58" s="32">
        <f t="shared" si="3"/>
        <v>817100.59000000008</v>
      </c>
      <c r="R58" s="12">
        <v>97</v>
      </c>
      <c r="S58" s="32">
        <f t="shared" si="4"/>
        <v>817197.59000000008</v>
      </c>
      <c r="T58" s="32"/>
    </row>
    <row r="59" spans="1:20" s="31" customFormat="1" x14ac:dyDescent="0.25">
      <c r="A59" s="24">
        <v>2022</v>
      </c>
      <c r="B59" s="24">
        <v>9</v>
      </c>
      <c r="C59" s="12">
        <v>724540</v>
      </c>
      <c r="D59" s="12">
        <v>4887</v>
      </c>
      <c r="E59" s="12">
        <v>23.7</v>
      </c>
      <c r="F59" s="12">
        <v>66459</v>
      </c>
      <c r="G59" s="12">
        <v>2483</v>
      </c>
      <c r="H59" s="12">
        <v>13579</v>
      </c>
      <c r="I59" s="12">
        <v>1660</v>
      </c>
      <c r="J59" s="12">
        <v>1251</v>
      </c>
      <c r="K59" s="12">
        <v>8</v>
      </c>
      <c r="L59" s="12">
        <v>8</v>
      </c>
      <c r="M59" s="12">
        <v>20</v>
      </c>
      <c r="N59" s="12">
        <v>7</v>
      </c>
      <c r="O59" s="12">
        <v>241.06</v>
      </c>
      <c r="P59" s="12">
        <v>2982</v>
      </c>
      <c r="Q59" s="32">
        <f t="shared" si="3"/>
        <v>818148.76</v>
      </c>
      <c r="R59" s="12">
        <v>97</v>
      </c>
      <c r="S59" s="32">
        <f t="shared" si="4"/>
        <v>818245.76</v>
      </c>
      <c r="T59" s="32"/>
    </row>
    <row r="60" spans="1:20" s="31" customFormat="1" x14ac:dyDescent="0.25">
      <c r="A60" s="24">
        <v>2022</v>
      </c>
      <c r="B60" s="24">
        <v>10</v>
      </c>
      <c r="C60" s="12">
        <v>725620</v>
      </c>
      <c r="D60" s="12">
        <v>4895</v>
      </c>
      <c r="E60" s="12">
        <v>23.73</v>
      </c>
      <c r="F60" s="12">
        <v>66460</v>
      </c>
      <c r="G60" s="12">
        <v>2483</v>
      </c>
      <c r="H60" s="12">
        <v>13580</v>
      </c>
      <c r="I60" s="12">
        <v>1661</v>
      </c>
      <c r="J60" s="12">
        <v>1251</v>
      </c>
      <c r="K60" s="12">
        <v>8</v>
      </c>
      <c r="L60" s="12">
        <v>8</v>
      </c>
      <c r="M60" s="12">
        <v>20</v>
      </c>
      <c r="N60" s="12">
        <v>7</v>
      </c>
      <c r="O60" s="12">
        <v>241.19</v>
      </c>
      <c r="P60" s="12">
        <v>2998</v>
      </c>
      <c r="Q60" s="32">
        <f t="shared" si="3"/>
        <v>819255.91999999993</v>
      </c>
      <c r="R60" s="12">
        <v>97</v>
      </c>
      <c r="S60" s="32">
        <f t="shared" si="4"/>
        <v>819352.91999999993</v>
      </c>
      <c r="T60" s="32"/>
    </row>
    <row r="61" spans="1:20" s="31" customFormat="1" x14ac:dyDescent="0.25">
      <c r="A61" s="24">
        <v>2022</v>
      </c>
      <c r="B61" s="24">
        <v>11</v>
      </c>
      <c r="C61" s="12">
        <v>726915</v>
      </c>
      <c r="D61" s="12">
        <v>4903</v>
      </c>
      <c r="E61" s="12">
        <v>23.78</v>
      </c>
      <c r="F61" s="12">
        <v>66480</v>
      </c>
      <c r="G61" s="12">
        <v>2484</v>
      </c>
      <c r="H61" s="12">
        <v>13584</v>
      </c>
      <c r="I61" s="12">
        <v>1661</v>
      </c>
      <c r="J61" s="12">
        <v>1251</v>
      </c>
      <c r="K61" s="12">
        <v>8</v>
      </c>
      <c r="L61" s="12">
        <v>8</v>
      </c>
      <c r="M61" s="12">
        <v>20</v>
      </c>
      <c r="N61" s="12">
        <v>7</v>
      </c>
      <c r="O61" s="12">
        <v>241.32</v>
      </c>
      <c r="P61" s="12">
        <v>3005</v>
      </c>
      <c r="Q61" s="32">
        <f t="shared" si="3"/>
        <v>820591.1</v>
      </c>
      <c r="R61" s="12">
        <v>97</v>
      </c>
      <c r="S61" s="32">
        <f t="shared" si="4"/>
        <v>820688.1</v>
      </c>
      <c r="T61" s="32"/>
    </row>
    <row r="62" spans="1:20" s="31" customFormat="1" ht="15.75" thickBot="1" x14ac:dyDescent="0.3">
      <c r="A62" s="17">
        <v>2022</v>
      </c>
      <c r="B62" s="17">
        <v>12</v>
      </c>
      <c r="C62" s="11">
        <v>727801</v>
      </c>
      <c r="D62" s="11">
        <v>4909</v>
      </c>
      <c r="E62" s="11">
        <v>23.8</v>
      </c>
      <c r="F62" s="11">
        <v>66509</v>
      </c>
      <c r="G62" s="11">
        <v>2485</v>
      </c>
      <c r="H62" s="11">
        <v>13590</v>
      </c>
      <c r="I62" s="11">
        <v>1662</v>
      </c>
      <c r="J62" s="11">
        <v>1252</v>
      </c>
      <c r="K62" s="11">
        <v>8</v>
      </c>
      <c r="L62" s="11">
        <v>8</v>
      </c>
      <c r="M62" s="11">
        <v>20</v>
      </c>
      <c r="N62" s="11">
        <v>7</v>
      </c>
      <c r="O62" s="11">
        <v>241.45</v>
      </c>
      <c r="P62" s="11">
        <v>3010</v>
      </c>
      <c r="Q62" s="11">
        <f t="shared" si="3"/>
        <v>821526.25</v>
      </c>
      <c r="R62" s="11">
        <v>97</v>
      </c>
      <c r="S62" s="11">
        <f t="shared" si="4"/>
        <v>821623.25</v>
      </c>
      <c r="T62" s="32"/>
    </row>
    <row r="63" spans="1:20" s="36" customFormat="1" x14ac:dyDescent="0.25">
      <c r="A63" s="24">
        <v>2023</v>
      </c>
      <c r="B63" s="24">
        <v>1</v>
      </c>
      <c r="C63" s="12">
        <v>729205</v>
      </c>
      <c r="D63" s="12">
        <v>4919</v>
      </c>
      <c r="E63" s="12">
        <v>23.85</v>
      </c>
      <c r="F63" s="12">
        <v>66525</v>
      </c>
      <c r="G63" s="12">
        <v>2485</v>
      </c>
      <c r="H63" s="12">
        <v>13593</v>
      </c>
      <c r="I63" s="12">
        <v>1663</v>
      </c>
      <c r="J63" s="12">
        <v>1252</v>
      </c>
      <c r="K63" s="12">
        <v>8</v>
      </c>
      <c r="L63" s="12">
        <v>8</v>
      </c>
      <c r="M63" s="12">
        <v>20</v>
      </c>
      <c r="N63" s="12">
        <v>7</v>
      </c>
      <c r="O63" s="12">
        <v>241.59</v>
      </c>
      <c r="P63" s="12">
        <v>3021</v>
      </c>
      <c r="Q63" s="32">
        <f t="shared" si="3"/>
        <v>822971.44</v>
      </c>
      <c r="R63" s="12">
        <v>97</v>
      </c>
      <c r="S63" s="32">
        <f t="shared" ref="S63:S110" si="5">Q63+R63</f>
        <v>823068.44</v>
      </c>
      <c r="T63" s="32"/>
    </row>
    <row r="64" spans="1:20" s="36" customFormat="1" x14ac:dyDescent="0.25">
      <c r="A64" s="24">
        <v>2023</v>
      </c>
      <c r="B64" s="24">
        <v>2</v>
      </c>
      <c r="C64" s="12">
        <v>730987</v>
      </c>
      <c r="D64" s="12">
        <v>4931</v>
      </c>
      <c r="E64" s="12">
        <v>23.91</v>
      </c>
      <c r="F64" s="12">
        <v>66622</v>
      </c>
      <c r="G64" s="12">
        <v>2489</v>
      </c>
      <c r="H64" s="12">
        <v>13613</v>
      </c>
      <c r="I64" s="12">
        <v>1664</v>
      </c>
      <c r="J64" s="12">
        <v>1254</v>
      </c>
      <c r="K64" s="12">
        <v>8</v>
      </c>
      <c r="L64" s="12">
        <v>8</v>
      </c>
      <c r="M64" s="12">
        <v>20</v>
      </c>
      <c r="N64" s="12">
        <v>7</v>
      </c>
      <c r="O64" s="12">
        <v>241.73</v>
      </c>
      <c r="P64" s="12">
        <v>3030</v>
      </c>
      <c r="Q64" s="32">
        <f t="shared" si="3"/>
        <v>824898.64</v>
      </c>
      <c r="R64" s="12">
        <v>97</v>
      </c>
      <c r="S64" s="32">
        <f t="shared" si="5"/>
        <v>824995.64</v>
      </c>
      <c r="T64" s="32"/>
    </row>
    <row r="65" spans="1:20" s="36" customFormat="1" x14ac:dyDescent="0.25">
      <c r="A65" s="24">
        <v>2023</v>
      </c>
      <c r="B65" s="24">
        <v>3</v>
      </c>
      <c r="C65" s="12">
        <v>732698</v>
      </c>
      <c r="D65" s="12">
        <v>4942</v>
      </c>
      <c r="E65" s="12">
        <v>23.97</v>
      </c>
      <c r="F65" s="12">
        <v>66720</v>
      </c>
      <c r="G65" s="12">
        <v>2493</v>
      </c>
      <c r="H65" s="12">
        <v>13632</v>
      </c>
      <c r="I65" s="12">
        <v>1666</v>
      </c>
      <c r="J65" s="12">
        <v>1256</v>
      </c>
      <c r="K65" s="12">
        <v>8</v>
      </c>
      <c r="L65" s="12">
        <v>8</v>
      </c>
      <c r="M65" s="12">
        <v>20</v>
      </c>
      <c r="N65" s="12">
        <v>7</v>
      </c>
      <c r="O65" s="12">
        <v>241.86</v>
      </c>
      <c r="P65" s="12">
        <v>3038</v>
      </c>
      <c r="Q65" s="32">
        <f t="shared" si="3"/>
        <v>826753.83</v>
      </c>
      <c r="R65" s="12">
        <v>97</v>
      </c>
      <c r="S65" s="32">
        <f t="shared" si="5"/>
        <v>826850.83</v>
      </c>
      <c r="T65" s="32"/>
    </row>
    <row r="66" spans="1:20" s="36" customFormat="1" x14ac:dyDescent="0.25">
      <c r="A66" s="24">
        <v>2023</v>
      </c>
      <c r="B66" s="24">
        <v>4</v>
      </c>
      <c r="C66" s="12">
        <v>733473</v>
      </c>
      <c r="D66" s="12">
        <v>4948</v>
      </c>
      <c r="E66" s="12">
        <v>23.99</v>
      </c>
      <c r="F66" s="12">
        <v>66760</v>
      </c>
      <c r="G66" s="12">
        <v>2495</v>
      </c>
      <c r="H66" s="12">
        <v>13640</v>
      </c>
      <c r="I66" s="12">
        <v>1667</v>
      </c>
      <c r="J66" s="12">
        <v>1257</v>
      </c>
      <c r="K66" s="12">
        <v>8</v>
      </c>
      <c r="L66" s="12">
        <v>8</v>
      </c>
      <c r="M66" s="12">
        <v>20</v>
      </c>
      <c r="N66" s="12">
        <v>7</v>
      </c>
      <c r="O66" s="12">
        <v>242</v>
      </c>
      <c r="P66" s="12">
        <v>3049</v>
      </c>
      <c r="Q66" s="32">
        <f t="shared" si="3"/>
        <v>827597.99</v>
      </c>
      <c r="R66" s="12">
        <v>97</v>
      </c>
      <c r="S66" s="32">
        <f t="shared" si="5"/>
        <v>827694.99</v>
      </c>
      <c r="T66" s="32"/>
    </row>
    <row r="67" spans="1:20" s="36" customFormat="1" x14ac:dyDescent="0.25">
      <c r="A67" s="24">
        <v>2023</v>
      </c>
      <c r="B67" s="24">
        <v>5</v>
      </c>
      <c r="C67" s="12">
        <v>734215</v>
      </c>
      <c r="D67" s="12">
        <v>4953</v>
      </c>
      <c r="E67" s="12">
        <v>24.01</v>
      </c>
      <c r="F67" s="12">
        <v>66754</v>
      </c>
      <c r="G67" s="12">
        <v>2494</v>
      </c>
      <c r="H67" s="12">
        <v>13639</v>
      </c>
      <c r="I67" s="12">
        <v>1668</v>
      </c>
      <c r="J67" s="12">
        <v>1257</v>
      </c>
      <c r="K67" s="12">
        <v>8</v>
      </c>
      <c r="L67" s="12">
        <v>8</v>
      </c>
      <c r="M67" s="12">
        <v>20</v>
      </c>
      <c r="N67" s="12">
        <v>7</v>
      </c>
      <c r="O67" s="12">
        <v>242.13</v>
      </c>
      <c r="P67" s="12">
        <v>3055</v>
      </c>
      <c r="Q67" s="32">
        <f t="shared" ref="Q67:Q98" si="6">SUM(C67:P67)</f>
        <v>828344.14</v>
      </c>
      <c r="R67" s="12">
        <v>97</v>
      </c>
      <c r="S67" s="32">
        <f t="shared" si="5"/>
        <v>828441.14</v>
      </c>
      <c r="T67" s="32"/>
    </row>
    <row r="68" spans="1:20" s="36" customFormat="1" x14ac:dyDescent="0.25">
      <c r="A68" s="24">
        <v>2023</v>
      </c>
      <c r="B68" s="24">
        <v>6</v>
      </c>
      <c r="C68" s="12">
        <v>734975</v>
      </c>
      <c r="D68" s="12">
        <v>4958</v>
      </c>
      <c r="E68" s="12">
        <v>24.04</v>
      </c>
      <c r="F68" s="12">
        <v>66801</v>
      </c>
      <c r="G68" s="12">
        <v>2496</v>
      </c>
      <c r="H68" s="12">
        <v>13649</v>
      </c>
      <c r="I68" s="12">
        <v>1669</v>
      </c>
      <c r="J68" s="12">
        <v>1257</v>
      </c>
      <c r="K68" s="12">
        <v>8</v>
      </c>
      <c r="L68" s="12">
        <v>8</v>
      </c>
      <c r="M68" s="12">
        <v>20</v>
      </c>
      <c r="N68" s="12">
        <v>7</v>
      </c>
      <c r="O68" s="12">
        <v>242.28</v>
      </c>
      <c r="P68" s="12">
        <v>3065</v>
      </c>
      <c r="Q68" s="32">
        <f t="shared" si="6"/>
        <v>829179.32000000007</v>
      </c>
      <c r="R68" s="12">
        <v>97</v>
      </c>
      <c r="S68" s="32">
        <f t="shared" si="5"/>
        <v>829276.32000000007</v>
      </c>
      <c r="T68" s="32"/>
    </row>
    <row r="69" spans="1:20" s="36" customFormat="1" x14ac:dyDescent="0.25">
      <c r="A69" s="24">
        <v>2023</v>
      </c>
      <c r="B69" s="24">
        <v>7</v>
      </c>
      <c r="C69" s="12">
        <v>735642</v>
      </c>
      <c r="D69" s="12">
        <v>4962</v>
      </c>
      <c r="E69" s="12">
        <v>24.06</v>
      </c>
      <c r="F69" s="12">
        <v>66830</v>
      </c>
      <c r="G69" s="12">
        <v>2497</v>
      </c>
      <c r="H69" s="12">
        <v>13655</v>
      </c>
      <c r="I69" s="12">
        <v>1669</v>
      </c>
      <c r="J69" s="12">
        <v>1258</v>
      </c>
      <c r="K69" s="12">
        <v>8</v>
      </c>
      <c r="L69" s="12">
        <v>8</v>
      </c>
      <c r="M69" s="12">
        <v>20</v>
      </c>
      <c r="N69" s="12">
        <v>7</v>
      </c>
      <c r="O69" s="12">
        <v>242.41</v>
      </c>
      <c r="P69" s="12">
        <v>3067</v>
      </c>
      <c r="Q69" s="32">
        <f t="shared" si="6"/>
        <v>829889.47000000009</v>
      </c>
      <c r="R69" s="12">
        <v>97</v>
      </c>
      <c r="S69" s="32">
        <f t="shared" si="5"/>
        <v>829986.47000000009</v>
      </c>
      <c r="T69" s="32"/>
    </row>
    <row r="70" spans="1:20" s="36" customFormat="1" x14ac:dyDescent="0.25">
      <c r="A70" s="24">
        <v>2023</v>
      </c>
      <c r="B70" s="24">
        <v>8</v>
      </c>
      <c r="C70" s="12">
        <v>736331</v>
      </c>
      <c r="D70" s="12">
        <v>4967</v>
      </c>
      <c r="E70" s="12">
        <v>24.08</v>
      </c>
      <c r="F70" s="12">
        <v>66880</v>
      </c>
      <c r="G70" s="12">
        <v>2499</v>
      </c>
      <c r="H70" s="12">
        <v>13665</v>
      </c>
      <c r="I70" s="12">
        <v>1670</v>
      </c>
      <c r="J70" s="12">
        <v>1259</v>
      </c>
      <c r="K70" s="12">
        <v>8</v>
      </c>
      <c r="L70" s="12">
        <v>8</v>
      </c>
      <c r="M70" s="12">
        <v>20</v>
      </c>
      <c r="N70" s="12">
        <v>7</v>
      </c>
      <c r="O70" s="12">
        <v>242.56</v>
      </c>
      <c r="P70" s="12">
        <v>3071</v>
      </c>
      <c r="Q70" s="32">
        <f t="shared" si="6"/>
        <v>830651.64</v>
      </c>
      <c r="R70" s="12">
        <v>97</v>
      </c>
      <c r="S70" s="32">
        <f t="shared" si="5"/>
        <v>830748.64</v>
      </c>
      <c r="T70" s="32"/>
    </row>
    <row r="71" spans="1:20" s="36" customFormat="1" x14ac:dyDescent="0.25">
      <c r="A71" s="24">
        <v>2023</v>
      </c>
      <c r="B71" s="24">
        <v>9</v>
      </c>
      <c r="C71" s="12">
        <v>737244</v>
      </c>
      <c r="D71" s="12">
        <v>4973</v>
      </c>
      <c r="E71" s="12">
        <v>24.11</v>
      </c>
      <c r="F71" s="12">
        <v>66956</v>
      </c>
      <c r="G71" s="12">
        <v>2502</v>
      </c>
      <c r="H71" s="12">
        <v>13680</v>
      </c>
      <c r="I71" s="12">
        <v>1672</v>
      </c>
      <c r="J71" s="12">
        <v>1260</v>
      </c>
      <c r="K71" s="12">
        <v>8</v>
      </c>
      <c r="L71" s="12">
        <v>8</v>
      </c>
      <c r="M71" s="12">
        <v>20</v>
      </c>
      <c r="N71" s="12">
        <v>7</v>
      </c>
      <c r="O71" s="12">
        <v>242.7</v>
      </c>
      <c r="P71" s="12">
        <v>3074</v>
      </c>
      <c r="Q71" s="32">
        <f t="shared" si="6"/>
        <v>831670.80999999994</v>
      </c>
      <c r="R71" s="12">
        <v>97</v>
      </c>
      <c r="S71" s="32">
        <f t="shared" si="5"/>
        <v>831767.80999999994</v>
      </c>
      <c r="T71" s="32"/>
    </row>
    <row r="72" spans="1:20" s="36" customFormat="1" x14ac:dyDescent="0.25">
      <c r="A72" s="24">
        <v>2023</v>
      </c>
      <c r="B72" s="24">
        <v>10</v>
      </c>
      <c r="C72" s="12">
        <v>738299</v>
      </c>
      <c r="D72" s="12">
        <v>4980</v>
      </c>
      <c r="E72" s="12">
        <v>24.15</v>
      </c>
      <c r="F72" s="12">
        <v>66956</v>
      </c>
      <c r="G72" s="12">
        <v>2502</v>
      </c>
      <c r="H72" s="12">
        <v>13680</v>
      </c>
      <c r="I72" s="12">
        <v>1672</v>
      </c>
      <c r="J72" s="12">
        <v>1260</v>
      </c>
      <c r="K72" s="12">
        <v>8</v>
      </c>
      <c r="L72" s="12">
        <v>8</v>
      </c>
      <c r="M72" s="12">
        <v>20</v>
      </c>
      <c r="N72" s="12">
        <v>7</v>
      </c>
      <c r="O72" s="12">
        <v>242.84</v>
      </c>
      <c r="P72" s="12">
        <v>3078</v>
      </c>
      <c r="Q72" s="32">
        <f t="shared" si="6"/>
        <v>832736.99</v>
      </c>
      <c r="R72" s="12">
        <v>97</v>
      </c>
      <c r="S72" s="32">
        <f t="shared" si="5"/>
        <v>832833.99</v>
      </c>
      <c r="T72" s="32"/>
    </row>
    <row r="73" spans="1:20" s="36" customFormat="1" x14ac:dyDescent="0.25">
      <c r="A73" s="24">
        <v>2023</v>
      </c>
      <c r="B73" s="24">
        <v>11</v>
      </c>
      <c r="C73" s="12">
        <v>739569</v>
      </c>
      <c r="D73" s="12">
        <v>4989</v>
      </c>
      <c r="E73" s="12">
        <v>24.19</v>
      </c>
      <c r="F73" s="12">
        <v>66976</v>
      </c>
      <c r="G73" s="12">
        <v>2502</v>
      </c>
      <c r="H73" s="12">
        <v>13684</v>
      </c>
      <c r="I73" s="12">
        <v>1673</v>
      </c>
      <c r="J73" s="12">
        <v>1261</v>
      </c>
      <c r="K73" s="12">
        <v>8</v>
      </c>
      <c r="L73" s="12">
        <v>8</v>
      </c>
      <c r="M73" s="12">
        <v>20</v>
      </c>
      <c r="N73" s="12">
        <v>7</v>
      </c>
      <c r="O73" s="12">
        <v>242.99</v>
      </c>
      <c r="P73" s="12">
        <v>3079</v>
      </c>
      <c r="Q73" s="32">
        <f t="shared" si="6"/>
        <v>834043.17999999993</v>
      </c>
      <c r="R73" s="12">
        <v>97</v>
      </c>
      <c r="S73" s="32">
        <f t="shared" si="5"/>
        <v>834140.17999999993</v>
      </c>
      <c r="T73" s="32"/>
    </row>
    <row r="74" spans="1:20" s="36" customFormat="1" ht="15.75" thickBot="1" x14ac:dyDescent="0.3">
      <c r="A74" s="17">
        <v>2023</v>
      </c>
      <c r="B74" s="17">
        <v>12</v>
      </c>
      <c r="C74" s="11">
        <v>740431</v>
      </c>
      <c r="D74" s="11">
        <v>4995</v>
      </c>
      <c r="E74" s="11">
        <v>24.22</v>
      </c>
      <c r="F74" s="11">
        <v>67004</v>
      </c>
      <c r="G74" s="11">
        <v>2503</v>
      </c>
      <c r="H74" s="11">
        <v>13690</v>
      </c>
      <c r="I74" s="11">
        <v>1674</v>
      </c>
      <c r="J74" s="11">
        <v>1261</v>
      </c>
      <c r="K74" s="11">
        <v>8</v>
      </c>
      <c r="L74" s="11">
        <v>8</v>
      </c>
      <c r="M74" s="11">
        <v>20</v>
      </c>
      <c r="N74" s="11">
        <v>7</v>
      </c>
      <c r="O74" s="11">
        <v>243.14</v>
      </c>
      <c r="P74" s="11">
        <v>3078</v>
      </c>
      <c r="Q74" s="11">
        <f t="shared" si="6"/>
        <v>834946.36</v>
      </c>
      <c r="R74" s="11">
        <v>97</v>
      </c>
      <c r="S74" s="11">
        <f t="shared" si="5"/>
        <v>835043.36</v>
      </c>
      <c r="T74" s="32"/>
    </row>
    <row r="75" spans="1:20" s="36" customFormat="1" x14ac:dyDescent="0.25">
      <c r="A75" s="24">
        <v>2024</v>
      </c>
      <c r="B75" s="24">
        <v>1</v>
      </c>
      <c r="C75" s="12">
        <v>741809</v>
      </c>
      <c r="D75" s="12">
        <v>5004</v>
      </c>
      <c r="E75" s="12">
        <v>24.26</v>
      </c>
      <c r="F75" s="12">
        <v>67020</v>
      </c>
      <c r="G75" s="12">
        <v>2504</v>
      </c>
      <c r="H75" s="12">
        <v>13693</v>
      </c>
      <c r="I75" s="12">
        <v>1674</v>
      </c>
      <c r="J75" s="12">
        <v>1262</v>
      </c>
      <c r="K75" s="12">
        <v>8</v>
      </c>
      <c r="L75" s="12">
        <v>8</v>
      </c>
      <c r="M75" s="12">
        <v>20</v>
      </c>
      <c r="N75" s="12">
        <v>7</v>
      </c>
      <c r="O75" s="12">
        <v>243.28</v>
      </c>
      <c r="P75" s="12">
        <v>3078</v>
      </c>
      <c r="Q75" s="32">
        <f t="shared" si="6"/>
        <v>836354.54</v>
      </c>
      <c r="R75" s="12">
        <v>97</v>
      </c>
      <c r="S75" s="32">
        <f t="shared" si="5"/>
        <v>836451.54</v>
      </c>
      <c r="T75" s="32"/>
    </row>
    <row r="76" spans="1:20" s="36" customFormat="1" x14ac:dyDescent="0.25">
      <c r="A76" s="24">
        <v>2024</v>
      </c>
      <c r="B76" s="24">
        <v>2</v>
      </c>
      <c r="C76" s="12">
        <v>743567</v>
      </c>
      <c r="D76" s="12">
        <v>5016</v>
      </c>
      <c r="E76" s="12">
        <v>24.32</v>
      </c>
      <c r="F76" s="12">
        <v>67115</v>
      </c>
      <c r="G76" s="12">
        <v>2508</v>
      </c>
      <c r="H76" s="12">
        <v>13713</v>
      </c>
      <c r="I76" s="12">
        <v>1676</v>
      </c>
      <c r="J76" s="12">
        <v>1263</v>
      </c>
      <c r="K76" s="12">
        <v>8</v>
      </c>
      <c r="L76" s="12">
        <v>8</v>
      </c>
      <c r="M76" s="12">
        <v>20</v>
      </c>
      <c r="N76" s="12">
        <v>7</v>
      </c>
      <c r="O76" s="12">
        <v>243.43</v>
      </c>
      <c r="P76" s="12">
        <v>3076</v>
      </c>
      <c r="Q76" s="32">
        <f t="shared" si="6"/>
        <v>838244.75</v>
      </c>
      <c r="R76" s="12">
        <v>97</v>
      </c>
      <c r="S76" s="32">
        <f t="shared" si="5"/>
        <v>838341.75</v>
      </c>
      <c r="T76" s="32"/>
    </row>
    <row r="77" spans="1:20" s="36" customFormat="1" x14ac:dyDescent="0.25">
      <c r="A77" s="24">
        <v>2024</v>
      </c>
      <c r="B77" s="24">
        <v>3</v>
      </c>
      <c r="C77" s="12">
        <v>745253</v>
      </c>
      <c r="D77" s="12">
        <v>5027</v>
      </c>
      <c r="E77" s="12">
        <v>24.38</v>
      </c>
      <c r="F77" s="12">
        <v>67214</v>
      </c>
      <c r="G77" s="12">
        <v>2512</v>
      </c>
      <c r="H77" s="12">
        <v>13732</v>
      </c>
      <c r="I77" s="12">
        <v>1678</v>
      </c>
      <c r="J77" s="12">
        <v>1265</v>
      </c>
      <c r="K77" s="12">
        <v>8</v>
      </c>
      <c r="L77" s="12">
        <v>8</v>
      </c>
      <c r="M77" s="12">
        <v>20</v>
      </c>
      <c r="N77" s="12">
        <v>7</v>
      </c>
      <c r="O77" s="12">
        <v>243.57</v>
      </c>
      <c r="P77" s="12">
        <v>3074</v>
      </c>
      <c r="Q77" s="32">
        <f t="shared" si="6"/>
        <v>840065.95</v>
      </c>
      <c r="R77" s="12">
        <v>97</v>
      </c>
      <c r="S77" s="32">
        <f t="shared" si="5"/>
        <v>840162.95</v>
      </c>
      <c r="T77" s="32"/>
    </row>
    <row r="78" spans="1:20" s="36" customFormat="1" x14ac:dyDescent="0.25">
      <c r="A78" s="24">
        <v>2024</v>
      </c>
      <c r="B78" s="24">
        <v>4</v>
      </c>
      <c r="C78" s="12">
        <v>746003</v>
      </c>
      <c r="D78" s="12">
        <v>5032</v>
      </c>
      <c r="E78" s="12">
        <v>24.4</v>
      </c>
      <c r="F78" s="12">
        <v>67252</v>
      </c>
      <c r="G78" s="12">
        <v>2513</v>
      </c>
      <c r="H78" s="12">
        <v>13740</v>
      </c>
      <c r="I78" s="12">
        <v>1679</v>
      </c>
      <c r="J78" s="12">
        <v>1266</v>
      </c>
      <c r="K78" s="12">
        <v>8</v>
      </c>
      <c r="L78" s="12">
        <v>8</v>
      </c>
      <c r="M78" s="12">
        <v>20</v>
      </c>
      <c r="N78" s="12">
        <v>7</v>
      </c>
      <c r="O78" s="12">
        <v>243.72</v>
      </c>
      <c r="P78" s="12">
        <v>3070</v>
      </c>
      <c r="Q78" s="32">
        <f t="shared" si="6"/>
        <v>840866.12</v>
      </c>
      <c r="R78" s="12">
        <v>97</v>
      </c>
      <c r="S78" s="32">
        <f t="shared" si="5"/>
        <v>840963.12</v>
      </c>
      <c r="T78" s="32"/>
    </row>
    <row r="79" spans="1:20" s="36" customFormat="1" x14ac:dyDescent="0.25">
      <c r="A79" s="24">
        <v>2024</v>
      </c>
      <c r="B79" s="24">
        <v>5</v>
      </c>
      <c r="C79" s="12">
        <v>746716</v>
      </c>
      <c r="D79" s="12">
        <v>5037</v>
      </c>
      <c r="E79" s="12">
        <v>24.42</v>
      </c>
      <c r="F79" s="12">
        <v>67246</v>
      </c>
      <c r="G79" s="12">
        <v>2513</v>
      </c>
      <c r="H79" s="12">
        <v>13739</v>
      </c>
      <c r="I79" s="12">
        <v>1679</v>
      </c>
      <c r="J79" s="12">
        <v>1266</v>
      </c>
      <c r="K79" s="12">
        <v>8</v>
      </c>
      <c r="L79" s="12">
        <v>8</v>
      </c>
      <c r="M79" s="12">
        <v>20</v>
      </c>
      <c r="N79" s="12">
        <v>7</v>
      </c>
      <c r="O79" s="12">
        <v>243.87</v>
      </c>
      <c r="P79" s="12">
        <v>3066</v>
      </c>
      <c r="Q79" s="32">
        <f t="shared" si="6"/>
        <v>841573.29</v>
      </c>
      <c r="R79" s="12">
        <v>97</v>
      </c>
      <c r="S79" s="32">
        <f t="shared" si="5"/>
        <v>841670.29</v>
      </c>
      <c r="T79" s="32"/>
    </row>
    <row r="80" spans="1:20" s="36" customFormat="1" x14ac:dyDescent="0.25">
      <c r="A80" s="24">
        <v>2024</v>
      </c>
      <c r="B80" s="24">
        <v>6</v>
      </c>
      <c r="C80" s="12">
        <v>747446</v>
      </c>
      <c r="D80" s="12">
        <v>5042</v>
      </c>
      <c r="E80" s="12">
        <v>24.45</v>
      </c>
      <c r="F80" s="12">
        <v>67292</v>
      </c>
      <c r="G80" s="12">
        <v>2514</v>
      </c>
      <c r="H80" s="12">
        <v>13748</v>
      </c>
      <c r="I80" s="12">
        <v>1680</v>
      </c>
      <c r="J80" s="12">
        <v>1267</v>
      </c>
      <c r="K80" s="12">
        <v>8</v>
      </c>
      <c r="L80" s="12">
        <v>8</v>
      </c>
      <c r="M80" s="12">
        <v>20</v>
      </c>
      <c r="N80" s="12">
        <v>7</v>
      </c>
      <c r="O80" s="12">
        <v>244.02</v>
      </c>
      <c r="P80" s="12">
        <v>3059</v>
      </c>
      <c r="Q80" s="32">
        <f t="shared" si="6"/>
        <v>842359.47</v>
      </c>
      <c r="R80" s="12">
        <v>97</v>
      </c>
      <c r="S80" s="32">
        <f t="shared" si="5"/>
        <v>842456.47</v>
      </c>
      <c r="T80" s="32"/>
    </row>
    <row r="81" spans="1:20" s="36" customFormat="1" x14ac:dyDescent="0.25">
      <c r="A81" s="24">
        <v>2024</v>
      </c>
      <c r="B81" s="24">
        <v>7</v>
      </c>
      <c r="C81" s="12">
        <v>748084</v>
      </c>
      <c r="D81" s="12">
        <v>5046</v>
      </c>
      <c r="E81" s="12">
        <v>24.47</v>
      </c>
      <c r="F81" s="12">
        <v>67320</v>
      </c>
      <c r="G81" s="12">
        <v>2515</v>
      </c>
      <c r="H81" s="12">
        <v>13754</v>
      </c>
      <c r="I81" s="12">
        <v>1681</v>
      </c>
      <c r="J81" s="12">
        <v>1267</v>
      </c>
      <c r="K81" s="12">
        <v>8</v>
      </c>
      <c r="L81" s="12">
        <v>8</v>
      </c>
      <c r="M81" s="12">
        <v>20</v>
      </c>
      <c r="N81" s="12">
        <v>7</v>
      </c>
      <c r="O81" s="12">
        <v>244.16</v>
      </c>
      <c r="P81" s="12">
        <v>3056</v>
      </c>
      <c r="Q81" s="32">
        <f t="shared" si="6"/>
        <v>843034.63</v>
      </c>
      <c r="R81" s="12">
        <v>97</v>
      </c>
      <c r="S81" s="32">
        <f t="shared" si="5"/>
        <v>843131.63</v>
      </c>
      <c r="T81" s="32"/>
    </row>
    <row r="82" spans="1:20" s="36" customFormat="1" x14ac:dyDescent="0.25">
      <c r="A82" s="24">
        <v>2024</v>
      </c>
      <c r="B82" s="24">
        <v>8</v>
      </c>
      <c r="C82" s="12">
        <v>748743</v>
      </c>
      <c r="D82" s="12">
        <v>5051</v>
      </c>
      <c r="E82" s="12">
        <v>24.49</v>
      </c>
      <c r="F82" s="12">
        <v>67369</v>
      </c>
      <c r="G82" s="12">
        <v>2517</v>
      </c>
      <c r="H82" s="12">
        <v>13764</v>
      </c>
      <c r="I82" s="12">
        <v>1682</v>
      </c>
      <c r="J82" s="12">
        <v>1268</v>
      </c>
      <c r="K82" s="12">
        <v>8</v>
      </c>
      <c r="L82" s="12">
        <v>8</v>
      </c>
      <c r="M82" s="12">
        <v>20</v>
      </c>
      <c r="N82" s="12">
        <v>7</v>
      </c>
      <c r="O82" s="12">
        <v>244.31</v>
      </c>
      <c r="P82" s="12">
        <v>3050</v>
      </c>
      <c r="Q82" s="32">
        <f t="shared" si="6"/>
        <v>843755.8</v>
      </c>
      <c r="R82" s="12">
        <v>97</v>
      </c>
      <c r="S82" s="32">
        <f t="shared" si="5"/>
        <v>843852.80000000005</v>
      </c>
      <c r="T82" s="32"/>
    </row>
    <row r="83" spans="1:20" s="36" customFormat="1" x14ac:dyDescent="0.25">
      <c r="A83" s="24">
        <v>2024</v>
      </c>
      <c r="B83" s="24">
        <v>9</v>
      </c>
      <c r="C83" s="12">
        <v>749627</v>
      </c>
      <c r="D83" s="12">
        <v>5057</v>
      </c>
      <c r="E83" s="12">
        <v>24.52</v>
      </c>
      <c r="F83" s="12">
        <v>67444</v>
      </c>
      <c r="G83" s="12">
        <v>2520</v>
      </c>
      <c r="H83" s="12">
        <v>13779</v>
      </c>
      <c r="I83" s="12">
        <v>1684</v>
      </c>
      <c r="J83" s="12">
        <v>1269</v>
      </c>
      <c r="K83" s="12">
        <v>8</v>
      </c>
      <c r="L83" s="12">
        <v>8</v>
      </c>
      <c r="M83" s="12">
        <v>20</v>
      </c>
      <c r="N83" s="12">
        <v>7</v>
      </c>
      <c r="O83" s="12">
        <v>244.46</v>
      </c>
      <c r="P83" s="12">
        <v>3043</v>
      </c>
      <c r="Q83" s="32">
        <f t="shared" si="6"/>
        <v>844734.98</v>
      </c>
      <c r="R83" s="12">
        <v>97</v>
      </c>
      <c r="S83" s="32">
        <f t="shared" si="5"/>
        <v>844831.98</v>
      </c>
      <c r="T83" s="32"/>
    </row>
    <row r="84" spans="1:20" s="36" customFormat="1" x14ac:dyDescent="0.25">
      <c r="A84" s="24">
        <v>2024</v>
      </c>
      <c r="B84" s="24">
        <v>10</v>
      </c>
      <c r="C84" s="12">
        <v>750652</v>
      </c>
      <c r="D84" s="12">
        <v>5063</v>
      </c>
      <c r="E84" s="12">
        <v>24.55</v>
      </c>
      <c r="F84" s="12">
        <v>67444</v>
      </c>
      <c r="G84" s="12">
        <v>2520</v>
      </c>
      <c r="H84" s="12">
        <v>13779</v>
      </c>
      <c r="I84" s="12">
        <v>1684</v>
      </c>
      <c r="J84" s="12">
        <v>1269</v>
      </c>
      <c r="K84" s="12">
        <v>8</v>
      </c>
      <c r="L84" s="12">
        <v>8</v>
      </c>
      <c r="M84" s="12">
        <v>20</v>
      </c>
      <c r="N84" s="12">
        <v>7</v>
      </c>
      <c r="O84" s="12">
        <v>244.61</v>
      </c>
      <c r="P84" s="12">
        <v>3031</v>
      </c>
      <c r="Q84" s="32">
        <f t="shared" si="6"/>
        <v>845754.16</v>
      </c>
      <c r="R84" s="12">
        <v>97</v>
      </c>
      <c r="S84" s="32">
        <f t="shared" si="5"/>
        <v>845851.16</v>
      </c>
      <c r="T84" s="32"/>
    </row>
    <row r="85" spans="1:20" s="36" customFormat="1" x14ac:dyDescent="0.25">
      <c r="A85" s="24">
        <v>2024</v>
      </c>
      <c r="B85" s="24">
        <v>11</v>
      </c>
      <c r="C85" s="12">
        <v>751893</v>
      </c>
      <c r="D85" s="12">
        <v>5072</v>
      </c>
      <c r="E85" s="12">
        <v>24.59</v>
      </c>
      <c r="F85" s="12">
        <v>67462</v>
      </c>
      <c r="G85" s="12">
        <v>2521</v>
      </c>
      <c r="H85" s="12">
        <v>13783</v>
      </c>
      <c r="I85" s="12">
        <v>1685</v>
      </c>
      <c r="J85" s="12">
        <v>1270</v>
      </c>
      <c r="K85" s="12">
        <v>8</v>
      </c>
      <c r="L85" s="12">
        <v>8</v>
      </c>
      <c r="M85" s="12">
        <v>20</v>
      </c>
      <c r="N85" s="12">
        <v>7</v>
      </c>
      <c r="O85" s="12">
        <v>244.76</v>
      </c>
      <c r="P85" s="12">
        <v>3024</v>
      </c>
      <c r="Q85" s="32">
        <f t="shared" si="6"/>
        <v>847022.35</v>
      </c>
      <c r="R85" s="12">
        <v>97</v>
      </c>
      <c r="S85" s="32">
        <f t="shared" si="5"/>
        <v>847119.35</v>
      </c>
      <c r="T85" s="32"/>
    </row>
    <row r="86" spans="1:20" s="36" customFormat="1" ht="15.75" thickBot="1" x14ac:dyDescent="0.3">
      <c r="A86" s="17">
        <v>2024</v>
      </c>
      <c r="B86" s="17">
        <v>12</v>
      </c>
      <c r="C86" s="11">
        <v>752725</v>
      </c>
      <c r="D86" s="11">
        <v>5077</v>
      </c>
      <c r="E86" s="11">
        <v>24.62</v>
      </c>
      <c r="F86" s="11">
        <v>67490</v>
      </c>
      <c r="G86" s="11">
        <v>2522</v>
      </c>
      <c r="H86" s="11">
        <v>13788</v>
      </c>
      <c r="I86" s="11">
        <v>1685</v>
      </c>
      <c r="J86" s="11">
        <v>1270</v>
      </c>
      <c r="K86" s="11">
        <v>8</v>
      </c>
      <c r="L86" s="11">
        <v>8</v>
      </c>
      <c r="M86" s="11">
        <v>20</v>
      </c>
      <c r="N86" s="11">
        <v>7</v>
      </c>
      <c r="O86" s="11">
        <v>244.91</v>
      </c>
      <c r="P86" s="11">
        <v>3018</v>
      </c>
      <c r="Q86" s="11">
        <f t="shared" si="6"/>
        <v>847887.53</v>
      </c>
      <c r="R86" s="11">
        <v>97</v>
      </c>
      <c r="S86" s="11">
        <f t="shared" si="5"/>
        <v>847984.53</v>
      </c>
      <c r="T86" s="32"/>
    </row>
    <row r="87" spans="1:20" s="36" customFormat="1" x14ac:dyDescent="0.25">
      <c r="A87" s="24">
        <v>2025</v>
      </c>
      <c r="B87" s="24">
        <v>1</v>
      </c>
      <c r="C87" s="12">
        <v>754074</v>
      </c>
      <c r="D87" s="12">
        <v>5087</v>
      </c>
      <c r="E87" s="12">
        <v>24.66</v>
      </c>
      <c r="F87" s="12">
        <v>67504</v>
      </c>
      <c r="G87" s="12">
        <v>2522</v>
      </c>
      <c r="H87" s="12">
        <v>13791</v>
      </c>
      <c r="I87" s="12">
        <v>1686</v>
      </c>
      <c r="J87" s="12">
        <v>1270</v>
      </c>
      <c r="K87" s="12">
        <v>8</v>
      </c>
      <c r="L87" s="12">
        <v>8</v>
      </c>
      <c r="M87" s="12">
        <v>20</v>
      </c>
      <c r="N87" s="12">
        <v>7</v>
      </c>
      <c r="O87" s="12">
        <v>245.06</v>
      </c>
      <c r="P87" s="12">
        <v>3007</v>
      </c>
      <c r="Q87" s="32">
        <f t="shared" si="6"/>
        <v>849253.72000000009</v>
      </c>
      <c r="R87" s="12">
        <v>97</v>
      </c>
      <c r="S87" s="32">
        <f t="shared" si="5"/>
        <v>849350.72000000009</v>
      </c>
      <c r="T87" s="32"/>
    </row>
    <row r="88" spans="1:20" s="36" customFormat="1" x14ac:dyDescent="0.25">
      <c r="A88" s="24">
        <v>2025</v>
      </c>
      <c r="B88" s="24">
        <v>2</v>
      </c>
      <c r="C88" s="12">
        <v>755802</v>
      </c>
      <c r="D88" s="12">
        <v>5098</v>
      </c>
      <c r="E88" s="12">
        <v>24.72</v>
      </c>
      <c r="F88" s="12">
        <v>67598</v>
      </c>
      <c r="G88" s="12">
        <v>2526</v>
      </c>
      <c r="H88" s="12">
        <v>13810</v>
      </c>
      <c r="I88" s="12">
        <v>1688</v>
      </c>
      <c r="J88" s="12">
        <v>1272</v>
      </c>
      <c r="K88" s="12">
        <v>8</v>
      </c>
      <c r="L88" s="12">
        <v>8</v>
      </c>
      <c r="M88" s="12">
        <v>20</v>
      </c>
      <c r="N88" s="12">
        <v>7</v>
      </c>
      <c r="O88" s="12">
        <v>245.21</v>
      </c>
      <c r="P88" s="12">
        <v>2997</v>
      </c>
      <c r="Q88" s="32">
        <f t="shared" si="6"/>
        <v>851103.92999999993</v>
      </c>
      <c r="R88" s="12">
        <v>97</v>
      </c>
      <c r="S88" s="32">
        <f t="shared" si="5"/>
        <v>851200.92999999993</v>
      </c>
      <c r="T88" s="32"/>
    </row>
    <row r="89" spans="1:20" s="36" customFormat="1" x14ac:dyDescent="0.25">
      <c r="A89" s="24">
        <v>2025</v>
      </c>
      <c r="B89" s="24">
        <v>3</v>
      </c>
      <c r="C89" s="12">
        <v>757459</v>
      </c>
      <c r="D89" s="12">
        <v>5109</v>
      </c>
      <c r="E89" s="12">
        <v>24.78</v>
      </c>
      <c r="F89" s="12">
        <v>67696</v>
      </c>
      <c r="G89" s="12">
        <v>2530</v>
      </c>
      <c r="H89" s="12">
        <v>13830</v>
      </c>
      <c r="I89" s="12">
        <v>1690</v>
      </c>
      <c r="J89" s="12">
        <v>1274</v>
      </c>
      <c r="K89" s="12">
        <v>8</v>
      </c>
      <c r="L89" s="12">
        <v>8</v>
      </c>
      <c r="M89" s="12">
        <v>20</v>
      </c>
      <c r="N89" s="12">
        <v>7</v>
      </c>
      <c r="O89" s="12">
        <v>245.34</v>
      </c>
      <c r="P89" s="12">
        <v>2986</v>
      </c>
      <c r="Q89" s="32">
        <f t="shared" si="6"/>
        <v>852887.12</v>
      </c>
      <c r="R89" s="12">
        <v>97</v>
      </c>
      <c r="S89" s="32">
        <f t="shared" si="5"/>
        <v>852984.12</v>
      </c>
      <c r="T89" s="32"/>
    </row>
    <row r="90" spans="1:20" s="36" customFormat="1" x14ac:dyDescent="0.25">
      <c r="A90" s="24">
        <v>2025</v>
      </c>
      <c r="B90" s="24">
        <v>4</v>
      </c>
      <c r="C90" s="12">
        <v>758179</v>
      </c>
      <c r="D90" s="12">
        <v>5114</v>
      </c>
      <c r="E90" s="12">
        <v>24.8</v>
      </c>
      <c r="F90" s="12">
        <v>67733</v>
      </c>
      <c r="G90" s="12">
        <v>2531</v>
      </c>
      <c r="H90" s="12">
        <v>13837</v>
      </c>
      <c r="I90" s="12">
        <v>1691</v>
      </c>
      <c r="J90" s="12">
        <v>1275</v>
      </c>
      <c r="K90" s="12">
        <v>8</v>
      </c>
      <c r="L90" s="12">
        <v>8</v>
      </c>
      <c r="M90" s="12">
        <v>20</v>
      </c>
      <c r="N90" s="12">
        <v>7</v>
      </c>
      <c r="O90" s="12">
        <v>245.49</v>
      </c>
      <c r="P90" s="12">
        <v>2973</v>
      </c>
      <c r="Q90" s="32">
        <f t="shared" si="6"/>
        <v>853646.29</v>
      </c>
      <c r="R90" s="12">
        <v>97</v>
      </c>
      <c r="S90" s="32">
        <f t="shared" si="5"/>
        <v>853743.29</v>
      </c>
      <c r="T90" s="32"/>
    </row>
    <row r="91" spans="1:20" s="36" customFormat="1" x14ac:dyDescent="0.25">
      <c r="A91" s="24">
        <v>2025</v>
      </c>
      <c r="B91" s="24">
        <v>5</v>
      </c>
      <c r="C91" s="12">
        <v>758865</v>
      </c>
      <c r="D91" s="12">
        <v>5119</v>
      </c>
      <c r="E91" s="12">
        <v>24.82</v>
      </c>
      <c r="F91" s="12">
        <v>67726</v>
      </c>
      <c r="G91" s="12">
        <v>2531</v>
      </c>
      <c r="H91" s="12">
        <v>13836</v>
      </c>
      <c r="I91" s="12">
        <v>1691</v>
      </c>
      <c r="J91" s="12">
        <v>1275</v>
      </c>
      <c r="K91" s="12">
        <v>8</v>
      </c>
      <c r="L91" s="12">
        <v>8</v>
      </c>
      <c r="M91" s="12">
        <v>20</v>
      </c>
      <c r="N91" s="12">
        <v>7</v>
      </c>
      <c r="O91" s="12">
        <v>245.64</v>
      </c>
      <c r="P91" s="12">
        <v>2961</v>
      </c>
      <c r="Q91" s="32">
        <f t="shared" si="6"/>
        <v>854317.46</v>
      </c>
      <c r="R91" s="12">
        <v>97</v>
      </c>
      <c r="S91" s="32">
        <f t="shared" si="5"/>
        <v>854414.46</v>
      </c>
      <c r="T91" s="32"/>
    </row>
    <row r="92" spans="1:20" s="36" customFormat="1" x14ac:dyDescent="0.25">
      <c r="A92" s="24">
        <v>2025</v>
      </c>
      <c r="B92" s="24">
        <v>6</v>
      </c>
      <c r="C92" s="12">
        <v>759569</v>
      </c>
      <c r="D92" s="12">
        <v>5124</v>
      </c>
      <c r="E92" s="12">
        <v>24.84</v>
      </c>
      <c r="F92" s="12">
        <v>67771</v>
      </c>
      <c r="G92" s="12">
        <v>2532</v>
      </c>
      <c r="H92" s="12">
        <v>13845</v>
      </c>
      <c r="I92" s="12">
        <v>1692</v>
      </c>
      <c r="J92" s="12">
        <v>1275</v>
      </c>
      <c r="K92" s="12">
        <v>8</v>
      </c>
      <c r="L92" s="12">
        <v>8</v>
      </c>
      <c r="M92" s="12">
        <v>20</v>
      </c>
      <c r="N92" s="12">
        <v>7</v>
      </c>
      <c r="O92" s="12">
        <v>245.79</v>
      </c>
      <c r="P92" s="12">
        <v>2946</v>
      </c>
      <c r="Q92" s="32">
        <f t="shared" si="6"/>
        <v>855067.63</v>
      </c>
      <c r="R92" s="12">
        <v>97</v>
      </c>
      <c r="S92" s="32">
        <f t="shared" si="5"/>
        <v>855164.63</v>
      </c>
      <c r="T92" s="32"/>
    </row>
    <row r="93" spans="1:20" s="36" customFormat="1" x14ac:dyDescent="0.25">
      <c r="A93" s="24">
        <v>2025</v>
      </c>
      <c r="B93" s="24">
        <v>7</v>
      </c>
      <c r="C93" s="12">
        <v>760180</v>
      </c>
      <c r="D93" s="12">
        <v>5128</v>
      </c>
      <c r="E93" s="12">
        <v>24.86</v>
      </c>
      <c r="F93" s="12">
        <v>67798</v>
      </c>
      <c r="G93" s="12">
        <v>2533</v>
      </c>
      <c r="H93" s="12">
        <v>13851</v>
      </c>
      <c r="I93" s="12">
        <v>1692</v>
      </c>
      <c r="J93" s="12">
        <v>1276</v>
      </c>
      <c r="K93" s="12">
        <v>8</v>
      </c>
      <c r="L93" s="12">
        <v>8</v>
      </c>
      <c r="M93" s="12">
        <v>20</v>
      </c>
      <c r="N93" s="12">
        <v>7</v>
      </c>
      <c r="O93" s="12">
        <v>245.94</v>
      </c>
      <c r="P93" s="12">
        <v>2938</v>
      </c>
      <c r="Q93" s="32">
        <f t="shared" si="6"/>
        <v>855709.79999999993</v>
      </c>
      <c r="R93" s="12">
        <v>97</v>
      </c>
      <c r="S93" s="32">
        <f t="shared" si="5"/>
        <v>855806.79999999993</v>
      </c>
      <c r="T93" s="32"/>
    </row>
    <row r="94" spans="1:20" s="36" customFormat="1" x14ac:dyDescent="0.25">
      <c r="A94" s="24">
        <v>2025</v>
      </c>
      <c r="B94" s="24">
        <v>8</v>
      </c>
      <c r="C94" s="12">
        <v>760813</v>
      </c>
      <c r="D94" s="12">
        <v>5132</v>
      </c>
      <c r="E94" s="12">
        <v>24.88</v>
      </c>
      <c r="F94" s="12">
        <v>67846</v>
      </c>
      <c r="G94" s="12">
        <v>2535</v>
      </c>
      <c r="H94" s="12">
        <v>13860</v>
      </c>
      <c r="I94" s="12">
        <v>1694</v>
      </c>
      <c r="J94" s="12">
        <v>1277</v>
      </c>
      <c r="K94" s="12">
        <v>8</v>
      </c>
      <c r="L94" s="12">
        <v>8</v>
      </c>
      <c r="M94" s="12">
        <v>20</v>
      </c>
      <c r="N94" s="12">
        <v>7</v>
      </c>
      <c r="O94" s="12">
        <v>246.09</v>
      </c>
      <c r="P94" s="12">
        <v>2927</v>
      </c>
      <c r="Q94" s="32">
        <f t="shared" si="6"/>
        <v>856397.97</v>
      </c>
      <c r="R94" s="12">
        <v>97</v>
      </c>
      <c r="S94" s="32">
        <f t="shared" si="5"/>
        <v>856494.97</v>
      </c>
      <c r="T94" s="32"/>
    </row>
    <row r="95" spans="1:20" s="36" customFormat="1" x14ac:dyDescent="0.25">
      <c r="A95" s="24">
        <v>2025</v>
      </c>
      <c r="B95" s="24">
        <v>9</v>
      </c>
      <c r="C95" s="12">
        <v>761669</v>
      </c>
      <c r="D95" s="12">
        <v>5138</v>
      </c>
      <c r="E95" s="12">
        <v>24.91</v>
      </c>
      <c r="F95" s="12">
        <v>67920</v>
      </c>
      <c r="G95" s="12">
        <v>2538</v>
      </c>
      <c r="H95" s="12">
        <v>13875</v>
      </c>
      <c r="I95" s="12">
        <v>1695</v>
      </c>
      <c r="J95" s="12">
        <v>1278</v>
      </c>
      <c r="K95" s="12">
        <v>8</v>
      </c>
      <c r="L95" s="12">
        <v>8</v>
      </c>
      <c r="M95" s="12">
        <v>20</v>
      </c>
      <c r="N95" s="12">
        <v>7</v>
      </c>
      <c r="O95" s="12">
        <v>246.24</v>
      </c>
      <c r="P95" s="12">
        <v>2917</v>
      </c>
      <c r="Q95" s="32">
        <f t="shared" si="6"/>
        <v>857344.15</v>
      </c>
      <c r="R95" s="12">
        <v>97</v>
      </c>
      <c r="S95" s="32">
        <f t="shared" si="5"/>
        <v>857441.15</v>
      </c>
      <c r="T95" s="32"/>
    </row>
    <row r="96" spans="1:20" s="36" customFormat="1" x14ac:dyDescent="0.25">
      <c r="A96" s="24">
        <v>2025</v>
      </c>
      <c r="B96" s="24">
        <v>10</v>
      </c>
      <c r="C96" s="12">
        <v>762668</v>
      </c>
      <c r="D96" s="12">
        <v>5145</v>
      </c>
      <c r="E96" s="12">
        <v>24.95</v>
      </c>
      <c r="F96" s="12">
        <v>67918</v>
      </c>
      <c r="G96" s="12">
        <v>2538</v>
      </c>
      <c r="H96" s="12">
        <v>13875</v>
      </c>
      <c r="I96" s="12">
        <v>1695</v>
      </c>
      <c r="J96" s="12">
        <v>1278</v>
      </c>
      <c r="K96" s="12">
        <v>8</v>
      </c>
      <c r="L96" s="12">
        <v>8</v>
      </c>
      <c r="M96" s="12">
        <v>20</v>
      </c>
      <c r="N96" s="12">
        <v>7</v>
      </c>
      <c r="O96" s="12">
        <v>246.38</v>
      </c>
      <c r="P96" s="12">
        <v>2901</v>
      </c>
      <c r="Q96" s="32">
        <f t="shared" si="6"/>
        <v>858332.33</v>
      </c>
      <c r="R96" s="12">
        <v>97</v>
      </c>
      <c r="S96" s="32">
        <f t="shared" si="5"/>
        <v>858429.33</v>
      </c>
      <c r="T96" s="32"/>
    </row>
    <row r="97" spans="1:20" s="36" customFormat="1" x14ac:dyDescent="0.25">
      <c r="A97" s="24">
        <v>2025</v>
      </c>
      <c r="B97" s="24">
        <v>11</v>
      </c>
      <c r="C97" s="12">
        <v>763882</v>
      </c>
      <c r="D97" s="12">
        <v>5153</v>
      </c>
      <c r="E97" s="12">
        <v>24.99</v>
      </c>
      <c r="F97" s="12">
        <v>67936</v>
      </c>
      <c r="G97" s="12">
        <v>2538</v>
      </c>
      <c r="H97" s="12">
        <v>13878</v>
      </c>
      <c r="I97" s="12">
        <v>1696</v>
      </c>
      <c r="J97" s="12">
        <v>1278</v>
      </c>
      <c r="K97" s="12">
        <v>8</v>
      </c>
      <c r="L97" s="12">
        <v>8</v>
      </c>
      <c r="M97" s="12">
        <v>20</v>
      </c>
      <c r="N97" s="12">
        <v>7</v>
      </c>
      <c r="O97" s="12">
        <v>246.53</v>
      </c>
      <c r="P97" s="12">
        <v>2893</v>
      </c>
      <c r="Q97" s="32">
        <f t="shared" si="6"/>
        <v>859568.52</v>
      </c>
      <c r="R97" s="12">
        <v>97</v>
      </c>
      <c r="S97" s="32">
        <f t="shared" si="5"/>
        <v>859665.52</v>
      </c>
      <c r="T97" s="32"/>
    </row>
    <row r="98" spans="1:20" s="36" customFormat="1" ht="15.75" thickBot="1" x14ac:dyDescent="0.3">
      <c r="A98" s="17">
        <v>2025</v>
      </c>
      <c r="B98" s="17">
        <v>12</v>
      </c>
      <c r="C98" s="11">
        <v>764687</v>
      </c>
      <c r="D98" s="11">
        <v>5158</v>
      </c>
      <c r="E98" s="11">
        <v>25.01</v>
      </c>
      <c r="F98" s="11">
        <v>67962</v>
      </c>
      <c r="G98" s="11">
        <v>2539</v>
      </c>
      <c r="H98" s="11">
        <v>13884</v>
      </c>
      <c r="I98" s="11">
        <v>1697</v>
      </c>
      <c r="J98" s="11">
        <v>1279</v>
      </c>
      <c r="K98" s="11">
        <v>8</v>
      </c>
      <c r="L98" s="11">
        <v>8</v>
      </c>
      <c r="M98" s="11">
        <v>20</v>
      </c>
      <c r="N98" s="11">
        <v>7</v>
      </c>
      <c r="O98" s="11">
        <v>246.68</v>
      </c>
      <c r="P98" s="11">
        <v>2885</v>
      </c>
      <c r="Q98" s="11">
        <f t="shared" si="6"/>
        <v>860405.69000000006</v>
      </c>
      <c r="R98" s="11">
        <v>97</v>
      </c>
      <c r="S98" s="11">
        <f t="shared" si="5"/>
        <v>860502.69000000006</v>
      </c>
      <c r="T98" s="32"/>
    </row>
    <row r="99" spans="1:20" s="36" customFormat="1" x14ac:dyDescent="0.25">
      <c r="A99" s="24">
        <v>2026</v>
      </c>
      <c r="B99" s="24">
        <v>1</v>
      </c>
      <c r="C99" s="12">
        <v>766009</v>
      </c>
      <c r="D99" s="12">
        <v>5167</v>
      </c>
      <c r="E99" s="12">
        <v>25.05</v>
      </c>
      <c r="F99" s="12">
        <v>67976</v>
      </c>
      <c r="G99" s="12">
        <v>2540</v>
      </c>
      <c r="H99" s="12">
        <v>13887</v>
      </c>
      <c r="I99" s="12">
        <v>1697</v>
      </c>
      <c r="J99" s="12">
        <v>1279</v>
      </c>
      <c r="K99" s="12">
        <v>8</v>
      </c>
      <c r="L99" s="12">
        <v>8</v>
      </c>
      <c r="M99" s="12">
        <v>20</v>
      </c>
      <c r="N99" s="12">
        <v>7</v>
      </c>
      <c r="O99" s="12">
        <v>246.83</v>
      </c>
      <c r="P99" s="12">
        <v>2874</v>
      </c>
      <c r="Q99" s="32">
        <f t="shared" ref="Q99:Q130" si="7">SUM(C99:P99)</f>
        <v>861743.88</v>
      </c>
      <c r="R99" s="12">
        <v>97</v>
      </c>
      <c r="S99" s="32">
        <f t="shared" si="5"/>
        <v>861840.88</v>
      </c>
      <c r="T99" s="32"/>
    </row>
    <row r="100" spans="1:20" s="36" customFormat="1" x14ac:dyDescent="0.25">
      <c r="A100" s="24">
        <v>2026</v>
      </c>
      <c r="B100" s="24">
        <v>2</v>
      </c>
      <c r="C100" s="12">
        <v>767710</v>
      </c>
      <c r="D100" s="12">
        <v>5179</v>
      </c>
      <c r="E100" s="12">
        <v>25.11</v>
      </c>
      <c r="F100" s="12">
        <v>68069</v>
      </c>
      <c r="G100" s="12">
        <v>2543</v>
      </c>
      <c r="H100" s="12">
        <v>13905</v>
      </c>
      <c r="I100" s="12">
        <v>1699</v>
      </c>
      <c r="J100" s="12">
        <v>1281</v>
      </c>
      <c r="K100" s="12">
        <v>8</v>
      </c>
      <c r="L100" s="12">
        <v>8</v>
      </c>
      <c r="M100" s="12">
        <v>20</v>
      </c>
      <c r="N100" s="12">
        <v>7</v>
      </c>
      <c r="O100" s="12">
        <v>246.98</v>
      </c>
      <c r="P100" s="12">
        <v>2863</v>
      </c>
      <c r="Q100" s="32">
        <f t="shared" si="7"/>
        <v>863564.09</v>
      </c>
      <c r="R100" s="12">
        <v>97</v>
      </c>
      <c r="S100" s="32">
        <f t="shared" si="5"/>
        <v>863661.09</v>
      </c>
      <c r="T100" s="32"/>
    </row>
    <row r="101" spans="1:20" s="36" customFormat="1" x14ac:dyDescent="0.25">
      <c r="A101" s="24">
        <v>2026</v>
      </c>
      <c r="B101" s="24">
        <v>3</v>
      </c>
      <c r="C101" s="12">
        <v>769340</v>
      </c>
      <c r="D101" s="12">
        <v>5190</v>
      </c>
      <c r="E101" s="12">
        <v>25.16</v>
      </c>
      <c r="F101" s="12">
        <v>68166</v>
      </c>
      <c r="G101" s="12">
        <v>2547</v>
      </c>
      <c r="H101" s="12">
        <v>13925</v>
      </c>
      <c r="I101" s="12">
        <v>1701</v>
      </c>
      <c r="J101" s="12">
        <v>1283</v>
      </c>
      <c r="K101" s="12">
        <v>8</v>
      </c>
      <c r="L101" s="12">
        <v>8</v>
      </c>
      <c r="M101" s="12">
        <v>20</v>
      </c>
      <c r="N101" s="12">
        <v>7</v>
      </c>
      <c r="O101" s="12">
        <v>247.12</v>
      </c>
      <c r="P101" s="12">
        <v>2852</v>
      </c>
      <c r="Q101" s="32">
        <f t="shared" si="7"/>
        <v>865319.28</v>
      </c>
      <c r="R101" s="12">
        <v>97</v>
      </c>
      <c r="S101" s="32">
        <f t="shared" si="5"/>
        <v>865416.28</v>
      </c>
      <c r="T101" s="32"/>
    </row>
    <row r="102" spans="1:20" s="36" customFormat="1" x14ac:dyDescent="0.25">
      <c r="A102" s="24">
        <v>2026</v>
      </c>
      <c r="B102" s="24">
        <v>4</v>
      </c>
      <c r="C102" s="12">
        <v>770034</v>
      </c>
      <c r="D102" s="12">
        <v>5194</v>
      </c>
      <c r="E102" s="12">
        <v>25.19</v>
      </c>
      <c r="F102" s="12">
        <v>68202</v>
      </c>
      <c r="G102" s="12">
        <v>2549</v>
      </c>
      <c r="H102" s="12">
        <v>13932</v>
      </c>
      <c r="I102" s="12">
        <v>1702</v>
      </c>
      <c r="J102" s="12">
        <v>1283</v>
      </c>
      <c r="K102" s="12">
        <v>8</v>
      </c>
      <c r="L102" s="12">
        <v>8</v>
      </c>
      <c r="M102" s="12">
        <v>20</v>
      </c>
      <c r="N102" s="12">
        <v>7</v>
      </c>
      <c r="O102" s="12">
        <v>247.27</v>
      </c>
      <c r="P102" s="12">
        <v>2840</v>
      </c>
      <c r="Q102" s="32">
        <f t="shared" si="7"/>
        <v>866051.46</v>
      </c>
      <c r="R102" s="12">
        <v>97</v>
      </c>
      <c r="S102" s="32">
        <f t="shared" si="5"/>
        <v>866148.46</v>
      </c>
      <c r="T102" s="32"/>
    </row>
    <row r="103" spans="1:20" s="36" customFormat="1" x14ac:dyDescent="0.25">
      <c r="A103" s="24">
        <v>2026</v>
      </c>
      <c r="B103" s="24">
        <v>5</v>
      </c>
      <c r="C103" s="12">
        <v>770692</v>
      </c>
      <c r="D103" s="12">
        <v>5199</v>
      </c>
      <c r="E103" s="12">
        <v>25.21</v>
      </c>
      <c r="F103" s="12">
        <v>68194</v>
      </c>
      <c r="G103" s="12">
        <v>2548</v>
      </c>
      <c r="H103" s="12">
        <v>13930</v>
      </c>
      <c r="I103" s="12">
        <v>1702</v>
      </c>
      <c r="J103" s="12">
        <v>1283</v>
      </c>
      <c r="K103" s="12">
        <v>8</v>
      </c>
      <c r="L103" s="12">
        <v>8</v>
      </c>
      <c r="M103" s="12">
        <v>20</v>
      </c>
      <c r="N103" s="12">
        <v>7</v>
      </c>
      <c r="O103" s="12">
        <v>247.41</v>
      </c>
      <c r="P103" s="12">
        <v>2830</v>
      </c>
      <c r="Q103" s="32">
        <f t="shared" si="7"/>
        <v>866693.62</v>
      </c>
      <c r="R103" s="12">
        <v>97</v>
      </c>
      <c r="S103" s="32">
        <f t="shared" si="5"/>
        <v>866790.62</v>
      </c>
      <c r="T103" s="32"/>
    </row>
    <row r="104" spans="1:20" s="36" customFormat="1" x14ac:dyDescent="0.25">
      <c r="A104" s="24">
        <v>2026</v>
      </c>
      <c r="B104" s="24">
        <v>6</v>
      </c>
      <c r="C104" s="12">
        <v>771368</v>
      </c>
      <c r="D104" s="12">
        <v>5203</v>
      </c>
      <c r="E104" s="12">
        <v>25.23</v>
      </c>
      <c r="F104" s="12">
        <v>68238</v>
      </c>
      <c r="G104" s="12">
        <v>2550</v>
      </c>
      <c r="H104" s="12">
        <v>13939</v>
      </c>
      <c r="I104" s="12">
        <v>1703</v>
      </c>
      <c r="J104" s="12">
        <v>1284</v>
      </c>
      <c r="K104" s="12">
        <v>8</v>
      </c>
      <c r="L104" s="12">
        <v>8</v>
      </c>
      <c r="M104" s="12">
        <v>20</v>
      </c>
      <c r="N104" s="12">
        <v>7</v>
      </c>
      <c r="O104" s="12">
        <v>247.56</v>
      </c>
      <c r="P104" s="12">
        <v>2817</v>
      </c>
      <c r="Q104" s="32">
        <f t="shared" si="7"/>
        <v>867417.79</v>
      </c>
      <c r="R104" s="12">
        <v>97</v>
      </c>
      <c r="S104" s="32">
        <f t="shared" si="5"/>
        <v>867514.79</v>
      </c>
      <c r="T104" s="32"/>
    </row>
    <row r="105" spans="1:20" s="36" customFormat="1" x14ac:dyDescent="0.25">
      <c r="A105" s="24">
        <v>2026</v>
      </c>
      <c r="B105" s="24">
        <v>7</v>
      </c>
      <c r="C105" s="12">
        <v>771952</v>
      </c>
      <c r="D105" s="12">
        <v>5207</v>
      </c>
      <c r="E105" s="12">
        <v>25.25</v>
      </c>
      <c r="F105" s="12">
        <v>68264</v>
      </c>
      <c r="G105" s="12">
        <v>2551</v>
      </c>
      <c r="H105" s="12">
        <v>13945</v>
      </c>
      <c r="I105" s="12">
        <v>1704</v>
      </c>
      <c r="J105" s="12">
        <v>1285</v>
      </c>
      <c r="K105" s="12">
        <v>8</v>
      </c>
      <c r="L105" s="12">
        <v>8</v>
      </c>
      <c r="M105" s="12">
        <v>20</v>
      </c>
      <c r="N105" s="12">
        <v>7</v>
      </c>
      <c r="O105" s="12">
        <v>247.71</v>
      </c>
      <c r="P105" s="12">
        <v>2810</v>
      </c>
      <c r="Q105" s="32">
        <f t="shared" si="7"/>
        <v>868033.96</v>
      </c>
      <c r="R105" s="12">
        <v>97</v>
      </c>
      <c r="S105" s="32">
        <f t="shared" si="5"/>
        <v>868130.96</v>
      </c>
      <c r="T105" s="32"/>
    </row>
    <row r="106" spans="1:20" s="36" customFormat="1" x14ac:dyDescent="0.25">
      <c r="A106" s="24">
        <v>2026</v>
      </c>
      <c r="B106" s="24">
        <v>8</v>
      </c>
      <c r="C106" s="12">
        <v>772556</v>
      </c>
      <c r="D106" s="12">
        <v>5211</v>
      </c>
      <c r="E106" s="12">
        <v>25.27</v>
      </c>
      <c r="F106" s="12">
        <v>68311</v>
      </c>
      <c r="G106" s="12">
        <v>2553</v>
      </c>
      <c r="H106" s="12">
        <v>13954</v>
      </c>
      <c r="I106" s="12">
        <v>1705</v>
      </c>
      <c r="J106" s="12">
        <v>1285</v>
      </c>
      <c r="K106" s="12">
        <v>8</v>
      </c>
      <c r="L106" s="12">
        <v>8</v>
      </c>
      <c r="M106" s="12">
        <v>20</v>
      </c>
      <c r="N106" s="12">
        <v>7</v>
      </c>
      <c r="O106" s="12">
        <v>247.86</v>
      </c>
      <c r="P106" s="12">
        <v>2801</v>
      </c>
      <c r="Q106" s="32">
        <f t="shared" si="7"/>
        <v>868692.13</v>
      </c>
      <c r="R106" s="12">
        <v>97</v>
      </c>
      <c r="S106" s="32">
        <f t="shared" si="5"/>
        <v>868789.13</v>
      </c>
      <c r="T106" s="32"/>
    </row>
    <row r="107" spans="1:20" s="36" customFormat="1" x14ac:dyDescent="0.25">
      <c r="A107" s="24">
        <v>2026</v>
      </c>
      <c r="B107" s="24">
        <v>9</v>
      </c>
      <c r="C107" s="12">
        <v>773386</v>
      </c>
      <c r="D107" s="12">
        <v>5217</v>
      </c>
      <c r="E107" s="12">
        <v>25.3</v>
      </c>
      <c r="F107" s="12">
        <v>68384</v>
      </c>
      <c r="G107" s="12">
        <v>2555</v>
      </c>
      <c r="H107" s="12">
        <v>13969</v>
      </c>
      <c r="I107" s="12">
        <v>1706</v>
      </c>
      <c r="J107" s="12">
        <v>1287</v>
      </c>
      <c r="K107" s="12">
        <v>8</v>
      </c>
      <c r="L107" s="12">
        <v>8</v>
      </c>
      <c r="M107" s="12">
        <v>20</v>
      </c>
      <c r="N107" s="12">
        <v>7</v>
      </c>
      <c r="O107" s="12">
        <v>248.01</v>
      </c>
      <c r="P107" s="12">
        <v>2793</v>
      </c>
      <c r="Q107" s="32">
        <f t="shared" si="7"/>
        <v>869613.31</v>
      </c>
      <c r="R107" s="12">
        <v>97</v>
      </c>
      <c r="S107" s="32">
        <f t="shared" si="5"/>
        <v>869710.31</v>
      </c>
      <c r="T107" s="32"/>
    </row>
    <row r="108" spans="1:20" s="36" customFormat="1" x14ac:dyDescent="0.25">
      <c r="A108" s="24">
        <v>2026</v>
      </c>
      <c r="B108" s="24">
        <v>10</v>
      </c>
      <c r="C108" s="12">
        <v>774356</v>
      </c>
      <c r="D108" s="12">
        <v>5223</v>
      </c>
      <c r="E108" s="12">
        <v>25.33</v>
      </c>
      <c r="F108" s="12">
        <v>68381</v>
      </c>
      <c r="G108" s="12">
        <v>2555</v>
      </c>
      <c r="H108" s="12">
        <v>13968</v>
      </c>
      <c r="I108" s="12">
        <v>1706</v>
      </c>
      <c r="J108" s="12">
        <v>1287</v>
      </c>
      <c r="K108" s="12">
        <v>8</v>
      </c>
      <c r="L108" s="12">
        <v>8</v>
      </c>
      <c r="M108" s="12">
        <v>20</v>
      </c>
      <c r="N108" s="12">
        <v>7</v>
      </c>
      <c r="O108" s="12">
        <v>248.15</v>
      </c>
      <c r="P108" s="12">
        <v>2782</v>
      </c>
      <c r="Q108" s="32">
        <f t="shared" si="7"/>
        <v>870574.48</v>
      </c>
      <c r="R108" s="12">
        <v>97</v>
      </c>
      <c r="S108" s="32">
        <f t="shared" si="5"/>
        <v>870671.48</v>
      </c>
      <c r="T108" s="32"/>
    </row>
    <row r="109" spans="1:20" s="36" customFormat="1" x14ac:dyDescent="0.25">
      <c r="A109" s="24">
        <v>2026</v>
      </c>
      <c r="B109" s="24">
        <v>11</v>
      </c>
      <c r="C109" s="12">
        <v>775543</v>
      </c>
      <c r="D109" s="12">
        <v>5231</v>
      </c>
      <c r="E109" s="12">
        <v>25.37</v>
      </c>
      <c r="F109" s="12">
        <v>68398</v>
      </c>
      <c r="G109" s="12">
        <v>2556</v>
      </c>
      <c r="H109" s="12">
        <v>13972</v>
      </c>
      <c r="I109" s="12">
        <v>1707</v>
      </c>
      <c r="J109" s="12">
        <v>1287</v>
      </c>
      <c r="K109" s="12">
        <v>8</v>
      </c>
      <c r="L109" s="12">
        <v>8</v>
      </c>
      <c r="M109" s="12">
        <v>20</v>
      </c>
      <c r="N109" s="12">
        <v>7</v>
      </c>
      <c r="O109" s="12">
        <v>248.31</v>
      </c>
      <c r="P109" s="12">
        <v>2775</v>
      </c>
      <c r="Q109" s="32">
        <f t="shared" si="7"/>
        <v>871785.68</v>
      </c>
      <c r="R109" s="12">
        <v>97</v>
      </c>
      <c r="S109" s="32">
        <f t="shared" si="5"/>
        <v>871882.68</v>
      </c>
      <c r="T109" s="32"/>
    </row>
    <row r="110" spans="1:20" s="36" customFormat="1" ht="15.75" thickBot="1" x14ac:dyDescent="0.3">
      <c r="A110" s="17">
        <v>2026</v>
      </c>
      <c r="B110" s="17">
        <v>12</v>
      </c>
      <c r="C110" s="11">
        <v>776320</v>
      </c>
      <c r="D110" s="11">
        <v>5237</v>
      </c>
      <c r="E110" s="11">
        <v>25.39</v>
      </c>
      <c r="F110" s="11">
        <v>68423</v>
      </c>
      <c r="G110" s="11">
        <v>2557</v>
      </c>
      <c r="H110" s="11">
        <v>13977</v>
      </c>
      <c r="I110" s="11">
        <v>1708</v>
      </c>
      <c r="J110" s="11">
        <v>1287</v>
      </c>
      <c r="K110" s="11">
        <v>8</v>
      </c>
      <c r="L110" s="11">
        <v>8</v>
      </c>
      <c r="M110" s="11">
        <v>20</v>
      </c>
      <c r="N110" s="11">
        <v>7</v>
      </c>
      <c r="O110" s="11">
        <v>248.45</v>
      </c>
      <c r="P110" s="11">
        <v>2770</v>
      </c>
      <c r="Q110" s="11">
        <f t="shared" si="7"/>
        <v>872595.84</v>
      </c>
      <c r="R110" s="11">
        <v>97</v>
      </c>
      <c r="S110" s="11">
        <f t="shared" si="5"/>
        <v>872692.84</v>
      </c>
      <c r="T110" s="32"/>
    </row>
    <row r="111" spans="1:20" s="36" customFormat="1" x14ac:dyDescent="0.25">
      <c r="A111" s="24">
        <v>2027</v>
      </c>
      <c r="B111" s="24">
        <v>1</v>
      </c>
      <c r="C111" s="12">
        <v>777614</v>
      </c>
      <c r="D111" s="12">
        <v>5245</v>
      </c>
      <c r="E111" s="12">
        <v>25.43</v>
      </c>
      <c r="F111" s="12">
        <v>68435</v>
      </c>
      <c r="G111" s="12">
        <v>2557</v>
      </c>
      <c r="H111" s="12">
        <v>13979</v>
      </c>
      <c r="I111" s="12">
        <v>1708</v>
      </c>
      <c r="J111" s="12">
        <v>1288</v>
      </c>
      <c r="K111" s="12">
        <v>8</v>
      </c>
      <c r="L111" s="12">
        <v>8</v>
      </c>
      <c r="M111" s="12">
        <v>20</v>
      </c>
      <c r="N111" s="12">
        <v>7</v>
      </c>
      <c r="O111" s="12">
        <v>248.6</v>
      </c>
      <c r="P111" s="12">
        <v>2762</v>
      </c>
      <c r="Q111" s="32">
        <f t="shared" si="7"/>
        <v>873905.03</v>
      </c>
      <c r="R111" s="12">
        <v>97</v>
      </c>
      <c r="S111" s="32">
        <f t="shared" ref="S111:S134" si="8">Q111+R111</f>
        <v>874002.03</v>
      </c>
      <c r="T111" s="32"/>
    </row>
    <row r="112" spans="1:20" s="36" customFormat="1" x14ac:dyDescent="0.25">
      <c r="A112" s="24">
        <v>2027</v>
      </c>
      <c r="B112" s="24">
        <v>2</v>
      </c>
      <c r="C112" s="12">
        <v>779288</v>
      </c>
      <c r="D112" s="12">
        <v>5257</v>
      </c>
      <c r="E112" s="12">
        <v>25.49</v>
      </c>
      <c r="F112" s="12">
        <v>68528</v>
      </c>
      <c r="G112" s="12">
        <v>2561</v>
      </c>
      <c r="H112" s="12">
        <v>13998</v>
      </c>
      <c r="I112" s="12">
        <v>1710</v>
      </c>
      <c r="J112" s="12">
        <v>1289</v>
      </c>
      <c r="K112" s="12">
        <v>8</v>
      </c>
      <c r="L112" s="12">
        <v>8</v>
      </c>
      <c r="M112" s="12">
        <v>20</v>
      </c>
      <c r="N112" s="12">
        <v>7</v>
      </c>
      <c r="O112" s="12">
        <v>248.75</v>
      </c>
      <c r="P112" s="12">
        <v>2755</v>
      </c>
      <c r="Q112" s="32">
        <f t="shared" si="7"/>
        <v>875703.24</v>
      </c>
      <c r="R112" s="12">
        <v>97</v>
      </c>
      <c r="S112" s="32">
        <f t="shared" si="8"/>
        <v>875800.24</v>
      </c>
      <c r="T112" s="32"/>
    </row>
    <row r="113" spans="1:20" s="36" customFormat="1" x14ac:dyDescent="0.25">
      <c r="A113" s="24">
        <v>2027</v>
      </c>
      <c r="B113" s="24">
        <v>3</v>
      </c>
      <c r="C113" s="12">
        <v>780890</v>
      </c>
      <c r="D113" s="12">
        <v>5267</v>
      </c>
      <c r="E113" s="12">
        <v>25.54</v>
      </c>
      <c r="F113" s="12">
        <v>68623</v>
      </c>
      <c r="G113" s="12">
        <v>2564</v>
      </c>
      <c r="H113" s="12">
        <v>14017</v>
      </c>
      <c r="I113" s="12">
        <v>1712</v>
      </c>
      <c r="J113" s="12">
        <v>1291</v>
      </c>
      <c r="K113" s="12">
        <v>8</v>
      </c>
      <c r="L113" s="12">
        <v>8</v>
      </c>
      <c r="M113" s="12">
        <v>20</v>
      </c>
      <c r="N113" s="12">
        <v>7</v>
      </c>
      <c r="O113" s="12">
        <v>248.88</v>
      </c>
      <c r="P113" s="12">
        <v>2748</v>
      </c>
      <c r="Q113" s="32">
        <f t="shared" si="7"/>
        <v>877429.42</v>
      </c>
      <c r="R113" s="12">
        <v>97</v>
      </c>
      <c r="S113" s="32">
        <f t="shared" si="8"/>
        <v>877526.42</v>
      </c>
      <c r="T113" s="32"/>
    </row>
    <row r="114" spans="1:20" s="36" customFormat="1" x14ac:dyDescent="0.25">
      <c r="A114" s="24">
        <v>2027</v>
      </c>
      <c r="B114" s="24">
        <v>4</v>
      </c>
      <c r="C114" s="12">
        <v>781556</v>
      </c>
      <c r="D114" s="12">
        <v>5272</v>
      </c>
      <c r="E114" s="12">
        <v>25.56</v>
      </c>
      <c r="F114" s="12">
        <v>68659</v>
      </c>
      <c r="G114" s="12">
        <v>2566</v>
      </c>
      <c r="H114" s="12">
        <v>14024</v>
      </c>
      <c r="I114" s="12">
        <v>1713</v>
      </c>
      <c r="J114" s="12">
        <v>1292</v>
      </c>
      <c r="K114" s="12">
        <v>8</v>
      </c>
      <c r="L114" s="12">
        <v>8</v>
      </c>
      <c r="M114" s="12">
        <v>20</v>
      </c>
      <c r="N114" s="12">
        <v>7</v>
      </c>
      <c r="O114" s="12">
        <v>249.04</v>
      </c>
      <c r="P114" s="12">
        <v>2740</v>
      </c>
      <c r="Q114" s="32">
        <f t="shared" si="7"/>
        <v>878139.60000000009</v>
      </c>
      <c r="R114" s="12">
        <v>97</v>
      </c>
      <c r="S114" s="32">
        <f t="shared" si="8"/>
        <v>878236.60000000009</v>
      </c>
      <c r="T114" s="32"/>
    </row>
    <row r="115" spans="1:20" s="36" customFormat="1" x14ac:dyDescent="0.25">
      <c r="A115" s="24">
        <v>2027</v>
      </c>
      <c r="B115" s="24">
        <v>5</v>
      </c>
      <c r="C115" s="12">
        <v>782191</v>
      </c>
      <c r="D115" s="12">
        <v>5276</v>
      </c>
      <c r="E115" s="12">
        <v>25.58</v>
      </c>
      <c r="F115" s="12">
        <v>68650</v>
      </c>
      <c r="G115" s="12">
        <v>2565</v>
      </c>
      <c r="H115" s="12">
        <v>14023</v>
      </c>
      <c r="I115" s="12">
        <v>1713</v>
      </c>
      <c r="J115" s="12">
        <v>1292</v>
      </c>
      <c r="K115" s="12">
        <v>8</v>
      </c>
      <c r="L115" s="12">
        <v>8</v>
      </c>
      <c r="M115" s="12">
        <v>20</v>
      </c>
      <c r="N115" s="12">
        <v>7</v>
      </c>
      <c r="O115" s="12">
        <v>249.18</v>
      </c>
      <c r="P115" s="12">
        <v>2733</v>
      </c>
      <c r="Q115" s="32">
        <f t="shared" si="7"/>
        <v>878760.76</v>
      </c>
      <c r="R115" s="12">
        <v>97</v>
      </c>
      <c r="S115" s="32">
        <f t="shared" si="8"/>
        <v>878857.76</v>
      </c>
      <c r="T115" s="32"/>
    </row>
    <row r="116" spans="1:20" s="36" customFormat="1" x14ac:dyDescent="0.25">
      <c r="A116" s="24">
        <v>2027</v>
      </c>
      <c r="B116" s="24">
        <v>6</v>
      </c>
      <c r="C116" s="12">
        <v>782844</v>
      </c>
      <c r="D116" s="12">
        <v>5281</v>
      </c>
      <c r="E116" s="12">
        <v>25.61</v>
      </c>
      <c r="F116" s="12">
        <v>68693</v>
      </c>
      <c r="G116" s="12">
        <v>2567</v>
      </c>
      <c r="H116" s="12">
        <v>14031</v>
      </c>
      <c r="I116" s="12">
        <v>1714</v>
      </c>
      <c r="J116" s="12">
        <v>1292</v>
      </c>
      <c r="K116" s="12">
        <v>8</v>
      </c>
      <c r="L116" s="12">
        <v>8</v>
      </c>
      <c r="M116" s="12">
        <v>20</v>
      </c>
      <c r="N116" s="12">
        <v>7</v>
      </c>
      <c r="O116" s="12">
        <v>249.33</v>
      </c>
      <c r="P116" s="12">
        <v>2726</v>
      </c>
      <c r="Q116" s="32">
        <f t="shared" si="7"/>
        <v>879465.94</v>
      </c>
      <c r="R116" s="12">
        <v>97</v>
      </c>
      <c r="S116" s="32">
        <f t="shared" si="8"/>
        <v>879562.94</v>
      </c>
      <c r="T116" s="32"/>
    </row>
    <row r="117" spans="1:20" s="36" customFormat="1" x14ac:dyDescent="0.25">
      <c r="A117" s="24">
        <v>2027</v>
      </c>
      <c r="B117" s="24">
        <v>7</v>
      </c>
      <c r="C117" s="12">
        <v>783405</v>
      </c>
      <c r="D117" s="12">
        <v>5284</v>
      </c>
      <c r="E117" s="12">
        <v>25.62</v>
      </c>
      <c r="F117" s="12">
        <v>68718</v>
      </c>
      <c r="G117" s="12">
        <v>2568</v>
      </c>
      <c r="H117" s="12">
        <v>14036</v>
      </c>
      <c r="I117" s="12">
        <v>1715</v>
      </c>
      <c r="J117" s="12">
        <v>1293</v>
      </c>
      <c r="K117" s="12">
        <v>8</v>
      </c>
      <c r="L117" s="12">
        <v>8</v>
      </c>
      <c r="M117" s="12">
        <v>20</v>
      </c>
      <c r="N117" s="12">
        <v>7</v>
      </c>
      <c r="O117" s="12">
        <v>249.47</v>
      </c>
      <c r="P117" s="12">
        <v>2721</v>
      </c>
      <c r="Q117" s="32">
        <f t="shared" si="7"/>
        <v>880058.09</v>
      </c>
      <c r="R117" s="12">
        <v>97</v>
      </c>
      <c r="S117" s="32">
        <f t="shared" si="8"/>
        <v>880155.09</v>
      </c>
      <c r="T117" s="32"/>
    </row>
    <row r="118" spans="1:20" s="36" customFormat="1" x14ac:dyDescent="0.25">
      <c r="A118" s="24">
        <v>2027</v>
      </c>
      <c r="B118" s="24">
        <v>8</v>
      </c>
      <c r="C118" s="12">
        <v>783987</v>
      </c>
      <c r="D118" s="12">
        <v>5288</v>
      </c>
      <c r="E118" s="12">
        <v>25.64</v>
      </c>
      <c r="F118" s="12">
        <v>68764</v>
      </c>
      <c r="G118" s="12">
        <v>2569</v>
      </c>
      <c r="H118" s="12">
        <v>14046</v>
      </c>
      <c r="I118" s="12">
        <v>1716</v>
      </c>
      <c r="J118" s="12">
        <v>1294</v>
      </c>
      <c r="K118" s="12">
        <v>8</v>
      </c>
      <c r="L118" s="12">
        <v>8</v>
      </c>
      <c r="M118" s="12">
        <v>20</v>
      </c>
      <c r="N118" s="12">
        <v>7</v>
      </c>
      <c r="O118" s="12">
        <v>249.62</v>
      </c>
      <c r="P118" s="12">
        <v>2716</v>
      </c>
      <c r="Q118" s="32">
        <f t="shared" si="7"/>
        <v>880698.26</v>
      </c>
      <c r="R118" s="12">
        <v>97</v>
      </c>
      <c r="S118" s="32">
        <f t="shared" si="8"/>
        <v>880795.26</v>
      </c>
      <c r="T118" s="32"/>
    </row>
    <row r="119" spans="1:20" s="36" customFormat="1" x14ac:dyDescent="0.25">
      <c r="A119" s="24">
        <v>2027</v>
      </c>
      <c r="B119" s="24">
        <v>9</v>
      </c>
      <c r="C119" s="12">
        <v>784793</v>
      </c>
      <c r="D119" s="12">
        <v>5294</v>
      </c>
      <c r="E119" s="12">
        <v>25.67</v>
      </c>
      <c r="F119" s="12">
        <v>68836</v>
      </c>
      <c r="G119" s="12">
        <v>2572</v>
      </c>
      <c r="H119" s="12">
        <v>14060</v>
      </c>
      <c r="I119" s="12">
        <v>1717</v>
      </c>
      <c r="J119" s="12">
        <v>1295</v>
      </c>
      <c r="K119" s="12">
        <v>8</v>
      </c>
      <c r="L119" s="12">
        <v>8</v>
      </c>
      <c r="M119" s="12">
        <v>20</v>
      </c>
      <c r="N119" s="12">
        <v>7</v>
      </c>
      <c r="O119" s="12">
        <v>249.77</v>
      </c>
      <c r="P119" s="12">
        <v>2711</v>
      </c>
      <c r="Q119" s="32">
        <f t="shared" si="7"/>
        <v>881596.44000000006</v>
      </c>
      <c r="R119" s="12">
        <v>97</v>
      </c>
      <c r="S119" s="32">
        <f t="shared" si="8"/>
        <v>881693.44000000006</v>
      </c>
      <c r="T119" s="32"/>
    </row>
    <row r="120" spans="1:20" s="36" customFormat="1" x14ac:dyDescent="0.25">
      <c r="A120" s="24">
        <v>2027</v>
      </c>
      <c r="B120" s="24">
        <v>10</v>
      </c>
      <c r="C120" s="12">
        <v>785741</v>
      </c>
      <c r="D120" s="12">
        <v>5300</v>
      </c>
      <c r="E120" s="12">
        <v>25.7</v>
      </c>
      <c r="F120" s="12">
        <v>68833</v>
      </c>
      <c r="G120" s="12">
        <v>2572</v>
      </c>
      <c r="H120" s="12">
        <v>14060</v>
      </c>
      <c r="I120" s="12">
        <v>1717</v>
      </c>
      <c r="J120" s="12">
        <v>1295</v>
      </c>
      <c r="K120" s="12">
        <v>8</v>
      </c>
      <c r="L120" s="12">
        <v>8</v>
      </c>
      <c r="M120" s="12">
        <v>20</v>
      </c>
      <c r="N120" s="12">
        <v>7</v>
      </c>
      <c r="O120" s="12">
        <v>249.91</v>
      </c>
      <c r="P120" s="12">
        <v>2707</v>
      </c>
      <c r="Q120" s="32">
        <f t="shared" si="7"/>
        <v>882543.61</v>
      </c>
      <c r="R120" s="12">
        <v>97</v>
      </c>
      <c r="S120" s="32">
        <f t="shared" si="8"/>
        <v>882640.61</v>
      </c>
      <c r="T120" s="32"/>
    </row>
    <row r="121" spans="1:20" s="36" customFormat="1" x14ac:dyDescent="0.25">
      <c r="A121" s="24">
        <v>2027</v>
      </c>
      <c r="B121" s="24">
        <v>11</v>
      </c>
      <c r="C121" s="12">
        <v>786905</v>
      </c>
      <c r="D121" s="12">
        <v>5308</v>
      </c>
      <c r="E121" s="12">
        <v>25.74</v>
      </c>
      <c r="F121" s="12">
        <v>68849</v>
      </c>
      <c r="G121" s="12">
        <v>2572</v>
      </c>
      <c r="H121" s="12">
        <v>14063</v>
      </c>
      <c r="I121" s="12">
        <v>1718</v>
      </c>
      <c r="J121" s="12">
        <v>1295</v>
      </c>
      <c r="K121" s="12">
        <v>8</v>
      </c>
      <c r="L121" s="12">
        <v>8</v>
      </c>
      <c r="M121" s="12">
        <v>20</v>
      </c>
      <c r="N121" s="12">
        <v>7</v>
      </c>
      <c r="O121" s="12">
        <v>250.06</v>
      </c>
      <c r="P121" s="12">
        <v>2704</v>
      </c>
      <c r="Q121" s="32">
        <f t="shared" si="7"/>
        <v>883732.8</v>
      </c>
      <c r="R121" s="12">
        <v>97</v>
      </c>
      <c r="S121" s="32">
        <f t="shared" si="8"/>
        <v>883829.8</v>
      </c>
      <c r="T121" s="32"/>
    </row>
    <row r="122" spans="1:20" s="36" customFormat="1" ht="15.75" thickBot="1" x14ac:dyDescent="0.3">
      <c r="A122" s="17">
        <v>2027</v>
      </c>
      <c r="B122" s="17">
        <v>12</v>
      </c>
      <c r="C122" s="11">
        <v>787660</v>
      </c>
      <c r="D122" s="11">
        <v>5313</v>
      </c>
      <c r="E122" s="11">
        <v>25.76</v>
      </c>
      <c r="F122" s="11">
        <v>68873</v>
      </c>
      <c r="G122" s="11">
        <v>2573</v>
      </c>
      <c r="H122" s="11">
        <v>14068</v>
      </c>
      <c r="I122" s="11">
        <v>1719</v>
      </c>
      <c r="J122" s="11">
        <v>1296</v>
      </c>
      <c r="K122" s="11">
        <v>8</v>
      </c>
      <c r="L122" s="11">
        <v>8</v>
      </c>
      <c r="M122" s="11">
        <v>20</v>
      </c>
      <c r="N122" s="11">
        <v>7</v>
      </c>
      <c r="O122" s="11">
        <v>250.21</v>
      </c>
      <c r="P122" s="11">
        <v>2701</v>
      </c>
      <c r="Q122" s="11">
        <f t="shared" si="7"/>
        <v>884521.97</v>
      </c>
      <c r="R122" s="11">
        <v>97</v>
      </c>
      <c r="S122" s="11">
        <f t="shared" si="8"/>
        <v>884618.97</v>
      </c>
      <c r="T122" s="32"/>
    </row>
    <row r="123" spans="1:20" s="36" customFormat="1" x14ac:dyDescent="0.25">
      <c r="A123" s="24">
        <v>2028</v>
      </c>
      <c r="B123" s="24">
        <v>1</v>
      </c>
      <c r="C123" s="12">
        <v>788931</v>
      </c>
      <c r="D123" s="12">
        <v>5322</v>
      </c>
      <c r="E123" s="12">
        <v>25.8</v>
      </c>
      <c r="F123" s="12">
        <v>68884</v>
      </c>
      <c r="G123" s="12">
        <v>2574</v>
      </c>
      <c r="H123" s="12">
        <v>14070</v>
      </c>
      <c r="I123" s="12">
        <v>1719</v>
      </c>
      <c r="J123" s="12">
        <v>1296</v>
      </c>
      <c r="K123" s="12">
        <v>8</v>
      </c>
      <c r="L123" s="12">
        <v>8</v>
      </c>
      <c r="M123" s="12">
        <v>20</v>
      </c>
      <c r="N123" s="12">
        <v>7</v>
      </c>
      <c r="O123" s="12">
        <v>250.36</v>
      </c>
      <c r="P123" s="12">
        <v>2699</v>
      </c>
      <c r="Q123" s="32">
        <f t="shared" si="7"/>
        <v>885814.16</v>
      </c>
      <c r="R123" s="12">
        <v>97</v>
      </c>
      <c r="S123" s="32">
        <f t="shared" si="8"/>
        <v>885911.16</v>
      </c>
      <c r="T123" s="32"/>
    </row>
    <row r="124" spans="1:20" s="36" customFormat="1" x14ac:dyDescent="0.25">
      <c r="A124" s="24">
        <v>2028</v>
      </c>
      <c r="B124" s="24">
        <v>2</v>
      </c>
      <c r="C124" s="12">
        <v>790581</v>
      </c>
      <c r="D124" s="12">
        <v>5333</v>
      </c>
      <c r="E124" s="12">
        <v>25.86</v>
      </c>
      <c r="F124" s="12">
        <v>68976</v>
      </c>
      <c r="G124" s="12">
        <v>2577</v>
      </c>
      <c r="H124" s="12">
        <v>14089</v>
      </c>
      <c r="I124" s="12">
        <v>1721</v>
      </c>
      <c r="J124" s="12">
        <v>1298</v>
      </c>
      <c r="K124" s="12">
        <v>8</v>
      </c>
      <c r="L124" s="12">
        <v>8</v>
      </c>
      <c r="M124" s="12">
        <v>20</v>
      </c>
      <c r="N124" s="12">
        <v>7</v>
      </c>
      <c r="O124" s="12">
        <v>250.51</v>
      </c>
      <c r="P124" s="12">
        <v>2697</v>
      </c>
      <c r="Q124" s="32">
        <f t="shared" si="7"/>
        <v>887591.37</v>
      </c>
      <c r="R124" s="12">
        <v>97</v>
      </c>
      <c r="S124" s="32">
        <f t="shared" si="8"/>
        <v>887688.37</v>
      </c>
      <c r="T124" s="32"/>
    </row>
    <row r="125" spans="1:20" s="36" customFormat="1" x14ac:dyDescent="0.25">
      <c r="A125" s="24">
        <v>2028</v>
      </c>
      <c r="B125" s="24">
        <v>3</v>
      </c>
      <c r="C125" s="12">
        <v>792160</v>
      </c>
      <c r="D125" s="12">
        <v>5344</v>
      </c>
      <c r="E125" s="12">
        <v>25.91</v>
      </c>
      <c r="F125" s="12">
        <v>69071</v>
      </c>
      <c r="G125" s="12">
        <v>2581</v>
      </c>
      <c r="H125" s="12">
        <v>14107</v>
      </c>
      <c r="I125" s="12">
        <v>1723</v>
      </c>
      <c r="J125" s="12">
        <v>1299</v>
      </c>
      <c r="K125" s="12">
        <v>8</v>
      </c>
      <c r="L125" s="12">
        <v>8</v>
      </c>
      <c r="M125" s="12">
        <v>21</v>
      </c>
      <c r="N125" s="12">
        <v>7</v>
      </c>
      <c r="O125" s="12">
        <v>250.64</v>
      </c>
      <c r="P125" s="12">
        <v>2695</v>
      </c>
      <c r="Q125" s="32">
        <f t="shared" si="7"/>
        <v>889300.55</v>
      </c>
      <c r="R125" s="12">
        <v>97</v>
      </c>
      <c r="S125" s="32">
        <f t="shared" si="8"/>
        <v>889397.55</v>
      </c>
      <c r="T125" s="32"/>
    </row>
    <row r="126" spans="1:20" s="36" customFormat="1" x14ac:dyDescent="0.25">
      <c r="A126" s="24">
        <v>2028</v>
      </c>
      <c r="B126" s="24">
        <v>4</v>
      </c>
      <c r="C126" s="12">
        <v>792803</v>
      </c>
      <c r="D126" s="12">
        <v>5348</v>
      </c>
      <c r="E126" s="12">
        <v>25.93</v>
      </c>
      <c r="F126" s="12">
        <v>69105</v>
      </c>
      <c r="G126" s="12">
        <v>2582</v>
      </c>
      <c r="H126" s="12">
        <v>14114</v>
      </c>
      <c r="I126" s="12">
        <v>1724</v>
      </c>
      <c r="J126" s="12">
        <v>1300</v>
      </c>
      <c r="K126" s="12">
        <v>8</v>
      </c>
      <c r="L126" s="12">
        <v>8</v>
      </c>
      <c r="M126" s="12">
        <v>21</v>
      </c>
      <c r="N126" s="12">
        <v>7</v>
      </c>
      <c r="O126" s="12">
        <v>250.79</v>
      </c>
      <c r="P126" s="12">
        <v>2693</v>
      </c>
      <c r="Q126" s="32">
        <f t="shared" si="7"/>
        <v>889989.72000000009</v>
      </c>
      <c r="R126" s="12">
        <v>97</v>
      </c>
      <c r="S126" s="32">
        <f t="shared" si="8"/>
        <v>890086.72000000009</v>
      </c>
      <c r="T126" s="32"/>
    </row>
    <row r="127" spans="1:20" s="36" customFormat="1" x14ac:dyDescent="0.25">
      <c r="A127" s="24">
        <v>2028</v>
      </c>
      <c r="B127" s="24">
        <v>5</v>
      </c>
      <c r="C127" s="12">
        <v>793419</v>
      </c>
      <c r="D127" s="12">
        <v>5352</v>
      </c>
      <c r="E127" s="12">
        <v>25.95</v>
      </c>
      <c r="F127" s="12">
        <v>69095</v>
      </c>
      <c r="G127" s="12">
        <v>2582</v>
      </c>
      <c r="H127" s="12">
        <v>14113</v>
      </c>
      <c r="I127" s="12">
        <v>1724</v>
      </c>
      <c r="J127" s="12">
        <v>1300</v>
      </c>
      <c r="K127" s="12">
        <v>8</v>
      </c>
      <c r="L127" s="12">
        <v>8</v>
      </c>
      <c r="M127" s="12">
        <v>21</v>
      </c>
      <c r="N127" s="12">
        <v>7</v>
      </c>
      <c r="O127" s="12">
        <v>250.93</v>
      </c>
      <c r="P127" s="12">
        <v>2691</v>
      </c>
      <c r="Q127" s="32">
        <f t="shared" si="7"/>
        <v>890596.88</v>
      </c>
      <c r="R127" s="12">
        <v>97</v>
      </c>
      <c r="S127" s="32">
        <f t="shared" si="8"/>
        <v>890693.88</v>
      </c>
      <c r="T127" s="32"/>
    </row>
    <row r="128" spans="1:20" s="36" customFormat="1" x14ac:dyDescent="0.25">
      <c r="A128" s="24">
        <v>2028</v>
      </c>
      <c r="B128" s="24">
        <v>6</v>
      </c>
      <c r="C128" s="12">
        <v>794053</v>
      </c>
      <c r="D128" s="12">
        <v>5356</v>
      </c>
      <c r="E128" s="12">
        <v>25.97</v>
      </c>
      <c r="F128" s="12">
        <v>69138</v>
      </c>
      <c r="G128" s="12">
        <v>2583</v>
      </c>
      <c r="H128" s="12">
        <v>14121</v>
      </c>
      <c r="I128" s="12">
        <v>1725</v>
      </c>
      <c r="J128" s="12">
        <v>1301</v>
      </c>
      <c r="K128" s="12">
        <v>8</v>
      </c>
      <c r="L128" s="12">
        <v>8</v>
      </c>
      <c r="M128" s="12">
        <v>21</v>
      </c>
      <c r="N128" s="12">
        <v>7</v>
      </c>
      <c r="O128" s="12">
        <v>251.08</v>
      </c>
      <c r="P128" s="12">
        <v>2691</v>
      </c>
      <c r="Q128" s="32">
        <f t="shared" si="7"/>
        <v>891289.04999999993</v>
      </c>
      <c r="R128" s="12">
        <v>97</v>
      </c>
      <c r="S128" s="32">
        <f t="shared" si="8"/>
        <v>891386.04999999993</v>
      </c>
      <c r="T128" s="32"/>
    </row>
    <row r="129" spans="1:20" s="36" customFormat="1" x14ac:dyDescent="0.25">
      <c r="A129" s="24">
        <v>2028</v>
      </c>
      <c r="B129" s="24">
        <v>7</v>
      </c>
      <c r="C129" s="12">
        <v>794595</v>
      </c>
      <c r="D129" s="12">
        <v>5360</v>
      </c>
      <c r="E129" s="12">
        <v>25.99</v>
      </c>
      <c r="F129" s="12">
        <v>69163</v>
      </c>
      <c r="G129" s="12">
        <v>2584</v>
      </c>
      <c r="H129" s="12">
        <v>14126</v>
      </c>
      <c r="I129" s="12">
        <v>1725</v>
      </c>
      <c r="J129" s="12">
        <v>1301</v>
      </c>
      <c r="K129" s="12">
        <v>8</v>
      </c>
      <c r="L129" s="12">
        <v>8</v>
      </c>
      <c r="M129" s="12">
        <v>21</v>
      </c>
      <c r="N129" s="12">
        <v>7</v>
      </c>
      <c r="O129" s="12">
        <v>251.22</v>
      </c>
      <c r="P129" s="12">
        <v>2689</v>
      </c>
      <c r="Q129" s="32">
        <f t="shared" si="7"/>
        <v>891864.21</v>
      </c>
      <c r="R129" s="12">
        <v>97</v>
      </c>
      <c r="S129" s="32">
        <f t="shared" si="8"/>
        <v>891961.21</v>
      </c>
      <c r="T129" s="32"/>
    </row>
    <row r="130" spans="1:20" s="36" customFormat="1" x14ac:dyDescent="0.25">
      <c r="A130" s="24">
        <v>2028</v>
      </c>
      <c r="B130" s="24">
        <v>8</v>
      </c>
      <c r="C130" s="12">
        <v>795157</v>
      </c>
      <c r="D130" s="12">
        <v>5364</v>
      </c>
      <c r="E130" s="12">
        <v>26.01</v>
      </c>
      <c r="F130" s="12">
        <v>69208</v>
      </c>
      <c r="G130" s="12">
        <v>2586</v>
      </c>
      <c r="H130" s="12">
        <v>14135</v>
      </c>
      <c r="I130" s="12">
        <v>1726</v>
      </c>
      <c r="J130" s="12">
        <v>1302</v>
      </c>
      <c r="K130" s="12">
        <v>8</v>
      </c>
      <c r="L130" s="12">
        <v>8</v>
      </c>
      <c r="M130" s="12">
        <v>21</v>
      </c>
      <c r="N130" s="12">
        <v>7</v>
      </c>
      <c r="O130" s="12">
        <v>251.37</v>
      </c>
      <c r="P130" s="12">
        <v>2687</v>
      </c>
      <c r="Q130" s="32">
        <f t="shared" si="7"/>
        <v>892486.38</v>
      </c>
      <c r="R130" s="12">
        <v>97</v>
      </c>
      <c r="S130" s="32">
        <f t="shared" si="8"/>
        <v>892583.38</v>
      </c>
      <c r="T130" s="32"/>
    </row>
    <row r="131" spans="1:20" s="36" customFormat="1" x14ac:dyDescent="0.25">
      <c r="A131" s="24">
        <v>2028</v>
      </c>
      <c r="B131" s="24">
        <v>9</v>
      </c>
      <c r="C131" s="12">
        <v>795944</v>
      </c>
      <c r="D131" s="12">
        <v>5369</v>
      </c>
      <c r="E131" s="12">
        <v>26.03</v>
      </c>
      <c r="F131" s="12">
        <v>69279</v>
      </c>
      <c r="G131" s="12">
        <v>2589</v>
      </c>
      <c r="H131" s="12">
        <v>14150</v>
      </c>
      <c r="I131" s="12">
        <v>1728</v>
      </c>
      <c r="J131" s="12">
        <v>1303</v>
      </c>
      <c r="K131" s="12">
        <v>8</v>
      </c>
      <c r="L131" s="12">
        <v>8</v>
      </c>
      <c r="M131" s="12">
        <v>21</v>
      </c>
      <c r="N131" s="12">
        <v>7</v>
      </c>
      <c r="O131" s="12">
        <v>251.52</v>
      </c>
      <c r="P131" s="12">
        <v>2687</v>
      </c>
      <c r="Q131" s="32">
        <f t="shared" ref="Q131:Q162" si="9">SUM(C131:P131)</f>
        <v>893370.55</v>
      </c>
      <c r="R131" s="12">
        <v>97</v>
      </c>
      <c r="S131" s="32">
        <f t="shared" si="8"/>
        <v>893467.55</v>
      </c>
      <c r="T131" s="32"/>
    </row>
    <row r="132" spans="1:20" s="36" customFormat="1" x14ac:dyDescent="0.25">
      <c r="A132" s="24">
        <v>2028</v>
      </c>
      <c r="B132" s="24">
        <v>10</v>
      </c>
      <c r="C132" s="12">
        <v>796873</v>
      </c>
      <c r="D132" s="12">
        <v>5375</v>
      </c>
      <c r="E132" s="12">
        <v>26.06</v>
      </c>
      <c r="F132" s="12">
        <v>69275</v>
      </c>
      <c r="G132" s="12">
        <v>2588</v>
      </c>
      <c r="H132" s="12">
        <v>14149</v>
      </c>
      <c r="I132" s="12">
        <v>1728</v>
      </c>
      <c r="J132" s="12">
        <v>1303</v>
      </c>
      <c r="K132" s="12">
        <v>8</v>
      </c>
      <c r="L132" s="12">
        <v>8</v>
      </c>
      <c r="M132" s="12">
        <v>21</v>
      </c>
      <c r="N132" s="12">
        <v>7</v>
      </c>
      <c r="O132" s="12">
        <v>251.66</v>
      </c>
      <c r="P132" s="12">
        <v>2687</v>
      </c>
      <c r="Q132" s="32">
        <f t="shared" si="9"/>
        <v>894299.72000000009</v>
      </c>
      <c r="R132" s="12">
        <v>97</v>
      </c>
      <c r="S132" s="32">
        <f t="shared" si="8"/>
        <v>894396.72000000009</v>
      </c>
      <c r="T132" s="32"/>
    </row>
    <row r="133" spans="1:20" s="36" customFormat="1" x14ac:dyDescent="0.25">
      <c r="A133" s="24">
        <v>2028</v>
      </c>
      <c r="B133" s="24">
        <v>11</v>
      </c>
      <c r="C133" s="12">
        <v>798017</v>
      </c>
      <c r="D133" s="12">
        <v>5383</v>
      </c>
      <c r="E133" s="12">
        <v>26.1</v>
      </c>
      <c r="F133" s="12">
        <v>69290</v>
      </c>
      <c r="G133" s="12">
        <v>2589</v>
      </c>
      <c r="H133" s="12">
        <v>14152</v>
      </c>
      <c r="I133" s="12">
        <v>1729</v>
      </c>
      <c r="J133" s="12">
        <v>1304</v>
      </c>
      <c r="K133" s="12">
        <v>8</v>
      </c>
      <c r="L133" s="12">
        <v>8</v>
      </c>
      <c r="M133" s="12">
        <v>21</v>
      </c>
      <c r="N133" s="12">
        <v>7</v>
      </c>
      <c r="O133" s="12">
        <v>251.81</v>
      </c>
      <c r="P133" s="12">
        <v>2686</v>
      </c>
      <c r="Q133" s="32">
        <f t="shared" si="9"/>
        <v>895471.91</v>
      </c>
      <c r="R133" s="12">
        <v>97</v>
      </c>
      <c r="S133" s="32">
        <f t="shared" si="8"/>
        <v>895568.91</v>
      </c>
      <c r="T133" s="32"/>
    </row>
    <row r="134" spans="1:20" s="36" customFormat="1" ht="15.75" thickBot="1" x14ac:dyDescent="0.3">
      <c r="A134" s="17">
        <v>2028</v>
      </c>
      <c r="B134" s="17">
        <v>12</v>
      </c>
      <c r="C134" s="11">
        <v>798753</v>
      </c>
      <c r="D134" s="11">
        <v>5388</v>
      </c>
      <c r="E134" s="11">
        <v>26.13</v>
      </c>
      <c r="F134" s="11">
        <v>69314</v>
      </c>
      <c r="G134" s="11">
        <v>2590</v>
      </c>
      <c r="H134" s="11">
        <v>14157</v>
      </c>
      <c r="I134" s="11">
        <v>1729</v>
      </c>
      <c r="J134" s="11">
        <v>1304</v>
      </c>
      <c r="K134" s="11">
        <v>8</v>
      </c>
      <c r="L134" s="11">
        <v>8</v>
      </c>
      <c r="M134" s="11">
        <v>21</v>
      </c>
      <c r="N134" s="11">
        <v>7</v>
      </c>
      <c r="O134" s="11">
        <v>251.95</v>
      </c>
      <c r="P134" s="11">
        <v>2685</v>
      </c>
      <c r="Q134" s="11">
        <f t="shared" si="9"/>
        <v>896242.08</v>
      </c>
      <c r="R134" s="11">
        <v>97</v>
      </c>
      <c r="S134" s="11">
        <f t="shared" si="8"/>
        <v>896339.08</v>
      </c>
      <c r="T134" s="32"/>
    </row>
    <row r="135" spans="1:20" s="36" customFormat="1" x14ac:dyDescent="0.25">
      <c r="A135" s="24"/>
      <c r="B135" s="24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32"/>
    </row>
    <row r="136" spans="1:20" s="3" customFormat="1" x14ac:dyDescent="0.25">
      <c r="A136" s="10" t="s">
        <v>62</v>
      </c>
      <c r="C136" s="10" t="str">
        <f t="shared" ref="C136:S136" si="10">C1</f>
        <v>RS</v>
      </c>
      <c r="D136" s="10" t="str">
        <f t="shared" si="10"/>
        <v>RSVP</v>
      </c>
      <c r="E136" s="10" t="str">
        <f t="shared" si="10"/>
        <v>RSD</v>
      </c>
      <c r="F136" s="10" t="str">
        <f t="shared" si="10"/>
        <v>GS</v>
      </c>
      <c r="G136" s="10" t="str">
        <f t="shared" si="10"/>
        <v>GST</v>
      </c>
      <c r="H136" s="10" t="str">
        <f t="shared" si="10"/>
        <v>GSD</v>
      </c>
      <c r="I136" s="10" t="str">
        <f t="shared" si="10"/>
        <v>GSD Opt</v>
      </c>
      <c r="J136" s="10" t="str">
        <f t="shared" si="10"/>
        <v>GSDT</v>
      </c>
      <c r="K136" s="10" t="str">
        <f t="shared" si="10"/>
        <v>SBFT</v>
      </c>
      <c r="L136" s="10" t="str">
        <f t="shared" si="10"/>
        <v>IS</v>
      </c>
      <c r="M136" s="10" t="str">
        <f t="shared" si="10"/>
        <v>IST</v>
      </c>
      <c r="N136" s="10" t="str">
        <f t="shared" si="10"/>
        <v>SBI</v>
      </c>
      <c r="O136" s="10" t="str">
        <f t="shared" si="10"/>
        <v>LS</v>
      </c>
      <c r="P136" s="10" t="str">
        <f t="shared" si="10"/>
        <v>TS</v>
      </c>
      <c r="Q136" s="10" t="str">
        <f t="shared" si="10"/>
        <v>TOTAL CUSTOMERS</v>
      </c>
      <c r="R136" s="10" t="str">
        <f t="shared" si="10"/>
        <v>GS Unmetered</v>
      </c>
      <c r="S136" s="10" t="str">
        <f t="shared" si="10"/>
        <v>TOTAL BILLS</v>
      </c>
    </row>
    <row r="137" spans="1:20" x14ac:dyDescent="0.25">
      <c r="A137" s="9">
        <v>2018</v>
      </c>
      <c r="C137" s="1">
        <f t="shared" ref="C137:L147" si="11">AVERAGEIF($A$3:$A$134,$A$137:$A$147,C$3:C$134)</f>
        <v>669535.5</v>
      </c>
      <c r="D137" s="32">
        <f t="shared" si="11"/>
        <v>4516.166666666667</v>
      </c>
      <c r="E137" s="32">
        <f t="shared" si="11"/>
        <v>21.900000000000002</v>
      </c>
      <c r="F137" s="32">
        <f t="shared" si="11"/>
        <v>64217.416666666664</v>
      </c>
      <c r="G137" s="32">
        <f t="shared" si="11"/>
        <v>2397.9166666666665</v>
      </c>
      <c r="H137" s="32">
        <f t="shared" si="11"/>
        <v>13123.916666666666</v>
      </c>
      <c r="I137" s="32">
        <f t="shared" si="11"/>
        <v>1607.5</v>
      </c>
      <c r="J137" s="32">
        <f t="shared" si="11"/>
        <v>1209.25</v>
      </c>
      <c r="K137" s="32">
        <f t="shared" si="11"/>
        <v>7</v>
      </c>
      <c r="L137" s="32">
        <f t="shared" si="11"/>
        <v>8</v>
      </c>
      <c r="M137" s="32">
        <f t="shared" ref="M137:S147" si="12">AVERAGEIF($A$3:$A$134,$A$137:$A$147,M$3:M$134)</f>
        <v>20</v>
      </c>
      <c r="N137" s="32">
        <f t="shared" si="12"/>
        <v>7</v>
      </c>
      <c r="O137" s="32">
        <f t="shared" si="12"/>
        <v>234.19916666666666</v>
      </c>
      <c r="P137" s="32">
        <f t="shared" si="12"/>
        <v>3058.75</v>
      </c>
      <c r="Q137" s="32">
        <f t="shared" si="12"/>
        <v>759964.51583333325</v>
      </c>
      <c r="R137" s="32">
        <f t="shared" si="12"/>
        <v>97</v>
      </c>
      <c r="S137" s="32">
        <f t="shared" si="12"/>
        <v>760061.51583333325</v>
      </c>
    </row>
    <row r="138" spans="1:20" x14ac:dyDescent="0.25">
      <c r="A138" s="9">
        <f>A137+1</f>
        <v>2019</v>
      </c>
      <c r="C138" s="32">
        <f t="shared" si="11"/>
        <v>682755.83333333337</v>
      </c>
      <c r="D138" s="32">
        <f t="shared" si="11"/>
        <v>4605.25</v>
      </c>
      <c r="E138" s="32">
        <f t="shared" si="11"/>
        <v>22.330833333333334</v>
      </c>
      <c r="F138" s="32">
        <f t="shared" si="11"/>
        <v>64756.25</v>
      </c>
      <c r="G138" s="32">
        <f t="shared" si="11"/>
        <v>2418.25</v>
      </c>
      <c r="H138" s="32">
        <f t="shared" si="11"/>
        <v>13233.666666666666</v>
      </c>
      <c r="I138" s="32">
        <f t="shared" si="11"/>
        <v>1620.6666666666667</v>
      </c>
      <c r="J138" s="32">
        <f t="shared" si="11"/>
        <v>1219.3333333333333</v>
      </c>
      <c r="K138" s="32">
        <f t="shared" si="11"/>
        <v>7</v>
      </c>
      <c r="L138" s="32">
        <f t="shared" si="11"/>
        <v>8</v>
      </c>
      <c r="M138" s="32">
        <f t="shared" si="12"/>
        <v>20</v>
      </c>
      <c r="N138" s="32">
        <f t="shared" si="12"/>
        <v>7</v>
      </c>
      <c r="O138" s="32">
        <f t="shared" si="12"/>
        <v>235.82249999999999</v>
      </c>
      <c r="P138" s="32">
        <f t="shared" si="12"/>
        <v>3155.4166666666665</v>
      </c>
      <c r="Q138" s="32">
        <f t="shared" si="12"/>
        <v>774064.81999999983</v>
      </c>
      <c r="R138" s="32">
        <f t="shared" si="12"/>
        <v>97</v>
      </c>
      <c r="S138" s="32">
        <f t="shared" si="12"/>
        <v>774161.81999999983</v>
      </c>
    </row>
    <row r="139" spans="1:20" x14ac:dyDescent="0.25">
      <c r="A139" s="9">
        <f t="shared" ref="A139:A147" si="13">A138+1</f>
        <v>2020</v>
      </c>
      <c r="C139" s="32">
        <f t="shared" si="11"/>
        <v>696364.33333333337</v>
      </c>
      <c r="D139" s="32">
        <f t="shared" si="11"/>
        <v>4697.25</v>
      </c>
      <c r="E139" s="32">
        <f t="shared" si="11"/>
        <v>22.7775</v>
      </c>
      <c r="F139" s="32">
        <f t="shared" si="11"/>
        <v>65294.333333333336</v>
      </c>
      <c r="G139" s="32">
        <f t="shared" si="11"/>
        <v>2438.5833333333335</v>
      </c>
      <c r="H139" s="32">
        <f t="shared" si="11"/>
        <v>13343.166666666666</v>
      </c>
      <c r="I139" s="32">
        <f t="shared" si="11"/>
        <v>1633.0833333333333</v>
      </c>
      <c r="J139" s="32">
        <f t="shared" si="11"/>
        <v>1229.4166666666667</v>
      </c>
      <c r="K139" s="32">
        <f t="shared" si="11"/>
        <v>7</v>
      </c>
      <c r="L139" s="32">
        <f t="shared" si="11"/>
        <v>8</v>
      </c>
      <c r="M139" s="32">
        <f t="shared" si="12"/>
        <v>20</v>
      </c>
      <c r="N139" s="32">
        <f t="shared" si="12"/>
        <v>7</v>
      </c>
      <c r="O139" s="32">
        <f t="shared" si="12"/>
        <v>237.51583333333329</v>
      </c>
      <c r="P139" s="32">
        <f t="shared" si="12"/>
        <v>3068.3333333333335</v>
      </c>
      <c r="Q139" s="32">
        <f t="shared" si="12"/>
        <v>788370.79333333333</v>
      </c>
      <c r="R139" s="32">
        <f t="shared" si="12"/>
        <v>97</v>
      </c>
      <c r="S139" s="32">
        <f t="shared" si="12"/>
        <v>788467.79333333333</v>
      </c>
    </row>
    <row r="140" spans="1:20" x14ac:dyDescent="0.25">
      <c r="A140" s="9">
        <f t="shared" si="13"/>
        <v>2021</v>
      </c>
      <c r="C140" s="32">
        <f t="shared" si="11"/>
        <v>709521.41666666663</v>
      </c>
      <c r="D140" s="32">
        <f t="shared" si="11"/>
        <v>4786</v>
      </c>
      <c r="E140" s="32">
        <f t="shared" si="11"/>
        <v>23.206666666666667</v>
      </c>
      <c r="F140" s="32">
        <f t="shared" si="11"/>
        <v>65810.666666666672</v>
      </c>
      <c r="G140" s="32">
        <f t="shared" si="11"/>
        <v>2458.5</v>
      </c>
      <c r="H140" s="32">
        <f t="shared" si="11"/>
        <v>13447.833333333334</v>
      </c>
      <c r="I140" s="32">
        <f t="shared" si="11"/>
        <v>1645.4166666666667</v>
      </c>
      <c r="J140" s="32">
        <f t="shared" si="11"/>
        <v>1239</v>
      </c>
      <c r="K140" s="32">
        <f t="shared" si="11"/>
        <v>7.583333333333333</v>
      </c>
      <c r="L140" s="32">
        <f t="shared" si="11"/>
        <v>8</v>
      </c>
      <c r="M140" s="32">
        <f t="shared" si="12"/>
        <v>20</v>
      </c>
      <c r="N140" s="32">
        <f t="shared" si="12"/>
        <v>7</v>
      </c>
      <c r="O140" s="32">
        <f t="shared" si="12"/>
        <v>239.17</v>
      </c>
      <c r="P140" s="32">
        <f t="shared" si="12"/>
        <v>2935.75</v>
      </c>
      <c r="Q140" s="32">
        <f t="shared" si="12"/>
        <v>802149.54333333333</v>
      </c>
      <c r="R140" s="32">
        <f t="shared" si="12"/>
        <v>97</v>
      </c>
      <c r="S140" s="32">
        <f t="shared" si="12"/>
        <v>802246.54333333333</v>
      </c>
    </row>
    <row r="141" spans="1:20" x14ac:dyDescent="0.25">
      <c r="A141" s="9">
        <f t="shared" si="13"/>
        <v>2022</v>
      </c>
      <c r="C141" s="32">
        <f t="shared" si="11"/>
        <v>722495.08333333337</v>
      </c>
      <c r="D141" s="32">
        <f t="shared" si="11"/>
        <v>4873.5</v>
      </c>
      <c r="E141" s="32">
        <f t="shared" si="11"/>
        <v>23.631666666666664</v>
      </c>
      <c r="F141" s="32">
        <f t="shared" si="11"/>
        <v>66316.583333333328</v>
      </c>
      <c r="G141" s="32">
        <f t="shared" si="11"/>
        <v>2477.5833333333335</v>
      </c>
      <c r="H141" s="32">
        <f t="shared" si="11"/>
        <v>13550.75</v>
      </c>
      <c r="I141" s="32">
        <f t="shared" si="11"/>
        <v>1657.4166666666667</v>
      </c>
      <c r="J141" s="32">
        <f t="shared" si="11"/>
        <v>1248.4166666666667</v>
      </c>
      <c r="K141" s="32">
        <f t="shared" si="11"/>
        <v>8</v>
      </c>
      <c r="L141" s="32">
        <f t="shared" si="11"/>
        <v>8</v>
      </c>
      <c r="M141" s="32">
        <f t="shared" si="12"/>
        <v>20</v>
      </c>
      <c r="N141" s="32">
        <f t="shared" si="12"/>
        <v>7</v>
      </c>
      <c r="O141" s="32">
        <f t="shared" si="12"/>
        <v>240.73083333333338</v>
      </c>
      <c r="P141" s="32">
        <f t="shared" si="12"/>
        <v>2963</v>
      </c>
      <c r="Q141" s="32">
        <f t="shared" si="12"/>
        <v>815889.6958333333</v>
      </c>
      <c r="R141" s="32">
        <f t="shared" si="12"/>
        <v>97</v>
      </c>
      <c r="S141" s="32">
        <f t="shared" si="12"/>
        <v>815986.6958333333</v>
      </c>
    </row>
    <row r="142" spans="1:20" x14ac:dyDescent="0.25">
      <c r="A142" s="33">
        <f t="shared" si="13"/>
        <v>2023</v>
      </c>
      <c r="C142" s="32">
        <f t="shared" si="11"/>
        <v>735255.75</v>
      </c>
      <c r="D142" s="32">
        <f t="shared" si="11"/>
        <v>4959.75</v>
      </c>
      <c r="E142" s="32">
        <f t="shared" si="11"/>
        <v>24.048333333333336</v>
      </c>
      <c r="F142" s="32">
        <f t="shared" si="11"/>
        <v>66815.333333333328</v>
      </c>
      <c r="G142" s="32">
        <f t="shared" si="11"/>
        <v>2496.4166666666665</v>
      </c>
      <c r="H142" s="32">
        <f t="shared" si="11"/>
        <v>13651.666666666666</v>
      </c>
      <c r="I142" s="32">
        <f t="shared" si="11"/>
        <v>1668.9166666666667</v>
      </c>
      <c r="J142" s="32">
        <f t="shared" si="11"/>
        <v>1257.6666666666667</v>
      </c>
      <c r="K142" s="32">
        <f t="shared" si="11"/>
        <v>8</v>
      </c>
      <c r="L142" s="32">
        <f t="shared" si="11"/>
        <v>8</v>
      </c>
      <c r="M142" s="32">
        <f t="shared" si="12"/>
        <v>20</v>
      </c>
      <c r="N142" s="32">
        <f t="shared" si="12"/>
        <v>7</v>
      </c>
      <c r="O142" s="32">
        <f t="shared" si="12"/>
        <v>242.35249999999999</v>
      </c>
      <c r="P142" s="32">
        <f t="shared" si="12"/>
        <v>3058.75</v>
      </c>
      <c r="Q142" s="32">
        <f t="shared" si="12"/>
        <v>829473.65083333326</v>
      </c>
      <c r="R142" s="32">
        <f t="shared" si="12"/>
        <v>97</v>
      </c>
      <c r="S142" s="32">
        <f t="shared" si="12"/>
        <v>829570.65083333326</v>
      </c>
    </row>
    <row r="143" spans="1:20" x14ac:dyDescent="0.25">
      <c r="A143" s="33">
        <f t="shared" si="13"/>
        <v>2024</v>
      </c>
      <c r="C143" s="32">
        <f t="shared" si="11"/>
        <v>747709.83333333337</v>
      </c>
      <c r="D143" s="32">
        <f t="shared" si="11"/>
        <v>5043.666666666667</v>
      </c>
      <c r="E143" s="32">
        <f t="shared" si="11"/>
        <v>24.455833333333334</v>
      </c>
      <c r="F143" s="32">
        <f t="shared" si="11"/>
        <v>67305.666666666672</v>
      </c>
      <c r="G143" s="32">
        <f t="shared" si="11"/>
        <v>2514.9166666666665</v>
      </c>
      <c r="H143" s="32">
        <f t="shared" si="11"/>
        <v>13751</v>
      </c>
      <c r="I143" s="32">
        <f t="shared" si="11"/>
        <v>1680.5833333333333</v>
      </c>
      <c r="J143" s="32">
        <f t="shared" si="11"/>
        <v>1266.8333333333333</v>
      </c>
      <c r="K143" s="32">
        <f t="shared" si="11"/>
        <v>8</v>
      </c>
      <c r="L143" s="32">
        <f t="shared" si="11"/>
        <v>8</v>
      </c>
      <c r="M143" s="32">
        <f t="shared" si="12"/>
        <v>20</v>
      </c>
      <c r="N143" s="32">
        <f t="shared" si="12"/>
        <v>7</v>
      </c>
      <c r="O143" s="32">
        <f t="shared" si="12"/>
        <v>244.09166666666661</v>
      </c>
      <c r="P143" s="32">
        <f t="shared" si="12"/>
        <v>3053.75</v>
      </c>
      <c r="Q143" s="32">
        <f t="shared" si="12"/>
        <v>842637.79749999987</v>
      </c>
      <c r="R143" s="32">
        <f t="shared" si="12"/>
        <v>97</v>
      </c>
      <c r="S143" s="32">
        <f t="shared" si="12"/>
        <v>842734.79749999987</v>
      </c>
    </row>
    <row r="144" spans="1:20" x14ac:dyDescent="0.25">
      <c r="A144" s="33">
        <f t="shared" si="13"/>
        <v>2025</v>
      </c>
      <c r="C144" s="32">
        <f t="shared" si="11"/>
        <v>759820.58333333337</v>
      </c>
      <c r="D144" s="32">
        <f t="shared" si="11"/>
        <v>5125.416666666667</v>
      </c>
      <c r="E144" s="32">
        <f t="shared" si="11"/>
        <v>24.851666666666663</v>
      </c>
      <c r="F144" s="32">
        <f t="shared" si="11"/>
        <v>67784</v>
      </c>
      <c r="G144" s="32">
        <f t="shared" si="11"/>
        <v>2532.75</v>
      </c>
      <c r="H144" s="32">
        <f t="shared" si="11"/>
        <v>13847.666666666666</v>
      </c>
      <c r="I144" s="32">
        <f t="shared" si="11"/>
        <v>1692.25</v>
      </c>
      <c r="J144" s="32">
        <f t="shared" si="11"/>
        <v>1275.5833333333333</v>
      </c>
      <c r="K144" s="32">
        <f t="shared" si="11"/>
        <v>8</v>
      </c>
      <c r="L144" s="32">
        <f t="shared" si="11"/>
        <v>8</v>
      </c>
      <c r="M144" s="32">
        <f t="shared" si="12"/>
        <v>20</v>
      </c>
      <c r="N144" s="32">
        <f t="shared" si="12"/>
        <v>7</v>
      </c>
      <c r="O144" s="32">
        <f t="shared" si="12"/>
        <v>245.86583333333337</v>
      </c>
      <c r="P144" s="32">
        <f t="shared" si="12"/>
        <v>2944.25</v>
      </c>
      <c r="Q144" s="32">
        <f t="shared" si="12"/>
        <v>855336.2174999998</v>
      </c>
      <c r="R144" s="32">
        <f t="shared" si="12"/>
        <v>97</v>
      </c>
      <c r="S144" s="32">
        <f t="shared" si="12"/>
        <v>855433.2174999998</v>
      </c>
    </row>
    <row r="145" spans="1:19" x14ac:dyDescent="0.25">
      <c r="A145" s="33">
        <f t="shared" si="13"/>
        <v>2026</v>
      </c>
      <c r="C145" s="32">
        <f t="shared" si="11"/>
        <v>771605.5</v>
      </c>
      <c r="D145" s="32">
        <f t="shared" si="11"/>
        <v>5204.833333333333</v>
      </c>
      <c r="E145" s="32">
        <f t="shared" si="11"/>
        <v>25.238333333333333</v>
      </c>
      <c r="F145" s="32">
        <f t="shared" si="11"/>
        <v>68250.5</v>
      </c>
      <c r="G145" s="32">
        <f t="shared" si="11"/>
        <v>2550.3333333333335</v>
      </c>
      <c r="H145" s="32">
        <f t="shared" si="11"/>
        <v>13941.916666666666</v>
      </c>
      <c r="I145" s="32">
        <f t="shared" si="11"/>
        <v>1703.3333333333333</v>
      </c>
      <c r="J145" s="32">
        <f t="shared" si="11"/>
        <v>1284.25</v>
      </c>
      <c r="K145" s="32">
        <f t="shared" si="11"/>
        <v>8</v>
      </c>
      <c r="L145" s="32">
        <f t="shared" si="11"/>
        <v>8</v>
      </c>
      <c r="M145" s="32">
        <f t="shared" si="12"/>
        <v>20</v>
      </c>
      <c r="N145" s="32">
        <f t="shared" si="12"/>
        <v>7</v>
      </c>
      <c r="O145" s="32">
        <f t="shared" si="12"/>
        <v>247.63833333333332</v>
      </c>
      <c r="P145" s="32">
        <f t="shared" si="12"/>
        <v>2817.25</v>
      </c>
      <c r="Q145" s="32">
        <f t="shared" si="12"/>
        <v>867673.79333333333</v>
      </c>
      <c r="R145" s="32">
        <f t="shared" si="12"/>
        <v>97</v>
      </c>
      <c r="S145" s="32">
        <f t="shared" si="12"/>
        <v>867770.79333333333</v>
      </c>
    </row>
    <row r="146" spans="1:19" x14ac:dyDescent="0.25">
      <c r="A146" s="33">
        <f t="shared" si="13"/>
        <v>2027</v>
      </c>
      <c r="C146" s="32">
        <f t="shared" si="11"/>
        <v>783072.83333333337</v>
      </c>
      <c r="D146" s="32">
        <f t="shared" si="11"/>
        <v>5282.083333333333</v>
      </c>
      <c r="E146" s="32">
        <f t="shared" si="11"/>
        <v>25.611666666666668</v>
      </c>
      <c r="F146" s="32">
        <f t="shared" si="11"/>
        <v>68705.083333333328</v>
      </c>
      <c r="G146" s="32">
        <f t="shared" si="11"/>
        <v>2567.1666666666665</v>
      </c>
      <c r="H146" s="32">
        <f t="shared" si="11"/>
        <v>14033.75</v>
      </c>
      <c r="I146" s="32">
        <f t="shared" si="11"/>
        <v>1714.3333333333333</v>
      </c>
      <c r="J146" s="32">
        <f t="shared" si="11"/>
        <v>1292.6666666666667</v>
      </c>
      <c r="K146" s="32">
        <f t="shared" si="11"/>
        <v>8</v>
      </c>
      <c r="L146" s="32">
        <f t="shared" si="11"/>
        <v>8</v>
      </c>
      <c r="M146" s="32">
        <f t="shared" si="12"/>
        <v>20</v>
      </c>
      <c r="N146" s="32">
        <f t="shared" si="12"/>
        <v>7</v>
      </c>
      <c r="O146" s="32">
        <f t="shared" si="12"/>
        <v>249.40166666666664</v>
      </c>
      <c r="P146" s="32">
        <f t="shared" si="12"/>
        <v>2727</v>
      </c>
      <c r="Q146" s="32">
        <f t="shared" si="12"/>
        <v>879712.93000000017</v>
      </c>
      <c r="R146" s="32">
        <f t="shared" si="12"/>
        <v>97</v>
      </c>
      <c r="S146" s="32">
        <f t="shared" si="12"/>
        <v>879809.93000000017</v>
      </c>
    </row>
    <row r="147" spans="1:19" x14ac:dyDescent="0.25">
      <c r="A147" s="33">
        <f t="shared" si="13"/>
        <v>2028</v>
      </c>
      <c r="C147" s="32">
        <f t="shared" si="11"/>
        <v>794273.83333333337</v>
      </c>
      <c r="D147" s="32">
        <f t="shared" si="11"/>
        <v>5357.833333333333</v>
      </c>
      <c r="E147" s="32">
        <f t="shared" si="11"/>
        <v>25.978333333333335</v>
      </c>
      <c r="F147" s="32">
        <f t="shared" si="11"/>
        <v>69149.833333333328</v>
      </c>
      <c r="G147" s="32">
        <f t="shared" si="11"/>
        <v>2583.75</v>
      </c>
      <c r="H147" s="32">
        <f t="shared" si="11"/>
        <v>14123.583333333334</v>
      </c>
      <c r="I147" s="32">
        <f t="shared" si="11"/>
        <v>1725.0833333333333</v>
      </c>
      <c r="J147" s="32">
        <f t="shared" si="11"/>
        <v>1300.9166666666667</v>
      </c>
      <c r="K147" s="32">
        <f t="shared" si="11"/>
        <v>8</v>
      </c>
      <c r="L147" s="32">
        <f t="shared" si="11"/>
        <v>8</v>
      </c>
      <c r="M147" s="32">
        <f t="shared" si="12"/>
        <v>20.833333333333332</v>
      </c>
      <c r="N147" s="32">
        <f t="shared" si="12"/>
        <v>7</v>
      </c>
      <c r="O147" s="32">
        <f t="shared" si="12"/>
        <v>251.15333333333331</v>
      </c>
      <c r="P147" s="32">
        <f t="shared" si="12"/>
        <v>2690.5833333333335</v>
      </c>
      <c r="Q147" s="32">
        <f t="shared" si="12"/>
        <v>891526.38166666671</v>
      </c>
      <c r="R147" s="32">
        <f t="shared" si="12"/>
        <v>97</v>
      </c>
      <c r="S147" s="32">
        <f t="shared" si="12"/>
        <v>891623.38166666671</v>
      </c>
    </row>
  </sheetData>
  <pageMargins left="0.56000000000000005" right="0.33" top="0.39" bottom="0.2" header="0.3" footer="0.17"/>
  <pageSetup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148"/>
  <sheetViews>
    <sheetView zoomScale="74" zoomScaleNormal="74" workbookViewId="0">
      <pane xSplit="2" ySplit="2" topLeftCell="C3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5" x14ac:dyDescent="0.25"/>
  <cols>
    <col min="1" max="1" width="21.7109375" style="4" customWidth="1"/>
    <col min="2" max="2" width="9.140625" style="4"/>
    <col min="3" max="3" width="16" customWidth="1"/>
    <col min="4" max="5" width="13.140625" customWidth="1"/>
    <col min="6" max="6" width="16.140625" customWidth="1"/>
    <col min="7" max="7" width="15" customWidth="1"/>
    <col min="8" max="8" width="12.140625" customWidth="1"/>
    <col min="9" max="9" width="15.7109375" customWidth="1"/>
    <col min="10" max="10" width="14.85546875" customWidth="1"/>
    <col min="11" max="11" width="16.140625" customWidth="1"/>
    <col min="12" max="12" width="14" customWidth="1"/>
    <col min="13" max="13" width="14.5703125" customWidth="1"/>
    <col min="14" max="14" width="13.85546875" customWidth="1"/>
    <col min="15" max="15" width="13.42578125" customWidth="1"/>
    <col min="16" max="16" width="15.28515625" customWidth="1"/>
    <col min="17" max="17" width="15.85546875" customWidth="1"/>
    <col min="18" max="18" width="14.28515625" customWidth="1"/>
    <col min="19" max="19" width="13.85546875" customWidth="1"/>
    <col min="20" max="20" width="15.140625" customWidth="1"/>
    <col min="21" max="21" width="12.28515625" customWidth="1"/>
    <col min="22" max="22" width="16.85546875" customWidth="1"/>
    <col min="23" max="23" width="15.42578125" bestFit="1" customWidth="1"/>
    <col min="25" max="25" width="18.7109375" bestFit="1" customWidth="1"/>
  </cols>
  <sheetData>
    <row r="1" spans="1:22" s="6" customFormat="1" ht="15.75" x14ac:dyDescent="0.25">
      <c r="A1" s="15" t="s">
        <v>49</v>
      </c>
      <c r="B1" s="10"/>
      <c r="C1" s="10" t="s">
        <v>15</v>
      </c>
      <c r="D1" s="10" t="s">
        <v>16</v>
      </c>
      <c r="E1" s="10" t="s">
        <v>78</v>
      </c>
      <c r="F1" s="10" t="s">
        <v>17</v>
      </c>
      <c r="G1" s="10" t="s">
        <v>18</v>
      </c>
      <c r="H1" s="10" t="s">
        <v>28</v>
      </c>
      <c r="I1" s="10" t="s">
        <v>19</v>
      </c>
      <c r="J1" s="10" t="s">
        <v>42</v>
      </c>
      <c r="K1" s="10" t="s">
        <v>21</v>
      </c>
      <c r="L1" s="10" t="s">
        <v>43</v>
      </c>
      <c r="M1" s="10" t="s">
        <v>44</v>
      </c>
      <c r="N1" s="18" t="s">
        <v>45</v>
      </c>
      <c r="O1" s="10" t="s">
        <v>23</v>
      </c>
      <c r="P1" s="10" t="s">
        <v>24</v>
      </c>
      <c r="Q1" s="10" t="s">
        <v>46</v>
      </c>
      <c r="R1" s="10" t="s">
        <v>47</v>
      </c>
      <c r="S1" s="18" t="s">
        <v>48</v>
      </c>
      <c r="T1" s="10" t="s">
        <v>26</v>
      </c>
      <c r="U1" s="10" t="s">
        <v>27</v>
      </c>
      <c r="V1" s="20" t="s">
        <v>54</v>
      </c>
    </row>
    <row r="2" spans="1:22" s="7" customFormat="1" x14ac:dyDescent="0.25">
      <c r="A2" s="4" t="s">
        <v>0</v>
      </c>
      <c r="B2" t="s">
        <v>1</v>
      </c>
      <c r="C2" t="s">
        <v>29</v>
      </c>
      <c r="D2" t="s">
        <v>30</v>
      </c>
      <c r="E2" t="s">
        <v>79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64</v>
      </c>
      <c r="M2" t="s">
        <v>65</v>
      </c>
      <c r="N2" s="19" t="s">
        <v>37</v>
      </c>
      <c r="O2" t="s">
        <v>38</v>
      </c>
      <c r="P2" t="s">
        <v>39</v>
      </c>
      <c r="Q2" s="14" t="s">
        <v>66</v>
      </c>
      <c r="R2" t="s">
        <v>67</v>
      </c>
      <c r="S2" s="19" t="s">
        <v>40</v>
      </c>
      <c r="T2" s="16" t="s">
        <v>55</v>
      </c>
      <c r="U2" s="16" t="s">
        <v>41</v>
      </c>
      <c r="V2" s="34" t="s">
        <v>76</v>
      </c>
    </row>
    <row r="3" spans="1:22" s="2" customFormat="1" x14ac:dyDescent="0.25">
      <c r="A3" s="37">
        <v>2018</v>
      </c>
      <c r="B3" s="37">
        <v>1</v>
      </c>
      <c r="C3" s="44">
        <v>684217121</v>
      </c>
      <c r="D3" s="44">
        <v>5941102</v>
      </c>
      <c r="E3" s="44">
        <v>286443</v>
      </c>
      <c r="F3" s="44">
        <v>70359000</v>
      </c>
      <c r="G3" s="44">
        <v>2911238</v>
      </c>
      <c r="H3" s="44">
        <v>108789</v>
      </c>
      <c r="I3" s="44">
        <v>363641034</v>
      </c>
      <c r="J3" s="44">
        <v>29045505</v>
      </c>
      <c r="K3" s="44">
        <v>240861088</v>
      </c>
      <c r="L3" s="44">
        <v>9531579</v>
      </c>
      <c r="M3" s="44">
        <v>1112166</v>
      </c>
      <c r="N3" s="48">
        <v>10643745</v>
      </c>
      <c r="O3" s="44">
        <v>3686467</v>
      </c>
      <c r="P3" s="44">
        <v>48686743</v>
      </c>
      <c r="Q3" s="44">
        <v>2345669</v>
      </c>
      <c r="R3" s="44">
        <v>22728320</v>
      </c>
      <c r="S3" s="48">
        <v>25073989</v>
      </c>
      <c r="T3" s="44">
        <v>17210386.73</v>
      </c>
      <c r="U3" s="44">
        <v>543884</v>
      </c>
      <c r="V3" s="48">
        <f t="shared" ref="V3:V22" si="0">SUM(C3:U3)-S3-N3</f>
        <v>1503216534.73</v>
      </c>
    </row>
    <row r="4" spans="1:22" s="2" customFormat="1" x14ac:dyDescent="0.25">
      <c r="A4" s="37">
        <v>2018</v>
      </c>
      <c r="B4" s="37">
        <v>2</v>
      </c>
      <c r="C4" s="44">
        <v>599587781</v>
      </c>
      <c r="D4" s="44">
        <v>5206082</v>
      </c>
      <c r="E4" s="44">
        <v>251005</v>
      </c>
      <c r="F4" s="44">
        <v>63655258</v>
      </c>
      <c r="G4" s="44">
        <v>2615979</v>
      </c>
      <c r="H4" s="44">
        <v>102826</v>
      </c>
      <c r="I4" s="44">
        <v>332319392</v>
      </c>
      <c r="J4" s="44">
        <v>27163988</v>
      </c>
      <c r="K4" s="44">
        <v>222593022</v>
      </c>
      <c r="L4" s="44">
        <v>8609168</v>
      </c>
      <c r="M4" s="44">
        <v>1004537</v>
      </c>
      <c r="N4" s="48">
        <v>9613705</v>
      </c>
      <c r="O4" s="44">
        <v>3329712</v>
      </c>
      <c r="P4" s="44">
        <v>43975123</v>
      </c>
      <c r="Q4" s="44">
        <v>2118668</v>
      </c>
      <c r="R4" s="44">
        <v>20528806</v>
      </c>
      <c r="S4" s="48">
        <v>22647474</v>
      </c>
      <c r="T4" s="44">
        <v>16814908.629999999</v>
      </c>
      <c r="U4" s="44">
        <v>545160</v>
      </c>
      <c r="V4" s="48">
        <f t="shared" si="0"/>
        <v>1350421415.6300001</v>
      </c>
    </row>
    <row r="5" spans="1:22" s="2" customFormat="1" x14ac:dyDescent="0.25">
      <c r="A5" s="37">
        <v>2018</v>
      </c>
      <c r="B5" s="37">
        <v>3</v>
      </c>
      <c r="C5" s="44">
        <v>583902241</v>
      </c>
      <c r="D5" s="44">
        <v>5069828</v>
      </c>
      <c r="E5" s="44">
        <v>244436</v>
      </c>
      <c r="F5" s="44">
        <v>64854634</v>
      </c>
      <c r="G5" s="44">
        <v>2668349</v>
      </c>
      <c r="H5" s="44">
        <v>103907</v>
      </c>
      <c r="I5" s="44">
        <v>338143018</v>
      </c>
      <c r="J5" s="44">
        <v>27538537</v>
      </c>
      <c r="K5" s="44">
        <v>226140445</v>
      </c>
      <c r="L5" s="44">
        <v>9531579</v>
      </c>
      <c r="M5" s="44">
        <v>1112166</v>
      </c>
      <c r="N5" s="48">
        <v>10643745</v>
      </c>
      <c r="O5" s="44">
        <v>3686467</v>
      </c>
      <c r="P5" s="44">
        <v>48686743</v>
      </c>
      <c r="Q5" s="44">
        <v>2345669</v>
      </c>
      <c r="R5" s="44">
        <v>22728320</v>
      </c>
      <c r="S5" s="48">
        <v>25073989</v>
      </c>
      <c r="T5" s="44">
        <v>16555895.710000001</v>
      </c>
      <c r="U5" s="44">
        <v>519599</v>
      </c>
      <c r="V5" s="48">
        <f t="shared" si="0"/>
        <v>1353831833.71</v>
      </c>
    </row>
    <row r="6" spans="1:22" s="2" customFormat="1" x14ac:dyDescent="0.25">
      <c r="A6" s="37">
        <v>2018</v>
      </c>
      <c r="B6" s="37">
        <v>4</v>
      </c>
      <c r="C6" s="44">
        <v>631468763</v>
      </c>
      <c r="D6" s="44">
        <v>5482871</v>
      </c>
      <c r="E6" s="44">
        <v>264350</v>
      </c>
      <c r="F6" s="44">
        <v>69700244</v>
      </c>
      <c r="G6" s="44">
        <v>2872662</v>
      </c>
      <c r="H6" s="44">
        <v>110749</v>
      </c>
      <c r="I6" s="44">
        <v>362079910</v>
      </c>
      <c r="J6" s="44">
        <v>29304468</v>
      </c>
      <c r="K6" s="44">
        <v>241275537</v>
      </c>
      <c r="L6" s="44">
        <v>9224109</v>
      </c>
      <c r="M6" s="44">
        <v>1076289</v>
      </c>
      <c r="N6" s="48">
        <v>10300398</v>
      </c>
      <c r="O6" s="44">
        <v>3567548</v>
      </c>
      <c r="P6" s="44">
        <v>47116203</v>
      </c>
      <c r="Q6" s="44">
        <v>2270002</v>
      </c>
      <c r="R6" s="44">
        <v>21995149</v>
      </c>
      <c r="S6" s="48">
        <v>24265151</v>
      </c>
      <c r="T6" s="44">
        <v>16285279.98</v>
      </c>
      <c r="U6" s="44">
        <v>585588</v>
      </c>
      <c r="V6" s="48">
        <f t="shared" si="0"/>
        <v>1444679721.98</v>
      </c>
    </row>
    <row r="7" spans="1:22" s="2" customFormat="1" x14ac:dyDescent="0.25">
      <c r="A7" s="37">
        <v>2018</v>
      </c>
      <c r="B7" s="37">
        <v>5</v>
      </c>
      <c r="C7" s="44">
        <v>731374519</v>
      </c>
      <c r="D7" s="44">
        <v>6350539</v>
      </c>
      <c r="E7" s="44">
        <v>306183</v>
      </c>
      <c r="F7" s="44">
        <v>73525917</v>
      </c>
      <c r="G7" s="44">
        <v>3032967</v>
      </c>
      <c r="H7" s="44">
        <v>116550</v>
      </c>
      <c r="I7" s="44">
        <v>380958943</v>
      </c>
      <c r="J7" s="44">
        <v>30724759</v>
      </c>
      <c r="K7" s="44">
        <v>253265256</v>
      </c>
      <c r="L7" s="44">
        <v>9531579</v>
      </c>
      <c r="M7" s="44">
        <v>1112166</v>
      </c>
      <c r="N7" s="48">
        <v>10643745</v>
      </c>
      <c r="O7" s="44">
        <v>3686467</v>
      </c>
      <c r="P7" s="44">
        <v>48686743</v>
      </c>
      <c r="Q7" s="44">
        <v>2345669</v>
      </c>
      <c r="R7" s="44">
        <v>22728320</v>
      </c>
      <c r="S7" s="48">
        <v>25073989</v>
      </c>
      <c r="T7" s="44">
        <v>16012237.91</v>
      </c>
      <c r="U7" s="44">
        <v>674610</v>
      </c>
      <c r="V7" s="48">
        <f t="shared" si="0"/>
        <v>1584433424.9100001</v>
      </c>
    </row>
    <row r="8" spans="1:22" s="2" customFormat="1" x14ac:dyDescent="0.25">
      <c r="A8" s="37">
        <v>2018</v>
      </c>
      <c r="B8" s="37">
        <v>6</v>
      </c>
      <c r="C8" s="44">
        <v>918900096</v>
      </c>
      <c r="D8" s="44">
        <v>7979183</v>
      </c>
      <c r="E8" s="44">
        <v>384706</v>
      </c>
      <c r="F8" s="44">
        <v>82262038</v>
      </c>
      <c r="G8" s="44">
        <v>3405305</v>
      </c>
      <c r="H8" s="44">
        <v>127986</v>
      </c>
      <c r="I8" s="44">
        <v>423263600</v>
      </c>
      <c r="J8" s="44">
        <v>33698538</v>
      </c>
      <c r="K8" s="44">
        <v>279389905</v>
      </c>
      <c r="L8" s="44">
        <v>9224109</v>
      </c>
      <c r="M8" s="44">
        <v>1076289</v>
      </c>
      <c r="N8" s="48">
        <v>10300398</v>
      </c>
      <c r="O8" s="44">
        <v>3567548</v>
      </c>
      <c r="P8" s="44">
        <v>47116203</v>
      </c>
      <c r="Q8" s="44">
        <v>2270002</v>
      </c>
      <c r="R8" s="44">
        <v>21995149</v>
      </c>
      <c r="S8" s="48">
        <v>24265151</v>
      </c>
      <c r="T8" s="44">
        <v>15770592.710000001</v>
      </c>
      <c r="U8" s="44">
        <v>894314</v>
      </c>
      <c r="V8" s="48">
        <f t="shared" si="0"/>
        <v>1851325563.71</v>
      </c>
    </row>
    <row r="9" spans="1:22" s="2" customFormat="1" x14ac:dyDescent="0.25">
      <c r="A9" s="37">
        <v>2018</v>
      </c>
      <c r="B9" s="37">
        <v>7</v>
      </c>
      <c r="C9" s="44">
        <v>976071472</v>
      </c>
      <c r="D9" s="44">
        <v>8475819</v>
      </c>
      <c r="E9" s="44">
        <v>408651</v>
      </c>
      <c r="F9" s="44">
        <v>84511528</v>
      </c>
      <c r="G9" s="44">
        <v>3513115</v>
      </c>
      <c r="H9" s="44">
        <v>127395</v>
      </c>
      <c r="I9" s="44">
        <v>432750597</v>
      </c>
      <c r="J9" s="44">
        <v>33965930</v>
      </c>
      <c r="K9" s="44">
        <v>283902082</v>
      </c>
      <c r="L9" s="44">
        <v>9531579</v>
      </c>
      <c r="M9" s="44">
        <v>1112166</v>
      </c>
      <c r="N9" s="48">
        <v>10643745</v>
      </c>
      <c r="O9" s="44">
        <v>3686467</v>
      </c>
      <c r="P9" s="44">
        <v>48686743</v>
      </c>
      <c r="Q9" s="44">
        <v>2345669</v>
      </c>
      <c r="R9" s="44">
        <v>22728320</v>
      </c>
      <c r="S9" s="48">
        <v>25073989</v>
      </c>
      <c r="T9" s="44">
        <v>15528524.6</v>
      </c>
      <c r="U9" s="44">
        <v>954207</v>
      </c>
      <c r="V9" s="48">
        <f t="shared" si="0"/>
        <v>1928300264.5999999</v>
      </c>
    </row>
    <row r="10" spans="1:22" s="2" customFormat="1" x14ac:dyDescent="0.25">
      <c r="A10" s="37">
        <v>2018</v>
      </c>
      <c r="B10" s="37">
        <v>8</v>
      </c>
      <c r="C10" s="44">
        <v>970039305</v>
      </c>
      <c r="D10" s="44">
        <v>8423405</v>
      </c>
      <c r="E10" s="44">
        <v>406124</v>
      </c>
      <c r="F10" s="44">
        <v>83494355</v>
      </c>
      <c r="G10" s="44">
        <v>3464944</v>
      </c>
      <c r="H10" s="44">
        <v>127486</v>
      </c>
      <c r="I10" s="44">
        <v>428399157</v>
      </c>
      <c r="J10" s="44">
        <v>33821612</v>
      </c>
      <c r="K10" s="44">
        <v>281763251</v>
      </c>
      <c r="L10" s="44">
        <v>9531579</v>
      </c>
      <c r="M10" s="44">
        <v>1112166</v>
      </c>
      <c r="N10" s="48">
        <v>10643745</v>
      </c>
      <c r="O10" s="44">
        <v>3686467</v>
      </c>
      <c r="P10" s="44">
        <v>48686743</v>
      </c>
      <c r="Q10" s="44">
        <v>2345669</v>
      </c>
      <c r="R10" s="44">
        <v>22728320</v>
      </c>
      <c r="S10" s="48">
        <v>25073989</v>
      </c>
      <c r="T10" s="44">
        <v>15345604.1</v>
      </c>
      <c r="U10" s="44">
        <v>967619</v>
      </c>
      <c r="V10" s="48">
        <f t="shared" si="0"/>
        <v>1914343806.0999999</v>
      </c>
    </row>
    <row r="11" spans="1:22" s="2" customFormat="1" x14ac:dyDescent="0.25">
      <c r="A11" s="37">
        <v>2018</v>
      </c>
      <c r="B11" s="37">
        <v>9</v>
      </c>
      <c r="C11" s="44">
        <v>998360742</v>
      </c>
      <c r="D11" s="44">
        <v>8669171</v>
      </c>
      <c r="E11" s="44">
        <v>417973</v>
      </c>
      <c r="F11" s="44">
        <v>86185627</v>
      </c>
      <c r="G11" s="44">
        <v>3558315</v>
      </c>
      <c r="H11" s="44">
        <v>137296</v>
      </c>
      <c r="I11" s="44">
        <v>443990889</v>
      </c>
      <c r="J11" s="44">
        <v>35633606</v>
      </c>
      <c r="K11" s="44">
        <v>293826918</v>
      </c>
      <c r="L11" s="44">
        <v>9224109</v>
      </c>
      <c r="M11" s="44">
        <v>1076289</v>
      </c>
      <c r="N11" s="48">
        <v>10300398</v>
      </c>
      <c r="O11" s="44">
        <v>3567548</v>
      </c>
      <c r="P11" s="44">
        <v>47116203</v>
      </c>
      <c r="Q11" s="44">
        <v>2270002</v>
      </c>
      <c r="R11" s="44">
        <v>21995149</v>
      </c>
      <c r="S11" s="48">
        <v>24265151</v>
      </c>
      <c r="T11" s="44">
        <v>15244295.18</v>
      </c>
      <c r="U11" s="44">
        <v>955838</v>
      </c>
      <c r="V11" s="48">
        <f t="shared" si="0"/>
        <v>1972229970.1800001</v>
      </c>
    </row>
    <row r="12" spans="1:22" s="2" customFormat="1" x14ac:dyDescent="0.25">
      <c r="A12" s="37">
        <v>2018</v>
      </c>
      <c r="B12" s="37">
        <v>10</v>
      </c>
      <c r="C12" s="44">
        <v>832258712</v>
      </c>
      <c r="D12" s="44">
        <v>7226576</v>
      </c>
      <c r="E12" s="44">
        <v>348420</v>
      </c>
      <c r="F12" s="44">
        <v>79862430</v>
      </c>
      <c r="G12" s="44">
        <v>3290666</v>
      </c>
      <c r="H12" s="44">
        <v>128438</v>
      </c>
      <c r="I12" s="44">
        <v>413196647</v>
      </c>
      <c r="J12" s="44">
        <v>33408975</v>
      </c>
      <c r="K12" s="44">
        <v>274623720</v>
      </c>
      <c r="L12" s="44">
        <v>9531579</v>
      </c>
      <c r="M12" s="44">
        <v>1112166</v>
      </c>
      <c r="N12" s="48">
        <v>10643745</v>
      </c>
      <c r="O12" s="44">
        <v>3686467</v>
      </c>
      <c r="P12" s="44">
        <v>48686743</v>
      </c>
      <c r="Q12" s="44">
        <v>2345669</v>
      </c>
      <c r="R12" s="44">
        <v>22728320</v>
      </c>
      <c r="S12" s="48">
        <v>25073989</v>
      </c>
      <c r="T12" s="44">
        <v>15093711.27</v>
      </c>
      <c r="U12" s="44">
        <v>835157</v>
      </c>
      <c r="V12" s="48">
        <f t="shared" si="0"/>
        <v>1748364396.27</v>
      </c>
    </row>
    <row r="13" spans="1:22" s="2" customFormat="1" x14ac:dyDescent="0.25">
      <c r="A13" s="37">
        <v>2018</v>
      </c>
      <c r="B13" s="37">
        <v>11</v>
      </c>
      <c r="C13" s="44">
        <v>632528458</v>
      </c>
      <c r="D13" s="44">
        <v>5492016</v>
      </c>
      <c r="E13" s="44">
        <v>264791</v>
      </c>
      <c r="F13" s="44">
        <v>70882541</v>
      </c>
      <c r="G13" s="44">
        <v>2918230</v>
      </c>
      <c r="H13" s="44">
        <v>113560</v>
      </c>
      <c r="I13" s="44">
        <v>368599264</v>
      </c>
      <c r="J13" s="44">
        <v>29934099</v>
      </c>
      <c r="K13" s="44">
        <v>245959855</v>
      </c>
      <c r="L13" s="44">
        <v>9224109</v>
      </c>
      <c r="M13" s="44">
        <v>1076289</v>
      </c>
      <c r="N13" s="48">
        <v>10300398</v>
      </c>
      <c r="O13" s="44">
        <v>3567548</v>
      </c>
      <c r="P13" s="44">
        <v>47116203</v>
      </c>
      <c r="Q13" s="44">
        <v>2270002</v>
      </c>
      <c r="R13" s="44">
        <v>21995149</v>
      </c>
      <c r="S13" s="48">
        <v>24265151</v>
      </c>
      <c r="T13" s="44">
        <v>14975913.560000001</v>
      </c>
      <c r="U13" s="44">
        <v>644588</v>
      </c>
      <c r="V13" s="48">
        <f t="shared" si="0"/>
        <v>1457562615.5599999</v>
      </c>
    </row>
    <row r="14" spans="1:22" s="2" customFormat="1" ht="15.75" thickBot="1" x14ac:dyDescent="0.3">
      <c r="A14" s="40">
        <v>2018</v>
      </c>
      <c r="B14" s="40">
        <v>12</v>
      </c>
      <c r="C14" s="47">
        <v>608712504</v>
      </c>
      <c r="D14" s="47">
        <v>5285218</v>
      </c>
      <c r="E14" s="47">
        <v>254820</v>
      </c>
      <c r="F14" s="47">
        <v>71106521</v>
      </c>
      <c r="G14" s="47">
        <v>2936108</v>
      </c>
      <c r="H14" s="47">
        <v>111405</v>
      </c>
      <c r="I14" s="47">
        <v>368674709</v>
      </c>
      <c r="J14" s="47">
        <v>29659291</v>
      </c>
      <c r="K14" s="47">
        <v>245053457</v>
      </c>
      <c r="L14" s="47">
        <v>9531579</v>
      </c>
      <c r="M14" s="47">
        <v>1112166</v>
      </c>
      <c r="N14" s="49">
        <v>10643745</v>
      </c>
      <c r="O14" s="47">
        <v>3686467</v>
      </c>
      <c r="P14" s="47">
        <v>48686743</v>
      </c>
      <c r="Q14" s="47">
        <v>2345669</v>
      </c>
      <c r="R14" s="47">
        <v>22728320</v>
      </c>
      <c r="S14" s="49">
        <v>25073989</v>
      </c>
      <c r="T14" s="50">
        <v>14942392.529999999</v>
      </c>
      <c r="U14" s="47">
        <v>581979</v>
      </c>
      <c r="V14" s="49">
        <f t="shared" si="0"/>
        <v>1435409348.53</v>
      </c>
    </row>
    <row r="15" spans="1:22" x14ac:dyDescent="0.25">
      <c r="A15" s="24">
        <v>2019</v>
      </c>
      <c r="B15" s="24">
        <v>1</v>
      </c>
      <c r="C15" s="27">
        <v>693207803</v>
      </c>
      <c r="D15" s="27">
        <v>6019188</v>
      </c>
      <c r="E15" s="27">
        <v>290208</v>
      </c>
      <c r="F15" s="27">
        <v>71070816</v>
      </c>
      <c r="G15" s="27">
        <v>2941690</v>
      </c>
      <c r="H15" s="27">
        <v>109417</v>
      </c>
      <c r="I15" s="27">
        <v>367442230</v>
      </c>
      <c r="J15" s="27">
        <v>29325099</v>
      </c>
      <c r="K15" s="27">
        <v>243377945</v>
      </c>
      <c r="L15" s="27">
        <v>9572168</v>
      </c>
      <c r="M15" s="27">
        <v>1116902</v>
      </c>
      <c r="N15" s="21">
        <v>10689070</v>
      </c>
      <c r="O15" s="27">
        <v>3670924</v>
      </c>
      <c r="P15" s="27">
        <v>44060611</v>
      </c>
      <c r="Q15" s="27">
        <v>2345669</v>
      </c>
      <c r="R15" s="27">
        <v>22728320</v>
      </c>
      <c r="S15" s="21">
        <v>25073989</v>
      </c>
      <c r="T15" s="27">
        <v>14878366.57</v>
      </c>
      <c r="U15" s="27">
        <v>599721</v>
      </c>
      <c r="V15" s="21">
        <f t="shared" si="0"/>
        <v>1512757077.5699999</v>
      </c>
    </row>
    <row r="16" spans="1:22" x14ac:dyDescent="0.25">
      <c r="A16" s="24">
        <v>2019</v>
      </c>
      <c r="B16" s="24">
        <v>2</v>
      </c>
      <c r="C16" s="27">
        <v>607263391</v>
      </c>
      <c r="D16" s="27">
        <v>5272744</v>
      </c>
      <c r="E16" s="27">
        <v>254219</v>
      </c>
      <c r="F16" s="27">
        <v>64315458</v>
      </c>
      <c r="G16" s="27">
        <v>2644108</v>
      </c>
      <c r="H16" s="27">
        <v>103429</v>
      </c>
      <c r="I16" s="27">
        <v>335878584</v>
      </c>
      <c r="J16" s="27">
        <v>27430397</v>
      </c>
      <c r="K16" s="27">
        <v>224971089</v>
      </c>
      <c r="L16" s="27">
        <v>8645829</v>
      </c>
      <c r="M16" s="27">
        <v>1008815</v>
      </c>
      <c r="N16" s="21">
        <v>9654644</v>
      </c>
      <c r="O16" s="27">
        <v>3315674</v>
      </c>
      <c r="P16" s="27">
        <v>39796681</v>
      </c>
      <c r="Q16" s="27">
        <v>2118668</v>
      </c>
      <c r="R16" s="27">
        <v>20528806</v>
      </c>
      <c r="S16" s="21">
        <v>22647474</v>
      </c>
      <c r="T16" s="27">
        <v>14510389.279999999</v>
      </c>
      <c r="U16" s="27">
        <v>595172</v>
      </c>
      <c r="V16" s="21">
        <f t="shared" si="0"/>
        <v>1358653453.28</v>
      </c>
    </row>
    <row r="17" spans="1:22" x14ac:dyDescent="0.25">
      <c r="A17" s="24">
        <v>2019</v>
      </c>
      <c r="B17" s="24">
        <v>3</v>
      </c>
      <c r="C17" s="27">
        <v>592248811</v>
      </c>
      <c r="D17" s="27">
        <v>5142318</v>
      </c>
      <c r="E17" s="27">
        <v>247931</v>
      </c>
      <c r="F17" s="27">
        <v>65515967</v>
      </c>
      <c r="G17" s="27">
        <v>2696509</v>
      </c>
      <c r="H17" s="27">
        <v>104520</v>
      </c>
      <c r="I17" s="27">
        <v>341703443</v>
      </c>
      <c r="J17" s="27">
        <v>27805344</v>
      </c>
      <c r="K17" s="27">
        <v>228518139</v>
      </c>
      <c r="L17" s="27">
        <v>9572168</v>
      </c>
      <c r="M17" s="27">
        <v>1116902</v>
      </c>
      <c r="N17" s="21">
        <v>10689070</v>
      </c>
      <c r="O17" s="27">
        <v>3670924</v>
      </c>
      <c r="P17" s="27">
        <v>44060611</v>
      </c>
      <c r="Q17" s="27">
        <v>2345669</v>
      </c>
      <c r="R17" s="27">
        <v>22728320</v>
      </c>
      <c r="S17" s="21">
        <v>25073989</v>
      </c>
      <c r="T17" s="27">
        <v>14278855.26</v>
      </c>
      <c r="U17" s="27">
        <v>581880</v>
      </c>
      <c r="V17" s="21">
        <f t="shared" si="0"/>
        <v>1362338311.26</v>
      </c>
    </row>
    <row r="18" spans="1:22" x14ac:dyDescent="0.25">
      <c r="A18" s="24">
        <v>2019</v>
      </c>
      <c r="B18" s="24">
        <v>4</v>
      </c>
      <c r="C18" s="27">
        <v>641767827</v>
      </c>
      <c r="D18" s="27">
        <v>5572320</v>
      </c>
      <c r="E18" s="27">
        <v>268663</v>
      </c>
      <c r="F18" s="27">
        <v>70393194</v>
      </c>
      <c r="G18" s="27">
        <v>2902179</v>
      </c>
      <c r="H18" s="27">
        <v>111408</v>
      </c>
      <c r="I18" s="27">
        <v>365783574</v>
      </c>
      <c r="J18" s="27">
        <v>29580650</v>
      </c>
      <c r="K18" s="27">
        <v>243736313</v>
      </c>
      <c r="L18" s="27">
        <v>9263389</v>
      </c>
      <c r="M18" s="27">
        <v>1080873</v>
      </c>
      <c r="N18" s="21">
        <v>10344261</v>
      </c>
      <c r="O18" s="27">
        <v>3552507</v>
      </c>
      <c r="P18" s="27">
        <v>42639301</v>
      </c>
      <c r="Q18" s="27">
        <v>2270002</v>
      </c>
      <c r="R18" s="27">
        <v>21995149</v>
      </c>
      <c r="S18" s="21">
        <v>24265151</v>
      </c>
      <c r="T18" s="27">
        <v>14035687.23</v>
      </c>
      <c r="U18" s="27">
        <v>648183</v>
      </c>
      <c r="V18" s="21">
        <f t="shared" si="0"/>
        <v>1455601219.23</v>
      </c>
    </row>
    <row r="19" spans="1:22" x14ac:dyDescent="0.25">
      <c r="A19" s="24">
        <v>2019</v>
      </c>
      <c r="B19" s="24">
        <v>5</v>
      </c>
      <c r="C19" s="27">
        <v>744267207</v>
      </c>
      <c r="D19" s="27">
        <v>6462515</v>
      </c>
      <c r="E19" s="27">
        <v>311582</v>
      </c>
      <c r="F19" s="27">
        <v>74230952</v>
      </c>
      <c r="G19" s="27">
        <v>3062972</v>
      </c>
      <c r="H19" s="27">
        <v>117239</v>
      </c>
      <c r="I19" s="27">
        <v>384714834</v>
      </c>
      <c r="J19" s="27">
        <v>31005073</v>
      </c>
      <c r="K19" s="27">
        <v>255756606</v>
      </c>
      <c r="L19" s="27">
        <v>9572168</v>
      </c>
      <c r="M19" s="27">
        <v>1116902</v>
      </c>
      <c r="N19" s="21">
        <v>10689070</v>
      </c>
      <c r="O19" s="27">
        <v>3670924</v>
      </c>
      <c r="P19" s="27">
        <v>44060611</v>
      </c>
      <c r="Q19" s="27">
        <v>2345669</v>
      </c>
      <c r="R19" s="27">
        <v>22728320</v>
      </c>
      <c r="S19" s="21">
        <v>25073989</v>
      </c>
      <c r="T19" s="27">
        <v>13790047.359999999</v>
      </c>
      <c r="U19" s="27">
        <v>736547</v>
      </c>
      <c r="V19" s="21">
        <f t="shared" si="0"/>
        <v>1597950168.3599999</v>
      </c>
    </row>
    <row r="20" spans="1:22" x14ac:dyDescent="0.25">
      <c r="A20" s="24">
        <v>2019</v>
      </c>
      <c r="B20" s="24">
        <v>6</v>
      </c>
      <c r="C20" s="27">
        <v>935787149</v>
      </c>
      <c r="D20" s="27">
        <v>8125853</v>
      </c>
      <c r="E20" s="27">
        <v>391778</v>
      </c>
      <c r="F20" s="27">
        <v>83022767</v>
      </c>
      <c r="G20" s="27">
        <v>3437729</v>
      </c>
      <c r="H20" s="27">
        <v>128743</v>
      </c>
      <c r="I20" s="27">
        <v>427272218</v>
      </c>
      <c r="J20" s="27">
        <v>33994626</v>
      </c>
      <c r="K20" s="27">
        <v>282026536</v>
      </c>
      <c r="L20" s="27">
        <v>9263389</v>
      </c>
      <c r="M20" s="27">
        <v>1080873</v>
      </c>
      <c r="N20" s="21">
        <v>10344261</v>
      </c>
      <c r="O20" s="27">
        <v>3552507</v>
      </c>
      <c r="P20" s="27">
        <v>42639301</v>
      </c>
      <c r="Q20" s="27">
        <v>2270002</v>
      </c>
      <c r="R20" s="27">
        <v>21995149</v>
      </c>
      <c r="S20" s="21">
        <v>24265151</v>
      </c>
      <c r="T20" s="27">
        <v>13575784.859999999</v>
      </c>
      <c r="U20" s="27">
        <v>950399</v>
      </c>
      <c r="V20" s="21">
        <f t="shared" si="0"/>
        <v>1869514803.8599999</v>
      </c>
    </row>
    <row r="21" spans="1:22" x14ac:dyDescent="0.25">
      <c r="A21" s="24">
        <v>2019</v>
      </c>
      <c r="B21" s="24">
        <v>7</v>
      </c>
      <c r="C21" s="27">
        <v>994326069</v>
      </c>
      <c r="D21" s="27">
        <v>8634366</v>
      </c>
      <c r="E21" s="27">
        <v>416295</v>
      </c>
      <c r="F21" s="27">
        <v>85286043</v>
      </c>
      <c r="G21" s="27">
        <v>3546179</v>
      </c>
      <c r="H21" s="27">
        <v>128161</v>
      </c>
      <c r="I21" s="27">
        <v>436810543</v>
      </c>
      <c r="J21" s="27">
        <v>34263456</v>
      </c>
      <c r="K21" s="27">
        <v>286559886</v>
      </c>
      <c r="L21" s="27">
        <v>9572168</v>
      </c>
      <c r="M21" s="27">
        <v>1116902</v>
      </c>
      <c r="N21" s="21">
        <v>10689070</v>
      </c>
      <c r="O21" s="27">
        <v>3670924</v>
      </c>
      <c r="P21" s="27">
        <v>44060611</v>
      </c>
      <c r="Q21" s="27">
        <v>2345669</v>
      </c>
      <c r="R21" s="27">
        <v>22728320</v>
      </c>
      <c r="S21" s="21">
        <v>25073989</v>
      </c>
      <c r="T21" s="27">
        <v>13361056.449999999</v>
      </c>
      <c r="U21" s="27">
        <v>1009475</v>
      </c>
      <c r="V21" s="21">
        <f t="shared" si="0"/>
        <v>1947836123.45</v>
      </c>
    </row>
    <row r="22" spans="1:22" x14ac:dyDescent="0.25">
      <c r="A22" s="24">
        <v>2019</v>
      </c>
      <c r="B22" s="24">
        <v>8</v>
      </c>
      <c r="C22" s="27">
        <v>988275133</v>
      </c>
      <c r="D22" s="27">
        <v>8581790</v>
      </c>
      <c r="E22" s="27">
        <v>413760</v>
      </c>
      <c r="F22" s="27">
        <v>84263221</v>
      </c>
      <c r="G22" s="27">
        <v>3497730</v>
      </c>
      <c r="H22" s="27">
        <v>128262</v>
      </c>
      <c r="I22" s="27">
        <v>432428163</v>
      </c>
      <c r="J22" s="27">
        <v>34117848</v>
      </c>
      <c r="K22" s="27">
        <v>284402197</v>
      </c>
      <c r="L22" s="27">
        <v>9572168</v>
      </c>
      <c r="M22" s="27">
        <v>1116902</v>
      </c>
      <c r="N22" s="21">
        <v>10689070</v>
      </c>
      <c r="O22" s="27">
        <v>3670924</v>
      </c>
      <c r="P22" s="27">
        <v>44060611</v>
      </c>
      <c r="Q22" s="27">
        <v>2345669</v>
      </c>
      <c r="R22" s="27">
        <v>22728320</v>
      </c>
      <c r="S22" s="21">
        <v>25073989</v>
      </c>
      <c r="T22" s="27">
        <v>13199657.460000001</v>
      </c>
      <c r="U22" s="27">
        <v>1018118</v>
      </c>
      <c r="V22" s="21">
        <f t="shared" si="0"/>
        <v>1933820473.46</v>
      </c>
    </row>
    <row r="23" spans="1:22" x14ac:dyDescent="0.25">
      <c r="A23" s="24">
        <v>2019</v>
      </c>
      <c r="B23" s="24">
        <v>9</v>
      </c>
      <c r="C23" s="27">
        <v>1017282853</v>
      </c>
      <c r="D23" s="27">
        <v>8833515</v>
      </c>
      <c r="E23" s="27">
        <v>425897</v>
      </c>
      <c r="F23" s="27">
        <v>86987678</v>
      </c>
      <c r="G23" s="27">
        <v>3592457</v>
      </c>
      <c r="H23" s="27">
        <v>138139</v>
      </c>
      <c r="I23" s="27">
        <v>448178986</v>
      </c>
      <c r="J23" s="27">
        <v>35942599</v>
      </c>
      <c r="K23" s="27">
        <v>296566521</v>
      </c>
      <c r="L23" s="27">
        <v>9263389</v>
      </c>
      <c r="M23" s="27">
        <v>1080873</v>
      </c>
      <c r="N23" s="21">
        <v>10344261</v>
      </c>
      <c r="O23" s="27">
        <v>3552507</v>
      </c>
      <c r="P23" s="27">
        <v>42639301</v>
      </c>
      <c r="Q23" s="27">
        <v>2270002</v>
      </c>
      <c r="R23" s="27">
        <v>21995149</v>
      </c>
      <c r="S23" s="21">
        <v>24265151</v>
      </c>
      <c r="T23" s="27">
        <v>13131413.83</v>
      </c>
      <c r="U23" s="27">
        <v>1000383</v>
      </c>
      <c r="V23" s="21">
        <f t="shared" ref="V23:V62" si="1">SUM(C23:U23)-S23-N23</f>
        <v>1992881662.8299999</v>
      </c>
    </row>
    <row r="24" spans="1:22" x14ac:dyDescent="0.25">
      <c r="A24" s="24">
        <v>2019</v>
      </c>
      <c r="B24" s="24">
        <v>10</v>
      </c>
      <c r="C24" s="27">
        <v>847859812</v>
      </c>
      <c r="D24" s="27">
        <v>7362075</v>
      </c>
      <c r="E24" s="27">
        <v>354953</v>
      </c>
      <c r="F24" s="27">
        <v>80634297</v>
      </c>
      <c r="G24" s="27">
        <v>3323506</v>
      </c>
      <c r="H24" s="27">
        <v>129250</v>
      </c>
      <c r="I24" s="27">
        <v>417236482</v>
      </c>
      <c r="J24" s="27">
        <v>33707905</v>
      </c>
      <c r="K24" s="27">
        <v>277271590</v>
      </c>
      <c r="L24" s="27">
        <v>9572168</v>
      </c>
      <c r="M24" s="27">
        <v>1116902</v>
      </c>
      <c r="N24" s="21">
        <v>10689070</v>
      </c>
      <c r="O24" s="27">
        <v>3670924</v>
      </c>
      <c r="P24" s="27">
        <v>44060611</v>
      </c>
      <c r="Q24" s="27">
        <v>2345669</v>
      </c>
      <c r="R24" s="27">
        <v>22728320</v>
      </c>
      <c r="S24" s="21">
        <v>25073989</v>
      </c>
      <c r="T24" s="27">
        <v>13002242.140000001</v>
      </c>
      <c r="U24" s="27">
        <v>864980</v>
      </c>
      <c r="V24" s="21">
        <f t="shared" si="1"/>
        <v>1765241686.1400001</v>
      </c>
    </row>
    <row r="25" spans="1:22" x14ac:dyDescent="0.25">
      <c r="A25" s="24">
        <v>2019</v>
      </c>
      <c r="B25" s="24">
        <v>11</v>
      </c>
      <c r="C25" s="27">
        <v>643765698</v>
      </c>
      <c r="D25" s="27">
        <v>5589612</v>
      </c>
      <c r="E25" s="27">
        <v>269496</v>
      </c>
      <c r="F25" s="27">
        <v>71626760</v>
      </c>
      <c r="G25" s="27">
        <v>2949954</v>
      </c>
      <c r="H25" s="27">
        <v>114320</v>
      </c>
      <c r="I25" s="27">
        <v>372492993</v>
      </c>
      <c r="J25" s="27">
        <v>30220431</v>
      </c>
      <c r="K25" s="27">
        <v>248507963</v>
      </c>
      <c r="L25" s="27">
        <v>9263389</v>
      </c>
      <c r="M25" s="27">
        <v>1080873</v>
      </c>
      <c r="N25" s="21">
        <v>10344261</v>
      </c>
      <c r="O25" s="27">
        <v>3552507</v>
      </c>
      <c r="P25" s="27">
        <v>42639301</v>
      </c>
      <c r="Q25" s="27">
        <v>2270002</v>
      </c>
      <c r="R25" s="27">
        <v>21995149</v>
      </c>
      <c r="S25" s="21">
        <v>24265151</v>
      </c>
      <c r="T25" s="27">
        <v>12917437.41</v>
      </c>
      <c r="U25" s="27">
        <v>667943</v>
      </c>
      <c r="V25" s="21">
        <f t="shared" si="1"/>
        <v>1469923828.4100001</v>
      </c>
    </row>
    <row r="26" spans="1:22" ht="15.75" thickBot="1" x14ac:dyDescent="0.3">
      <c r="A26" s="17">
        <v>2019</v>
      </c>
      <c r="B26" s="17">
        <v>12</v>
      </c>
      <c r="C26" s="13">
        <v>618351576</v>
      </c>
      <c r="D26" s="13">
        <v>5368932</v>
      </c>
      <c r="E26" s="13">
        <v>258856</v>
      </c>
      <c r="F26" s="13">
        <v>71884042</v>
      </c>
      <c r="G26" s="13">
        <v>2969359</v>
      </c>
      <c r="H26" s="13">
        <v>112181</v>
      </c>
      <c r="I26" s="13">
        <v>372711141</v>
      </c>
      <c r="J26" s="13">
        <v>29951809</v>
      </c>
      <c r="K26" s="13">
        <v>247674637</v>
      </c>
      <c r="L26" s="13">
        <v>9572168</v>
      </c>
      <c r="M26" s="13">
        <v>1116902</v>
      </c>
      <c r="N26" s="22">
        <v>10689070</v>
      </c>
      <c r="O26" s="13">
        <v>3670924</v>
      </c>
      <c r="P26" s="13">
        <v>44060611</v>
      </c>
      <c r="Q26" s="13">
        <v>2345669</v>
      </c>
      <c r="R26" s="13">
        <v>22728320</v>
      </c>
      <c r="S26" s="22">
        <v>25073989</v>
      </c>
      <c r="T26" s="28">
        <v>12911885.279999999</v>
      </c>
      <c r="U26" s="13">
        <v>600543</v>
      </c>
      <c r="V26" s="22">
        <f t="shared" si="1"/>
        <v>1446289555.28</v>
      </c>
    </row>
    <row r="27" spans="1:22" x14ac:dyDescent="0.25">
      <c r="A27" s="24">
        <v>2020</v>
      </c>
      <c r="B27" s="24">
        <v>1</v>
      </c>
      <c r="C27" s="27">
        <v>701160293</v>
      </c>
      <c r="D27" s="27">
        <v>6088253</v>
      </c>
      <c r="E27" s="27">
        <v>293538</v>
      </c>
      <c r="F27" s="27">
        <v>71589941</v>
      </c>
      <c r="G27" s="27">
        <v>2963230</v>
      </c>
      <c r="H27" s="27">
        <v>110033</v>
      </c>
      <c r="I27" s="27">
        <v>370347898</v>
      </c>
      <c r="J27" s="27">
        <v>29563187</v>
      </c>
      <c r="K27" s="27">
        <v>245398367</v>
      </c>
      <c r="L27" s="27">
        <v>9586899</v>
      </c>
      <c r="M27" s="27">
        <v>1118621</v>
      </c>
      <c r="N27" s="21">
        <v>10705520</v>
      </c>
      <c r="O27" s="27">
        <v>3660894</v>
      </c>
      <c r="P27" s="27">
        <v>44030142</v>
      </c>
      <c r="Q27" s="27">
        <v>2339260</v>
      </c>
      <c r="R27" s="27">
        <v>22666221</v>
      </c>
      <c r="S27" s="21">
        <v>25005481</v>
      </c>
      <c r="T27" s="27">
        <v>12878433.460000001</v>
      </c>
      <c r="U27" s="27">
        <v>607528</v>
      </c>
      <c r="V27" s="21">
        <f t="shared" si="1"/>
        <v>1524402738.46</v>
      </c>
    </row>
    <row r="28" spans="1:22" x14ac:dyDescent="0.25">
      <c r="A28" s="24">
        <v>2020</v>
      </c>
      <c r="B28" s="24">
        <v>2</v>
      </c>
      <c r="C28" s="27">
        <v>614110577</v>
      </c>
      <c r="D28" s="27">
        <v>5332211</v>
      </c>
      <c r="E28" s="27">
        <v>257086</v>
      </c>
      <c r="F28" s="27">
        <v>64782258</v>
      </c>
      <c r="G28" s="27">
        <v>2663606</v>
      </c>
      <c r="H28" s="27">
        <v>103931</v>
      </c>
      <c r="I28" s="27">
        <v>338496065</v>
      </c>
      <c r="J28" s="27">
        <v>27641352</v>
      </c>
      <c r="K28" s="27">
        <v>226789891</v>
      </c>
      <c r="L28" s="27">
        <v>8968389</v>
      </c>
      <c r="M28" s="27">
        <v>1046452</v>
      </c>
      <c r="N28" s="21">
        <v>10014841</v>
      </c>
      <c r="O28" s="27">
        <v>3424708</v>
      </c>
      <c r="P28" s="27">
        <v>41189487</v>
      </c>
      <c r="Q28" s="27">
        <v>2188340</v>
      </c>
      <c r="R28" s="27">
        <v>21203884</v>
      </c>
      <c r="S28" s="21">
        <v>23392224</v>
      </c>
      <c r="T28" s="27">
        <v>12471288.58</v>
      </c>
      <c r="U28" s="27">
        <v>592711</v>
      </c>
      <c r="V28" s="21">
        <f t="shared" si="1"/>
        <v>1371262236.5799999</v>
      </c>
    </row>
    <row r="29" spans="1:22" x14ac:dyDescent="0.25">
      <c r="A29" s="24">
        <v>2020</v>
      </c>
      <c r="B29" s="24">
        <v>3</v>
      </c>
      <c r="C29" s="27">
        <v>599772826</v>
      </c>
      <c r="D29" s="27">
        <v>5207662</v>
      </c>
      <c r="E29" s="27">
        <v>251081</v>
      </c>
      <c r="F29" s="27">
        <v>66015902</v>
      </c>
      <c r="G29" s="27">
        <v>2717127</v>
      </c>
      <c r="H29" s="27">
        <v>105134</v>
      </c>
      <c r="I29" s="27">
        <v>344539574</v>
      </c>
      <c r="J29" s="27">
        <v>28042513</v>
      </c>
      <c r="K29" s="27">
        <v>230512888</v>
      </c>
      <c r="L29" s="27">
        <v>9586899</v>
      </c>
      <c r="M29" s="27">
        <v>1118621</v>
      </c>
      <c r="N29" s="21">
        <v>10705520</v>
      </c>
      <c r="O29" s="27">
        <v>3660894</v>
      </c>
      <c r="P29" s="27">
        <v>44030142</v>
      </c>
      <c r="Q29" s="27">
        <v>2339260</v>
      </c>
      <c r="R29" s="27">
        <v>22666221</v>
      </c>
      <c r="S29" s="21">
        <v>25005481</v>
      </c>
      <c r="T29" s="27">
        <v>12340012.140000001</v>
      </c>
      <c r="U29" s="27">
        <v>569366</v>
      </c>
      <c r="V29" s="21">
        <f t="shared" si="1"/>
        <v>1373476122.1400001</v>
      </c>
    </row>
    <row r="30" spans="1:22" x14ac:dyDescent="0.25">
      <c r="A30" s="24">
        <v>2020</v>
      </c>
      <c r="B30" s="24">
        <v>4</v>
      </c>
      <c r="C30" s="27">
        <v>651291343</v>
      </c>
      <c r="D30" s="27">
        <v>5655030</v>
      </c>
      <c r="E30" s="27">
        <v>272650</v>
      </c>
      <c r="F30" s="27">
        <v>70926429</v>
      </c>
      <c r="G30" s="27">
        <v>2924184</v>
      </c>
      <c r="H30" s="27">
        <v>112070</v>
      </c>
      <c r="I30" s="27">
        <v>368791492</v>
      </c>
      <c r="J30" s="27">
        <v>29831256</v>
      </c>
      <c r="K30" s="27">
        <v>245844123</v>
      </c>
      <c r="L30" s="27">
        <v>9277644</v>
      </c>
      <c r="M30" s="27">
        <v>1082536</v>
      </c>
      <c r="N30" s="21">
        <v>10360180</v>
      </c>
      <c r="O30" s="27">
        <v>3542801</v>
      </c>
      <c r="P30" s="27">
        <v>42609815</v>
      </c>
      <c r="Q30" s="27">
        <v>2263800</v>
      </c>
      <c r="R30" s="27">
        <v>21935053</v>
      </c>
      <c r="S30" s="21">
        <v>24198852</v>
      </c>
      <c r="T30" s="27">
        <v>12121528.529999999</v>
      </c>
      <c r="U30" s="27">
        <v>623235</v>
      </c>
      <c r="V30" s="21">
        <f t="shared" si="1"/>
        <v>1469104989.53</v>
      </c>
    </row>
    <row r="31" spans="1:22" x14ac:dyDescent="0.25">
      <c r="A31" s="24">
        <v>2020</v>
      </c>
      <c r="B31" s="24">
        <v>5</v>
      </c>
      <c r="C31" s="27">
        <v>756188193</v>
      </c>
      <c r="D31" s="27">
        <v>6566048</v>
      </c>
      <c r="E31" s="27">
        <v>316574</v>
      </c>
      <c r="F31" s="27">
        <v>74776296</v>
      </c>
      <c r="G31" s="27">
        <v>3085417</v>
      </c>
      <c r="H31" s="27">
        <v>117933</v>
      </c>
      <c r="I31" s="27">
        <v>387799145</v>
      </c>
      <c r="J31" s="27">
        <v>31264007</v>
      </c>
      <c r="K31" s="27">
        <v>257924595</v>
      </c>
      <c r="L31" s="27">
        <v>9586899</v>
      </c>
      <c r="M31" s="27">
        <v>1118621</v>
      </c>
      <c r="N31" s="21">
        <v>10705520</v>
      </c>
      <c r="O31" s="27">
        <v>3660894</v>
      </c>
      <c r="P31" s="27">
        <v>44030142</v>
      </c>
      <c r="Q31" s="27">
        <v>2339260</v>
      </c>
      <c r="R31" s="27">
        <v>22666221</v>
      </c>
      <c r="S31" s="21">
        <v>25005481</v>
      </c>
      <c r="T31" s="27">
        <v>11905980.460000001</v>
      </c>
      <c r="U31" s="27">
        <v>702029</v>
      </c>
      <c r="V31" s="21">
        <f t="shared" si="1"/>
        <v>1614048254.46</v>
      </c>
    </row>
    <row r="32" spans="1:22" x14ac:dyDescent="0.25">
      <c r="A32" s="24">
        <v>2020</v>
      </c>
      <c r="B32" s="24">
        <v>6</v>
      </c>
      <c r="C32" s="27">
        <v>951380423</v>
      </c>
      <c r="D32" s="27">
        <v>8261282</v>
      </c>
      <c r="E32" s="27">
        <v>398308</v>
      </c>
      <c r="F32" s="27">
        <v>83616809</v>
      </c>
      <c r="G32" s="27">
        <v>3462216</v>
      </c>
      <c r="H32" s="27">
        <v>129506</v>
      </c>
      <c r="I32" s="27">
        <v>430602723</v>
      </c>
      <c r="J32" s="27">
        <v>34272244</v>
      </c>
      <c r="K32" s="27">
        <v>284353510</v>
      </c>
      <c r="L32" s="27">
        <v>9277644</v>
      </c>
      <c r="M32" s="27">
        <v>1082536</v>
      </c>
      <c r="N32" s="21">
        <v>10360180</v>
      </c>
      <c r="O32" s="27">
        <v>3542801</v>
      </c>
      <c r="P32" s="27">
        <v>42609815</v>
      </c>
      <c r="Q32" s="27">
        <v>2263800</v>
      </c>
      <c r="R32" s="27">
        <v>21935053</v>
      </c>
      <c r="S32" s="21">
        <v>24198852</v>
      </c>
      <c r="T32" s="27">
        <v>11727567.74</v>
      </c>
      <c r="U32" s="27">
        <v>903785</v>
      </c>
      <c r="V32" s="21">
        <f t="shared" si="1"/>
        <v>1889820022.74</v>
      </c>
    </row>
    <row r="33" spans="1:22" x14ac:dyDescent="0.25">
      <c r="A33" s="24">
        <v>2020</v>
      </c>
      <c r="B33" s="24">
        <v>7</v>
      </c>
      <c r="C33" s="27">
        <v>1011040364</v>
      </c>
      <c r="D33" s="27">
        <v>8779533</v>
      </c>
      <c r="E33" s="27">
        <v>423294</v>
      </c>
      <c r="F33" s="27">
        <v>85897912</v>
      </c>
      <c r="G33" s="27">
        <v>3571465</v>
      </c>
      <c r="H33" s="27">
        <v>128931</v>
      </c>
      <c r="I33" s="27">
        <v>440230228</v>
      </c>
      <c r="J33" s="27">
        <v>34546372</v>
      </c>
      <c r="K33" s="27">
        <v>288941208</v>
      </c>
      <c r="L33" s="27">
        <v>9586899</v>
      </c>
      <c r="M33" s="27">
        <v>1118621</v>
      </c>
      <c r="N33" s="21">
        <v>10705520</v>
      </c>
      <c r="O33" s="27">
        <v>3660894</v>
      </c>
      <c r="P33" s="27">
        <v>44030142</v>
      </c>
      <c r="Q33" s="27">
        <v>2339260</v>
      </c>
      <c r="R33" s="27">
        <v>22666221</v>
      </c>
      <c r="S33" s="21">
        <v>25005481</v>
      </c>
      <c r="T33" s="27">
        <v>11542866.33</v>
      </c>
      <c r="U33" s="27">
        <v>956520</v>
      </c>
      <c r="V33" s="21">
        <f t="shared" si="1"/>
        <v>1969460730.3299999</v>
      </c>
    </row>
    <row r="34" spans="1:22" x14ac:dyDescent="0.25">
      <c r="A34" s="24">
        <v>2020</v>
      </c>
      <c r="B34" s="24">
        <v>8</v>
      </c>
      <c r="C34" s="27">
        <v>1004928458</v>
      </c>
      <c r="D34" s="27">
        <v>8726426</v>
      </c>
      <c r="E34" s="27">
        <v>420734</v>
      </c>
      <c r="F34" s="27">
        <v>84880413</v>
      </c>
      <c r="G34" s="27">
        <v>3523202</v>
      </c>
      <c r="H34" s="27">
        <v>129045</v>
      </c>
      <c r="I34" s="27">
        <v>435885782</v>
      </c>
      <c r="J34" s="27">
        <v>34405138</v>
      </c>
      <c r="K34" s="27">
        <v>286815234</v>
      </c>
      <c r="L34" s="27">
        <v>9586899</v>
      </c>
      <c r="M34" s="27">
        <v>1118621</v>
      </c>
      <c r="N34" s="21">
        <v>10705520</v>
      </c>
      <c r="O34" s="27">
        <v>3660894</v>
      </c>
      <c r="P34" s="27">
        <v>44030142</v>
      </c>
      <c r="Q34" s="27">
        <v>2339260</v>
      </c>
      <c r="R34" s="27">
        <v>22666221</v>
      </c>
      <c r="S34" s="21">
        <v>25005481</v>
      </c>
      <c r="T34" s="27">
        <v>11417279.029999999</v>
      </c>
      <c r="U34" s="27">
        <v>958026</v>
      </c>
      <c r="V34" s="21">
        <f t="shared" si="1"/>
        <v>1955491774.03</v>
      </c>
    </row>
    <row r="35" spans="1:22" x14ac:dyDescent="0.25">
      <c r="A35" s="24">
        <v>2020</v>
      </c>
      <c r="B35" s="24">
        <v>9</v>
      </c>
      <c r="C35" s="27">
        <v>1034333201</v>
      </c>
      <c r="D35" s="27">
        <v>8981598</v>
      </c>
      <c r="E35" s="27">
        <v>433037</v>
      </c>
      <c r="F35" s="27">
        <v>87644889</v>
      </c>
      <c r="G35" s="27">
        <v>3619539</v>
      </c>
      <c r="H35" s="27">
        <v>138999</v>
      </c>
      <c r="I35" s="27">
        <v>451846736</v>
      </c>
      <c r="J35" s="27">
        <v>36248099</v>
      </c>
      <c r="K35" s="27">
        <v>299122714</v>
      </c>
      <c r="L35" s="27">
        <v>9277644</v>
      </c>
      <c r="M35" s="27">
        <v>1082536</v>
      </c>
      <c r="N35" s="21">
        <v>10360180</v>
      </c>
      <c r="O35" s="27">
        <v>3542801</v>
      </c>
      <c r="P35" s="27">
        <v>42609815</v>
      </c>
      <c r="Q35" s="27">
        <v>2263800</v>
      </c>
      <c r="R35" s="27">
        <v>21935053</v>
      </c>
      <c r="S35" s="21">
        <v>24198852</v>
      </c>
      <c r="T35" s="27">
        <v>11379022.300000001</v>
      </c>
      <c r="U35" s="27">
        <v>934688</v>
      </c>
      <c r="V35" s="21">
        <f t="shared" si="1"/>
        <v>2015394171.3</v>
      </c>
    </row>
    <row r="36" spans="1:22" x14ac:dyDescent="0.25">
      <c r="A36" s="24">
        <v>2020</v>
      </c>
      <c r="B36" s="24">
        <v>10</v>
      </c>
      <c r="C36" s="27">
        <v>861566817</v>
      </c>
      <c r="D36" s="27">
        <v>7481119</v>
      </c>
      <c r="E36" s="27">
        <v>360693</v>
      </c>
      <c r="F36" s="27">
        <v>81279578</v>
      </c>
      <c r="G36" s="27">
        <v>3350104</v>
      </c>
      <c r="H36" s="27">
        <v>130081</v>
      </c>
      <c r="I36" s="27">
        <v>420851509</v>
      </c>
      <c r="J36" s="27">
        <v>34009194</v>
      </c>
      <c r="K36" s="27">
        <v>279796292</v>
      </c>
      <c r="L36" s="27">
        <v>9586899</v>
      </c>
      <c r="M36" s="27">
        <v>1118621</v>
      </c>
      <c r="N36" s="21">
        <v>10705520</v>
      </c>
      <c r="O36" s="27">
        <v>3660894</v>
      </c>
      <c r="P36" s="27">
        <v>44030142</v>
      </c>
      <c r="Q36" s="27">
        <v>2339260</v>
      </c>
      <c r="R36" s="27">
        <v>22666221</v>
      </c>
      <c r="S36" s="21">
        <v>25005481</v>
      </c>
      <c r="T36" s="27">
        <v>11279772.199999999</v>
      </c>
      <c r="U36" s="27">
        <v>793391</v>
      </c>
      <c r="V36" s="21">
        <f t="shared" si="1"/>
        <v>1784300587.2</v>
      </c>
    </row>
    <row r="37" spans="1:22" x14ac:dyDescent="0.25">
      <c r="A37" s="24">
        <v>2020</v>
      </c>
      <c r="B37" s="24">
        <v>11</v>
      </c>
      <c r="C37" s="27">
        <v>653382720</v>
      </c>
      <c r="D37" s="27">
        <v>5673132</v>
      </c>
      <c r="E37" s="27">
        <v>273523</v>
      </c>
      <c r="F37" s="27">
        <v>72262604</v>
      </c>
      <c r="G37" s="27">
        <v>2976276</v>
      </c>
      <c r="H37" s="27">
        <v>115097</v>
      </c>
      <c r="I37" s="27">
        <v>376053480</v>
      </c>
      <c r="J37" s="27">
        <v>30513942</v>
      </c>
      <c r="K37" s="27">
        <v>250987707</v>
      </c>
      <c r="L37" s="27">
        <v>9277644</v>
      </c>
      <c r="M37" s="27">
        <v>1082536</v>
      </c>
      <c r="N37" s="21">
        <v>10360180</v>
      </c>
      <c r="O37" s="27">
        <v>3542801</v>
      </c>
      <c r="P37" s="27">
        <v>42609815</v>
      </c>
      <c r="Q37" s="27">
        <v>2263800</v>
      </c>
      <c r="R37" s="27">
        <v>21935053</v>
      </c>
      <c r="S37" s="21">
        <v>24198852</v>
      </c>
      <c r="T37" s="27">
        <v>11224752.08</v>
      </c>
      <c r="U37" s="27">
        <v>593524</v>
      </c>
      <c r="V37" s="21">
        <f t="shared" si="1"/>
        <v>1484768406.0799999</v>
      </c>
    </row>
    <row r="38" spans="1:22" ht="15.75" thickBot="1" x14ac:dyDescent="0.3">
      <c r="A38" s="17">
        <v>2020</v>
      </c>
      <c r="B38" s="17">
        <v>12</v>
      </c>
      <c r="C38" s="13">
        <v>626268221</v>
      </c>
      <c r="D38" s="13">
        <v>5437683</v>
      </c>
      <c r="E38" s="13">
        <v>262171</v>
      </c>
      <c r="F38" s="13">
        <v>72560062</v>
      </c>
      <c r="G38" s="13">
        <v>2997508</v>
      </c>
      <c r="H38" s="13">
        <v>112974</v>
      </c>
      <c r="I38" s="13">
        <v>376457035</v>
      </c>
      <c r="J38" s="13">
        <v>30254720</v>
      </c>
      <c r="K38" s="13">
        <v>250258085</v>
      </c>
      <c r="L38" s="13">
        <v>9586899</v>
      </c>
      <c r="M38" s="13">
        <v>1118621</v>
      </c>
      <c r="N38" s="22">
        <v>10705520</v>
      </c>
      <c r="O38" s="13">
        <v>3660894</v>
      </c>
      <c r="P38" s="13">
        <v>44030142</v>
      </c>
      <c r="Q38" s="13">
        <v>2339260</v>
      </c>
      <c r="R38" s="13">
        <v>22666221</v>
      </c>
      <c r="S38" s="22">
        <v>25005481</v>
      </c>
      <c r="T38" s="28">
        <v>11242439.960000001</v>
      </c>
      <c r="U38" s="13">
        <v>523727</v>
      </c>
      <c r="V38" s="22">
        <f t="shared" si="1"/>
        <v>1459776662.96</v>
      </c>
    </row>
    <row r="39" spans="1:22" x14ac:dyDescent="0.25">
      <c r="A39" s="24">
        <v>2021</v>
      </c>
      <c r="B39" s="24">
        <v>1</v>
      </c>
      <c r="C39" s="27">
        <v>709037474</v>
      </c>
      <c r="D39" s="27">
        <v>6156662</v>
      </c>
      <c r="E39" s="27">
        <v>296836</v>
      </c>
      <c r="F39" s="27">
        <v>72258186</v>
      </c>
      <c r="G39" s="27">
        <v>2991092</v>
      </c>
      <c r="H39" s="27">
        <v>110799</v>
      </c>
      <c r="I39" s="27">
        <v>374056050</v>
      </c>
      <c r="J39" s="27">
        <v>29862148</v>
      </c>
      <c r="K39" s="27">
        <v>247956609</v>
      </c>
      <c r="L39" s="27">
        <v>9388370</v>
      </c>
      <c r="M39" s="27">
        <v>1095456</v>
      </c>
      <c r="N39" s="21">
        <v>10483825</v>
      </c>
      <c r="O39" s="27">
        <v>3670924</v>
      </c>
      <c r="P39" s="27">
        <v>44245441</v>
      </c>
      <c r="Q39" s="27">
        <v>2345669</v>
      </c>
      <c r="R39" s="27">
        <v>22728320</v>
      </c>
      <c r="S39" s="21">
        <v>25073989</v>
      </c>
      <c r="T39" s="27">
        <v>11290514.67</v>
      </c>
      <c r="U39" s="27">
        <v>529413</v>
      </c>
      <c r="V39" s="21">
        <f t="shared" si="1"/>
        <v>1538019963.6700001</v>
      </c>
    </row>
    <row r="40" spans="1:22" x14ac:dyDescent="0.25">
      <c r="A40" s="24">
        <v>2021</v>
      </c>
      <c r="B40" s="24">
        <v>2</v>
      </c>
      <c r="C40" s="27">
        <v>620575027</v>
      </c>
      <c r="D40" s="27">
        <v>5388348</v>
      </c>
      <c r="E40" s="27">
        <v>259793</v>
      </c>
      <c r="F40" s="27">
        <v>65421472</v>
      </c>
      <c r="G40" s="27">
        <v>2689842</v>
      </c>
      <c r="H40" s="27">
        <v>104754</v>
      </c>
      <c r="I40" s="27">
        <v>342134337</v>
      </c>
      <c r="J40" s="27">
        <v>27949543</v>
      </c>
      <c r="K40" s="27">
        <v>229357392</v>
      </c>
      <c r="L40" s="27">
        <v>8479818</v>
      </c>
      <c r="M40" s="27">
        <v>989444</v>
      </c>
      <c r="N40" s="21">
        <v>9469262</v>
      </c>
      <c r="O40" s="27">
        <v>3315674</v>
      </c>
      <c r="P40" s="27">
        <v>39963624</v>
      </c>
      <c r="Q40" s="27">
        <v>2118668</v>
      </c>
      <c r="R40" s="27">
        <v>20528806</v>
      </c>
      <c r="S40" s="21">
        <v>22647474</v>
      </c>
      <c r="T40" s="27">
        <v>11029292.84</v>
      </c>
      <c r="U40" s="27">
        <v>514311</v>
      </c>
      <c r="V40" s="21">
        <f t="shared" si="1"/>
        <v>1380820145.8399999</v>
      </c>
    </row>
    <row r="41" spans="1:22" x14ac:dyDescent="0.25">
      <c r="A41" s="24">
        <v>2021</v>
      </c>
      <c r="B41" s="24">
        <v>3</v>
      </c>
      <c r="C41" s="27">
        <v>607050160</v>
      </c>
      <c r="D41" s="27">
        <v>5270861</v>
      </c>
      <c r="E41" s="27">
        <v>254128</v>
      </c>
      <c r="F41" s="27">
        <v>66628469</v>
      </c>
      <c r="G41" s="27">
        <v>2742445</v>
      </c>
      <c r="H41" s="27">
        <v>105866</v>
      </c>
      <c r="I41" s="27">
        <v>348014047</v>
      </c>
      <c r="J41" s="27">
        <v>28331470</v>
      </c>
      <c r="K41" s="27">
        <v>232953966</v>
      </c>
      <c r="L41" s="27">
        <v>9388370</v>
      </c>
      <c r="M41" s="27">
        <v>1095456</v>
      </c>
      <c r="N41" s="21">
        <v>10483825</v>
      </c>
      <c r="O41" s="27">
        <v>3670924</v>
      </c>
      <c r="P41" s="27">
        <v>44245441</v>
      </c>
      <c r="Q41" s="27">
        <v>2345669</v>
      </c>
      <c r="R41" s="27">
        <v>22728320</v>
      </c>
      <c r="S41" s="21">
        <v>25073989</v>
      </c>
      <c r="T41" s="27">
        <v>10915003.060000001</v>
      </c>
      <c r="U41" s="27">
        <v>490441</v>
      </c>
      <c r="V41" s="21">
        <f t="shared" si="1"/>
        <v>1386231036.0599999</v>
      </c>
    </row>
    <row r="42" spans="1:22" x14ac:dyDescent="0.25">
      <c r="A42" s="24">
        <v>2021</v>
      </c>
      <c r="B42" s="24">
        <v>4</v>
      </c>
      <c r="C42" s="27">
        <v>660416233</v>
      </c>
      <c r="D42" s="27">
        <v>5734276</v>
      </c>
      <c r="E42" s="27">
        <v>276471</v>
      </c>
      <c r="F42" s="27">
        <v>71558289</v>
      </c>
      <c r="G42" s="27">
        <v>2950254</v>
      </c>
      <c r="H42" s="27">
        <v>112843</v>
      </c>
      <c r="I42" s="27">
        <v>372374122</v>
      </c>
      <c r="J42" s="27">
        <v>30130487</v>
      </c>
      <c r="K42" s="27">
        <v>248363199</v>
      </c>
      <c r="L42" s="27">
        <v>9085519</v>
      </c>
      <c r="M42" s="27">
        <v>1060118</v>
      </c>
      <c r="N42" s="21">
        <v>10145638</v>
      </c>
      <c r="O42" s="27">
        <v>3552507</v>
      </c>
      <c r="P42" s="27">
        <v>42818169</v>
      </c>
      <c r="Q42" s="27">
        <v>2270002</v>
      </c>
      <c r="R42" s="27">
        <v>21995149</v>
      </c>
      <c r="S42" s="21">
        <v>24265151</v>
      </c>
      <c r="T42" s="27">
        <v>10783053.98</v>
      </c>
      <c r="U42" s="27">
        <v>546495</v>
      </c>
      <c r="V42" s="21">
        <f t="shared" si="1"/>
        <v>1484027186.98</v>
      </c>
    </row>
    <row r="43" spans="1:22" x14ac:dyDescent="0.25">
      <c r="A43" s="24">
        <v>2021</v>
      </c>
      <c r="B43" s="24">
        <v>5</v>
      </c>
      <c r="C43" s="27">
        <v>767548743</v>
      </c>
      <c r="D43" s="27">
        <v>6664712</v>
      </c>
      <c r="E43" s="27">
        <v>321331</v>
      </c>
      <c r="F43" s="27">
        <v>75408705</v>
      </c>
      <c r="G43" s="27">
        <v>3111409</v>
      </c>
      <c r="H43" s="27">
        <v>118733</v>
      </c>
      <c r="I43" s="27">
        <v>391402734</v>
      </c>
      <c r="J43" s="27">
        <v>31568378</v>
      </c>
      <c r="K43" s="27">
        <v>260471229</v>
      </c>
      <c r="L43" s="27">
        <v>9388370</v>
      </c>
      <c r="M43" s="27">
        <v>1095456</v>
      </c>
      <c r="N43" s="21">
        <v>10483825</v>
      </c>
      <c r="O43" s="27">
        <v>3670924</v>
      </c>
      <c r="P43" s="27">
        <v>44245441</v>
      </c>
      <c r="Q43" s="27">
        <v>2345669</v>
      </c>
      <c r="R43" s="27">
        <v>22728320</v>
      </c>
      <c r="S43" s="21">
        <v>25073989</v>
      </c>
      <c r="T43" s="27">
        <v>10648424.060000001</v>
      </c>
      <c r="U43" s="27">
        <v>626582</v>
      </c>
      <c r="V43" s="21">
        <f t="shared" si="1"/>
        <v>1631365160.0599999</v>
      </c>
    </row>
    <row r="44" spans="1:22" x14ac:dyDescent="0.25">
      <c r="A44" s="24">
        <v>2021</v>
      </c>
      <c r="B44" s="24">
        <v>6</v>
      </c>
      <c r="C44" s="27">
        <v>966067080</v>
      </c>
      <c r="D44" s="27">
        <v>8388834</v>
      </c>
      <c r="E44" s="27">
        <v>404457</v>
      </c>
      <c r="F44" s="27">
        <v>84284391</v>
      </c>
      <c r="G44" s="27">
        <v>3489638</v>
      </c>
      <c r="H44" s="27">
        <v>130370</v>
      </c>
      <c r="I44" s="27">
        <v>434387824</v>
      </c>
      <c r="J44" s="27">
        <v>34591828</v>
      </c>
      <c r="K44" s="27">
        <v>287021576</v>
      </c>
      <c r="L44" s="27">
        <v>9085519</v>
      </c>
      <c r="M44" s="27">
        <v>1060118</v>
      </c>
      <c r="N44" s="21">
        <v>10145638</v>
      </c>
      <c r="O44" s="27">
        <v>3552507</v>
      </c>
      <c r="P44" s="27">
        <v>42818169</v>
      </c>
      <c r="Q44" s="27">
        <v>2270002</v>
      </c>
      <c r="R44" s="27">
        <v>21995149</v>
      </c>
      <c r="S44" s="21">
        <v>24265151</v>
      </c>
      <c r="T44" s="27">
        <v>10557683.109999999</v>
      </c>
      <c r="U44" s="27">
        <v>833409</v>
      </c>
      <c r="V44" s="21">
        <f t="shared" si="1"/>
        <v>1910938554.1099999</v>
      </c>
    </row>
    <row r="45" spans="1:22" x14ac:dyDescent="0.25">
      <c r="A45" s="24">
        <v>2021</v>
      </c>
      <c r="B45" s="24">
        <v>7</v>
      </c>
      <c r="C45" s="27">
        <v>1026835455</v>
      </c>
      <c r="D45" s="27">
        <v>8916713</v>
      </c>
      <c r="E45" s="27">
        <v>429908</v>
      </c>
      <c r="F45" s="27">
        <v>86566053</v>
      </c>
      <c r="G45" s="27">
        <v>3598928</v>
      </c>
      <c r="H45" s="27">
        <v>129786</v>
      </c>
      <c r="I45" s="27">
        <v>444020659</v>
      </c>
      <c r="J45" s="27">
        <v>34865941</v>
      </c>
      <c r="K45" s="27">
        <v>291612885</v>
      </c>
      <c r="L45" s="27">
        <v>9388370</v>
      </c>
      <c r="M45" s="27">
        <v>1095456</v>
      </c>
      <c r="N45" s="21">
        <v>10483825</v>
      </c>
      <c r="O45" s="27">
        <v>3670924</v>
      </c>
      <c r="P45" s="27">
        <v>44245441</v>
      </c>
      <c r="Q45" s="27">
        <v>2345669</v>
      </c>
      <c r="R45" s="27">
        <v>22728320</v>
      </c>
      <c r="S45" s="21">
        <v>25073989</v>
      </c>
      <c r="T45" s="27">
        <v>10461350.640000001</v>
      </c>
      <c r="U45" s="27">
        <v>887697</v>
      </c>
      <c r="V45" s="21">
        <f t="shared" si="1"/>
        <v>1991799555.6400001</v>
      </c>
    </row>
    <row r="46" spans="1:22" x14ac:dyDescent="0.25">
      <c r="A46" s="24">
        <v>2021</v>
      </c>
      <c r="B46" s="24">
        <v>8</v>
      </c>
      <c r="C46" s="27">
        <v>1020615018</v>
      </c>
      <c r="D46" s="27">
        <v>8862663</v>
      </c>
      <c r="E46" s="27">
        <v>427302</v>
      </c>
      <c r="F46" s="27">
        <v>85533210</v>
      </c>
      <c r="G46" s="27">
        <v>3549931</v>
      </c>
      <c r="H46" s="27">
        <v>129901</v>
      </c>
      <c r="I46" s="27">
        <v>439616350</v>
      </c>
      <c r="J46" s="27">
        <v>34723383</v>
      </c>
      <c r="K46" s="27">
        <v>289461442</v>
      </c>
      <c r="L46" s="27">
        <v>9388370</v>
      </c>
      <c r="M46" s="27">
        <v>1095456</v>
      </c>
      <c r="N46" s="21">
        <v>10483825</v>
      </c>
      <c r="O46" s="27">
        <v>3670924</v>
      </c>
      <c r="P46" s="27">
        <v>44245441</v>
      </c>
      <c r="Q46" s="27">
        <v>2345669</v>
      </c>
      <c r="R46" s="27">
        <v>22728320</v>
      </c>
      <c r="S46" s="21">
        <v>25073989</v>
      </c>
      <c r="T46" s="27">
        <v>10423362.99</v>
      </c>
      <c r="U46" s="27">
        <v>893388</v>
      </c>
      <c r="V46" s="21">
        <f t="shared" si="1"/>
        <v>1977710130.99</v>
      </c>
    </row>
    <row r="47" spans="1:22" x14ac:dyDescent="0.25">
      <c r="A47" s="24">
        <v>2021</v>
      </c>
      <c r="B47" s="24">
        <v>9</v>
      </c>
      <c r="C47" s="27">
        <v>1050517391</v>
      </c>
      <c r="D47" s="27">
        <v>9122157</v>
      </c>
      <c r="E47" s="27">
        <v>439814</v>
      </c>
      <c r="F47" s="27">
        <v>88315903</v>
      </c>
      <c r="G47" s="27">
        <v>3646888</v>
      </c>
      <c r="H47" s="27">
        <v>139923</v>
      </c>
      <c r="I47" s="27">
        <v>455686313</v>
      </c>
      <c r="J47" s="27">
        <v>36579366</v>
      </c>
      <c r="K47" s="27">
        <v>301855143</v>
      </c>
      <c r="L47" s="27">
        <v>9085519</v>
      </c>
      <c r="M47" s="27">
        <v>1060118</v>
      </c>
      <c r="N47" s="21">
        <v>10145638</v>
      </c>
      <c r="O47" s="27">
        <v>3552507</v>
      </c>
      <c r="P47" s="27">
        <v>42818169</v>
      </c>
      <c r="Q47" s="27">
        <v>2270002</v>
      </c>
      <c r="R47" s="27">
        <v>21995149</v>
      </c>
      <c r="S47" s="21">
        <v>24265151</v>
      </c>
      <c r="T47" s="27">
        <v>10497812.23</v>
      </c>
      <c r="U47" s="27">
        <v>875195</v>
      </c>
      <c r="V47" s="21">
        <f t="shared" si="1"/>
        <v>2038457369.23</v>
      </c>
    </row>
    <row r="48" spans="1:22" x14ac:dyDescent="0.25">
      <c r="A48" s="24">
        <v>2021</v>
      </c>
      <c r="B48" s="24">
        <v>10</v>
      </c>
      <c r="C48" s="27">
        <v>874805045</v>
      </c>
      <c r="D48" s="27">
        <v>7596090</v>
      </c>
      <c r="E48" s="27">
        <v>366236</v>
      </c>
      <c r="F48" s="27">
        <v>81918279</v>
      </c>
      <c r="G48" s="27">
        <v>3376082</v>
      </c>
      <c r="H48" s="27">
        <v>130957</v>
      </c>
      <c r="I48" s="27">
        <v>424539050</v>
      </c>
      <c r="J48" s="27">
        <v>34329792</v>
      </c>
      <c r="K48" s="27">
        <v>282436674</v>
      </c>
      <c r="L48" s="27">
        <v>9388370</v>
      </c>
      <c r="M48" s="27">
        <v>1095456</v>
      </c>
      <c r="N48" s="21">
        <v>10483825</v>
      </c>
      <c r="O48" s="27">
        <v>3670924</v>
      </c>
      <c r="P48" s="27">
        <v>44245441</v>
      </c>
      <c r="Q48" s="27">
        <v>2345669</v>
      </c>
      <c r="R48" s="27">
        <v>22728320</v>
      </c>
      <c r="S48" s="21">
        <v>25073989</v>
      </c>
      <c r="T48" s="27">
        <v>10509415.869999999</v>
      </c>
      <c r="U48" s="27">
        <v>743956</v>
      </c>
      <c r="V48" s="21">
        <f t="shared" si="1"/>
        <v>1804225756.8699999</v>
      </c>
    </row>
    <row r="49" spans="1:22" x14ac:dyDescent="0.25">
      <c r="A49" s="24">
        <v>2021</v>
      </c>
      <c r="B49" s="24">
        <v>11</v>
      </c>
      <c r="C49" s="27">
        <v>662944342</v>
      </c>
      <c r="D49" s="27">
        <v>5756170</v>
      </c>
      <c r="E49" s="27">
        <v>277527</v>
      </c>
      <c r="F49" s="27">
        <v>72876227</v>
      </c>
      <c r="G49" s="27">
        <v>3001312</v>
      </c>
      <c r="H49" s="27">
        <v>115901</v>
      </c>
      <c r="I49" s="27">
        <v>379606950</v>
      </c>
      <c r="J49" s="27">
        <v>30820984</v>
      </c>
      <c r="K49" s="27">
        <v>253532074</v>
      </c>
      <c r="L49" s="27">
        <v>9085519</v>
      </c>
      <c r="M49" s="27">
        <v>1060118</v>
      </c>
      <c r="N49" s="21">
        <v>10145638</v>
      </c>
      <c r="O49" s="27">
        <v>3552507</v>
      </c>
      <c r="P49" s="27">
        <v>42818169</v>
      </c>
      <c r="Q49" s="27">
        <v>2270002</v>
      </c>
      <c r="R49" s="27">
        <v>21995149</v>
      </c>
      <c r="S49" s="21">
        <v>24265151</v>
      </c>
      <c r="T49" s="27">
        <v>10551238.710000001</v>
      </c>
      <c r="U49" s="27">
        <v>549840</v>
      </c>
      <c r="V49" s="21">
        <f t="shared" si="1"/>
        <v>1500814029.71</v>
      </c>
    </row>
    <row r="50" spans="1:22" ht="15.75" thickBot="1" x14ac:dyDescent="0.3">
      <c r="A50" s="17">
        <v>2021</v>
      </c>
      <c r="B50" s="17">
        <v>12</v>
      </c>
      <c r="C50" s="13">
        <v>634285765</v>
      </c>
      <c r="D50" s="13">
        <v>5507310</v>
      </c>
      <c r="E50" s="13">
        <v>265528</v>
      </c>
      <c r="F50" s="13">
        <v>73197980</v>
      </c>
      <c r="G50" s="13">
        <v>3023681</v>
      </c>
      <c r="H50" s="13">
        <v>113780</v>
      </c>
      <c r="I50" s="13">
        <v>380115177</v>
      </c>
      <c r="J50" s="13">
        <v>30565661</v>
      </c>
      <c r="K50" s="13">
        <v>252855075</v>
      </c>
      <c r="L50" s="13">
        <v>9388370</v>
      </c>
      <c r="M50" s="13">
        <v>1095456</v>
      </c>
      <c r="N50" s="22">
        <v>10483825</v>
      </c>
      <c r="O50" s="13">
        <v>3670924</v>
      </c>
      <c r="P50" s="13">
        <v>44245441</v>
      </c>
      <c r="Q50" s="13">
        <v>2345669</v>
      </c>
      <c r="R50" s="13">
        <v>22728320</v>
      </c>
      <c r="S50" s="22">
        <v>25073989</v>
      </c>
      <c r="T50" s="28">
        <v>10677225.119999999</v>
      </c>
      <c r="U50" s="13">
        <v>485025</v>
      </c>
      <c r="V50" s="22">
        <f t="shared" si="1"/>
        <v>1474566387.1199999</v>
      </c>
    </row>
    <row r="51" spans="1:22" s="31" customFormat="1" x14ac:dyDescent="0.25">
      <c r="A51" s="24">
        <v>2022</v>
      </c>
      <c r="B51" s="24">
        <v>1</v>
      </c>
      <c r="C51" s="27">
        <v>719366564</v>
      </c>
      <c r="D51" s="27">
        <v>6246366</v>
      </c>
      <c r="E51" s="27">
        <v>301161</v>
      </c>
      <c r="F51" s="27">
        <v>73017282</v>
      </c>
      <c r="G51" s="27">
        <v>3022708</v>
      </c>
      <c r="H51" s="27">
        <v>111693</v>
      </c>
      <c r="I51" s="27">
        <v>378252171</v>
      </c>
      <c r="J51" s="27">
        <v>30200889</v>
      </c>
      <c r="K51" s="27">
        <v>250846105</v>
      </c>
      <c r="L51" s="27">
        <v>9407662</v>
      </c>
      <c r="M51" s="27">
        <v>1097707</v>
      </c>
      <c r="N51" s="27">
        <v>10505368</v>
      </c>
      <c r="O51" s="27">
        <v>3670924</v>
      </c>
      <c r="P51" s="27">
        <v>35427036</v>
      </c>
      <c r="Q51" s="27">
        <v>2345669</v>
      </c>
      <c r="R51" s="27">
        <v>22728320</v>
      </c>
      <c r="S51" s="27">
        <v>25073989</v>
      </c>
      <c r="T51" s="27">
        <v>10746444.35</v>
      </c>
      <c r="U51" s="27">
        <v>499069</v>
      </c>
      <c r="V51" s="21">
        <f t="shared" si="1"/>
        <v>1547287770.3499999</v>
      </c>
    </row>
    <row r="52" spans="1:22" s="31" customFormat="1" x14ac:dyDescent="0.25">
      <c r="A52" s="24">
        <v>2022</v>
      </c>
      <c r="B52" s="24">
        <v>2</v>
      </c>
      <c r="C52" s="27">
        <v>629464571</v>
      </c>
      <c r="D52" s="27">
        <v>5465548</v>
      </c>
      <c r="E52" s="27">
        <v>263515</v>
      </c>
      <c r="F52" s="27">
        <v>66104669</v>
      </c>
      <c r="G52" s="27">
        <v>2718062</v>
      </c>
      <c r="H52" s="27">
        <v>105592</v>
      </c>
      <c r="I52" s="27">
        <v>345988800</v>
      </c>
      <c r="J52" s="27">
        <v>28269975</v>
      </c>
      <c r="K52" s="27">
        <v>232057546</v>
      </c>
      <c r="L52" s="27">
        <v>8497243</v>
      </c>
      <c r="M52" s="27">
        <v>991477</v>
      </c>
      <c r="N52" s="27">
        <v>9488720</v>
      </c>
      <c r="O52" s="27">
        <v>3315674</v>
      </c>
      <c r="P52" s="27">
        <v>31998613</v>
      </c>
      <c r="Q52" s="27">
        <v>2118668</v>
      </c>
      <c r="R52" s="27">
        <v>20528806</v>
      </c>
      <c r="S52" s="27">
        <v>22647474</v>
      </c>
      <c r="T52" s="27">
        <v>10505682.67</v>
      </c>
      <c r="U52" s="27">
        <v>492214</v>
      </c>
      <c r="V52" s="21">
        <f t="shared" si="1"/>
        <v>1388886655.6700001</v>
      </c>
    </row>
    <row r="53" spans="1:22" s="31" customFormat="1" x14ac:dyDescent="0.25">
      <c r="A53" s="24">
        <v>2022</v>
      </c>
      <c r="B53" s="24">
        <v>3</v>
      </c>
      <c r="C53" s="27">
        <v>616735211</v>
      </c>
      <c r="D53" s="27">
        <v>5354971</v>
      </c>
      <c r="E53" s="27">
        <v>258183</v>
      </c>
      <c r="F53" s="27">
        <v>67301881</v>
      </c>
      <c r="G53" s="27">
        <v>2770191</v>
      </c>
      <c r="H53" s="27">
        <v>106705</v>
      </c>
      <c r="I53" s="27">
        <v>351831516</v>
      </c>
      <c r="J53" s="27">
        <v>28651373</v>
      </c>
      <c r="K53" s="27">
        <v>235639543</v>
      </c>
      <c r="L53" s="27">
        <v>9407662</v>
      </c>
      <c r="M53" s="27">
        <v>1097707</v>
      </c>
      <c r="N53" s="27">
        <v>10505368</v>
      </c>
      <c r="O53" s="27">
        <v>3670924</v>
      </c>
      <c r="P53" s="27">
        <v>35427036</v>
      </c>
      <c r="Q53" s="27">
        <v>2345669</v>
      </c>
      <c r="R53" s="27">
        <v>22728320</v>
      </c>
      <c r="S53" s="27">
        <v>25073989</v>
      </c>
      <c r="T53" s="27">
        <v>10412772.84</v>
      </c>
      <c r="U53" s="27">
        <v>476742</v>
      </c>
      <c r="V53" s="21">
        <f t="shared" si="1"/>
        <v>1394216406.8399999</v>
      </c>
    </row>
    <row r="54" spans="1:22" s="31" customFormat="1" x14ac:dyDescent="0.25">
      <c r="A54" s="24">
        <v>2022</v>
      </c>
      <c r="B54" s="24">
        <v>4</v>
      </c>
      <c r="C54" s="27">
        <v>672162709</v>
      </c>
      <c r="D54" s="27">
        <v>5836290</v>
      </c>
      <c r="E54" s="27">
        <v>281390</v>
      </c>
      <c r="F54" s="27">
        <v>72253458</v>
      </c>
      <c r="G54" s="27">
        <v>2978873</v>
      </c>
      <c r="H54" s="27">
        <v>113726</v>
      </c>
      <c r="I54" s="27">
        <v>376304140</v>
      </c>
      <c r="J54" s="27">
        <v>30460138</v>
      </c>
      <c r="K54" s="27">
        <v>251124796</v>
      </c>
      <c r="L54" s="27">
        <v>9104189</v>
      </c>
      <c r="M54" s="27">
        <v>1062297</v>
      </c>
      <c r="N54" s="27">
        <v>10166485</v>
      </c>
      <c r="O54" s="27">
        <v>3552507</v>
      </c>
      <c r="P54" s="27">
        <v>34284228</v>
      </c>
      <c r="Q54" s="27">
        <v>2270002</v>
      </c>
      <c r="R54" s="27">
        <v>21995149</v>
      </c>
      <c r="S54" s="27">
        <v>24265151</v>
      </c>
      <c r="T54" s="27">
        <v>10302191.609999999</v>
      </c>
      <c r="U54" s="27">
        <v>542700</v>
      </c>
      <c r="V54" s="21">
        <f t="shared" si="1"/>
        <v>1494628783.6099999</v>
      </c>
    </row>
    <row r="55" spans="1:22" s="31" customFormat="1" x14ac:dyDescent="0.25">
      <c r="A55" s="24">
        <v>2022</v>
      </c>
      <c r="B55" s="24">
        <v>5</v>
      </c>
      <c r="C55" s="27">
        <v>781641603</v>
      </c>
      <c r="D55" s="27">
        <v>6787106</v>
      </c>
      <c r="E55" s="27">
        <v>327232</v>
      </c>
      <c r="F55" s="27">
        <v>76099076</v>
      </c>
      <c r="G55" s="27">
        <v>3139713</v>
      </c>
      <c r="H55" s="27">
        <v>119640</v>
      </c>
      <c r="I55" s="27">
        <v>395325556</v>
      </c>
      <c r="J55" s="27">
        <v>31901359</v>
      </c>
      <c r="K55" s="27">
        <v>263242393</v>
      </c>
      <c r="L55" s="27">
        <v>9407662</v>
      </c>
      <c r="M55" s="27">
        <v>1097707</v>
      </c>
      <c r="N55" s="27">
        <v>10505368</v>
      </c>
      <c r="O55" s="27">
        <v>3670924</v>
      </c>
      <c r="P55" s="27">
        <v>35427036</v>
      </c>
      <c r="Q55" s="27">
        <v>2345669</v>
      </c>
      <c r="R55" s="27">
        <v>22728320</v>
      </c>
      <c r="S55" s="27">
        <v>25073989</v>
      </c>
      <c r="T55" s="27">
        <v>10188906.039999999</v>
      </c>
      <c r="U55" s="27">
        <v>631136</v>
      </c>
      <c r="V55" s="21">
        <f t="shared" si="1"/>
        <v>1644081038.04</v>
      </c>
    </row>
    <row r="56" spans="1:22" s="31" customFormat="1" x14ac:dyDescent="0.25">
      <c r="A56" s="24">
        <v>2022</v>
      </c>
      <c r="B56" s="24">
        <v>6</v>
      </c>
      <c r="C56" s="27">
        <v>983911597</v>
      </c>
      <c r="D56" s="27">
        <v>8543813</v>
      </c>
      <c r="E56" s="27">
        <v>411929</v>
      </c>
      <c r="F56" s="27">
        <v>85017116</v>
      </c>
      <c r="G56" s="27">
        <v>3519698</v>
      </c>
      <c r="H56" s="27">
        <v>131348</v>
      </c>
      <c r="I56" s="27">
        <v>438520498</v>
      </c>
      <c r="J56" s="27">
        <v>34941151</v>
      </c>
      <c r="K56" s="27">
        <v>289927381</v>
      </c>
      <c r="L56" s="27">
        <v>9104189</v>
      </c>
      <c r="M56" s="27">
        <v>1062297</v>
      </c>
      <c r="N56" s="27">
        <v>10166485</v>
      </c>
      <c r="O56" s="27">
        <v>3552507</v>
      </c>
      <c r="P56" s="27">
        <v>34284228</v>
      </c>
      <c r="Q56" s="27">
        <v>2270002</v>
      </c>
      <c r="R56" s="27">
        <v>21995149</v>
      </c>
      <c r="S56" s="27">
        <v>24265151</v>
      </c>
      <c r="T56" s="27">
        <v>10106768.640000001</v>
      </c>
      <c r="U56" s="27">
        <v>848063</v>
      </c>
      <c r="V56" s="21">
        <f t="shared" si="1"/>
        <v>1928147734.6400001</v>
      </c>
    </row>
    <row r="57" spans="1:22" s="31" customFormat="1" x14ac:dyDescent="0.25">
      <c r="A57" s="24">
        <v>2022</v>
      </c>
      <c r="B57" s="24">
        <v>7</v>
      </c>
      <c r="C57" s="27">
        <v>1045876347</v>
      </c>
      <c r="D57" s="27">
        <v>9082084</v>
      </c>
      <c r="E57" s="27">
        <v>437881</v>
      </c>
      <c r="F57" s="27">
        <v>87295660</v>
      </c>
      <c r="G57" s="27">
        <v>3628876</v>
      </c>
      <c r="H57" s="27">
        <v>130752</v>
      </c>
      <c r="I57" s="27">
        <v>448138212</v>
      </c>
      <c r="J57" s="27">
        <v>35213615</v>
      </c>
      <c r="K57" s="27">
        <v>294508203</v>
      </c>
      <c r="L57" s="27">
        <v>9407662</v>
      </c>
      <c r="M57" s="27">
        <v>1097707</v>
      </c>
      <c r="N57" s="27">
        <v>10505368</v>
      </c>
      <c r="O57" s="27">
        <v>3670924</v>
      </c>
      <c r="P57" s="27">
        <v>35427036</v>
      </c>
      <c r="Q57" s="27">
        <v>2345669</v>
      </c>
      <c r="R57" s="27">
        <v>22728320</v>
      </c>
      <c r="S57" s="27">
        <v>25073989</v>
      </c>
      <c r="T57" s="27">
        <v>10024664.02</v>
      </c>
      <c r="U57" s="27">
        <v>908482</v>
      </c>
      <c r="V57" s="21">
        <f t="shared" si="1"/>
        <v>2009922094.02</v>
      </c>
    </row>
    <row r="58" spans="1:22" s="31" customFormat="1" x14ac:dyDescent="0.25">
      <c r="A58" s="24">
        <v>2022</v>
      </c>
      <c r="B58" s="24">
        <v>8</v>
      </c>
      <c r="C58" s="27">
        <v>1039492524</v>
      </c>
      <c r="D58" s="27">
        <v>9026615</v>
      </c>
      <c r="E58" s="27">
        <v>435207</v>
      </c>
      <c r="F58" s="27">
        <v>86240007</v>
      </c>
      <c r="G58" s="27">
        <v>3578818</v>
      </c>
      <c r="H58" s="27">
        <v>130861</v>
      </c>
      <c r="I58" s="27">
        <v>443637227</v>
      </c>
      <c r="J58" s="27">
        <v>35067388</v>
      </c>
      <c r="K58" s="27">
        <v>292308761</v>
      </c>
      <c r="L58" s="27">
        <v>9407662</v>
      </c>
      <c r="M58" s="27">
        <v>1097707</v>
      </c>
      <c r="N58" s="27">
        <v>10505368</v>
      </c>
      <c r="O58" s="27">
        <v>3670924</v>
      </c>
      <c r="P58" s="27">
        <v>35427036</v>
      </c>
      <c r="Q58" s="27">
        <v>2345669</v>
      </c>
      <c r="R58" s="27">
        <v>22728320</v>
      </c>
      <c r="S58" s="27">
        <v>25073989</v>
      </c>
      <c r="T58" s="27">
        <v>10029452.119999999</v>
      </c>
      <c r="U58" s="27">
        <v>920906</v>
      </c>
      <c r="V58" s="21">
        <f t="shared" si="1"/>
        <v>1995545084.1199999</v>
      </c>
    </row>
    <row r="59" spans="1:22" s="31" customFormat="1" x14ac:dyDescent="0.25">
      <c r="A59" s="24">
        <v>2022</v>
      </c>
      <c r="B59" s="24">
        <v>9</v>
      </c>
      <c r="C59" s="27">
        <v>1069862709</v>
      </c>
      <c r="D59" s="27">
        <v>9290170</v>
      </c>
      <c r="E59" s="27">
        <v>447914</v>
      </c>
      <c r="F59" s="27">
        <v>89045161</v>
      </c>
      <c r="G59" s="27">
        <v>3676585</v>
      </c>
      <c r="H59" s="27">
        <v>140957</v>
      </c>
      <c r="I59" s="27">
        <v>459832389</v>
      </c>
      <c r="J59" s="27">
        <v>36937053</v>
      </c>
      <c r="K59" s="27">
        <v>304795989</v>
      </c>
      <c r="L59" s="27">
        <v>9104189</v>
      </c>
      <c r="M59" s="27">
        <v>1062297</v>
      </c>
      <c r="N59" s="27">
        <v>10166485</v>
      </c>
      <c r="O59" s="27">
        <v>3552507</v>
      </c>
      <c r="P59" s="27">
        <v>34284228</v>
      </c>
      <c r="Q59" s="27">
        <v>2270002</v>
      </c>
      <c r="R59" s="27">
        <v>21995149</v>
      </c>
      <c r="S59" s="27">
        <v>24265151</v>
      </c>
      <c r="T59" s="27">
        <v>10113468.609999999</v>
      </c>
      <c r="U59" s="27">
        <v>908452</v>
      </c>
      <c r="V59" s="21">
        <f t="shared" si="1"/>
        <v>2057319219.6099999</v>
      </c>
    </row>
    <row r="60" spans="1:22" s="31" customFormat="1" x14ac:dyDescent="0.25">
      <c r="A60" s="24">
        <v>2022</v>
      </c>
      <c r="B60" s="24">
        <v>10</v>
      </c>
      <c r="C60" s="27">
        <v>890773260</v>
      </c>
      <c r="D60" s="27">
        <v>7734771</v>
      </c>
      <c r="E60" s="27">
        <v>372922</v>
      </c>
      <c r="F60" s="27">
        <v>82607732</v>
      </c>
      <c r="G60" s="27">
        <v>3404090</v>
      </c>
      <c r="H60" s="27">
        <v>131934</v>
      </c>
      <c r="I60" s="27">
        <v>428494305</v>
      </c>
      <c r="J60" s="27">
        <v>34673954</v>
      </c>
      <c r="K60" s="27">
        <v>285260237</v>
      </c>
      <c r="L60" s="27">
        <v>9407662</v>
      </c>
      <c r="M60" s="27">
        <v>1097707</v>
      </c>
      <c r="N60" s="27">
        <v>10505368</v>
      </c>
      <c r="O60" s="27">
        <v>3670924</v>
      </c>
      <c r="P60" s="27">
        <v>35427036</v>
      </c>
      <c r="Q60" s="27">
        <v>2345669</v>
      </c>
      <c r="R60" s="27">
        <v>22728320</v>
      </c>
      <c r="S60" s="27">
        <v>25073989</v>
      </c>
      <c r="T60" s="27">
        <v>10144187.5</v>
      </c>
      <c r="U60" s="27">
        <v>783956</v>
      </c>
      <c r="V60" s="21">
        <f t="shared" si="1"/>
        <v>1819058666.5</v>
      </c>
    </row>
    <row r="61" spans="1:22" s="31" customFormat="1" x14ac:dyDescent="0.25">
      <c r="A61" s="24">
        <v>2022</v>
      </c>
      <c r="B61" s="24">
        <v>11</v>
      </c>
      <c r="C61" s="27">
        <v>674773892</v>
      </c>
      <c r="D61" s="27">
        <v>5858905</v>
      </c>
      <c r="E61" s="27">
        <v>282480</v>
      </c>
      <c r="F61" s="27">
        <v>73534851</v>
      </c>
      <c r="G61" s="27">
        <v>3028151</v>
      </c>
      <c r="H61" s="27">
        <v>116796</v>
      </c>
      <c r="I61" s="27">
        <v>383394740</v>
      </c>
      <c r="J61" s="27">
        <v>31148458</v>
      </c>
      <c r="K61" s="27">
        <v>256235220</v>
      </c>
      <c r="L61" s="27">
        <v>9104189</v>
      </c>
      <c r="M61" s="27">
        <v>1062297</v>
      </c>
      <c r="N61" s="27">
        <v>10166485</v>
      </c>
      <c r="O61" s="27">
        <v>3552507</v>
      </c>
      <c r="P61" s="27">
        <v>34284228</v>
      </c>
      <c r="Q61" s="27">
        <v>2270002</v>
      </c>
      <c r="R61" s="27">
        <v>21995149</v>
      </c>
      <c r="S61" s="27">
        <v>24265151</v>
      </c>
      <c r="T61" s="27">
        <v>10213362.390000001</v>
      </c>
      <c r="U61" s="27">
        <v>593659</v>
      </c>
      <c r="V61" s="21">
        <f t="shared" si="1"/>
        <v>1511448886.3900001</v>
      </c>
    </row>
    <row r="62" spans="1:22" s="31" customFormat="1" ht="15.75" thickBot="1" x14ac:dyDescent="0.3">
      <c r="A62" s="17">
        <v>2022</v>
      </c>
      <c r="B62" s="17">
        <v>12</v>
      </c>
      <c r="C62" s="13">
        <v>644515618</v>
      </c>
      <c r="D62" s="13">
        <v>5596150</v>
      </c>
      <c r="E62" s="13">
        <v>269811</v>
      </c>
      <c r="F62" s="13">
        <v>73889318</v>
      </c>
      <c r="G62" s="13">
        <v>3052052</v>
      </c>
      <c r="H62" s="13">
        <v>114681</v>
      </c>
      <c r="I62" s="13">
        <v>384039624</v>
      </c>
      <c r="J62" s="13">
        <v>30897874</v>
      </c>
      <c r="K62" s="13">
        <v>255624271</v>
      </c>
      <c r="L62" s="13">
        <v>9407662</v>
      </c>
      <c r="M62" s="13">
        <v>1097707</v>
      </c>
      <c r="N62" s="13">
        <v>10505368</v>
      </c>
      <c r="O62" s="13">
        <v>3670924</v>
      </c>
      <c r="P62" s="13">
        <v>35427036</v>
      </c>
      <c r="Q62" s="13">
        <v>2345669</v>
      </c>
      <c r="R62" s="13">
        <v>22728320</v>
      </c>
      <c r="S62" s="13">
        <v>25073989</v>
      </c>
      <c r="T62" s="13">
        <v>10315090.1</v>
      </c>
      <c r="U62" s="13">
        <v>531864</v>
      </c>
      <c r="V62" s="22">
        <f t="shared" si="1"/>
        <v>1483523671.0999999</v>
      </c>
    </row>
    <row r="63" spans="1:22" s="36" customFormat="1" x14ac:dyDescent="0.25">
      <c r="A63" s="24">
        <v>2023</v>
      </c>
      <c r="B63" s="24">
        <v>1</v>
      </c>
      <c r="C63" s="27">
        <v>727070627</v>
      </c>
      <c r="D63" s="27">
        <v>6313268</v>
      </c>
      <c r="E63" s="27">
        <v>304386</v>
      </c>
      <c r="F63" s="27">
        <v>73803758</v>
      </c>
      <c r="G63" s="27">
        <v>3055401</v>
      </c>
      <c r="H63" s="27">
        <v>112652</v>
      </c>
      <c r="I63" s="27">
        <v>382588303</v>
      </c>
      <c r="J63" s="27">
        <v>30552360</v>
      </c>
      <c r="K63" s="27">
        <v>253830706</v>
      </c>
      <c r="L63" s="27">
        <v>9407662</v>
      </c>
      <c r="M63" s="27">
        <v>1097707</v>
      </c>
      <c r="N63" s="27">
        <v>10505368</v>
      </c>
      <c r="O63" s="27">
        <v>3670924</v>
      </c>
      <c r="P63" s="27">
        <v>35531409</v>
      </c>
      <c r="Q63" s="27">
        <v>2345669</v>
      </c>
      <c r="R63" s="27">
        <v>22728320</v>
      </c>
      <c r="S63" s="27">
        <v>25073989</v>
      </c>
      <c r="T63" s="27">
        <v>10445115.619999999</v>
      </c>
      <c r="U63" s="27">
        <v>548859</v>
      </c>
      <c r="V63" s="21">
        <f t="shared" ref="V63:V110" si="2">SUM(C63:U63)-S63-N63</f>
        <v>1563407126.6199999</v>
      </c>
    </row>
    <row r="64" spans="1:22" s="36" customFormat="1" x14ac:dyDescent="0.25">
      <c r="A64" s="24">
        <v>2023</v>
      </c>
      <c r="B64" s="24">
        <v>2</v>
      </c>
      <c r="C64" s="27">
        <v>635845751</v>
      </c>
      <c r="D64" s="27">
        <v>5520960</v>
      </c>
      <c r="E64" s="27">
        <v>266186</v>
      </c>
      <c r="F64" s="27">
        <v>66817150</v>
      </c>
      <c r="G64" s="27">
        <v>2747456</v>
      </c>
      <c r="H64" s="27">
        <v>106493</v>
      </c>
      <c r="I64" s="27">
        <v>349989640</v>
      </c>
      <c r="J64" s="27">
        <v>28602982</v>
      </c>
      <c r="K64" s="27">
        <v>234854395</v>
      </c>
      <c r="L64" s="27">
        <v>8497243</v>
      </c>
      <c r="M64" s="27">
        <v>991477</v>
      </c>
      <c r="N64" s="27">
        <v>9488720</v>
      </c>
      <c r="O64" s="27">
        <v>3315674</v>
      </c>
      <c r="P64" s="27">
        <v>32092885</v>
      </c>
      <c r="Q64" s="27">
        <v>2118668</v>
      </c>
      <c r="R64" s="27">
        <v>20528806</v>
      </c>
      <c r="S64" s="27">
        <v>22647474</v>
      </c>
      <c r="T64" s="27">
        <v>10264914.140000001</v>
      </c>
      <c r="U64" s="27">
        <v>544067</v>
      </c>
      <c r="V64" s="21">
        <f t="shared" si="2"/>
        <v>1403104747.1400001</v>
      </c>
    </row>
    <row r="65" spans="1:22" s="36" customFormat="1" x14ac:dyDescent="0.25">
      <c r="A65" s="24">
        <v>2023</v>
      </c>
      <c r="B65" s="24">
        <v>3</v>
      </c>
      <c r="C65" s="27">
        <v>623911968</v>
      </c>
      <c r="D65" s="27">
        <v>5417293</v>
      </c>
      <c r="E65" s="27">
        <v>261188</v>
      </c>
      <c r="F65" s="27">
        <v>68012981</v>
      </c>
      <c r="G65" s="27">
        <v>2799491</v>
      </c>
      <c r="H65" s="27">
        <v>107613</v>
      </c>
      <c r="I65" s="27">
        <v>355831507</v>
      </c>
      <c r="J65" s="27">
        <v>28985567</v>
      </c>
      <c r="K65" s="27">
        <v>238440670</v>
      </c>
      <c r="L65" s="27">
        <v>9407662</v>
      </c>
      <c r="M65" s="27">
        <v>1097707</v>
      </c>
      <c r="N65" s="27">
        <v>10505368</v>
      </c>
      <c r="O65" s="27">
        <v>3670924</v>
      </c>
      <c r="P65" s="27">
        <v>35531409</v>
      </c>
      <c r="Q65" s="27">
        <v>2345669</v>
      </c>
      <c r="R65" s="27">
        <v>22728320</v>
      </c>
      <c r="S65" s="27">
        <v>25073989</v>
      </c>
      <c r="T65" s="27">
        <v>10232263.51</v>
      </c>
      <c r="U65" s="27">
        <v>530008</v>
      </c>
      <c r="V65" s="21">
        <f t="shared" si="2"/>
        <v>1409312240.51</v>
      </c>
    </row>
    <row r="66" spans="1:22" s="36" customFormat="1" x14ac:dyDescent="0.25">
      <c r="A66" s="24">
        <v>2023</v>
      </c>
      <c r="B66" s="24">
        <v>4</v>
      </c>
      <c r="C66" s="27">
        <v>681356158</v>
      </c>
      <c r="D66" s="27">
        <v>5916128</v>
      </c>
      <c r="E66" s="27">
        <v>285239</v>
      </c>
      <c r="F66" s="27">
        <v>72999191</v>
      </c>
      <c r="G66" s="27">
        <v>3009631</v>
      </c>
      <c r="H66" s="27">
        <v>114687</v>
      </c>
      <c r="I66" s="27">
        <v>380471901</v>
      </c>
      <c r="J66" s="27">
        <v>30806655</v>
      </c>
      <c r="K66" s="27">
        <v>254030593</v>
      </c>
      <c r="L66" s="27">
        <v>9104189</v>
      </c>
      <c r="M66" s="27">
        <v>1062297</v>
      </c>
      <c r="N66" s="27">
        <v>10166485</v>
      </c>
      <c r="O66" s="27">
        <v>3552507</v>
      </c>
      <c r="P66" s="27">
        <v>34385234</v>
      </c>
      <c r="Q66" s="27">
        <v>2270002</v>
      </c>
      <c r="R66" s="27">
        <v>21995149</v>
      </c>
      <c r="S66" s="27">
        <v>24265151</v>
      </c>
      <c r="T66" s="27">
        <v>10181682.58</v>
      </c>
      <c r="U66" s="27">
        <v>596204</v>
      </c>
      <c r="V66" s="21">
        <f t="shared" si="2"/>
        <v>1512137447.5799999</v>
      </c>
    </row>
    <row r="67" spans="1:22" s="36" customFormat="1" x14ac:dyDescent="0.25">
      <c r="A67" s="24">
        <v>2023</v>
      </c>
      <c r="B67" s="24">
        <v>5</v>
      </c>
      <c r="C67" s="27">
        <v>793489927</v>
      </c>
      <c r="D67" s="27">
        <v>6890003</v>
      </c>
      <c r="E67" s="27">
        <v>332193</v>
      </c>
      <c r="F67" s="27">
        <v>76853015</v>
      </c>
      <c r="G67" s="27">
        <v>3170747</v>
      </c>
      <c r="H67" s="27">
        <v>120634</v>
      </c>
      <c r="I67" s="27">
        <v>399539979</v>
      </c>
      <c r="J67" s="27">
        <v>32253539</v>
      </c>
      <c r="K67" s="27">
        <v>266184466</v>
      </c>
      <c r="L67" s="27">
        <v>9407662</v>
      </c>
      <c r="M67" s="27">
        <v>1097707</v>
      </c>
      <c r="N67" s="27">
        <v>10505368</v>
      </c>
      <c r="O67" s="27">
        <v>3670924</v>
      </c>
      <c r="P67" s="27">
        <v>35531409</v>
      </c>
      <c r="Q67" s="27">
        <v>2345669</v>
      </c>
      <c r="R67" s="27">
        <v>22728320</v>
      </c>
      <c r="S67" s="27">
        <v>25073989</v>
      </c>
      <c r="T67" s="27">
        <v>10128153.51</v>
      </c>
      <c r="U67" s="27">
        <v>684303</v>
      </c>
      <c r="V67" s="21">
        <f t="shared" si="2"/>
        <v>1664428650.51</v>
      </c>
    </row>
    <row r="68" spans="1:22" s="36" customFormat="1" x14ac:dyDescent="0.25">
      <c r="A68" s="24">
        <v>2023</v>
      </c>
      <c r="B68" s="24">
        <v>6</v>
      </c>
      <c r="C68" s="27">
        <v>999624524</v>
      </c>
      <c r="D68" s="27">
        <v>8680276</v>
      </c>
      <c r="E68" s="27">
        <v>418509</v>
      </c>
      <c r="F68" s="27">
        <v>85832623</v>
      </c>
      <c r="G68" s="27">
        <v>3553364</v>
      </c>
      <c r="H68" s="27">
        <v>132427</v>
      </c>
      <c r="I68" s="27">
        <v>443023515</v>
      </c>
      <c r="J68" s="27">
        <v>35312964</v>
      </c>
      <c r="K68" s="27">
        <v>293042522</v>
      </c>
      <c r="L68" s="27">
        <v>9104189</v>
      </c>
      <c r="M68" s="27">
        <v>1062297</v>
      </c>
      <c r="N68" s="27">
        <v>10166485</v>
      </c>
      <c r="O68" s="27">
        <v>3552507</v>
      </c>
      <c r="P68" s="27">
        <v>34385234</v>
      </c>
      <c r="Q68" s="27">
        <v>2270002</v>
      </c>
      <c r="R68" s="27">
        <v>21995149</v>
      </c>
      <c r="S68" s="27">
        <v>24265151</v>
      </c>
      <c r="T68" s="27">
        <v>10105492.91</v>
      </c>
      <c r="U68" s="27">
        <v>899219</v>
      </c>
      <c r="V68" s="21">
        <f t="shared" si="2"/>
        <v>1952994813.9100001</v>
      </c>
    </row>
    <row r="69" spans="1:22" s="36" customFormat="1" x14ac:dyDescent="0.25">
      <c r="A69" s="24">
        <v>2023</v>
      </c>
      <c r="B69" s="24">
        <v>7</v>
      </c>
      <c r="C69" s="27">
        <v>1062783452</v>
      </c>
      <c r="D69" s="27">
        <v>9228920</v>
      </c>
      <c r="E69" s="27">
        <v>444961</v>
      </c>
      <c r="F69" s="27">
        <v>88120260</v>
      </c>
      <c r="G69" s="27">
        <v>3663004</v>
      </c>
      <c r="H69" s="27">
        <v>131826</v>
      </c>
      <c r="I69" s="27">
        <v>452670582</v>
      </c>
      <c r="J69" s="27">
        <v>35584765</v>
      </c>
      <c r="K69" s="27">
        <v>297630167</v>
      </c>
      <c r="L69" s="27">
        <v>9407662</v>
      </c>
      <c r="M69" s="27">
        <v>1097707</v>
      </c>
      <c r="N69" s="27">
        <v>10505368</v>
      </c>
      <c r="O69" s="27">
        <v>3670924</v>
      </c>
      <c r="P69" s="27">
        <v>35531409</v>
      </c>
      <c r="Q69" s="27">
        <v>2345669</v>
      </c>
      <c r="R69" s="27">
        <v>22728320</v>
      </c>
      <c r="S69" s="27">
        <v>25073989</v>
      </c>
      <c r="T69" s="27">
        <v>10081885.189999999</v>
      </c>
      <c r="U69" s="27">
        <v>958619</v>
      </c>
      <c r="V69" s="21">
        <f t="shared" si="2"/>
        <v>2036080132.1900001</v>
      </c>
    </row>
    <row r="70" spans="1:22" s="36" customFormat="1" x14ac:dyDescent="0.25">
      <c r="A70" s="24">
        <v>2023</v>
      </c>
      <c r="B70" s="24">
        <v>8</v>
      </c>
      <c r="C70" s="27">
        <v>1056225983</v>
      </c>
      <c r="D70" s="27">
        <v>9171942</v>
      </c>
      <c r="E70" s="27">
        <v>442214</v>
      </c>
      <c r="F70" s="27">
        <v>87051875</v>
      </c>
      <c r="G70" s="27">
        <v>3612363</v>
      </c>
      <c r="H70" s="27">
        <v>131934</v>
      </c>
      <c r="I70" s="27">
        <v>448106186</v>
      </c>
      <c r="J70" s="27">
        <v>35435139</v>
      </c>
      <c r="K70" s="27">
        <v>295392892</v>
      </c>
      <c r="L70" s="27">
        <v>9407662</v>
      </c>
      <c r="M70" s="27">
        <v>1097707</v>
      </c>
      <c r="N70" s="27">
        <v>10505368</v>
      </c>
      <c r="O70" s="27">
        <v>3670924</v>
      </c>
      <c r="P70" s="27">
        <v>35531409</v>
      </c>
      <c r="Q70" s="27">
        <v>2345669</v>
      </c>
      <c r="R70" s="27">
        <v>22728320</v>
      </c>
      <c r="S70" s="27">
        <v>25073989</v>
      </c>
      <c r="T70" s="27">
        <v>10116902.890000001</v>
      </c>
      <c r="U70" s="27">
        <v>968736</v>
      </c>
      <c r="V70" s="21">
        <f t="shared" si="2"/>
        <v>2021437857.8900001</v>
      </c>
    </row>
    <row r="71" spans="1:22" s="36" customFormat="1" x14ac:dyDescent="0.25">
      <c r="A71" s="24">
        <v>2023</v>
      </c>
      <c r="B71" s="24">
        <v>9</v>
      </c>
      <c r="C71" s="27">
        <v>1087013902</v>
      </c>
      <c r="D71" s="27">
        <v>9439124</v>
      </c>
      <c r="E71" s="27">
        <v>455096</v>
      </c>
      <c r="F71" s="27">
        <v>89892471</v>
      </c>
      <c r="G71" s="27">
        <v>3711543</v>
      </c>
      <c r="H71" s="27">
        <v>142114</v>
      </c>
      <c r="I71" s="27">
        <v>464472321</v>
      </c>
      <c r="J71" s="27">
        <v>37319539</v>
      </c>
      <c r="K71" s="27">
        <v>307990730</v>
      </c>
      <c r="L71" s="27">
        <v>9104189</v>
      </c>
      <c r="M71" s="27">
        <v>1062297</v>
      </c>
      <c r="N71" s="27">
        <v>10166485</v>
      </c>
      <c r="O71" s="27">
        <v>3552507</v>
      </c>
      <c r="P71" s="27">
        <v>34385234</v>
      </c>
      <c r="Q71" s="27">
        <v>2270002</v>
      </c>
      <c r="R71" s="27">
        <v>21995149</v>
      </c>
      <c r="S71" s="27">
        <v>24265151</v>
      </c>
      <c r="T71" s="27">
        <v>10232975.779999999</v>
      </c>
      <c r="U71" s="27">
        <v>953537</v>
      </c>
      <c r="V71" s="21">
        <f t="shared" si="2"/>
        <v>2083992730.78</v>
      </c>
    </row>
    <row r="72" spans="1:22" s="36" customFormat="1" x14ac:dyDescent="0.25">
      <c r="A72" s="24">
        <v>2023</v>
      </c>
      <c r="B72" s="24">
        <v>10</v>
      </c>
      <c r="C72" s="27">
        <v>904433291</v>
      </c>
      <c r="D72" s="27">
        <v>7853402</v>
      </c>
      <c r="E72" s="27">
        <v>378642</v>
      </c>
      <c r="F72" s="27">
        <v>83412508</v>
      </c>
      <c r="G72" s="27">
        <v>3437266</v>
      </c>
      <c r="H72" s="27">
        <v>133032</v>
      </c>
      <c r="I72" s="27">
        <v>432918336</v>
      </c>
      <c r="J72" s="27">
        <v>35039955</v>
      </c>
      <c r="K72" s="27">
        <v>288315025</v>
      </c>
      <c r="L72" s="27">
        <v>9407662</v>
      </c>
      <c r="M72" s="27">
        <v>1097707</v>
      </c>
      <c r="N72" s="27">
        <v>10505368</v>
      </c>
      <c r="O72" s="27">
        <v>3670924</v>
      </c>
      <c r="P72" s="27">
        <v>35531409</v>
      </c>
      <c r="Q72" s="27">
        <v>2345669</v>
      </c>
      <c r="R72" s="27">
        <v>22728320</v>
      </c>
      <c r="S72" s="27">
        <v>25073989</v>
      </c>
      <c r="T72" s="27">
        <v>10299246.470000001</v>
      </c>
      <c r="U72" s="27">
        <v>823173</v>
      </c>
      <c r="V72" s="21">
        <f t="shared" si="2"/>
        <v>1841825567.47</v>
      </c>
    </row>
    <row r="73" spans="1:22" s="36" customFormat="1" x14ac:dyDescent="0.25">
      <c r="A73" s="24">
        <v>2023</v>
      </c>
      <c r="B73" s="24">
        <v>11</v>
      </c>
      <c r="C73" s="27">
        <v>684002702</v>
      </c>
      <c r="D73" s="27">
        <v>5939049</v>
      </c>
      <c r="E73" s="27">
        <v>286344</v>
      </c>
      <c r="F73" s="27">
        <v>74299574</v>
      </c>
      <c r="G73" s="27">
        <v>3059780</v>
      </c>
      <c r="H73" s="27">
        <v>117800</v>
      </c>
      <c r="I73" s="27">
        <v>387596934</v>
      </c>
      <c r="J73" s="27">
        <v>31493115</v>
      </c>
      <c r="K73" s="27">
        <v>259130419</v>
      </c>
      <c r="L73" s="27">
        <v>9104189</v>
      </c>
      <c r="M73" s="27">
        <v>1062297</v>
      </c>
      <c r="N73" s="27">
        <v>10166485</v>
      </c>
      <c r="O73" s="27">
        <v>3552507</v>
      </c>
      <c r="P73" s="27">
        <v>34385234</v>
      </c>
      <c r="Q73" s="27">
        <v>2270002</v>
      </c>
      <c r="R73" s="27">
        <v>21995149</v>
      </c>
      <c r="S73" s="27">
        <v>24265151</v>
      </c>
      <c r="T73" s="27">
        <v>10397765.359999999</v>
      </c>
      <c r="U73" s="27">
        <v>629761</v>
      </c>
      <c r="V73" s="21">
        <f t="shared" si="2"/>
        <v>1529322621.3599999</v>
      </c>
    </row>
    <row r="74" spans="1:22" s="36" customFormat="1" ht="15.75" thickBot="1" x14ac:dyDescent="0.3">
      <c r="A74" s="17">
        <v>2023</v>
      </c>
      <c r="B74" s="17">
        <v>12</v>
      </c>
      <c r="C74" s="13">
        <v>651725360</v>
      </c>
      <c r="D74" s="13">
        <v>5658758</v>
      </c>
      <c r="E74" s="13">
        <v>272830</v>
      </c>
      <c r="F74" s="13">
        <v>74688492</v>
      </c>
      <c r="G74" s="13">
        <v>3085317</v>
      </c>
      <c r="H74" s="13">
        <v>115692</v>
      </c>
      <c r="I74" s="13">
        <v>388373713</v>
      </c>
      <c r="J74" s="13">
        <v>31245517</v>
      </c>
      <c r="K74" s="13">
        <v>258574425</v>
      </c>
      <c r="L74" s="13">
        <v>9407662</v>
      </c>
      <c r="M74" s="13">
        <v>1097707</v>
      </c>
      <c r="N74" s="13">
        <v>10505368</v>
      </c>
      <c r="O74" s="13">
        <v>3670924</v>
      </c>
      <c r="P74" s="13">
        <v>35531409</v>
      </c>
      <c r="Q74" s="13">
        <v>2345669</v>
      </c>
      <c r="R74" s="13">
        <v>22728320</v>
      </c>
      <c r="S74" s="13">
        <v>25073989</v>
      </c>
      <c r="T74" s="13">
        <v>10580098.82</v>
      </c>
      <c r="U74" s="13">
        <v>565424</v>
      </c>
      <c r="V74" s="22">
        <f t="shared" si="2"/>
        <v>1499667317.8199999</v>
      </c>
    </row>
    <row r="75" spans="1:22" s="36" customFormat="1" x14ac:dyDescent="0.25">
      <c r="A75" s="24">
        <v>2024</v>
      </c>
      <c r="B75" s="24">
        <v>1</v>
      </c>
      <c r="C75" s="27">
        <v>734856107</v>
      </c>
      <c r="D75" s="27">
        <v>6380876</v>
      </c>
      <c r="E75" s="27">
        <v>307646</v>
      </c>
      <c r="F75" s="27">
        <v>74679540</v>
      </c>
      <c r="G75" s="27">
        <v>3092178</v>
      </c>
      <c r="H75" s="27">
        <v>113707</v>
      </c>
      <c r="I75" s="27">
        <v>387241747</v>
      </c>
      <c r="J75" s="27">
        <v>30913186</v>
      </c>
      <c r="K75" s="27">
        <v>256938657</v>
      </c>
      <c r="L75" s="27">
        <v>9381958</v>
      </c>
      <c r="M75" s="27">
        <v>1094708</v>
      </c>
      <c r="N75" s="27">
        <v>10476665</v>
      </c>
      <c r="O75" s="27">
        <v>3660894</v>
      </c>
      <c r="P75" s="27">
        <v>35543620</v>
      </c>
      <c r="Q75" s="27">
        <v>2339260</v>
      </c>
      <c r="R75" s="27">
        <v>22666221</v>
      </c>
      <c r="S75" s="27">
        <v>25005481</v>
      </c>
      <c r="T75" s="27">
        <v>10710891.17</v>
      </c>
      <c r="U75" s="27">
        <v>577077</v>
      </c>
      <c r="V75" s="21">
        <f t="shared" si="2"/>
        <v>1580498273.1700001</v>
      </c>
    </row>
    <row r="76" spans="1:22" s="36" customFormat="1" x14ac:dyDescent="0.25">
      <c r="A76" s="24">
        <v>2024</v>
      </c>
      <c r="B76" s="24">
        <v>2</v>
      </c>
      <c r="C76" s="27">
        <v>642271456</v>
      </c>
      <c r="D76" s="27">
        <v>5576760</v>
      </c>
      <c r="E76" s="27">
        <v>268877</v>
      </c>
      <c r="F76" s="27">
        <v>67580239</v>
      </c>
      <c r="G76" s="27">
        <v>2779543</v>
      </c>
      <c r="H76" s="27">
        <v>107381</v>
      </c>
      <c r="I76" s="27">
        <v>354065044</v>
      </c>
      <c r="J76" s="27">
        <v>28918521</v>
      </c>
      <c r="K76" s="27">
        <v>237587030</v>
      </c>
      <c r="L76" s="27">
        <v>8776670</v>
      </c>
      <c r="M76" s="27">
        <v>1024081</v>
      </c>
      <c r="N76" s="27">
        <v>9800751</v>
      </c>
      <c r="O76" s="27">
        <v>3424708</v>
      </c>
      <c r="P76" s="27">
        <v>33250483</v>
      </c>
      <c r="Q76" s="27">
        <v>2188340</v>
      </c>
      <c r="R76" s="27">
        <v>21203884</v>
      </c>
      <c r="S76" s="27">
        <v>23392224</v>
      </c>
      <c r="T76" s="27">
        <v>10467531.140000001</v>
      </c>
      <c r="U76" s="27">
        <v>566908</v>
      </c>
      <c r="V76" s="21">
        <f t="shared" si="2"/>
        <v>1420057456.1400001</v>
      </c>
    </row>
    <row r="77" spans="1:22" s="36" customFormat="1" x14ac:dyDescent="0.25">
      <c r="A77" s="24">
        <v>2024</v>
      </c>
      <c r="B77" s="24">
        <v>3</v>
      </c>
      <c r="C77" s="27">
        <v>631103969</v>
      </c>
      <c r="D77" s="27">
        <v>5479746</v>
      </c>
      <c r="E77" s="27">
        <v>264199</v>
      </c>
      <c r="F77" s="27">
        <v>68798851</v>
      </c>
      <c r="G77" s="27">
        <v>2832272</v>
      </c>
      <c r="H77" s="27">
        <v>108607</v>
      </c>
      <c r="I77" s="27">
        <v>360057434</v>
      </c>
      <c r="J77" s="27">
        <v>29321327</v>
      </c>
      <c r="K77" s="27">
        <v>241297485</v>
      </c>
      <c r="L77" s="27">
        <v>9381958</v>
      </c>
      <c r="M77" s="27">
        <v>1094708</v>
      </c>
      <c r="N77" s="27">
        <v>10476665</v>
      </c>
      <c r="O77" s="27">
        <v>3660894</v>
      </c>
      <c r="P77" s="27">
        <v>35543620</v>
      </c>
      <c r="Q77" s="27">
        <v>2339260</v>
      </c>
      <c r="R77" s="27">
        <v>22666221</v>
      </c>
      <c r="S77" s="27">
        <v>25005481</v>
      </c>
      <c r="T77" s="27">
        <v>10499572.6</v>
      </c>
      <c r="U77" s="27">
        <v>547670</v>
      </c>
      <c r="V77" s="21">
        <f t="shared" si="2"/>
        <v>1424997793.5999999</v>
      </c>
    </row>
    <row r="78" spans="1:22" s="36" customFormat="1" x14ac:dyDescent="0.25">
      <c r="A78" s="24">
        <v>2024</v>
      </c>
      <c r="B78" s="24">
        <v>4</v>
      </c>
      <c r="C78" s="27">
        <v>690665732</v>
      </c>
      <c r="D78" s="27">
        <v>5996973</v>
      </c>
      <c r="E78" s="27">
        <v>289137</v>
      </c>
      <c r="F78" s="27">
        <v>73823603</v>
      </c>
      <c r="G78" s="27">
        <v>3044070</v>
      </c>
      <c r="H78" s="27">
        <v>115736</v>
      </c>
      <c r="I78" s="27">
        <v>384869771</v>
      </c>
      <c r="J78" s="27">
        <v>31153423</v>
      </c>
      <c r="K78" s="27">
        <v>256985509</v>
      </c>
      <c r="L78" s="27">
        <v>9079314</v>
      </c>
      <c r="M78" s="27">
        <v>1059394</v>
      </c>
      <c r="N78" s="27">
        <v>10138708</v>
      </c>
      <c r="O78" s="27">
        <v>3542801</v>
      </c>
      <c r="P78" s="27">
        <v>34397052</v>
      </c>
      <c r="Q78" s="27">
        <v>2263800</v>
      </c>
      <c r="R78" s="27">
        <v>21935053</v>
      </c>
      <c r="S78" s="27">
        <v>24198852</v>
      </c>
      <c r="T78" s="27">
        <v>10443948.99</v>
      </c>
      <c r="U78" s="27">
        <v>606653</v>
      </c>
      <c r="V78" s="21">
        <f t="shared" si="2"/>
        <v>1530271969.99</v>
      </c>
    </row>
    <row r="79" spans="1:22" s="36" customFormat="1" x14ac:dyDescent="0.25">
      <c r="A79" s="24">
        <v>2024</v>
      </c>
      <c r="B79" s="24">
        <v>5</v>
      </c>
      <c r="C79" s="27">
        <v>805449204</v>
      </c>
      <c r="D79" s="27">
        <v>6993862</v>
      </c>
      <c r="E79" s="27">
        <v>337200</v>
      </c>
      <c r="F79" s="27">
        <v>77686296</v>
      </c>
      <c r="G79" s="27">
        <v>3205508</v>
      </c>
      <c r="H79" s="27">
        <v>121718</v>
      </c>
      <c r="I79" s="27">
        <v>403978183</v>
      </c>
      <c r="J79" s="27">
        <v>32604608</v>
      </c>
      <c r="K79" s="27">
        <v>269166060</v>
      </c>
      <c r="L79" s="27">
        <v>9381958</v>
      </c>
      <c r="M79" s="27">
        <v>1094708</v>
      </c>
      <c r="N79" s="27">
        <v>10476665</v>
      </c>
      <c r="O79" s="27">
        <v>3660894</v>
      </c>
      <c r="P79" s="27">
        <v>35543620</v>
      </c>
      <c r="Q79" s="27">
        <v>2339260</v>
      </c>
      <c r="R79" s="27">
        <v>22666221</v>
      </c>
      <c r="S79" s="27">
        <v>25005481</v>
      </c>
      <c r="T79" s="27">
        <v>10391182.52</v>
      </c>
      <c r="U79" s="27">
        <v>689651</v>
      </c>
      <c r="V79" s="21">
        <f t="shared" si="2"/>
        <v>1685310133.52</v>
      </c>
    </row>
    <row r="80" spans="1:22" s="36" customFormat="1" x14ac:dyDescent="0.25">
      <c r="A80" s="24">
        <v>2024</v>
      </c>
      <c r="B80" s="24">
        <v>6</v>
      </c>
      <c r="C80" s="27">
        <v>1015537380</v>
      </c>
      <c r="D80" s="27">
        <v>8818475</v>
      </c>
      <c r="E80" s="27">
        <v>425172</v>
      </c>
      <c r="F80" s="27">
        <v>86732473</v>
      </c>
      <c r="G80" s="27">
        <v>3590993</v>
      </c>
      <c r="H80" s="27">
        <v>133599</v>
      </c>
      <c r="I80" s="27">
        <v>447766081</v>
      </c>
      <c r="J80" s="27">
        <v>35683775</v>
      </c>
      <c r="K80" s="27">
        <v>296201535</v>
      </c>
      <c r="L80" s="27">
        <v>9079314</v>
      </c>
      <c r="M80" s="27">
        <v>1059394</v>
      </c>
      <c r="N80" s="27">
        <v>10138708</v>
      </c>
      <c r="O80" s="27">
        <v>3542801</v>
      </c>
      <c r="P80" s="27">
        <v>34397052</v>
      </c>
      <c r="Q80" s="27">
        <v>2263800</v>
      </c>
      <c r="R80" s="27">
        <v>21935053</v>
      </c>
      <c r="S80" s="27">
        <v>24198852</v>
      </c>
      <c r="T80" s="27">
        <v>10375097.91</v>
      </c>
      <c r="U80" s="27">
        <v>896441</v>
      </c>
      <c r="V80" s="21">
        <f t="shared" si="2"/>
        <v>1978438435.9100001</v>
      </c>
    </row>
    <row r="81" spans="1:22" s="36" customFormat="1" x14ac:dyDescent="0.25">
      <c r="A81" s="24">
        <v>2024</v>
      </c>
      <c r="B81" s="24">
        <v>7</v>
      </c>
      <c r="C81" s="27">
        <v>1080013227</v>
      </c>
      <c r="D81" s="27">
        <v>9378557</v>
      </c>
      <c r="E81" s="27">
        <v>452176</v>
      </c>
      <c r="F81" s="27">
        <v>89026226</v>
      </c>
      <c r="G81" s="27">
        <v>3700966</v>
      </c>
      <c r="H81" s="27">
        <v>132990</v>
      </c>
      <c r="I81" s="27">
        <v>457427521</v>
      </c>
      <c r="J81" s="27">
        <v>35953858</v>
      </c>
      <c r="K81" s="27">
        <v>300786514</v>
      </c>
      <c r="L81" s="27">
        <v>9381958</v>
      </c>
      <c r="M81" s="27">
        <v>1094708</v>
      </c>
      <c r="N81" s="27">
        <v>10476665</v>
      </c>
      <c r="O81" s="27">
        <v>3660894</v>
      </c>
      <c r="P81" s="27">
        <v>35543620</v>
      </c>
      <c r="Q81" s="27">
        <v>2339260</v>
      </c>
      <c r="R81" s="27">
        <v>22666221</v>
      </c>
      <c r="S81" s="27">
        <v>25005481</v>
      </c>
      <c r="T81" s="27">
        <v>10352250.189999999</v>
      </c>
      <c r="U81" s="27">
        <v>952924</v>
      </c>
      <c r="V81" s="21">
        <f t="shared" si="2"/>
        <v>2062863870.1900001</v>
      </c>
    </row>
    <row r="82" spans="1:22" s="36" customFormat="1" x14ac:dyDescent="0.25">
      <c r="A82" s="24">
        <v>2024</v>
      </c>
      <c r="B82" s="24">
        <v>8</v>
      </c>
      <c r="C82" s="27">
        <v>1073291640</v>
      </c>
      <c r="D82" s="27">
        <v>9320154</v>
      </c>
      <c r="E82" s="27">
        <v>449360</v>
      </c>
      <c r="F82" s="27">
        <v>87936175</v>
      </c>
      <c r="G82" s="27">
        <v>3649333</v>
      </c>
      <c r="H82" s="27">
        <v>133092</v>
      </c>
      <c r="I82" s="27">
        <v>452763877</v>
      </c>
      <c r="J82" s="27">
        <v>35799438</v>
      </c>
      <c r="K82" s="27">
        <v>298494499</v>
      </c>
      <c r="L82" s="27">
        <v>9381958</v>
      </c>
      <c r="M82" s="27">
        <v>1094708</v>
      </c>
      <c r="N82" s="27">
        <v>10476665</v>
      </c>
      <c r="O82" s="27">
        <v>3660894</v>
      </c>
      <c r="P82" s="27">
        <v>35543620</v>
      </c>
      <c r="Q82" s="27">
        <v>2339260</v>
      </c>
      <c r="R82" s="27">
        <v>22666221</v>
      </c>
      <c r="S82" s="27">
        <v>25005481</v>
      </c>
      <c r="T82" s="27">
        <v>10388037.689999999</v>
      </c>
      <c r="U82" s="27">
        <v>958339</v>
      </c>
      <c r="V82" s="21">
        <f t="shared" si="2"/>
        <v>2047870605.6900001</v>
      </c>
    </row>
    <row r="83" spans="1:22" s="36" customFormat="1" x14ac:dyDescent="0.25">
      <c r="A83" s="24">
        <v>2024</v>
      </c>
      <c r="B83" s="24">
        <v>9</v>
      </c>
      <c r="C83" s="27">
        <v>1104343320</v>
      </c>
      <c r="D83" s="27">
        <v>9589625</v>
      </c>
      <c r="E83" s="27">
        <v>462352</v>
      </c>
      <c r="F83" s="27">
        <v>90806338</v>
      </c>
      <c r="G83" s="27">
        <v>3749643</v>
      </c>
      <c r="H83" s="27">
        <v>143353</v>
      </c>
      <c r="I83" s="27">
        <v>469282600</v>
      </c>
      <c r="J83" s="27">
        <v>37698665</v>
      </c>
      <c r="K83" s="27">
        <v>311198404</v>
      </c>
      <c r="L83" s="27">
        <v>9079314</v>
      </c>
      <c r="M83" s="27">
        <v>1059394</v>
      </c>
      <c r="N83" s="27">
        <v>10138708</v>
      </c>
      <c r="O83" s="27">
        <v>3542801</v>
      </c>
      <c r="P83" s="27">
        <v>34397052</v>
      </c>
      <c r="Q83" s="27">
        <v>2263800</v>
      </c>
      <c r="R83" s="27">
        <v>21935053</v>
      </c>
      <c r="S83" s="27">
        <v>24198852</v>
      </c>
      <c r="T83" s="27">
        <v>10510714.76</v>
      </c>
      <c r="U83" s="27">
        <v>938540</v>
      </c>
      <c r="V83" s="21">
        <f t="shared" si="2"/>
        <v>2111000968.76</v>
      </c>
    </row>
    <row r="84" spans="1:22" s="36" customFormat="1" x14ac:dyDescent="0.25">
      <c r="A84" s="24">
        <v>2024</v>
      </c>
      <c r="B84" s="24">
        <v>10</v>
      </c>
      <c r="C84" s="27">
        <v>918297437</v>
      </c>
      <c r="D84" s="27">
        <v>7973805</v>
      </c>
      <c r="E84" s="27">
        <v>384447</v>
      </c>
      <c r="F84" s="27">
        <v>84272050</v>
      </c>
      <c r="G84" s="27">
        <v>3473038</v>
      </c>
      <c r="H84" s="27">
        <v>134201</v>
      </c>
      <c r="I84" s="27">
        <v>437470851</v>
      </c>
      <c r="J84" s="27">
        <v>35401558</v>
      </c>
      <c r="K84" s="27">
        <v>291366815</v>
      </c>
      <c r="L84" s="27">
        <v>9381958</v>
      </c>
      <c r="M84" s="27">
        <v>1094708</v>
      </c>
      <c r="N84" s="27">
        <v>10476665</v>
      </c>
      <c r="O84" s="27">
        <v>3660894</v>
      </c>
      <c r="P84" s="27">
        <v>35543620</v>
      </c>
      <c r="Q84" s="27">
        <v>2339260</v>
      </c>
      <c r="R84" s="27">
        <v>22666221</v>
      </c>
      <c r="S84" s="27">
        <v>25005481</v>
      </c>
      <c r="T84" s="27">
        <v>10571952.76</v>
      </c>
      <c r="U84" s="27">
        <v>800072</v>
      </c>
      <c r="V84" s="21">
        <f t="shared" si="2"/>
        <v>1864832887.76</v>
      </c>
    </row>
    <row r="85" spans="1:22" s="36" customFormat="1" x14ac:dyDescent="0.25">
      <c r="A85" s="24">
        <v>2024</v>
      </c>
      <c r="B85" s="24">
        <v>11</v>
      </c>
      <c r="C85" s="27">
        <v>693375587</v>
      </c>
      <c r="D85" s="27">
        <v>6020444</v>
      </c>
      <c r="E85" s="27">
        <v>290268</v>
      </c>
      <c r="F85" s="27">
        <v>75106470</v>
      </c>
      <c r="G85" s="27">
        <v>3093423</v>
      </c>
      <c r="H85" s="27">
        <v>118864</v>
      </c>
      <c r="I85" s="27">
        <v>391884210</v>
      </c>
      <c r="J85" s="27">
        <v>31832372</v>
      </c>
      <c r="K85" s="27">
        <v>262006996</v>
      </c>
      <c r="L85" s="27">
        <v>9079314</v>
      </c>
      <c r="M85" s="27">
        <v>1059394</v>
      </c>
      <c r="N85" s="27">
        <v>10138708</v>
      </c>
      <c r="O85" s="27">
        <v>3542801</v>
      </c>
      <c r="P85" s="27">
        <v>34397052</v>
      </c>
      <c r="Q85" s="27">
        <v>2263800</v>
      </c>
      <c r="R85" s="27">
        <v>21935053</v>
      </c>
      <c r="S85" s="27">
        <v>24198852</v>
      </c>
      <c r="T85" s="27">
        <v>10677051.640000001</v>
      </c>
      <c r="U85" s="27">
        <v>602833</v>
      </c>
      <c r="V85" s="21">
        <f t="shared" si="2"/>
        <v>1547285932.6400001</v>
      </c>
    </row>
    <row r="86" spans="1:22" s="36" customFormat="1" ht="15.75" thickBot="1" x14ac:dyDescent="0.3">
      <c r="A86" s="17">
        <v>2024</v>
      </c>
      <c r="B86" s="17">
        <v>12</v>
      </c>
      <c r="C86" s="13">
        <v>658906192</v>
      </c>
      <c r="D86" s="13">
        <v>5721113</v>
      </c>
      <c r="E86" s="13">
        <v>275836</v>
      </c>
      <c r="F86" s="13">
        <v>75527777</v>
      </c>
      <c r="G86" s="13">
        <v>3120482</v>
      </c>
      <c r="H86" s="13">
        <v>116759</v>
      </c>
      <c r="I86" s="13">
        <v>392797200</v>
      </c>
      <c r="J86" s="13">
        <v>31589450</v>
      </c>
      <c r="K86" s="13">
        <v>261517165</v>
      </c>
      <c r="L86" s="13">
        <v>9381958</v>
      </c>
      <c r="M86" s="13">
        <v>1094708</v>
      </c>
      <c r="N86" s="13">
        <v>10476665</v>
      </c>
      <c r="O86" s="13">
        <v>3660894</v>
      </c>
      <c r="P86" s="13">
        <v>35543620</v>
      </c>
      <c r="Q86" s="13">
        <v>2339260</v>
      </c>
      <c r="R86" s="13">
        <v>22666221</v>
      </c>
      <c r="S86" s="13">
        <v>25005481</v>
      </c>
      <c r="T86" s="13">
        <v>10854354.02</v>
      </c>
      <c r="U86" s="13">
        <v>535585</v>
      </c>
      <c r="V86" s="22">
        <f t="shared" si="2"/>
        <v>1515648574.02</v>
      </c>
    </row>
    <row r="87" spans="1:22" s="36" customFormat="1" x14ac:dyDescent="0.25">
      <c r="A87" s="24">
        <v>2025</v>
      </c>
      <c r="B87" s="24">
        <v>1</v>
      </c>
      <c r="C87" s="27">
        <v>742199846</v>
      </c>
      <c r="D87" s="27">
        <v>6444647</v>
      </c>
      <c r="E87" s="27">
        <v>310721</v>
      </c>
      <c r="F87" s="27">
        <v>75511392</v>
      </c>
      <c r="G87" s="27">
        <v>3127109</v>
      </c>
      <c r="H87" s="27">
        <v>114741</v>
      </c>
      <c r="I87" s="27">
        <v>391617000</v>
      </c>
      <c r="J87" s="27">
        <v>31250817</v>
      </c>
      <c r="K87" s="27">
        <v>259841611</v>
      </c>
      <c r="L87" s="27">
        <v>9407662</v>
      </c>
      <c r="M87" s="27">
        <v>1097707</v>
      </c>
      <c r="N87" s="27">
        <v>10505368</v>
      </c>
      <c r="O87" s="27">
        <v>3670924</v>
      </c>
      <c r="P87" s="27">
        <v>34906756</v>
      </c>
      <c r="Q87" s="27">
        <v>2345669</v>
      </c>
      <c r="R87" s="27">
        <v>22728320</v>
      </c>
      <c r="S87" s="27">
        <v>25073989</v>
      </c>
      <c r="T87" s="27">
        <v>10985929.57</v>
      </c>
      <c r="U87" s="27">
        <v>542384</v>
      </c>
      <c r="V87" s="21">
        <f t="shared" si="2"/>
        <v>1596103235.5699999</v>
      </c>
    </row>
    <row r="88" spans="1:22" s="36" customFormat="1" x14ac:dyDescent="0.25">
      <c r="A88" s="24">
        <v>2025</v>
      </c>
      <c r="B88" s="24">
        <v>2</v>
      </c>
      <c r="C88" s="27">
        <v>648281406</v>
      </c>
      <c r="D88" s="27">
        <v>5628944</v>
      </c>
      <c r="E88" s="27">
        <v>271393</v>
      </c>
      <c r="F88" s="27">
        <v>68359989</v>
      </c>
      <c r="G88" s="27">
        <v>2811834</v>
      </c>
      <c r="H88" s="27">
        <v>108450</v>
      </c>
      <c r="I88" s="27">
        <v>358266406</v>
      </c>
      <c r="J88" s="27">
        <v>29259289</v>
      </c>
      <c r="K88" s="27">
        <v>240440535</v>
      </c>
      <c r="L88" s="27">
        <v>8497243</v>
      </c>
      <c r="M88" s="27">
        <v>991477</v>
      </c>
      <c r="N88" s="27">
        <v>9488720</v>
      </c>
      <c r="O88" s="27">
        <v>3315674</v>
      </c>
      <c r="P88" s="27">
        <v>31528683</v>
      </c>
      <c r="Q88" s="27">
        <v>2118668</v>
      </c>
      <c r="R88" s="27">
        <v>20528806</v>
      </c>
      <c r="S88" s="27">
        <v>22647474</v>
      </c>
      <c r="T88" s="27">
        <v>10807267.68</v>
      </c>
      <c r="U88" s="27">
        <v>527841</v>
      </c>
      <c r="V88" s="21">
        <f t="shared" si="2"/>
        <v>1431743905.6800001</v>
      </c>
    </row>
    <row r="89" spans="1:22" s="36" customFormat="1" x14ac:dyDescent="0.25">
      <c r="A89" s="24">
        <v>2025</v>
      </c>
      <c r="B89" s="24">
        <v>3</v>
      </c>
      <c r="C89" s="27">
        <v>638205467</v>
      </c>
      <c r="D89" s="27">
        <v>5541413</v>
      </c>
      <c r="E89" s="27">
        <v>267172</v>
      </c>
      <c r="F89" s="27">
        <v>69558895</v>
      </c>
      <c r="G89" s="27">
        <v>2863963</v>
      </c>
      <c r="H89" s="27">
        <v>109586</v>
      </c>
      <c r="I89" s="27">
        <v>364125832</v>
      </c>
      <c r="J89" s="27">
        <v>29644291</v>
      </c>
      <c r="K89" s="27">
        <v>244041044</v>
      </c>
      <c r="L89" s="27">
        <v>9407662</v>
      </c>
      <c r="M89" s="27">
        <v>1097707</v>
      </c>
      <c r="N89" s="27">
        <v>10505368</v>
      </c>
      <c r="O89" s="27">
        <v>3670924</v>
      </c>
      <c r="P89" s="27">
        <v>34906756</v>
      </c>
      <c r="Q89" s="27">
        <v>2345669</v>
      </c>
      <c r="R89" s="27">
        <v>22728320</v>
      </c>
      <c r="S89" s="27">
        <v>25073989</v>
      </c>
      <c r="T89" s="27">
        <v>10776174.949999999</v>
      </c>
      <c r="U89" s="27">
        <v>504382</v>
      </c>
      <c r="V89" s="21">
        <f t="shared" si="2"/>
        <v>1439795257.95</v>
      </c>
    </row>
    <row r="90" spans="1:22" s="36" customFormat="1" x14ac:dyDescent="0.25">
      <c r="A90" s="24">
        <v>2025</v>
      </c>
      <c r="B90" s="24">
        <v>4</v>
      </c>
      <c r="C90" s="27">
        <v>700027901</v>
      </c>
      <c r="D90" s="27">
        <v>6078275</v>
      </c>
      <c r="E90" s="27">
        <v>293057</v>
      </c>
      <c r="F90" s="27">
        <v>74627322</v>
      </c>
      <c r="G90" s="27">
        <v>3077606</v>
      </c>
      <c r="H90" s="27">
        <v>116774</v>
      </c>
      <c r="I90" s="27">
        <v>389155350</v>
      </c>
      <c r="J90" s="27">
        <v>31492343</v>
      </c>
      <c r="K90" s="27">
        <v>259866861</v>
      </c>
      <c r="L90" s="27">
        <v>9104189</v>
      </c>
      <c r="M90" s="27">
        <v>1062297</v>
      </c>
      <c r="N90" s="27">
        <v>10166485</v>
      </c>
      <c r="O90" s="27">
        <v>3552507</v>
      </c>
      <c r="P90" s="27">
        <v>33780732</v>
      </c>
      <c r="Q90" s="27">
        <v>2270002</v>
      </c>
      <c r="R90" s="27">
        <v>21995149</v>
      </c>
      <c r="S90" s="27">
        <v>24265151</v>
      </c>
      <c r="T90" s="27">
        <v>10727166.619999999</v>
      </c>
      <c r="U90" s="27">
        <v>558785</v>
      </c>
      <c r="V90" s="21">
        <f t="shared" si="2"/>
        <v>1547786316.6199999</v>
      </c>
    </row>
    <row r="91" spans="1:22" s="36" customFormat="1" x14ac:dyDescent="0.25">
      <c r="A91" s="24">
        <v>2025</v>
      </c>
      <c r="B91" s="24">
        <v>5</v>
      </c>
      <c r="C91" s="27">
        <v>817669529</v>
      </c>
      <c r="D91" s="27">
        <v>7099989</v>
      </c>
      <c r="E91" s="27">
        <v>342317</v>
      </c>
      <c r="F91" s="27">
        <v>78504987</v>
      </c>
      <c r="G91" s="27">
        <v>3239605</v>
      </c>
      <c r="H91" s="27">
        <v>122795</v>
      </c>
      <c r="I91" s="27">
        <v>408351546</v>
      </c>
      <c r="J91" s="27">
        <v>32952568</v>
      </c>
      <c r="K91" s="27">
        <v>272113464</v>
      </c>
      <c r="L91" s="27">
        <v>9407662</v>
      </c>
      <c r="M91" s="27">
        <v>1097707</v>
      </c>
      <c r="N91" s="27">
        <v>10505368</v>
      </c>
      <c r="O91" s="27">
        <v>3670924</v>
      </c>
      <c r="P91" s="27">
        <v>34906756</v>
      </c>
      <c r="Q91" s="27">
        <v>2345669</v>
      </c>
      <c r="R91" s="27">
        <v>22728320</v>
      </c>
      <c r="S91" s="27">
        <v>25073989</v>
      </c>
      <c r="T91" s="27">
        <v>10675192.460000001</v>
      </c>
      <c r="U91" s="27">
        <v>638087</v>
      </c>
      <c r="V91" s="21">
        <f t="shared" si="2"/>
        <v>1705867117.46</v>
      </c>
    </row>
    <row r="92" spans="1:22" s="36" customFormat="1" x14ac:dyDescent="0.25">
      <c r="A92" s="24">
        <v>2025</v>
      </c>
      <c r="B92" s="24">
        <v>6</v>
      </c>
      <c r="C92" s="27">
        <v>1031959956</v>
      </c>
      <c r="D92" s="27">
        <v>8961100</v>
      </c>
      <c r="E92" s="27">
        <v>432048</v>
      </c>
      <c r="F92" s="27">
        <v>87625206</v>
      </c>
      <c r="G92" s="27">
        <v>3628257</v>
      </c>
      <c r="H92" s="27">
        <v>134770</v>
      </c>
      <c r="I92" s="27">
        <v>452496088</v>
      </c>
      <c r="J92" s="27">
        <v>36056412</v>
      </c>
      <c r="K92" s="27">
        <v>299367660</v>
      </c>
      <c r="L92" s="27">
        <v>9104189</v>
      </c>
      <c r="M92" s="27">
        <v>1062297</v>
      </c>
      <c r="N92" s="27">
        <v>10166485</v>
      </c>
      <c r="O92" s="27">
        <v>3552507</v>
      </c>
      <c r="P92" s="27">
        <v>33780732</v>
      </c>
      <c r="Q92" s="27">
        <v>2270002</v>
      </c>
      <c r="R92" s="27">
        <v>21995149</v>
      </c>
      <c r="S92" s="27">
        <v>24265151</v>
      </c>
      <c r="T92" s="27">
        <v>10654092.85</v>
      </c>
      <c r="U92" s="27">
        <v>840879</v>
      </c>
      <c r="V92" s="21">
        <f t="shared" si="2"/>
        <v>2003921344.8499999</v>
      </c>
    </row>
    <row r="93" spans="1:22" s="36" customFormat="1" x14ac:dyDescent="0.25">
      <c r="A93" s="24">
        <v>2025</v>
      </c>
      <c r="B93" s="24">
        <v>7</v>
      </c>
      <c r="C93" s="27">
        <v>1097822312</v>
      </c>
      <c r="D93" s="27">
        <v>9533226</v>
      </c>
      <c r="E93" s="27">
        <v>459633</v>
      </c>
      <c r="F93" s="27">
        <v>89933749</v>
      </c>
      <c r="G93" s="27">
        <v>3738929</v>
      </c>
      <c r="H93" s="27">
        <v>134156</v>
      </c>
      <c r="I93" s="27">
        <v>462225912</v>
      </c>
      <c r="J93" s="27">
        <v>36329192</v>
      </c>
      <c r="K93" s="27">
        <v>303989460</v>
      </c>
      <c r="L93" s="27">
        <v>9407662</v>
      </c>
      <c r="M93" s="27">
        <v>1097707</v>
      </c>
      <c r="N93" s="27">
        <v>10505368</v>
      </c>
      <c r="O93" s="27">
        <v>3670924</v>
      </c>
      <c r="P93" s="27">
        <v>34906756</v>
      </c>
      <c r="Q93" s="27">
        <v>2345669</v>
      </c>
      <c r="R93" s="27">
        <v>22728320</v>
      </c>
      <c r="S93" s="27">
        <v>25073989</v>
      </c>
      <c r="T93" s="27">
        <v>10632034.34</v>
      </c>
      <c r="U93" s="27">
        <v>894838</v>
      </c>
      <c r="V93" s="21">
        <f t="shared" si="2"/>
        <v>2089850479.3399999</v>
      </c>
    </row>
    <row r="94" spans="1:22" s="36" customFormat="1" x14ac:dyDescent="0.25">
      <c r="A94" s="24">
        <v>2025</v>
      </c>
      <c r="B94" s="24">
        <v>8</v>
      </c>
      <c r="C94" s="27">
        <v>1091092734</v>
      </c>
      <c r="D94" s="27">
        <v>9474754</v>
      </c>
      <c r="E94" s="27">
        <v>456814</v>
      </c>
      <c r="F94" s="27">
        <v>88831383</v>
      </c>
      <c r="G94" s="27">
        <v>3686703</v>
      </c>
      <c r="H94" s="27">
        <v>134257</v>
      </c>
      <c r="I94" s="27">
        <v>457517927</v>
      </c>
      <c r="J94" s="27">
        <v>36174261</v>
      </c>
      <c r="K94" s="27">
        <v>301681381</v>
      </c>
      <c r="L94" s="27">
        <v>9407662</v>
      </c>
      <c r="M94" s="27">
        <v>1097707</v>
      </c>
      <c r="N94" s="27">
        <v>10505368</v>
      </c>
      <c r="O94" s="27">
        <v>3670924</v>
      </c>
      <c r="P94" s="27">
        <v>34906756</v>
      </c>
      <c r="Q94" s="27">
        <v>2345669</v>
      </c>
      <c r="R94" s="27">
        <v>22728320</v>
      </c>
      <c r="S94" s="27">
        <v>25073989</v>
      </c>
      <c r="T94" s="27">
        <v>10668625.939999999</v>
      </c>
      <c r="U94" s="27">
        <v>897805</v>
      </c>
      <c r="V94" s="21">
        <f t="shared" si="2"/>
        <v>2074773682.9400001</v>
      </c>
    </row>
    <row r="95" spans="1:22" s="36" customFormat="1" x14ac:dyDescent="0.25">
      <c r="A95" s="24">
        <v>2025</v>
      </c>
      <c r="B95" s="24">
        <v>9</v>
      </c>
      <c r="C95" s="27">
        <v>1122624759</v>
      </c>
      <c r="D95" s="27">
        <v>9748395</v>
      </c>
      <c r="E95" s="27">
        <v>470007</v>
      </c>
      <c r="F95" s="27">
        <v>91742443</v>
      </c>
      <c r="G95" s="27">
        <v>3788631</v>
      </c>
      <c r="H95" s="27">
        <v>144608</v>
      </c>
      <c r="I95" s="27">
        <v>474250245</v>
      </c>
      <c r="J95" s="27">
        <v>38092723</v>
      </c>
      <c r="K95" s="27">
        <v>314531755</v>
      </c>
      <c r="L95" s="27">
        <v>9104189</v>
      </c>
      <c r="M95" s="27">
        <v>1062297</v>
      </c>
      <c r="N95" s="27">
        <v>10166485</v>
      </c>
      <c r="O95" s="27">
        <v>3552507</v>
      </c>
      <c r="P95" s="27">
        <v>33780732</v>
      </c>
      <c r="Q95" s="27">
        <v>2270002</v>
      </c>
      <c r="R95" s="27">
        <v>21995149</v>
      </c>
      <c r="S95" s="27">
        <v>24265151</v>
      </c>
      <c r="T95" s="27">
        <v>10786287.42</v>
      </c>
      <c r="U95" s="27">
        <v>876182</v>
      </c>
      <c r="V95" s="21">
        <f t="shared" si="2"/>
        <v>2138820911.4200001</v>
      </c>
    </row>
    <row r="96" spans="1:22" s="36" customFormat="1" x14ac:dyDescent="0.25">
      <c r="A96" s="24">
        <v>2025</v>
      </c>
      <c r="B96" s="24">
        <v>10</v>
      </c>
      <c r="C96" s="27">
        <v>933179686</v>
      </c>
      <c r="D96" s="27">
        <v>8103051</v>
      </c>
      <c r="E96" s="27">
        <v>390679</v>
      </c>
      <c r="F96" s="27">
        <v>85161501</v>
      </c>
      <c r="G96" s="27">
        <v>3510035</v>
      </c>
      <c r="H96" s="27">
        <v>135388</v>
      </c>
      <c r="I96" s="27">
        <v>442222463</v>
      </c>
      <c r="J96" s="27">
        <v>35780937</v>
      </c>
      <c r="K96" s="27">
        <v>294571778</v>
      </c>
      <c r="L96" s="27">
        <v>9407662</v>
      </c>
      <c r="M96" s="27">
        <v>1097707</v>
      </c>
      <c r="N96" s="27">
        <v>10505368</v>
      </c>
      <c r="O96" s="27">
        <v>3670924</v>
      </c>
      <c r="P96" s="27">
        <v>34906756</v>
      </c>
      <c r="Q96" s="27">
        <v>2345669</v>
      </c>
      <c r="R96" s="27">
        <v>22728320</v>
      </c>
      <c r="S96" s="27">
        <v>25073989</v>
      </c>
      <c r="T96" s="27">
        <v>10854135.01</v>
      </c>
      <c r="U96" s="27">
        <v>736188</v>
      </c>
      <c r="V96" s="21">
        <f t="shared" si="2"/>
        <v>1888802879.01</v>
      </c>
    </row>
    <row r="97" spans="1:22" s="36" customFormat="1" x14ac:dyDescent="0.25">
      <c r="A97" s="24">
        <v>2025</v>
      </c>
      <c r="B97" s="24">
        <v>11</v>
      </c>
      <c r="C97" s="27">
        <v>703551833</v>
      </c>
      <c r="D97" s="27">
        <v>6108816</v>
      </c>
      <c r="E97" s="27">
        <v>294529</v>
      </c>
      <c r="F97" s="27">
        <v>75951453</v>
      </c>
      <c r="G97" s="27">
        <v>3128655</v>
      </c>
      <c r="H97" s="27">
        <v>119949</v>
      </c>
      <c r="I97" s="27">
        <v>396412274</v>
      </c>
      <c r="J97" s="27">
        <v>32191989</v>
      </c>
      <c r="K97" s="27">
        <v>265062657</v>
      </c>
      <c r="L97" s="27">
        <v>9104189</v>
      </c>
      <c r="M97" s="27">
        <v>1062297</v>
      </c>
      <c r="N97" s="27">
        <v>10166485</v>
      </c>
      <c r="O97" s="27">
        <v>3552507</v>
      </c>
      <c r="P97" s="27">
        <v>33780732</v>
      </c>
      <c r="Q97" s="27">
        <v>2270002</v>
      </c>
      <c r="R97" s="27">
        <v>21995149</v>
      </c>
      <c r="S97" s="27">
        <v>24265151</v>
      </c>
      <c r="T97" s="27">
        <v>10954236.699999999</v>
      </c>
      <c r="U97" s="27">
        <v>538070</v>
      </c>
      <c r="V97" s="21">
        <f t="shared" si="2"/>
        <v>1566079337.7</v>
      </c>
    </row>
    <row r="98" spans="1:22" s="36" customFormat="1" ht="15.75" thickBot="1" x14ac:dyDescent="0.3">
      <c r="A98" s="17">
        <v>2025</v>
      </c>
      <c r="B98" s="17">
        <v>12</v>
      </c>
      <c r="C98" s="13">
        <v>666961828</v>
      </c>
      <c r="D98" s="13">
        <v>5791066</v>
      </c>
      <c r="E98" s="13">
        <v>279209</v>
      </c>
      <c r="F98" s="13">
        <v>76415166</v>
      </c>
      <c r="G98" s="13">
        <v>3157684</v>
      </c>
      <c r="H98" s="13">
        <v>117853</v>
      </c>
      <c r="I98" s="13">
        <v>397509758</v>
      </c>
      <c r="J98" s="13">
        <v>31956529</v>
      </c>
      <c r="K98" s="13">
        <v>264667556</v>
      </c>
      <c r="L98" s="13">
        <v>9407662</v>
      </c>
      <c r="M98" s="13">
        <v>1097707</v>
      </c>
      <c r="N98" s="13">
        <v>10505368</v>
      </c>
      <c r="O98" s="13">
        <v>3670924</v>
      </c>
      <c r="P98" s="13">
        <v>34906756</v>
      </c>
      <c r="Q98" s="13">
        <v>2345669</v>
      </c>
      <c r="R98" s="13">
        <v>22728320</v>
      </c>
      <c r="S98" s="13">
        <v>25073989</v>
      </c>
      <c r="T98" s="13">
        <v>11138150.27</v>
      </c>
      <c r="U98" s="13">
        <v>470059</v>
      </c>
      <c r="V98" s="22">
        <f t="shared" si="2"/>
        <v>1532621896.27</v>
      </c>
    </row>
    <row r="99" spans="1:22" s="36" customFormat="1" x14ac:dyDescent="0.25">
      <c r="A99" s="24">
        <v>2026</v>
      </c>
      <c r="B99" s="24">
        <v>1</v>
      </c>
      <c r="C99" s="27">
        <v>750192897</v>
      </c>
      <c r="D99" s="27">
        <v>6514057</v>
      </c>
      <c r="E99" s="27">
        <v>314067</v>
      </c>
      <c r="F99" s="27">
        <v>76441361</v>
      </c>
      <c r="G99" s="27">
        <v>3166259</v>
      </c>
      <c r="H99" s="27">
        <v>115854</v>
      </c>
      <c r="I99" s="27">
        <v>396517410</v>
      </c>
      <c r="J99" s="27">
        <v>31626551</v>
      </c>
      <c r="K99" s="27">
        <v>263091350</v>
      </c>
      <c r="L99" s="27">
        <v>9407662</v>
      </c>
      <c r="M99" s="27">
        <v>1097707</v>
      </c>
      <c r="N99" s="27">
        <v>10505368</v>
      </c>
      <c r="O99" s="27">
        <v>3670924</v>
      </c>
      <c r="P99" s="27">
        <v>21560841</v>
      </c>
      <c r="Q99" s="27">
        <v>2345669</v>
      </c>
      <c r="R99" s="27">
        <v>22728320</v>
      </c>
      <c r="S99" s="27">
        <v>25073989</v>
      </c>
      <c r="T99" s="27">
        <v>11270547.32</v>
      </c>
      <c r="U99" s="27">
        <v>476520</v>
      </c>
      <c r="V99" s="21">
        <f t="shared" si="2"/>
        <v>1600537996.3199999</v>
      </c>
    </row>
    <row r="100" spans="1:22" s="36" customFormat="1" x14ac:dyDescent="0.25">
      <c r="A100" s="24">
        <v>2026</v>
      </c>
      <c r="B100" s="24">
        <v>2</v>
      </c>
      <c r="C100" s="27">
        <v>654889482</v>
      </c>
      <c r="D100" s="27">
        <v>5686325</v>
      </c>
      <c r="E100" s="27">
        <v>274159</v>
      </c>
      <c r="F100" s="27">
        <v>69199670</v>
      </c>
      <c r="G100" s="27">
        <v>2846953</v>
      </c>
      <c r="H100" s="27">
        <v>109490</v>
      </c>
      <c r="I100" s="27">
        <v>362762648</v>
      </c>
      <c r="J100" s="27">
        <v>29613231</v>
      </c>
      <c r="K100" s="27">
        <v>243467023</v>
      </c>
      <c r="L100" s="27">
        <v>8497243</v>
      </c>
      <c r="M100" s="27">
        <v>991477</v>
      </c>
      <c r="N100" s="27">
        <v>9488720</v>
      </c>
      <c r="O100" s="27">
        <v>3315674</v>
      </c>
      <c r="P100" s="27">
        <v>19474308</v>
      </c>
      <c r="Q100" s="27">
        <v>2118668</v>
      </c>
      <c r="R100" s="27">
        <v>20528806</v>
      </c>
      <c r="S100" s="27">
        <v>22647474</v>
      </c>
      <c r="T100" s="27">
        <v>11092703.130000001</v>
      </c>
      <c r="U100" s="27">
        <v>461904</v>
      </c>
      <c r="V100" s="21">
        <f t="shared" si="2"/>
        <v>1435329764.1300001</v>
      </c>
    </row>
    <row r="101" spans="1:22" s="36" customFormat="1" x14ac:dyDescent="0.25">
      <c r="A101" s="24">
        <v>2026</v>
      </c>
      <c r="B101" s="24">
        <v>3</v>
      </c>
      <c r="C101" s="27">
        <v>645915567</v>
      </c>
      <c r="D101" s="27">
        <v>5608366</v>
      </c>
      <c r="E101" s="27">
        <v>270400</v>
      </c>
      <c r="F101" s="27">
        <v>70400046</v>
      </c>
      <c r="G101" s="27">
        <v>2899117</v>
      </c>
      <c r="H101" s="27">
        <v>110634</v>
      </c>
      <c r="I101" s="27">
        <v>368635468</v>
      </c>
      <c r="J101" s="27">
        <v>30000212</v>
      </c>
      <c r="K101" s="27">
        <v>247080388</v>
      </c>
      <c r="L101" s="27">
        <v>9407662</v>
      </c>
      <c r="M101" s="27">
        <v>1097707</v>
      </c>
      <c r="N101" s="27">
        <v>10505368</v>
      </c>
      <c r="O101" s="27">
        <v>3670924</v>
      </c>
      <c r="P101" s="27">
        <v>21560841</v>
      </c>
      <c r="Q101" s="27">
        <v>2345669</v>
      </c>
      <c r="R101" s="27">
        <v>22728320</v>
      </c>
      <c r="S101" s="27">
        <v>25073989</v>
      </c>
      <c r="T101" s="27">
        <v>11062422.800000001</v>
      </c>
      <c r="U101" s="27">
        <v>438383</v>
      </c>
      <c r="V101" s="21">
        <f t="shared" si="2"/>
        <v>1443232126.8</v>
      </c>
    </row>
    <row r="102" spans="1:22" s="36" customFormat="1" x14ac:dyDescent="0.25">
      <c r="A102" s="24">
        <v>2026</v>
      </c>
      <c r="B102" s="24">
        <v>4</v>
      </c>
      <c r="C102" s="27">
        <v>710123623</v>
      </c>
      <c r="D102" s="27">
        <v>6165948</v>
      </c>
      <c r="E102" s="27">
        <v>297284</v>
      </c>
      <c r="F102" s="27">
        <v>75511740</v>
      </c>
      <c r="G102" s="27">
        <v>3114601</v>
      </c>
      <c r="H102" s="27">
        <v>117881</v>
      </c>
      <c r="I102" s="27">
        <v>393873277</v>
      </c>
      <c r="J102" s="27">
        <v>31862955</v>
      </c>
      <c r="K102" s="27">
        <v>263034441</v>
      </c>
      <c r="L102" s="27">
        <v>9104189</v>
      </c>
      <c r="M102" s="27">
        <v>1062297</v>
      </c>
      <c r="N102" s="27">
        <v>10166485</v>
      </c>
      <c r="O102" s="27">
        <v>3552507</v>
      </c>
      <c r="P102" s="27">
        <v>20865330</v>
      </c>
      <c r="Q102" s="27">
        <v>2270002</v>
      </c>
      <c r="R102" s="27">
        <v>21995149</v>
      </c>
      <c r="S102" s="27">
        <v>24265151</v>
      </c>
      <c r="T102" s="27">
        <v>11014218.470000001</v>
      </c>
      <c r="U102" s="27">
        <v>493352</v>
      </c>
      <c r="V102" s="21">
        <f t="shared" si="2"/>
        <v>1554458794.47</v>
      </c>
    </row>
    <row r="103" spans="1:22" s="36" customFormat="1" x14ac:dyDescent="0.25">
      <c r="A103" s="24">
        <v>2026</v>
      </c>
      <c r="B103" s="24">
        <v>5</v>
      </c>
      <c r="C103" s="27">
        <v>830787344</v>
      </c>
      <c r="D103" s="27">
        <v>7213911</v>
      </c>
      <c r="E103" s="27">
        <v>347810</v>
      </c>
      <c r="F103" s="27">
        <v>79401108</v>
      </c>
      <c r="G103" s="27">
        <v>3277024</v>
      </c>
      <c r="H103" s="27">
        <v>123938</v>
      </c>
      <c r="I103" s="27">
        <v>413135823</v>
      </c>
      <c r="J103" s="27">
        <v>33330373</v>
      </c>
      <c r="K103" s="27">
        <v>275330899</v>
      </c>
      <c r="L103" s="27">
        <v>9407662</v>
      </c>
      <c r="M103" s="27">
        <v>1097707</v>
      </c>
      <c r="N103" s="27">
        <v>10505368</v>
      </c>
      <c r="O103" s="27">
        <v>3670924</v>
      </c>
      <c r="P103" s="27">
        <v>21560841</v>
      </c>
      <c r="Q103" s="27">
        <v>2345669</v>
      </c>
      <c r="R103" s="27">
        <v>22728320</v>
      </c>
      <c r="S103" s="27">
        <v>25073989</v>
      </c>
      <c r="T103" s="27">
        <v>10963058.6</v>
      </c>
      <c r="U103" s="27">
        <v>573124</v>
      </c>
      <c r="V103" s="21">
        <f t="shared" si="2"/>
        <v>1715295535.5999999</v>
      </c>
    </row>
    <row r="104" spans="1:22" s="36" customFormat="1" x14ac:dyDescent="0.25">
      <c r="A104" s="24">
        <v>2026</v>
      </c>
      <c r="B104" s="24">
        <v>6</v>
      </c>
      <c r="C104" s="27">
        <v>1049270954</v>
      </c>
      <c r="D104" s="27">
        <v>9111442</v>
      </c>
      <c r="E104" s="27">
        <v>439297</v>
      </c>
      <c r="F104" s="27">
        <v>88595173</v>
      </c>
      <c r="G104" s="27">
        <v>3668847</v>
      </c>
      <c r="H104" s="27">
        <v>136008</v>
      </c>
      <c r="I104" s="27">
        <v>457628290</v>
      </c>
      <c r="J104" s="27">
        <v>36457577</v>
      </c>
      <c r="K104" s="27">
        <v>302793895</v>
      </c>
      <c r="L104" s="27">
        <v>9104189</v>
      </c>
      <c r="M104" s="27">
        <v>1062297</v>
      </c>
      <c r="N104" s="27">
        <v>10166485</v>
      </c>
      <c r="O104" s="27">
        <v>3552507</v>
      </c>
      <c r="P104" s="27">
        <v>20865330</v>
      </c>
      <c r="Q104" s="27">
        <v>2270002</v>
      </c>
      <c r="R104" s="27">
        <v>21995149</v>
      </c>
      <c r="S104" s="27">
        <v>24265151</v>
      </c>
      <c r="T104" s="27">
        <v>10942783.800000001</v>
      </c>
      <c r="U104" s="27">
        <v>777134</v>
      </c>
      <c r="V104" s="21">
        <f t="shared" si="2"/>
        <v>2018670874.8</v>
      </c>
    </row>
    <row r="105" spans="1:22" s="36" customFormat="1" x14ac:dyDescent="0.25">
      <c r="A105" s="24">
        <v>2026</v>
      </c>
      <c r="B105" s="24">
        <v>7</v>
      </c>
      <c r="C105" s="27">
        <v>1116545441</v>
      </c>
      <c r="D105" s="27">
        <v>9695834</v>
      </c>
      <c r="E105" s="27">
        <v>467473</v>
      </c>
      <c r="F105" s="27">
        <v>90914391</v>
      </c>
      <c r="G105" s="27">
        <v>3780049</v>
      </c>
      <c r="H105" s="27">
        <v>135386</v>
      </c>
      <c r="I105" s="27">
        <v>467400464</v>
      </c>
      <c r="J105" s="27">
        <v>36730816</v>
      </c>
      <c r="K105" s="27">
        <v>307433140</v>
      </c>
      <c r="L105" s="27">
        <v>9407662</v>
      </c>
      <c r="M105" s="27">
        <v>1097707</v>
      </c>
      <c r="N105" s="27">
        <v>10505368</v>
      </c>
      <c r="O105" s="27">
        <v>3670924</v>
      </c>
      <c r="P105" s="27">
        <v>21560841</v>
      </c>
      <c r="Q105" s="27">
        <v>2345669</v>
      </c>
      <c r="R105" s="27">
        <v>22728320</v>
      </c>
      <c r="S105" s="27">
        <v>25073989</v>
      </c>
      <c r="T105" s="27">
        <v>10921550.09</v>
      </c>
      <c r="U105" s="27">
        <v>831688</v>
      </c>
      <c r="V105" s="21">
        <f t="shared" si="2"/>
        <v>2105667355.0899999</v>
      </c>
    </row>
    <row r="106" spans="1:22" s="36" customFormat="1" x14ac:dyDescent="0.25">
      <c r="A106" s="24">
        <v>2026</v>
      </c>
      <c r="B106" s="24">
        <v>8</v>
      </c>
      <c r="C106" s="27">
        <v>1109689509</v>
      </c>
      <c r="D106" s="27">
        <v>9636264</v>
      </c>
      <c r="E106" s="27">
        <v>464601</v>
      </c>
      <c r="F106" s="27">
        <v>89793531</v>
      </c>
      <c r="G106" s="27">
        <v>3726967</v>
      </c>
      <c r="H106" s="27">
        <v>135482</v>
      </c>
      <c r="I106" s="27">
        <v>462612385</v>
      </c>
      <c r="J106" s="27">
        <v>36572592</v>
      </c>
      <c r="K106" s="27">
        <v>305084000</v>
      </c>
      <c r="L106" s="27">
        <v>9407662</v>
      </c>
      <c r="M106" s="27">
        <v>1097707</v>
      </c>
      <c r="N106" s="27">
        <v>10505368</v>
      </c>
      <c r="O106" s="27">
        <v>3670924</v>
      </c>
      <c r="P106" s="27">
        <v>21560841</v>
      </c>
      <c r="Q106" s="27">
        <v>2345669</v>
      </c>
      <c r="R106" s="27">
        <v>22728320</v>
      </c>
      <c r="S106" s="27">
        <v>25073989</v>
      </c>
      <c r="T106" s="27">
        <v>10958963.99</v>
      </c>
      <c r="U106" s="27">
        <v>835725</v>
      </c>
      <c r="V106" s="21">
        <f t="shared" si="2"/>
        <v>2090321142.99</v>
      </c>
    </row>
    <row r="107" spans="1:22" s="36" customFormat="1" x14ac:dyDescent="0.25">
      <c r="A107" s="24">
        <v>2026</v>
      </c>
      <c r="B107" s="24">
        <v>9</v>
      </c>
      <c r="C107" s="27">
        <v>1141653096</v>
      </c>
      <c r="D107" s="27">
        <v>9913651</v>
      </c>
      <c r="E107" s="27">
        <v>477974</v>
      </c>
      <c r="F107" s="27">
        <v>92741996</v>
      </c>
      <c r="G107" s="27">
        <v>3830367</v>
      </c>
      <c r="H107" s="27">
        <v>145922</v>
      </c>
      <c r="I107" s="27">
        <v>479535771</v>
      </c>
      <c r="J107" s="27">
        <v>38508382</v>
      </c>
      <c r="K107" s="27">
        <v>318064020</v>
      </c>
      <c r="L107" s="27">
        <v>9104189</v>
      </c>
      <c r="M107" s="27">
        <v>1062297</v>
      </c>
      <c r="N107" s="27">
        <v>10166485</v>
      </c>
      <c r="O107" s="27">
        <v>3552507</v>
      </c>
      <c r="P107" s="27">
        <v>20865330</v>
      </c>
      <c r="Q107" s="27">
        <v>2270002</v>
      </c>
      <c r="R107" s="27">
        <v>21995149</v>
      </c>
      <c r="S107" s="27">
        <v>24265151</v>
      </c>
      <c r="T107" s="27">
        <v>11077450.369999999</v>
      </c>
      <c r="U107" s="27">
        <v>815285</v>
      </c>
      <c r="V107" s="21">
        <f t="shared" si="2"/>
        <v>2155613388.3699999</v>
      </c>
    </row>
    <row r="108" spans="1:22" s="36" customFormat="1" x14ac:dyDescent="0.25">
      <c r="A108" s="24">
        <v>2026</v>
      </c>
      <c r="B108" s="24">
        <v>10</v>
      </c>
      <c r="C108" s="27">
        <v>948648797</v>
      </c>
      <c r="D108" s="27">
        <v>8237394</v>
      </c>
      <c r="E108" s="27">
        <v>397156</v>
      </c>
      <c r="F108" s="27">
        <v>86107273</v>
      </c>
      <c r="G108" s="27">
        <v>3549475</v>
      </c>
      <c r="H108" s="27">
        <v>136629</v>
      </c>
      <c r="I108" s="27">
        <v>447252432</v>
      </c>
      <c r="J108" s="27">
        <v>36178953</v>
      </c>
      <c r="K108" s="27">
        <v>297948822</v>
      </c>
      <c r="L108" s="27">
        <v>9407662</v>
      </c>
      <c r="M108" s="27">
        <v>1097707</v>
      </c>
      <c r="N108" s="27">
        <v>10505368</v>
      </c>
      <c r="O108" s="27">
        <v>3670924</v>
      </c>
      <c r="P108" s="27">
        <v>21560841</v>
      </c>
      <c r="Q108" s="27">
        <v>2345669</v>
      </c>
      <c r="R108" s="27">
        <v>22728320</v>
      </c>
      <c r="S108" s="27">
        <v>25073989</v>
      </c>
      <c r="T108" s="27">
        <v>11146147.76</v>
      </c>
      <c r="U108" s="27">
        <v>677348</v>
      </c>
      <c r="V108" s="21">
        <f t="shared" si="2"/>
        <v>1901091549.76</v>
      </c>
    </row>
    <row r="109" spans="1:22" s="36" customFormat="1" x14ac:dyDescent="0.25">
      <c r="A109" s="24">
        <v>2026</v>
      </c>
      <c r="B109" s="24">
        <v>11</v>
      </c>
      <c r="C109" s="27">
        <v>714131591</v>
      </c>
      <c r="D109" s="27">
        <v>6200693</v>
      </c>
      <c r="E109" s="27">
        <v>298959</v>
      </c>
      <c r="F109" s="27">
        <v>76845501</v>
      </c>
      <c r="G109" s="27">
        <v>3166021</v>
      </c>
      <c r="H109" s="27">
        <v>121082</v>
      </c>
      <c r="I109" s="27">
        <v>401178898</v>
      </c>
      <c r="J109" s="27">
        <v>32567227</v>
      </c>
      <c r="K109" s="27">
        <v>268263498</v>
      </c>
      <c r="L109" s="27">
        <v>9104189</v>
      </c>
      <c r="M109" s="27">
        <v>1062297</v>
      </c>
      <c r="N109" s="27">
        <v>10166485</v>
      </c>
      <c r="O109" s="27">
        <v>3552507</v>
      </c>
      <c r="P109" s="27">
        <v>20865330</v>
      </c>
      <c r="Q109" s="27">
        <v>2270002</v>
      </c>
      <c r="R109" s="27">
        <v>21995149</v>
      </c>
      <c r="S109" s="27">
        <v>24265151</v>
      </c>
      <c r="T109" s="27">
        <v>11247082.449999999</v>
      </c>
      <c r="U109" s="27">
        <v>480434</v>
      </c>
      <c r="V109" s="21">
        <f t="shared" si="2"/>
        <v>1573350460.45</v>
      </c>
    </row>
    <row r="110" spans="1:22" s="36" customFormat="1" ht="15.75" thickBot="1" x14ac:dyDescent="0.3">
      <c r="A110" s="17">
        <v>2026</v>
      </c>
      <c r="B110" s="17">
        <v>12</v>
      </c>
      <c r="C110" s="13">
        <v>675115909</v>
      </c>
      <c r="D110" s="13">
        <v>5861874</v>
      </c>
      <c r="E110" s="13">
        <v>282623</v>
      </c>
      <c r="F110" s="13">
        <v>77350357</v>
      </c>
      <c r="G110" s="13">
        <v>3196977</v>
      </c>
      <c r="H110" s="13">
        <v>118993</v>
      </c>
      <c r="I110" s="13">
        <v>402448087</v>
      </c>
      <c r="J110" s="13">
        <v>32337720</v>
      </c>
      <c r="K110" s="13">
        <v>267951303</v>
      </c>
      <c r="L110" s="13">
        <v>9407662</v>
      </c>
      <c r="M110" s="13">
        <v>1097707</v>
      </c>
      <c r="N110" s="13">
        <v>10505368</v>
      </c>
      <c r="O110" s="13">
        <v>3670924</v>
      </c>
      <c r="P110" s="13">
        <v>21560841</v>
      </c>
      <c r="Q110" s="13">
        <v>2345669</v>
      </c>
      <c r="R110" s="13">
        <v>22728320</v>
      </c>
      <c r="S110" s="13">
        <v>25073989</v>
      </c>
      <c r="T110" s="13">
        <v>11431849.32</v>
      </c>
      <c r="U110" s="13">
        <v>413466</v>
      </c>
      <c r="V110" s="22">
        <f t="shared" si="2"/>
        <v>1537320281.3199999</v>
      </c>
    </row>
    <row r="111" spans="1:22" s="36" customFormat="1" x14ac:dyDescent="0.25">
      <c r="A111" s="24">
        <v>2027</v>
      </c>
      <c r="B111" s="24">
        <v>1</v>
      </c>
      <c r="C111" s="27">
        <v>758375084</v>
      </c>
      <c r="D111" s="27">
        <v>6585110</v>
      </c>
      <c r="E111" s="27">
        <v>317493</v>
      </c>
      <c r="F111" s="27">
        <v>77390165</v>
      </c>
      <c r="G111" s="27">
        <v>3206142</v>
      </c>
      <c r="H111" s="27">
        <v>116986</v>
      </c>
      <c r="I111" s="27">
        <v>401551595</v>
      </c>
      <c r="J111" s="27">
        <v>32015500</v>
      </c>
      <c r="K111" s="27">
        <v>266448526</v>
      </c>
      <c r="L111" s="27">
        <v>9407662</v>
      </c>
      <c r="M111" s="27">
        <v>1097707</v>
      </c>
      <c r="N111" s="27">
        <v>10505368</v>
      </c>
      <c r="O111" s="27">
        <v>3670924</v>
      </c>
      <c r="P111" s="27">
        <v>21560841</v>
      </c>
      <c r="Q111" s="27">
        <v>2345669</v>
      </c>
      <c r="R111" s="27">
        <v>22728320</v>
      </c>
      <c r="S111" s="27">
        <v>25073989</v>
      </c>
      <c r="T111" s="27">
        <v>11565069.960000001</v>
      </c>
      <c r="U111" s="27">
        <v>421649</v>
      </c>
      <c r="V111" s="21">
        <f t="shared" ref="V111:V134" si="3">SUM(C111:U111)-S111-N111</f>
        <v>1618804442.96</v>
      </c>
    </row>
    <row r="112" spans="1:22" s="36" customFormat="1" x14ac:dyDescent="0.25">
      <c r="A112" s="24">
        <v>2027</v>
      </c>
      <c r="B112" s="24">
        <v>2</v>
      </c>
      <c r="C112" s="27">
        <v>661714850</v>
      </c>
      <c r="D112" s="27">
        <v>5745593</v>
      </c>
      <c r="E112" s="27">
        <v>277017</v>
      </c>
      <c r="F112" s="27">
        <v>70056839</v>
      </c>
      <c r="G112" s="27">
        <v>2882761</v>
      </c>
      <c r="H112" s="27">
        <v>110548</v>
      </c>
      <c r="I112" s="27">
        <v>367378817</v>
      </c>
      <c r="J112" s="27">
        <v>29978736</v>
      </c>
      <c r="K112" s="27">
        <v>246588082</v>
      </c>
      <c r="L112" s="27">
        <v>8497243</v>
      </c>
      <c r="M112" s="27">
        <v>991477</v>
      </c>
      <c r="N112" s="27">
        <v>9488720</v>
      </c>
      <c r="O112" s="27">
        <v>3315674</v>
      </c>
      <c r="P112" s="27">
        <v>19474308</v>
      </c>
      <c r="Q112" s="27">
        <v>2118668</v>
      </c>
      <c r="R112" s="27">
        <v>20528806</v>
      </c>
      <c r="S112" s="27">
        <v>22647474</v>
      </c>
      <c r="T112" s="27">
        <v>11388072.880000001</v>
      </c>
      <c r="U112" s="27">
        <v>408741</v>
      </c>
      <c r="V112" s="21">
        <f t="shared" si="3"/>
        <v>1451456232.8800001</v>
      </c>
    </row>
    <row r="113" spans="1:22" s="36" customFormat="1" x14ac:dyDescent="0.25">
      <c r="A113" s="24">
        <v>2027</v>
      </c>
      <c r="B113" s="24">
        <v>3</v>
      </c>
      <c r="C113" s="27">
        <v>653766047</v>
      </c>
      <c r="D113" s="27">
        <v>5676538</v>
      </c>
      <c r="E113" s="27">
        <v>273687</v>
      </c>
      <c r="F113" s="27">
        <v>71259459</v>
      </c>
      <c r="G113" s="27">
        <v>2934992</v>
      </c>
      <c r="H113" s="27">
        <v>111700</v>
      </c>
      <c r="I113" s="27">
        <v>373270977</v>
      </c>
      <c r="J113" s="27">
        <v>30368266</v>
      </c>
      <c r="K113" s="27">
        <v>250219170</v>
      </c>
      <c r="L113" s="27">
        <v>9407662</v>
      </c>
      <c r="M113" s="27">
        <v>1097707</v>
      </c>
      <c r="N113" s="27">
        <v>10505368</v>
      </c>
      <c r="O113" s="27">
        <v>3670924</v>
      </c>
      <c r="P113" s="27">
        <v>21560841</v>
      </c>
      <c r="Q113" s="27">
        <v>2345669</v>
      </c>
      <c r="R113" s="27">
        <v>22728320</v>
      </c>
      <c r="S113" s="27">
        <v>25073989</v>
      </c>
      <c r="T113" s="27">
        <v>11358645.550000001</v>
      </c>
      <c r="U113" s="27">
        <v>386938</v>
      </c>
      <c r="V113" s="21">
        <f t="shared" si="3"/>
        <v>1460437542.55</v>
      </c>
    </row>
    <row r="114" spans="1:22" s="36" customFormat="1" x14ac:dyDescent="0.25">
      <c r="A114" s="24">
        <v>2027</v>
      </c>
      <c r="B114" s="24">
        <v>4</v>
      </c>
      <c r="C114" s="27">
        <v>720210830</v>
      </c>
      <c r="D114" s="27">
        <v>6253547</v>
      </c>
      <c r="E114" s="27">
        <v>301507</v>
      </c>
      <c r="F114" s="27">
        <v>76415543</v>
      </c>
      <c r="G114" s="27">
        <v>3152371</v>
      </c>
      <c r="H114" s="27">
        <v>119007</v>
      </c>
      <c r="I114" s="27">
        <v>398719747</v>
      </c>
      <c r="J114" s="27">
        <v>32245574</v>
      </c>
      <c r="K114" s="27">
        <v>266301371</v>
      </c>
      <c r="L114" s="27">
        <v>9104189</v>
      </c>
      <c r="M114" s="27">
        <v>1062297</v>
      </c>
      <c r="N114" s="27">
        <v>10166485</v>
      </c>
      <c r="O114" s="27">
        <v>3552507</v>
      </c>
      <c r="P114" s="27">
        <v>20865330</v>
      </c>
      <c r="Q114" s="27">
        <v>2270002</v>
      </c>
      <c r="R114" s="27">
        <v>21995149</v>
      </c>
      <c r="S114" s="27">
        <v>24265151</v>
      </c>
      <c r="T114" s="27">
        <v>11311286.52</v>
      </c>
      <c r="U114" s="27">
        <v>444085</v>
      </c>
      <c r="V114" s="21">
        <f t="shared" si="3"/>
        <v>1574324342.52</v>
      </c>
    </row>
    <row r="115" spans="1:22" s="36" customFormat="1" x14ac:dyDescent="0.25">
      <c r="A115" s="24">
        <v>2027</v>
      </c>
      <c r="B115" s="24">
        <v>5</v>
      </c>
      <c r="C115" s="27">
        <v>843565464</v>
      </c>
      <c r="D115" s="27">
        <v>7324882</v>
      </c>
      <c r="E115" s="27">
        <v>353160</v>
      </c>
      <c r="F115" s="27">
        <v>80317674</v>
      </c>
      <c r="G115" s="27">
        <v>3315263</v>
      </c>
      <c r="H115" s="27">
        <v>125102</v>
      </c>
      <c r="I115" s="27">
        <v>418054881</v>
      </c>
      <c r="J115" s="27">
        <v>33720682</v>
      </c>
      <c r="K115" s="27">
        <v>278652097</v>
      </c>
      <c r="L115" s="27">
        <v>9407662</v>
      </c>
      <c r="M115" s="27">
        <v>1097707</v>
      </c>
      <c r="N115" s="27">
        <v>10505368</v>
      </c>
      <c r="O115" s="27">
        <v>3670924</v>
      </c>
      <c r="P115" s="27">
        <v>21560841</v>
      </c>
      <c r="Q115" s="27">
        <v>2345669</v>
      </c>
      <c r="R115" s="27">
        <v>22728320</v>
      </c>
      <c r="S115" s="27">
        <v>25073989</v>
      </c>
      <c r="T115" s="27">
        <v>11260989.85</v>
      </c>
      <c r="U115" s="27">
        <v>525607</v>
      </c>
      <c r="V115" s="21">
        <f t="shared" si="3"/>
        <v>1738026924.8499999</v>
      </c>
    </row>
    <row r="116" spans="1:22" s="36" customFormat="1" x14ac:dyDescent="0.25">
      <c r="A116" s="24">
        <v>2027</v>
      </c>
      <c r="B116" s="24">
        <v>6</v>
      </c>
      <c r="C116" s="27">
        <v>1066000343</v>
      </c>
      <c r="D116" s="27">
        <v>9256732</v>
      </c>
      <c r="E116" s="27">
        <v>446302</v>
      </c>
      <c r="F116" s="27">
        <v>89587598</v>
      </c>
      <c r="G116" s="27">
        <v>3710347</v>
      </c>
      <c r="H116" s="27">
        <v>137268</v>
      </c>
      <c r="I116" s="27">
        <v>462904519</v>
      </c>
      <c r="J116" s="27">
        <v>36871773</v>
      </c>
      <c r="K116" s="27">
        <v>306329159</v>
      </c>
      <c r="L116" s="27">
        <v>9104189</v>
      </c>
      <c r="M116" s="27">
        <v>1062297</v>
      </c>
      <c r="N116" s="27">
        <v>10166485</v>
      </c>
      <c r="O116" s="27">
        <v>3552507</v>
      </c>
      <c r="P116" s="27">
        <v>20865330</v>
      </c>
      <c r="Q116" s="27">
        <v>2270002</v>
      </c>
      <c r="R116" s="27">
        <v>21995149</v>
      </c>
      <c r="S116" s="27">
        <v>24265151</v>
      </c>
      <c r="T116" s="27">
        <v>11241571.050000001</v>
      </c>
      <c r="U116" s="27">
        <v>732141</v>
      </c>
      <c r="V116" s="21">
        <f t="shared" si="3"/>
        <v>2046067227.05</v>
      </c>
    </row>
    <row r="117" spans="1:22" s="36" customFormat="1" x14ac:dyDescent="0.25">
      <c r="A117" s="24">
        <v>2027</v>
      </c>
      <c r="B117" s="24">
        <v>7</v>
      </c>
      <c r="C117" s="27">
        <v>1134617768</v>
      </c>
      <c r="D117" s="27">
        <v>9852789</v>
      </c>
      <c r="E117" s="27">
        <v>475040</v>
      </c>
      <c r="F117" s="27">
        <v>91918118</v>
      </c>
      <c r="G117" s="27">
        <v>3822100</v>
      </c>
      <c r="H117" s="27">
        <v>136638</v>
      </c>
      <c r="I117" s="27">
        <v>472725930</v>
      </c>
      <c r="J117" s="27">
        <v>37146260</v>
      </c>
      <c r="K117" s="27">
        <v>310992267</v>
      </c>
      <c r="L117" s="27">
        <v>9407662</v>
      </c>
      <c r="M117" s="27">
        <v>1097707</v>
      </c>
      <c r="N117" s="27">
        <v>10505368</v>
      </c>
      <c r="O117" s="27">
        <v>3670924</v>
      </c>
      <c r="P117" s="27">
        <v>21560841</v>
      </c>
      <c r="Q117" s="27">
        <v>2345669</v>
      </c>
      <c r="R117" s="27">
        <v>22728320</v>
      </c>
      <c r="S117" s="27">
        <v>25073989</v>
      </c>
      <c r="T117" s="27">
        <v>11221201.539999999</v>
      </c>
      <c r="U117" s="27">
        <v>787943</v>
      </c>
      <c r="V117" s="21">
        <f t="shared" si="3"/>
        <v>2134507177.54</v>
      </c>
    </row>
    <row r="118" spans="1:22" s="36" customFormat="1" x14ac:dyDescent="0.25">
      <c r="A118" s="24">
        <v>2027</v>
      </c>
      <c r="B118" s="24">
        <v>8</v>
      </c>
      <c r="C118" s="27">
        <v>1127744343</v>
      </c>
      <c r="D118" s="27">
        <v>9793066</v>
      </c>
      <c r="E118" s="27">
        <v>472161</v>
      </c>
      <c r="F118" s="27">
        <v>90778305</v>
      </c>
      <c r="G118" s="27">
        <v>3768133</v>
      </c>
      <c r="H118" s="27">
        <v>136728</v>
      </c>
      <c r="I118" s="27">
        <v>467860204</v>
      </c>
      <c r="J118" s="27">
        <v>36985376</v>
      </c>
      <c r="K118" s="27">
        <v>308606387</v>
      </c>
      <c r="L118" s="27">
        <v>9407662</v>
      </c>
      <c r="M118" s="27">
        <v>1097707</v>
      </c>
      <c r="N118" s="27">
        <v>10505368</v>
      </c>
      <c r="O118" s="27">
        <v>3670924</v>
      </c>
      <c r="P118" s="27">
        <v>21560841</v>
      </c>
      <c r="Q118" s="27">
        <v>2345669</v>
      </c>
      <c r="R118" s="27">
        <v>22728320</v>
      </c>
      <c r="S118" s="27">
        <v>25073989</v>
      </c>
      <c r="T118" s="27">
        <v>11259478.439999999</v>
      </c>
      <c r="U118" s="27">
        <v>793770</v>
      </c>
      <c r="V118" s="21">
        <f t="shared" si="3"/>
        <v>2119009074.4400001</v>
      </c>
    </row>
    <row r="119" spans="1:22" s="36" customFormat="1" x14ac:dyDescent="0.25">
      <c r="A119" s="24">
        <v>2027</v>
      </c>
      <c r="B119" s="24">
        <v>9</v>
      </c>
      <c r="C119" s="27">
        <v>1160029679</v>
      </c>
      <c r="D119" s="27">
        <v>10073247</v>
      </c>
      <c r="E119" s="27">
        <v>485669</v>
      </c>
      <c r="F119" s="27">
        <v>93764424</v>
      </c>
      <c r="G119" s="27">
        <v>3873007</v>
      </c>
      <c r="H119" s="27">
        <v>147257</v>
      </c>
      <c r="I119" s="27">
        <v>484979809</v>
      </c>
      <c r="J119" s="27">
        <v>38939261</v>
      </c>
      <c r="K119" s="27">
        <v>321721631</v>
      </c>
      <c r="L119" s="27">
        <v>9104189</v>
      </c>
      <c r="M119" s="27">
        <v>1062297</v>
      </c>
      <c r="N119" s="27">
        <v>10166485</v>
      </c>
      <c r="O119" s="27">
        <v>3552507</v>
      </c>
      <c r="P119" s="27">
        <v>20865330</v>
      </c>
      <c r="Q119" s="27">
        <v>2270002</v>
      </c>
      <c r="R119" s="27">
        <v>21995149</v>
      </c>
      <c r="S119" s="27">
        <v>24265151</v>
      </c>
      <c r="T119" s="27">
        <v>11378818.52</v>
      </c>
      <c r="U119" s="27">
        <v>775158</v>
      </c>
      <c r="V119" s="21">
        <f t="shared" si="3"/>
        <v>2185017434.52</v>
      </c>
    </row>
    <row r="120" spans="1:22" s="36" customFormat="1" x14ac:dyDescent="0.25">
      <c r="A120" s="24">
        <v>2027</v>
      </c>
      <c r="B120" s="24">
        <v>10</v>
      </c>
      <c r="C120" s="27">
        <v>963721888</v>
      </c>
      <c r="D120" s="27">
        <v>8368297</v>
      </c>
      <c r="E120" s="27">
        <v>403467</v>
      </c>
      <c r="F120" s="27">
        <v>87074327</v>
      </c>
      <c r="G120" s="27">
        <v>3589735</v>
      </c>
      <c r="H120" s="27">
        <v>137890</v>
      </c>
      <c r="I120" s="27">
        <v>452441609</v>
      </c>
      <c r="J120" s="27">
        <v>36593076</v>
      </c>
      <c r="K120" s="27">
        <v>301456712</v>
      </c>
      <c r="L120" s="27">
        <v>9407662</v>
      </c>
      <c r="M120" s="27">
        <v>1097707</v>
      </c>
      <c r="N120" s="27">
        <v>10505368</v>
      </c>
      <c r="O120" s="27">
        <v>3670924</v>
      </c>
      <c r="P120" s="27">
        <v>21560841</v>
      </c>
      <c r="Q120" s="27">
        <v>2345669</v>
      </c>
      <c r="R120" s="27">
        <v>22728320</v>
      </c>
      <c r="S120" s="27">
        <v>25073989</v>
      </c>
      <c r="T120" s="27">
        <v>11448354.91</v>
      </c>
      <c r="U120" s="27">
        <v>640423</v>
      </c>
      <c r="V120" s="21">
        <f t="shared" si="3"/>
        <v>1926686901.9100001</v>
      </c>
    </row>
    <row r="121" spans="1:22" s="36" customFormat="1" x14ac:dyDescent="0.25">
      <c r="A121" s="24">
        <v>2027</v>
      </c>
      <c r="B121" s="24">
        <v>11</v>
      </c>
      <c r="C121" s="27">
        <v>724755285</v>
      </c>
      <c r="D121" s="27">
        <v>6292951</v>
      </c>
      <c r="E121" s="27">
        <v>303407</v>
      </c>
      <c r="F121" s="27">
        <v>77758873</v>
      </c>
      <c r="G121" s="27">
        <v>3204114</v>
      </c>
      <c r="H121" s="27">
        <v>122232</v>
      </c>
      <c r="I121" s="27">
        <v>406100601</v>
      </c>
      <c r="J121" s="27">
        <v>32958818</v>
      </c>
      <c r="K121" s="27">
        <v>271595865</v>
      </c>
      <c r="L121" s="27">
        <v>9104189</v>
      </c>
      <c r="M121" s="27">
        <v>1062297</v>
      </c>
      <c r="N121" s="27">
        <v>10166485</v>
      </c>
      <c r="O121" s="27">
        <v>3552507</v>
      </c>
      <c r="P121" s="27">
        <v>20865330</v>
      </c>
      <c r="Q121" s="27">
        <v>2270002</v>
      </c>
      <c r="R121" s="27">
        <v>21995149</v>
      </c>
      <c r="S121" s="27">
        <v>24265151</v>
      </c>
      <c r="T121" s="27">
        <v>11550161.800000001</v>
      </c>
      <c r="U121" s="27">
        <v>445283</v>
      </c>
      <c r="V121" s="21">
        <f t="shared" si="3"/>
        <v>1593937064.8</v>
      </c>
    </row>
    <row r="122" spans="1:22" s="36" customFormat="1" ht="15.75" thickBot="1" x14ac:dyDescent="0.3">
      <c r="A122" s="17">
        <v>2027</v>
      </c>
      <c r="B122" s="17">
        <v>12</v>
      </c>
      <c r="C122" s="13">
        <v>683644172</v>
      </c>
      <c r="D122" s="13">
        <v>5935932</v>
      </c>
      <c r="E122" s="13">
        <v>286194</v>
      </c>
      <c r="F122" s="13">
        <v>78305116</v>
      </c>
      <c r="G122" s="13">
        <v>3236993</v>
      </c>
      <c r="H122" s="13">
        <v>120151</v>
      </c>
      <c r="I122" s="13">
        <v>407550988</v>
      </c>
      <c r="J122" s="13">
        <v>32736697</v>
      </c>
      <c r="K122" s="13">
        <v>271377327</v>
      </c>
      <c r="L122" s="13">
        <v>9407662</v>
      </c>
      <c r="M122" s="13">
        <v>1097707</v>
      </c>
      <c r="N122" s="13">
        <v>10505368</v>
      </c>
      <c r="O122" s="13">
        <v>3670924</v>
      </c>
      <c r="P122" s="13">
        <v>21560841</v>
      </c>
      <c r="Q122" s="13">
        <v>2345669</v>
      </c>
      <c r="R122" s="13">
        <v>22728320</v>
      </c>
      <c r="S122" s="13">
        <v>25073989</v>
      </c>
      <c r="T122" s="13">
        <v>11735789.07</v>
      </c>
      <c r="U122" s="13">
        <v>379793</v>
      </c>
      <c r="V122" s="22">
        <f t="shared" si="3"/>
        <v>1556120275.0699999</v>
      </c>
    </row>
    <row r="123" spans="1:22" s="36" customFormat="1" x14ac:dyDescent="0.25">
      <c r="A123" s="24">
        <v>2028</v>
      </c>
      <c r="B123" s="24">
        <v>1</v>
      </c>
      <c r="C123" s="27">
        <v>767120758</v>
      </c>
      <c r="D123" s="27">
        <v>6661056</v>
      </c>
      <c r="E123" s="27">
        <v>321155</v>
      </c>
      <c r="F123" s="27">
        <v>78384998</v>
      </c>
      <c r="G123" s="27">
        <v>3248077</v>
      </c>
      <c r="H123" s="27">
        <v>118161</v>
      </c>
      <c r="I123" s="27">
        <v>406785942</v>
      </c>
      <c r="J123" s="27">
        <v>32414990</v>
      </c>
      <c r="K123" s="27">
        <v>269912839</v>
      </c>
      <c r="L123" s="27">
        <v>9381958</v>
      </c>
      <c r="M123" s="27">
        <v>1094708</v>
      </c>
      <c r="N123" s="27">
        <v>10476665</v>
      </c>
      <c r="O123" s="27">
        <v>3660894</v>
      </c>
      <c r="P123" s="27">
        <v>21501931</v>
      </c>
      <c r="Q123" s="27">
        <v>2339260</v>
      </c>
      <c r="R123" s="27">
        <v>22666221</v>
      </c>
      <c r="S123" s="27">
        <v>25005481</v>
      </c>
      <c r="T123" s="27">
        <v>11866266.310000001</v>
      </c>
      <c r="U123" s="27">
        <v>390569</v>
      </c>
      <c r="V123" s="21">
        <f t="shared" si="3"/>
        <v>1637869783.3099999</v>
      </c>
    </row>
    <row r="124" spans="1:22" s="36" customFormat="1" x14ac:dyDescent="0.25">
      <c r="A124" s="24">
        <v>2028</v>
      </c>
      <c r="B124" s="24">
        <v>2</v>
      </c>
      <c r="C124" s="27">
        <v>669361473</v>
      </c>
      <c r="D124" s="27">
        <v>5811997</v>
      </c>
      <c r="E124" s="27">
        <v>280218</v>
      </c>
      <c r="F124" s="27">
        <v>70931247</v>
      </c>
      <c r="G124" s="27">
        <v>2919624</v>
      </c>
      <c r="H124" s="27">
        <v>111548</v>
      </c>
      <c r="I124" s="27">
        <v>372022952</v>
      </c>
      <c r="J124" s="27">
        <v>30334695</v>
      </c>
      <c r="K124" s="27">
        <v>249684975</v>
      </c>
      <c r="L124" s="27">
        <v>8776670</v>
      </c>
      <c r="M124" s="27">
        <v>1024081</v>
      </c>
      <c r="N124" s="27">
        <v>9800751</v>
      </c>
      <c r="O124" s="27">
        <v>3424708</v>
      </c>
      <c r="P124" s="27">
        <v>20114710</v>
      </c>
      <c r="Q124" s="27">
        <v>2188340</v>
      </c>
      <c r="R124" s="27">
        <v>21203884</v>
      </c>
      <c r="S124" s="27">
        <v>23392224</v>
      </c>
      <c r="T124" s="27">
        <v>11622577.99</v>
      </c>
      <c r="U124" s="27">
        <v>380210</v>
      </c>
      <c r="V124" s="21">
        <f t="shared" si="3"/>
        <v>1470193909.99</v>
      </c>
    </row>
    <row r="125" spans="1:22" s="36" customFormat="1" x14ac:dyDescent="0.25">
      <c r="A125" s="24">
        <v>2028</v>
      </c>
      <c r="B125" s="24">
        <v>3</v>
      </c>
      <c r="C125" s="27">
        <v>662161300</v>
      </c>
      <c r="D125" s="27">
        <v>5749441</v>
      </c>
      <c r="E125" s="27">
        <v>277202</v>
      </c>
      <c r="F125" s="27">
        <v>72160838</v>
      </c>
      <c r="G125" s="27">
        <v>2972707</v>
      </c>
      <c r="H125" s="27">
        <v>112807</v>
      </c>
      <c r="I125" s="27">
        <v>378102081</v>
      </c>
      <c r="J125" s="27">
        <v>30748279</v>
      </c>
      <c r="K125" s="27">
        <v>253471825</v>
      </c>
      <c r="L125" s="27">
        <v>9381958</v>
      </c>
      <c r="M125" s="27">
        <v>1094708</v>
      </c>
      <c r="N125" s="27">
        <v>10476665</v>
      </c>
      <c r="O125" s="27">
        <v>3660894</v>
      </c>
      <c r="P125" s="27">
        <v>21501931</v>
      </c>
      <c r="Q125" s="27">
        <v>2339260</v>
      </c>
      <c r="R125" s="27">
        <v>22666221</v>
      </c>
      <c r="S125" s="27">
        <v>25005481</v>
      </c>
      <c r="T125" s="27">
        <v>11654285.65</v>
      </c>
      <c r="U125" s="27">
        <v>360900</v>
      </c>
      <c r="V125" s="21">
        <f t="shared" si="3"/>
        <v>1478416637.6500001</v>
      </c>
    </row>
    <row r="126" spans="1:22" s="36" customFormat="1" x14ac:dyDescent="0.25">
      <c r="A126" s="24">
        <v>2028</v>
      </c>
      <c r="B126" s="24">
        <v>4</v>
      </c>
      <c r="C126" s="27">
        <v>730686368</v>
      </c>
      <c r="D126" s="27">
        <v>6344519</v>
      </c>
      <c r="E126" s="27">
        <v>305893</v>
      </c>
      <c r="F126" s="27">
        <v>77363745</v>
      </c>
      <c r="G126" s="27">
        <v>3192081</v>
      </c>
      <c r="H126" s="27">
        <v>120175</v>
      </c>
      <c r="I126" s="27">
        <v>403778277</v>
      </c>
      <c r="J126" s="27">
        <v>32641629</v>
      </c>
      <c r="K126" s="27">
        <v>269694891</v>
      </c>
      <c r="L126" s="27">
        <v>9079314</v>
      </c>
      <c r="M126" s="27">
        <v>1059394</v>
      </c>
      <c r="N126" s="27">
        <v>10138708</v>
      </c>
      <c r="O126" s="27">
        <v>3542801</v>
      </c>
      <c r="P126" s="27">
        <v>20808321</v>
      </c>
      <c r="Q126" s="27">
        <v>2263800</v>
      </c>
      <c r="R126" s="27">
        <v>21935053</v>
      </c>
      <c r="S126" s="27">
        <v>24198852</v>
      </c>
      <c r="T126" s="27">
        <v>11598313.529999999</v>
      </c>
      <c r="U126" s="27">
        <v>421196</v>
      </c>
      <c r="V126" s="21">
        <f t="shared" si="3"/>
        <v>1594835770.53</v>
      </c>
    </row>
    <row r="127" spans="1:22" s="36" customFormat="1" x14ac:dyDescent="0.25">
      <c r="A127" s="24">
        <v>2028</v>
      </c>
      <c r="B127" s="24">
        <v>5</v>
      </c>
      <c r="C127" s="27">
        <v>856803816</v>
      </c>
      <c r="D127" s="27">
        <v>7439850</v>
      </c>
      <c r="E127" s="27">
        <v>358703</v>
      </c>
      <c r="F127" s="27">
        <v>81279733</v>
      </c>
      <c r="G127" s="27">
        <v>3355488</v>
      </c>
      <c r="H127" s="27">
        <v>126308</v>
      </c>
      <c r="I127" s="27">
        <v>423192396</v>
      </c>
      <c r="J127" s="27">
        <v>34124956</v>
      </c>
      <c r="K127" s="27">
        <v>282104432</v>
      </c>
      <c r="L127" s="27">
        <v>9381958</v>
      </c>
      <c r="M127" s="27">
        <v>1094708</v>
      </c>
      <c r="N127" s="27">
        <v>10476665</v>
      </c>
      <c r="O127" s="27">
        <v>3660894</v>
      </c>
      <c r="P127" s="27">
        <v>21501931</v>
      </c>
      <c r="Q127" s="27">
        <v>2339260</v>
      </c>
      <c r="R127" s="27">
        <v>22666221</v>
      </c>
      <c r="S127" s="27">
        <v>25005481</v>
      </c>
      <c r="T127" s="27">
        <v>11545188.17</v>
      </c>
      <c r="U127" s="27">
        <v>505104</v>
      </c>
      <c r="V127" s="21">
        <f t="shared" si="3"/>
        <v>1761480946.1700001</v>
      </c>
    </row>
    <row r="128" spans="1:22" s="36" customFormat="1" x14ac:dyDescent="0.25">
      <c r="A128" s="24">
        <v>2028</v>
      </c>
      <c r="B128" s="24">
        <v>6</v>
      </c>
      <c r="C128" s="27">
        <v>1083195521</v>
      </c>
      <c r="D128" s="27">
        <v>9406067</v>
      </c>
      <c r="E128" s="27">
        <v>453502</v>
      </c>
      <c r="F128" s="27">
        <v>90628928</v>
      </c>
      <c r="G128" s="27">
        <v>3753980</v>
      </c>
      <c r="H128" s="27">
        <v>138573</v>
      </c>
      <c r="I128" s="27">
        <v>468416976</v>
      </c>
      <c r="J128" s="27">
        <v>37301149</v>
      </c>
      <c r="K128" s="27">
        <v>310006989</v>
      </c>
      <c r="L128" s="27">
        <v>9079314</v>
      </c>
      <c r="M128" s="27">
        <v>1059394</v>
      </c>
      <c r="N128" s="27">
        <v>10138708</v>
      </c>
      <c r="O128" s="27">
        <v>3542801</v>
      </c>
      <c r="P128" s="27">
        <v>20808321</v>
      </c>
      <c r="Q128" s="27">
        <v>2263800</v>
      </c>
      <c r="R128" s="27">
        <v>21935053</v>
      </c>
      <c r="S128" s="27">
        <v>24198852</v>
      </c>
      <c r="T128" s="27">
        <v>11528745.449999999</v>
      </c>
      <c r="U128" s="27">
        <v>714903</v>
      </c>
      <c r="V128" s="21">
        <f t="shared" si="3"/>
        <v>2074234016.45</v>
      </c>
    </row>
    <row r="129" spans="1:22" s="36" customFormat="1" x14ac:dyDescent="0.25">
      <c r="A129" s="24">
        <v>2028</v>
      </c>
      <c r="B129" s="24">
        <v>7</v>
      </c>
      <c r="C129" s="27">
        <v>1153140995</v>
      </c>
      <c r="D129" s="27">
        <v>10013659</v>
      </c>
      <c r="E129" s="27">
        <v>482796</v>
      </c>
      <c r="F129" s="27">
        <v>92971774</v>
      </c>
      <c r="G129" s="27">
        <v>3866337</v>
      </c>
      <c r="H129" s="27">
        <v>137935</v>
      </c>
      <c r="I129" s="27">
        <v>478289532</v>
      </c>
      <c r="J129" s="27">
        <v>37576662</v>
      </c>
      <c r="K129" s="27">
        <v>314693189</v>
      </c>
      <c r="L129" s="27">
        <v>9381958</v>
      </c>
      <c r="M129" s="27">
        <v>1094708</v>
      </c>
      <c r="N129" s="27">
        <v>10476665</v>
      </c>
      <c r="O129" s="27">
        <v>3660894</v>
      </c>
      <c r="P129" s="27">
        <v>21501931</v>
      </c>
      <c r="Q129" s="27">
        <v>2339260</v>
      </c>
      <c r="R129" s="27">
        <v>22666221</v>
      </c>
      <c r="S129" s="27">
        <v>25005481</v>
      </c>
      <c r="T129" s="27">
        <v>11505514.73</v>
      </c>
      <c r="U129" s="27">
        <v>772194</v>
      </c>
      <c r="V129" s="21">
        <f t="shared" si="3"/>
        <v>2164095559.73</v>
      </c>
    </row>
    <row r="130" spans="1:22" s="36" customFormat="1" x14ac:dyDescent="0.25">
      <c r="A130" s="24">
        <v>2028</v>
      </c>
      <c r="B130" s="24">
        <v>8</v>
      </c>
      <c r="C130" s="27">
        <v>1146145936</v>
      </c>
      <c r="D130" s="27">
        <v>9952880</v>
      </c>
      <c r="E130" s="27">
        <v>479866</v>
      </c>
      <c r="F130" s="27">
        <v>91812571</v>
      </c>
      <c r="G130" s="27">
        <v>3811472</v>
      </c>
      <c r="H130" s="27">
        <v>138020</v>
      </c>
      <c r="I130" s="27">
        <v>473340978</v>
      </c>
      <c r="J130" s="27">
        <v>37412468</v>
      </c>
      <c r="K130" s="27">
        <v>312265562</v>
      </c>
      <c r="L130" s="27">
        <v>9381958</v>
      </c>
      <c r="M130" s="27">
        <v>1094708</v>
      </c>
      <c r="N130" s="27">
        <v>10476665</v>
      </c>
      <c r="O130" s="27">
        <v>3660894</v>
      </c>
      <c r="P130" s="27">
        <v>21501931</v>
      </c>
      <c r="Q130" s="27">
        <v>2339260</v>
      </c>
      <c r="R130" s="27">
        <v>22666221</v>
      </c>
      <c r="S130" s="27">
        <v>25005481</v>
      </c>
      <c r="T130" s="27">
        <v>11540924.33</v>
      </c>
      <c r="U130" s="27">
        <v>779902</v>
      </c>
      <c r="V130" s="21">
        <f t="shared" si="3"/>
        <v>2148325551.3299999</v>
      </c>
    </row>
    <row r="131" spans="1:22" s="36" customFormat="1" x14ac:dyDescent="0.25">
      <c r="A131" s="24">
        <v>2028</v>
      </c>
      <c r="B131" s="24">
        <v>9</v>
      </c>
      <c r="C131" s="27">
        <v>1178791968</v>
      </c>
      <c r="D131" s="27">
        <v>10236192</v>
      </c>
      <c r="E131" s="27">
        <v>493525</v>
      </c>
      <c r="F131" s="27">
        <v>94837638</v>
      </c>
      <c r="G131" s="27">
        <v>3917884</v>
      </c>
      <c r="H131" s="27">
        <v>148639</v>
      </c>
      <c r="I131" s="27">
        <v>490658957</v>
      </c>
      <c r="J131" s="27">
        <v>39384163</v>
      </c>
      <c r="K131" s="27">
        <v>325514842</v>
      </c>
      <c r="L131" s="27">
        <v>9079314</v>
      </c>
      <c r="M131" s="27">
        <v>1059394</v>
      </c>
      <c r="N131" s="27">
        <v>10138708</v>
      </c>
      <c r="O131" s="27">
        <v>3542801</v>
      </c>
      <c r="P131" s="27">
        <v>20808321</v>
      </c>
      <c r="Q131" s="27">
        <v>2263800</v>
      </c>
      <c r="R131" s="27">
        <v>21935053</v>
      </c>
      <c r="S131" s="27">
        <v>24198852</v>
      </c>
      <c r="T131" s="27">
        <v>11663179.810000001</v>
      </c>
      <c r="U131" s="27">
        <v>762930</v>
      </c>
      <c r="V131" s="21">
        <f t="shared" si="3"/>
        <v>2215098600.8099999</v>
      </c>
    </row>
    <row r="132" spans="1:22" s="36" customFormat="1" x14ac:dyDescent="0.25">
      <c r="A132" s="24">
        <v>2028</v>
      </c>
      <c r="B132" s="24">
        <v>10</v>
      </c>
      <c r="C132" s="27">
        <v>979241569</v>
      </c>
      <c r="D132" s="27">
        <v>8503078</v>
      </c>
      <c r="E132" s="27">
        <v>409965</v>
      </c>
      <c r="F132" s="27">
        <v>88090071</v>
      </c>
      <c r="G132" s="27">
        <v>3632154</v>
      </c>
      <c r="H132" s="27">
        <v>139196</v>
      </c>
      <c r="I132" s="27">
        <v>457848170</v>
      </c>
      <c r="J132" s="27">
        <v>37019320</v>
      </c>
      <c r="K132" s="27">
        <v>305084866</v>
      </c>
      <c r="L132" s="27">
        <v>9381958</v>
      </c>
      <c r="M132" s="27">
        <v>1094708</v>
      </c>
      <c r="N132" s="27">
        <v>10476665</v>
      </c>
      <c r="O132" s="27">
        <v>3660894</v>
      </c>
      <c r="P132" s="27">
        <v>21501931</v>
      </c>
      <c r="Q132" s="27">
        <v>2339260</v>
      </c>
      <c r="R132" s="27">
        <v>22666221</v>
      </c>
      <c r="S132" s="27">
        <v>25005481</v>
      </c>
      <c r="T132" s="27">
        <v>11724013.109999999</v>
      </c>
      <c r="U132" s="27">
        <v>630429</v>
      </c>
      <c r="V132" s="21">
        <f t="shared" si="3"/>
        <v>1952967803.1099999</v>
      </c>
    </row>
    <row r="133" spans="1:22" s="36" customFormat="1" x14ac:dyDescent="0.25">
      <c r="A133" s="24">
        <v>2028</v>
      </c>
      <c r="B133" s="24">
        <v>11</v>
      </c>
      <c r="C133" s="27">
        <v>735706888</v>
      </c>
      <c r="D133" s="27">
        <v>6388057</v>
      </c>
      <c r="E133" s="27">
        <v>307992</v>
      </c>
      <c r="F133" s="27">
        <v>78717302</v>
      </c>
      <c r="G133" s="27">
        <v>3244217</v>
      </c>
      <c r="H133" s="27">
        <v>123424</v>
      </c>
      <c r="I133" s="27">
        <v>411216633</v>
      </c>
      <c r="J133" s="27">
        <v>33360476</v>
      </c>
      <c r="K133" s="27">
        <v>275031196</v>
      </c>
      <c r="L133" s="27">
        <v>9079314</v>
      </c>
      <c r="M133" s="27">
        <v>1059394</v>
      </c>
      <c r="N133" s="27">
        <v>10138708</v>
      </c>
      <c r="O133" s="27">
        <v>3542801</v>
      </c>
      <c r="P133" s="27">
        <v>20808321</v>
      </c>
      <c r="Q133" s="27">
        <v>2263800</v>
      </c>
      <c r="R133" s="27">
        <v>21935053</v>
      </c>
      <c r="S133" s="27">
        <v>24198852</v>
      </c>
      <c r="T133" s="27">
        <v>11828703.390000001</v>
      </c>
      <c r="U133" s="27">
        <v>436348</v>
      </c>
      <c r="V133" s="21">
        <f t="shared" si="3"/>
        <v>1615049919.3900001</v>
      </c>
    </row>
    <row r="134" spans="1:22" s="36" customFormat="1" ht="15.75" thickBot="1" x14ac:dyDescent="0.3">
      <c r="A134" s="17">
        <v>2028</v>
      </c>
      <c r="B134" s="17">
        <v>12</v>
      </c>
      <c r="C134" s="13">
        <v>692632358</v>
      </c>
      <c r="D134" s="13">
        <v>6013985</v>
      </c>
      <c r="E134" s="13">
        <v>289957</v>
      </c>
      <c r="F134" s="13">
        <v>79307063</v>
      </c>
      <c r="G134" s="13">
        <v>3279135</v>
      </c>
      <c r="H134" s="13">
        <v>121351</v>
      </c>
      <c r="I134" s="13">
        <v>412847223</v>
      </c>
      <c r="J134" s="13">
        <v>33144465</v>
      </c>
      <c r="K134" s="13">
        <v>274898721</v>
      </c>
      <c r="L134" s="13">
        <v>9381958</v>
      </c>
      <c r="M134" s="13">
        <v>1094708</v>
      </c>
      <c r="N134" s="13">
        <v>10476665</v>
      </c>
      <c r="O134" s="13">
        <v>3660894</v>
      </c>
      <c r="P134" s="13">
        <v>21501931</v>
      </c>
      <c r="Q134" s="13">
        <v>2339260</v>
      </c>
      <c r="R134" s="13">
        <v>22666221</v>
      </c>
      <c r="S134" s="13">
        <v>25005481</v>
      </c>
      <c r="T134" s="13">
        <v>12005573.460000001</v>
      </c>
      <c r="U134" s="13">
        <v>371621</v>
      </c>
      <c r="V134" s="22">
        <f t="shared" si="3"/>
        <v>1575556424.46</v>
      </c>
    </row>
    <row r="135" spans="1:22" s="36" customFormat="1" x14ac:dyDescent="0.25">
      <c r="A135" s="24"/>
      <c r="B135" s="2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spans="1:22" s="3" customFormat="1" x14ac:dyDescent="0.25">
      <c r="A136" s="10" t="s">
        <v>62</v>
      </c>
      <c r="C136" s="10" t="str">
        <f>C1</f>
        <v>RS</v>
      </c>
      <c r="D136" s="10" t="str">
        <f>D1</f>
        <v>RSVP</v>
      </c>
      <c r="E136" s="10" t="s">
        <v>78</v>
      </c>
      <c r="F136" s="10" t="str">
        <f t="shared" ref="F136:V136" si="4">F1</f>
        <v>GS</v>
      </c>
      <c r="G136" s="10" t="str">
        <f t="shared" si="4"/>
        <v>GST</v>
      </c>
      <c r="H136" s="10" t="str">
        <f t="shared" si="4"/>
        <v>GS Unmtr</v>
      </c>
      <c r="I136" s="10" t="str">
        <f t="shared" si="4"/>
        <v>GSD</v>
      </c>
      <c r="J136" s="10" t="str">
        <f t="shared" si="4"/>
        <v>GSD OPT</v>
      </c>
      <c r="K136" s="10" t="str">
        <f t="shared" si="4"/>
        <v>GSDT</v>
      </c>
      <c r="L136" s="10" t="str">
        <f t="shared" si="4"/>
        <v>SBFT-SUPP</v>
      </c>
      <c r="M136" s="10" t="str">
        <f t="shared" si="4"/>
        <v>SBFT-SB</v>
      </c>
      <c r="N136" s="20" t="str">
        <f t="shared" si="4"/>
        <v>SBFT-TOTAL</v>
      </c>
      <c r="O136" s="10" t="str">
        <f t="shared" si="4"/>
        <v>IS</v>
      </c>
      <c r="P136" s="10" t="str">
        <f t="shared" si="4"/>
        <v>IST</v>
      </c>
      <c r="Q136" s="10" t="str">
        <f t="shared" si="4"/>
        <v>SBI-SUPP</v>
      </c>
      <c r="R136" s="10" t="str">
        <f t="shared" si="4"/>
        <v>SBI-SB</v>
      </c>
      <c r="S136" s="20" t="str">
        <f t="shared" si="4"/>
        <v>SBI-TOTAL</v>
      </c>
      <c r="T136" s="10" t="str">
        <f t="shared" si="4"/>
        <v>LS</v>
      </c>
      <c r="U136" s="10" t="str">
        <f t="shared" si="4"/>
        <v>TS</v>
      </c>
      <c r="V136" s="20" t="str">
        <f t="shared" si="4"/>
        <v>TOTAL</v>
      </c>
    </row>
    <row r="137" spans="1:22" x14ac:dyDescent="0.25">
      <c r="A137" s="9">
        <v>2018</v>
      </c>
      <c r="B137"/>
      <c r="C137" s="32">
        <f t="shared" ref="C137:L147" si="5">SUMIF($A$3:$A$134,$A$137:$A$147,C$3:C$134)</f>
        <v>9167421714</v>
      </c>
      <c r="D137" s="32">
        <f t="shared" si="5"/>
        <v>79601810</v>
      </c>
      <c r="E137" s="32">
        <f t="shared" si="5"/>
        <v>3837902</v>
      </c>
      <c r="F137" s="32">
        <f t="shared" si="5"/>
        <v>900400093</v>
      </c>
      <c r="G137" s="32">
        <f t="shared" si="5"/>
        <v>37187878</v>
      </c>
      <c r="H137" s="32">
        <f t="shared" si="5"/>
        <v>1416387</v>
      </c>
      <c r="I137" s="32">
        <f t="shared" si="5"/>
        <v>4656017160</v>
      </c>
      <c r="J137" s="32">
        <f t="shared" si="5"/>
        <v>373899308</v>
      </c>
      <c r="K137" s="32">
        <f t="shared" si="5"/>
        <v>3088654536</v>
      </c>
      <c r="L137" s="32">
        <f t="shared" si="5"/>
        <v>112226657</v>
      </c>
      <c r="M137" s="32">
        <f t="shared" ref="M137:V147" si="6">SUMIF($A$3:$A$134,$A$137:$A$147,M$3:M$134)</f>
        <v>13094855</v>
      </c>
      <c r="N137" s="32">
        <f t="shared" si="6"/>
        <v>125321512</v>
      </c>
      <c r="O137" s="32">
        <f t="shared" si="6"/>
        <v>43405173</v>
      </c>
      <c r="P137" s="32">
        <f t="shared" si="6"/>
        <v>573247136</v>
      </c>
      <c r="Q137" s="32">
        <f t="shared" si="6"/>
        <v>27618359</v>
      </c>
      <c r="R137" s="32">
        <f t="shared" si="6"/>
        <v>267607642</v>
      </c>
      <c r="S137" s="32">
        <f t="shared" si="6"/>
        <v>295226001</v>
      </c>
      <c r="T137" s="32">
        <f t="shared" si="6"/>
        <v>189779742.91</v>
      </c>
      <c r="U137" s="32">
        <f t="shared" si="6"/>
        <v>8702543</v>
      </c>
      <c r="V137" s="32">
        <f t="shared" si="6"/>
        <v>19544118895.91</v>
      </c>
    </row>
    <row r="138" spans="1:22" x14ac:dyDescent="0.25">
      <c r="A138" s="9">
        <f>A137+1</f>
        <v>2019</v>
      </c>
      <c r="C138" s="32">
        <f t="shared" si="5"/>
        <v>9324403329</v>
      </c>
      <c r="D138" s="32">
        <f t="shared" si="5"/>
        <v>80965228</v>
      </c>
      <c r="E138" s="32">
        <f t="shared" si="5"/>
        <v>3903638</v>
      </c>
      <c r="F138" s="32">
        <f t="shared" si="5"/>
        <v>909231195</v>
      </c>
      <c r="G138" s="32">
        <f t="shared" si="5"/>
        <v>37564372</v>
      </c>
      <c r="H138" s="32">
        <f t="shared" si="5"/>
        <v>1425069</v>
      </c>
      <c r="I138" s="32">
        <f t="shared" si="5"/>
        <v>4702653191</v>
      </c>
      <c r="J138" s="32">
        <f t="shared" si="5"/>
        <v>377345237</v>
      </c>
      <c r="K138" s="32">
        <f t="shared" si="5"/>
        <v>3119369422</v>
      </c>
      <c r="L138" s="32">
        <f t="shared" si="5"/>
        <v>112704561</v>
      </c>
      <c r="M138" s="32">
        <f t="shared" si="6"/>
        <v>13150621</v>
      </c>
      <c r="N138" s="32">
        <f t="shared" si="6"/>
        <v>125855178</v>
      </c>
      <c r="O138" s="32">
        <f t="shared" si="6"/>
        <v>43222170</v>
      </c>
      <c r="P138" s="32">
        <f t="shared" si="6"/>
        <v>518778162</v>
      </c>
      <c r="Q138" s="32">
        <f t="shared" si="6"/>
        <v>27618359</v>
      </c>
      <c r="R138" s="32">
        <f t="shared" si="6"/>
        <v>267607642</v>
      </c>
      <c r="S138" s="32">
        <f t="shared" si="6"/>
        <v>295226001</v>
      </c>
      <c r="T138" s="32">
        <f t="shared" si="6"/>
        <v>163592823.13</v>
      </c>
      <c r="U138" s="32">
        <f t="shared" si="6"/>
        <v>9273344</v>
      </c>
      <c r="V138" s="32">
        <f t="shared" si="6"/>
        <v>19712808363.130001</v>
      </c>
    </row>
    <row r="139" spans="1:22" x14ac:dyDescent="0.25">
      <c r="A139" s="9">
        <f t="shared" ref="A139:A147" si="7">A138+1</f>
        <v>2020</v>
      </c>
      <c r="C139" s="32">
        <f t="shared" si="5"/>
        <v>9465423436</v>
      </c>
      <c r="D139" s="32">
        <f t="shared" si="5"/>
        <v>82189977</v>
      </c>
      <c r="E139" s="32">
        <f t="shared" si="5"/>
        <v>3962689</v>
      </c>
      <c r="F139" s="32">
        <f t="shared" si="5"/>
        <v>916233093</v>
      </c>
      <c r="G139" s="32">
        <f t="shared" si="5"/>
        <v>37853874</v>
      </c>
      <c r="H139" s="32">
        <f t="shared" si="5"/>
        <v>1433734</v>
      </c>
      <c r="I139" s="32">
        <f t="shared" si="5"/>
        <v>4741901667</v>
      </c>
      <c r="J139" s="32">
        <f t="shared" si="5"/>
        <v>380592024</v>
      </c>
      <c r="K139" s="32">
        <f t="shared" si="5"/>
        <v>3146744614</v>
      </c>
      <c r="L139" s="32">
        <f t="shared" si="5"/>
        <v>113187258</v>
      </c>
      <c r="M139" s="32">
        <f t="shared" si="6"/>
        <v>13206943</v>
      </c>
      <c r="N139" s="32">
        <f t="shared" si="6"/>
        <v>126394201</v>
      </c>
      <c r="O139" s="32">
        <f t="shared" si="6"/>
        <v>43222170</v>
      </c>
      <c r="P139" s="32">
        <f t="shared" si="6"/>
        <v>519839741</v>
      </c>
      <c r="Q139" s="32">
        <f t="shared" si="6"/>
        <v>27618360</v>
      </c>
      <c r="R139" s="32">
        <f t="shared" si="6"/>
        <v>267607643</v>
      </c>
      <c r="S139" s="32">
        <f t="shared" si="6"/>
        <v>295225999</v>
      </c>
      <c r="T139" s="32">
        <f t="shared" si="6"/>
        <v>141530942.81</v>
      </c>
      <c r="U139" s="32">
        <f t="shared" si="6"/>
        <v>8758530</v>
      </c>
      <c r="V139" s="32">
        <f t="shared" si="6"/>
        <v>19911306695.809998</v>
      </c>
    </row>
    <row r="140" spans="1:22" x14ac:dyDescent="0.25">
      <c r="A140" s="9">
        <f t="shared" si="7"/>
        <v>2021</v>
      </c>
      <c r="C140" s="32">
        <f t="shared" si="5"/>
        <v>9600697733</v>
      </c>
      <c r="D140" s="32">
        <f t="shared" si="5"/>
        <v>83364796</v>
      </c>
      <c r="E140" s="32">
        <f t="shared" si="5"/>
        <v>4019331</v>
      </c>
      <c r="F140" s="32">
        <f t="shared" si="5"/>
        <v>923967164</v>
      </c>
      <c r="G140" s="32">
        <f t="shared" si="5"/>
        <v>38171502</v>
      </c>
      <c r="H140" s="32">
        <f t="shared" si="5"/>
        <v>1443613</v>
      </c>
      <c r="I140" s="32">
        <f t="shared" si="5"/>
        <v>4785953613</v>
      </c>
      <c r="J140" s="32">
        <f t="shared" si="5"/>
        <v>384318981</v>
      </c>
      <c r="K140" s="32">
        <f t="shared" si="5"/>
        <v>3177877264</v>
      </c>
      <c r="L140" s="32">
        <f t="shared" si="5"/>
        <v>110540484</v>
      </c>
      <c r="M140" s="32">
        <f t="shared" si="6"/>
        <v>12898108</v>
      </c>
      <c r="N140" s="32">
        <f t="shared" si="6"/>
        <v>123438589</v>
      </c>
      <c r="O140" s="32">
        <f t="shared" si="6"/>
        <v>43222170</v>
      </c>
      <c r="P140" s="32">
        <f t="shared" si="6"/>
        <v>520954387</v>
      </c>
      <c r="Q140" s="32">
        <f t="shared" si="6"/>
        <v>27618359</v>
      </c>
      <c r="R140" s="32">
        <f t="shared" si="6"/>
        <v>267607642</v>
      </c>
      <c r="S140" s="32">
        <f t="shared" si="6"/>
        <v>295226001</v>
      </c>
      <c r="T140" s="32">
        <f t="shared" si="6"/>
        <v>128344377.28</v>
      </c>
      <c r="U140" s="32">
        <f t="shared" si="6"/>
        <v>7975752</v>
      </c>
      <c r="V140" s="32">
        <f t="shared" si="6"/>
        <v>20118975276.279995</v>
      </c>
    </row>
    <row r="141" spans="1:22" x14ac:dyDescent="0.25">
      <c r="A141" s="9">
        <f t="shared" si="7"/>
        <v>2022</v>
      </c>
      <c r="C141" s="32">
        <f t="shared" si="5"/>
        <v>9768576605</v>
      </c>
      <c r="D141" s="32">
        <f t="shared" si="5"/>
        <v>84822789</v>
      </c>
      <c r="E141" s="32">
        <f t="shared" si="5"/>
        <v>4089625</v>
      </c>
      <c r="F141" s="32">
        <f t="shared" si="5"/>
        <v>932406211</v>
      </c>
      <c r="G141" s="32">
        <f t="shared" si="5"/>
        <v>38517817</v>
      </c>
      <c r="H141" s="32">
        <f t="shared" si="5"/>
        <v>1454685</v>
      </c>
      <c r="I141" s="32">
        <f t="shared" si="5"/>
        <v>4833759178</v>
      </c>
      <c r="J141" s="32">
        <f t="shared" si="5"/>
        <v>388363227</v>
      </c>
      <c r="K141" s="32">
        <f t="shared" si="5"/>
        <v>3211570445</v>
      </c>
      <c r="L141" s="32">
        <f t="shared" si="5"/>
        <v>110767633</v>
      </c>
      <c r="M141" s="32">
        <f t="shared" si="6"/>
        <v>12924614</v>
      </c>
      <c r="N141" s="32">
        <f t="shared" si="6"/>
        <v>123692236</v>
      </c>
      <c r="O141" s="32">
        <f t="shared" si="6"/>
        <v>43222170</v>
      </c>
      <c r="P141" s="32">
        <f t="shared" si="6"/>
        <v>417124777</v>
      </c>
      <c r="Q141" s="32">
        <f t="shared" si="6"/>
        <v>27618359</v>
      </c>
      <c r="R141" s="32">
        <f t="shared" si="6"/>
        <v>267607642</v>
      </c>
      <c r="S141" s="32">
        <f t="shared" si="6"/>
        <v>295226001</v>
      </c>
      <c r="T141" s="32">
        <f t="shared" si="6"/>
        <v>123102990.89</v>
      </c>
      <c r="U141" s="32">
        <f t="shared" si="6"/>
        <v>8137243</v>
      </c>
      <c r="V141" s="32">
        <f t="shared" si="6"/>
        <v>20274066010.889999</v>
      </c>
    </row>
    <row r="142" spans="1:22" x14ac:dyDescent="0.25">
      <c r="A142" s="33">
        <f t="shared" si="7"/>
        <v>2023</v>
      </c>
      <c r="B142" s="31"/>
      <c r="C142" s="32">
        <f t="shared" si="5"/>
        <v>9907483645</v>
      </c>
      <c r="D142" s="32">
        <f t="shared" si="5"/>
        <v>86029123</v>
      </c>
      <c r="E142" s="32">
        <f t="shared" si="5"/>
        <v>4147788</v>
      </c>
      <c r="F142" s="32">
        <f t="shared" si="5"/>
        <v>941783898</v>
      </c>
      <c r="G142" s="32">
        <f t="shared" si="5"/>
        <v>38905363</v>
      </c>
      <c r="H142" s="32">
        <f t="shared" si="5"/>
        <v>1466904</v>
      </c>
      <c r="I142" s="32">
        <f t="shared" si="5"/>
        <v>4885582917</v>
      </c>
      <c r="J142" s="32">
        <f t="shared" si="5"/>
        <v>392632097</v>
      </c>
      <c r="K142" s="32">
        <f t="shared" si="5"/>
        <v>3247417010</v>
      </c>
      <c r="L142" s="32">
        <f t="shared" si="5"/>
        <v>110767633</v>
      </c>
      <c r="M142" s="32">
        <f t="shared" si="6"/>
        <v>12924614</v>
      </c>
      <c r="N142" s="32">
        <f t="shared" si="6"/>
        <v>123692236</v>
      </c>
      <c r="O142" s="32">
        <f t="shared" si="6"/>
        <v>43222170</v>
      </c>
      <c r="P142" s="32">
        <f t="shared" si="6"/>
        <v>418353684</v>
      </c>
      <c r="Q142" s="32">
        <f t="shared" si="6"/>
        <v>27618359</v>
      </c>
      <c r="R142" s="32">
        <f t="shared" si="6"/>
        <v>267607642</v>
      </c>
      <c r="S142" s="32">
        <f t="shared" si="6"/>
        <v>295226001</v>
      </c>
      <c r="T142" s="32">
        <f t="shared" si="6"/>
        <v>123066496.78</v>
      </c>
      <c r="U142" s="32">
        <f t="shared" si="6"/>
        <v>8701910</v>
      </c>
      <c r="V142" s="32">
        <f t="shared" si="6"/>
        <v>20517711253.780003</v>
      </c>
    </row>
    <row r="143" spans="1:22" x14ac:dyDescent="0.25">
      <c r="A143" s="33">
        <f t="shared" si="7"/>
        <v>2024</v>
      </c>
      <c r="C143" s="32">
        <f t="shared" si="5"/>
        <v>10048111251</v>
      </c>
      <c r="D143" s="32">
        <f t="shared" si="5"/>
        <v>87250390</v>
      </c>
      <c r="E143" s="32">
        <f t="shared" si="5"/>
        <v>4206670</v>
      </c>
      <c r="F143" s="32">
        <f t="shared" si="5"/>
        <v>951976038</v>
      </c>
      <c r="G143" s="32">
        <f t="shared" si="5"/>
        <v>39331449</v>
      </c>
      <c r="H143" s="32">
        <f t="shared" si="5"/>
        <v>1480007</v>
      </c>
      <c r="I143" s="32">
        <f t="shared" si="5"/>
        <v>4939604519</v>
      </c>
      <c r="J143" s="32">
        <f t="shared" si="5"/>
        <v>396870181</v>
      </c>
      <c r="K143" s="32">
        <f t="shared" si="5"/>
        <v>3283546669</v>
      </c>
      <c r="L143" s="32">
        <f t="shared" si="5"/>
        <v>110767632</v>
      </c>
      <c r="M143" s="32">
        <f t="shared" si="6"/>
        <v>12924613</v>
      </c>
      <c r="N143" s="32">
        <f t="shared" si="6"/>
        <v>123692238</v>
      </c>
      <c r="O143" s="32">
        <f t="shared" si="6"/>
        <v>43222170</v>
      </c>
      <c r="P143" s="32">
        <f t="shared" si="6"/>
        <v>419644031</v>
      </c>
      <c r="Q143" s="32">
        <f t="shared" si="6"/>
        <v>27618360</v>
      </c>
      <c r="R143" s="32">
        <f t="shared" si="6"/>
        <v>267607643</v>
      </c>
      <c r="S143" s="32">
        <f t="shared" si="6"/>
        <v>295225999</v>
      </c>
      <c r="T143" s="32">
        <f t="shared" si="6"/>
        <v>126242585.39</v>
      </c>
      <c r="U143" s="32">
        <f t="shared" si="6"/>
        <v>8672693</v>
      </c>
      <c r="V143" s="32">
        <f t="shared" si="6"/>
        <v>20769076901.389999</v>
      </c>
    </row>
    <row r="144" spans="1:22" x14ac:dyDescent="0.25">
      <c r="A144" s="33">
        <f t="shared" si="7"/>
        <v>2025</v>
      </c>
      <c r="C144" s="32">
        <f t="shared" si="5"/>
        <v>10193577257</v>
      </c>
      <c r="D144" s="32">
        <f t="shared" si="5"/>
        <v>88513676</v>
      </c>
      <c r="E144" s="32">
        <f t="shared" si="5"/>
        <v>4267579</v>
      </c>
      <c r="F144" s="32">
        <f t="shared" si="5"/>
        <v>962223486</v>
      </c>
      <c r="G144" s="32">
        <f t="shared" si="5"/>
        <v>39759011</v>
      </c>
      <c r="H144" s="32">
        <f t="shared" si="5"/>
        <v>1493327</v>
      </c>
      <c r="I144" s="32">
        <f t="shared" si="5"/>
        <v>4994150801</v>
      </c>
      <c r="J144" s="32">
        <f t="shared" si="5"/>
        <v>401181351</v>
      </c>
      <c r="K144" s="32">
        <f t="shared" si="5"/>
        <v>3320175762</v>
      </c>
      <c r="L144" s="32">
        <f t="shared" si="5"/>
        <v>110767633</v>
      </c>
      <c r="M144" s="32">
        <f t="shared" si="6"/>
        <v>12924614</v>
      </c>
      <c r="N144" s="32">
        <f t="shared" si="6"/>
        <v>123692236</v>
      </c>
      <c r="O144" s="32">
        <f t="shared" si="6"/>
        <v>43222170</v>
      </c>
      <c r="P144" s="32">
        <f t="shared" si="6"/>
        <v>410998903</v>
      </c>
      <c r="Q144" s="32">
        <f t="shared" si="6"/>
        <v>27618359</v>
      </c>
      <c r="R144" s="32">
        <f t="shared" si="6"/>
        <v>267607642</v>
      </c>
      <c r="S144" s="32">
        <f t="shared" si="6"/>
        <v>295226001</v>
      </c>
      <c r="T144" s="32">
        <f t="shared" si="6"/>
        <v>129659293.81</v>
      </c>
      <c r="U144" s="32">
        <f t="shared" si="6"/>
        <v>8025500</v>
      </c>
      <c r="V144" s="32">
        <f t="shared" si="6"/>
        <v>21016166364.810001</v>
      </c>
    </row>
    <row r="145" spans="1:22" x14ac:dyDescent="0.25">
      <c r="A145" s="33">
        <f t="shared" si="7"/>
        <v>2026</v>
      </c>
      <c r="C145" s="32">
        <f t="shared" si="5"/>
        <v>10346964210</v>
      </c>
      <c r="D145" s="32">
        <f t="shared" si="5"/>
        <v>89845759</v>
      </c>
      <c r="E145" s="32">
        <f t="shared" si="5"/>
        <v>4331803</v>
      </c>
      <c r="F145" s="32">
        <f t="shared" si="5"/>
        <v>973302147</v>
      </c>
      <c r="G145" s="32">
        <f t="shared" si="5"/>
        <v>40222657</v>
      </c>
      <c r="H145" s="32">
        <f t="shared" si="5"/>
        <v>1507299</v>
      </c>
      <c r="I145" s="32">
        <f t="shared" si="5"/>
        <v>5052980953</v>
      </c>
      <c r="J145" s="32">
        <f t="shared" si="5"/>
        <v>405786589</v>
      </c>
      <c r="K145" s="32">
        <f t="shared" si="5"/>
        <v>3359542779</v>
      </c>
      <c r="L145" s="32">
        <f t="shared" si="5"/>
        <v>110767633</v>
      </c>
      <c r="M145" s="32">
        <f t="shared" si="6"/>
        <v>12924614</v>
      </c>
      <c r="N145" s="32">
        <f t="shared" si="6"/>
        <v>123692236</v>
      </c>
      <c r="O145" s="32">
        <f t="shared" si="6"/>
        <v>43222170</v>
      </c>
      <c r="P145" s="32">
        <f t="shared" si="6"/>
        <v>253861515</v>
      </c>
      <c r="Q145" s="32">
        <f t="shared" si="6"/>
        <v>27618359</v>
      </c>
      <c r="R145" s="32">
        <f t="shared" si="6"/>
        <v>267607642</v>
      </c>
      <c r="S145" s="32">
        <f t="shared" si="6"/>
        <v>295226001</v>
      </c>
      <c r="T145" s="32">
        <f t="shared" si="6"/>
        <v>133128778.10000002</v>
      </c>
      <c r="U145" s="32">
        <f t="shared" si="6"/>
        <v>7274363</v>
      </c>
      <c r="V145" s="32">
        <f t="shared" si="6"/>
        <v>21130889270.099998</v>
      </c>
    </row>
    <row r="146" spans="1:22" x14ac:dyDescent="0.25">
      <c r="A146" s="33">
        <f t="shared" si="7"/>
        <v>2027</v>
      </c>
      <c r="C146" s="32">
        <f t="shared" si="5"/>
        <v>10498145753</v>
      </c>
      <c r="D146" s="32">
        <f t="shared" si="5"/>
        <v>91158684</v>
      </c>
      <c r="E146" s="32">
        <f t="shared" si="5"/>
        <v>4395104</v>
      </c>
      <c r="F146" s="32">
        <f t="shared" si="5"/>
        <v>984626441</v>
      </c>
      <c r="G146" s="32">
        <f t="shared" si="5"/>
        <v>40695958</v>
      </c>
      <c r="H146" s="32">
        <f t="shared" si="5"/>
        <v>1521507</v>
      </c>
      <c r="I146" s="32">
        <f t="shared" si="5"/>
        <v>5113539677</v>
      </c>
      <c r="J146" s="32">
        <f t="shared" si="5"/>
        <v>410560019</v>
      </c>
      <c r="K146" s="32">
        <f t="shared" si="5"/>
        <v>3400288594</v>
      </c>
      <c r="L146" s="32">
        <f t="shared" si="5"/>
        <v>110767633</v>
      </c>
      <c r="M146" s="32">
        <f t="shared" si="6"/>
        <v>12924614</v>
      </c>
      <c r="N146" s="32">
        <f t="shared" si="6"/>
        <v>123692236</v>
      </c>
      <c r="O146" s="32">
        <f t="shared" si="6"/>
        <v>43222170</v>
      </c>
      <c r="P146" s="32">
        <f t="shared" si="6"/>
        <v>253861515</v>
      </c>
      <c r="Q146" s="32">
        <f t="shared" si="6"/>
        <v>27618359</v>
      </c>
      <c r="R146" s="32">
        <f t="shared" si="6"/>
        <v>267607642</v>
      </c>
      <c r="S146" s="32">
        <f t="shared" si="6"/>
        <v>295226001</v>
      </c>
      <c r="T146" s="32">
        <f t="shared" si="6"/>
        <v>136719440.08999997</v>
      </c>
      <c r="U146" s="32">
        <f t="shared" si="6"/>
        <v>6741531</v>
      </c>
      <c r="V146" s="32">
        <f t="shared" si="6"/>
        <v>21404394641.09</v>
      </c>
    </row>
    <row r="147" spans="1:22" x14ac:dyDescent="0.25">
      <c r="A147" s="33">
        <f t="shared" si="7"/>
        <v>2028</v>
      </c>
      <c r="C147" s="32">
        <f t="shared" si="5"/>
        <v>10654988950</v>
      </c>
      <c r="D147" s="32">
        <f t="shared" si="5"/>
        <v>92520781</v>
      </c>
      <c r="E147" s="32">
        <f t="shared" si="5"/>
        <v>4460774</v>
      </c>
      <c r="F147" s="32">
        <f t="shared" si="5"/>
        <v>996485908</v>
      </c>
      <c r="G147" s="32">
        <f t="shared" si="5"/>
        <v>41193156</v>
      </c>
      <c r="H147" s="32">
        <f t="shared" si="5"/>
        <v>1536137</v>
      </c>
      <c r="I147" s="32">
        <f t="shared" si="5"/>
        <v>5176500117</v>
      </c>
      <c r="J147" s="32">
        <f t="shared" si="5"/>
        <v>415463252</v>
      </c>
      <c r="K147" s="32">
        <f t="shared" si="5"/>
        <v>3442364327</v>
      </c>
      <c r="L147" s="32">
        <f t="shared" si="5"/>
        <v>110767632</v>
      </c>
      <c r="M147" s="32">
        <f t="shared" si="6"/>
        <v>12924613</v>
      </c>
      <c r="N147" s="32">
        <f t="shared" si="6"/>
        <v>123692238</v>
      </c>
      <c r="O147" s="32">
        <f t="shared" si="6"/>
        <v>43222170</v>
      </c>
      <c r="P147" s="32">
        <f t="shared" si="6"/>
        <v>253861511</v>
      </c>
      <c r="Q147" s="32">
        <f t="shared" si="6"/>
        <v>27618360</v>
      </c>
      <c r="R147" s="32">
        <f t="shared" si="6"/>
        <v>267607643</v>
      </c>
      <c r="S147" s="32">
        <f t="shared" si="6"/>
        <v>295225999</v>
      </c>
      <c r="T147" s="32">
        <f t="shared" si="6"/>
        <v>140083285.93000001</v>
      </c>
      <c r="U147" s="32">
        <f t="shared" si="6"/>
        <v>6526306</v>
      </c>
      <c r="V147" s="32">
        <f t="shared" si="6"/>
        <v>21688124922.929996</v>
      </c>
    </row>
    <row r="148" spans="1:22" x14ac:dyDescent="0.25">
      <c r="A148" s="33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</row>
  </sheetData>
  <pageMargins left="0.7" right="0.7" top="0.75" bottom="0.75" header="0.3" footer="0.3"/>
  <pageSetup scale="72" fitToWidth="2" fitToHeight="2" orientation="landscape" r:id="rId1"/>
  <ignoredErrors>
    <ignoredError sqref="V3:V6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271"/>
  <sheetViews>
    <sheetView workbookViewId="0">
      <pane xSplit="2" ySplit="2" topLeftCell="C3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5" x14ac:dyDescent="0.25"/>
  <cols>
    <col min="1" max="1" width="16.28515625" style="4" customWidth="1"/>
    <col min="2" max="2" width="9.140625" style="4"/>
    <col min="3" max="3" width="16.140625" style="4" customWidth="1"/>
    <col min="4" max="5" width="16.140625" customWidth="1"/>
    <col min="6" max="6" width="28.28515625" bestFit="1" customWidth="1"/>
    <col min="7" max="7" width="21.85546875" bestFit="1" customWidth="1"/>
    <col min="8" max="8" width="27.140625" bestFit="1" customWidth="1"/>
    <col min="9" max="9" width="23.85546875" bestFit="1" customWidth="1"/>
    <col min="10" max="10" width="19.42578125" bestFit="1" customWidth="1"/>
    <col min="11" max="11" width="20.42578125" bestFit="1" customWidth="1"/>
    <col min="12" max="14" width="20.42578125" style="36" bestFit="1" customWidth="1"/>
  </cols>
  <sheetData>
    <row r="1" spans="1:27" s="6" customFormat="1" ht="15.75" x14ac:dyDescent="0.25">
      <c r="A1" s="15" t="s">
        <v>56</v>
      </c>
      <c r="B1" s="10"/>
      <c r="C1" s="10" t="s">
        <v>78</v>
      </c>
      <c r="D1" s="10" t="s">
        <v>19</v>
      </c>
      <c r="E1" s="10" t="s">
        <v>21</v>
      </c>
      <c r="F1" s="10" t="s">
        <v>61</v>
      </c>
      <c r="G1" s="10" t="s">
        <v>22</v>
      </c>
      <c r="H1" s="10" t="s">
        <v>50</v>
      </c>
      <c r="I1" s="10" t="s">
        <v>53</v>
      </c>
      <c r="J1" s="10" t="s">
        <v>23</v>
      </c>
      <c r="K1" s="10" t="s">
        <v>24</v>
      </c>
      <c r="L1" s="10" t="s">
        <v>25</v>
      </c>
      <c r="M1" s="10" t="s">
        <v>51</v>
      </c>
      <c r="N1" s="10" t="s">
        <v>52</v>
      </c>
    </row>
    <row r="2" spans="1:27" x14ac:dyDescent="0.25">
      <c r="A2" s="4" t="s">
        <v>0</v>
      </c>
      <c r="B2" s="4" t="s">
        <v>1</v>
      </c>
      <c r="C2" t="s">
        <v>80</v>
      </c>
      <c r="D2" t="s">
        <v>68</v>
      </c>
      <c r="E2" t="s">
        <v>69</v>
      </c>
      <c r="F2" t="s">
        <v>82</v>
      </c>
      <c r="G2" t="s">
        <v>83</v>
      </c>
      <c r="H2" t="s">
        <v>70</v>
      </c>
      <c r="I2" t="s">
        <v>71</v>
      </c>
      <c r="J2" t="s">
        <v>72</v>
      </c>
      <c r="K2" t="s">
        <v>73</v>
      </c>
      <c r="L2" s="36" t="s">
        <v>84</v>
      </c>
      <c r="M2" s="36" t="s">
        <v>74</v>
      </c>
      <c r="N2" s="36" t="s">
        <v>75</v>
      </c>
    </row>
    <row r="3" spans="1:27" s="2" customFormat="1" x14ac:dyDescent="0.25">
      <c r="A3" s="42">
        <v>2018</v>
      </c>
      <c r="B3" s="42">
        <v>1</v>
      </c>
      <c r="C3" s="43">
        <v>768.72</v>
      </c>
      <c r="D3" s="44">
        <v>992690</v>
      </c>
      <c r="E3" s="44">
        <v>440298</v>
      </c>
      <c r="F3" s="44">
        <v>412619</v>
      </c>
      <c r="G3" s="44">
        <v>26840</v>
      </c>
      <c r="H3" s="44">
        <v>15921</v>
      </c>
      <c r="I3" s="44">
        <v>30321.43</v>
      </c>
      <c r="J3" s="44">
        <v>9687</v>
      </c>
      <c r="K3" s="44">
        <v>119357</v>
      </c>
      <c r="L3" s="44">
        <v>153345</v>
      </c>
      <c r="M3" s="44">
        <v>6306</v>
      </c>
      <c r="N3" s="44">
        <v>199300.74</v>
      </c>
      <c r="Q3" s="39"/>
      <c r="R3" s="39"/>
      <c r="S3" s="39"/>
      <c r="T3" s="39"/>
      <c r="U3" s="39"/>
      <c r="V3" s="51"/>
      <c r="W3" s="39"/>
      <c r="X3" s="39"/>
      <c r="Y3" s="39"/>
      <c r="Z3" s="39"/>
      <c r="AA3" s="51"/>
    </row>
    <row r="4" spans="1:27" s="2" customFormat="1" x14ac:dyDescent="0.25">
      <c r="A4" s="42">
        <v>2018</v>
      </c>
      <c r="B4" s="42">
        <v>2</v>
      </c>
      <c r="C4" s="43">
        <v>750.25</v>
      </c>
      <c r="D4" s="44">
        <v>955918</v>
      </c>
      <c r="E4" s="44">
        <v>452152</v>
      </c>
      <c r="F4" s="44">
        <v>336683</v>
      </c>
      <c r="G4" s="44">
        <v>26840</v>
      </c>
      <c r="H4" s="44">
        <v>16681</v>
      </c>
      <c r="I4" s="44">
        <v>30321.43</v>
      </c>
      <c r="J4" s="44">
        <v>9058</v>
      </c>
      <c r="K4" s="44">
        <v>119357</v>
      </c>
      <c r="L4" s="44">
        <v>153345</v>
      </c>
      <c r="M4" s="44">
        <v>6306</v>
      </c>
      <c r="N4" s="44">
        <v>199300.74</v>
      </c>
      <c r="Q4" s="39"/>
      <c r="R4" s="39"/>
      <c r="S4" s="39"/>
      <c r="T4" s="39"/>
      <c r="U4" s="39"/>
      <c r="V4" s="51"/>
      <c r="W4" s="39"/>
      <c r="X4" s="39"/>
      <c r="Y4" s="39"/>
      <c r="Z4" s="39"/>
      <c r="AA4" s="51"/>
    </row>
    <row r="5" spans="1:27" s="2" customFormat="1" x14ac:dyDescent="0.25">
      <c r="A5" s="42">
        <v>2018</v>
      </c>
      <c r="B5" s="42">
        <v>3</v>
      </c>
      <c r="C5" s="43">
        <v>725.49</v>
      </c>
      <c r="D5" s="44">
        <v>963938</v>
      </c>
      <c r="E5" s="44">
        <v>454792</v>
      </c>
      <c r="F5" s="44">
        <v>327150</v>
      </c>
      <c r="G5" s="44">
        <v>26840</v>
      </c>
      <c r="H5" s="44">
        <v>16792</v>
      </c>
      <c r="I5" s="44">
        <v>30321.43</v>
      </c>
      <c r="J5" s="44">
        <v>9180</v>
      </c>
      <c r="K5" s="44">
        <v>119357</v>
      </c>
      <c r="L5" s="44">
        <v>153345</v>
      </c>
      <c r="M5" s="44">
        <v>6306</v>
      </c>
      <c r="N5" s="44">
        <v>199300.74</v>
      </c>
      <c r="Q5" s="39"/>
      <c r="R5" s="39"/>
      <c r="S5" s="39"/>
      <c r="T5" s="39"/>
      <c r="U5" s="39"/>
      <c r="V5" s="51"/>
      <c r="W5" s="39"/>
      <c r="X5" s="39"/>
      <c r="Y5" s="39"/>
      <c r="Z5" s="39"/>
      <c r="AA5" s="51"/>
    </row>
    <row r="6" spans="1:27" s="2" customFormat="1" x14ac:dyDescent="0.25">
      <c r="A6" s="42">
        <v>2018</v>
      </c>
      <c r="B6" s="42">
        <v>4</v>
      </c>
      <c r="C6" s="43">
        <v>761.51</v>
      </c>
      <c r="D6" s="44">
        <v>972938</v>
      </c>
      <c r="E6" s="44">
        <v>465086</v>
      </c>
      <c r="F6" s="44">
        <v>312030</v>
      </c>
      <c r="G6" s="44">
        <v>26840</v>
      </c>
      <c r="H6" s="44">
        <v>14760</v>
      </c>
      <c r="I6" s="44">
        <v>30321.43</v>
      </c>
      <c r="J6" s="44">
        <v>8952</v>
      </c>
      <c r="K6" s="44">
        <v>119357</v>
      </c>
      <c r="L6" s="44">
        <v>153345</v>
      </c>
      <c r="M6" s="44">
        <v>6306</v>
      </c>
      <c r="N6" s="44">
        <v>199300.74</v>
      </c>
      <c r="Q6" s="39"/>
      <c r="R6" s="39"/>
      <c r="S6" s="39"/>
      <c r="T6" s="39"/>
      <c r="U6" s="39"/>
      <c r="V6" s="51"/>
      <c r="W6" s="39"/>
      <c r="X6" s="39"/>
      <c r="Y6" s="39"/>
      <c r="Z6" s="39"/>
      <c r="AA6" s="51"/>
    </row>
    <row r="7" spans="1:27" s="2" customFormat="1" x14ac:dyDescent="0.25">
      <c r="A7" s="42">
        <v>2018</v>
      </c>
      <c r="B7" s="42">
        <v>5</v>
      </c>
      <c r="C7" s="43">
        <v>894.61</v>
      </c>
      <c r="D7" s="44">
        <v>996560</v>
      </c>
      <c r="E7" s="44">
        <v>489489</v>
      </c>
      <c r="F7" s="44">
        <v>292716</v>
      </c>
      <c r="G7" s="44">
        <v>26840</v>
      </c>
      <c r="H7" s="44">
        <v>15414</v>
      </c>
      <c r="I7" s="44">
        <v>30321.43</v>
      </c>
      <c r="J7" s="44">
        <v>9355</v>
      </c>
      <c r="K7" s="44">
        <v>119357</v>
      </c>
      <c r="L7" s="44">
        <v>153345</v>
      </c>
      <c r="M7" s="44">
        <v>6306</v>
      </c>
      <c r="N7" s="44">
        <v>199300.74</v>
      </c>
      <c r="Q7" s="39"/>
      <c r="R7" s="39"/>
      <c r="S7" s="39"/>
      <c r="T7" s="39"/>
      <c r="U7" s="39"/>
      <c r="V7" s="51"/>
      <c r="W7" s="39"/>
      <c r="X7" s="39"/>
      <c r="Y7" s="39"/>
      <c r="Z7" s="39"/>
      <c r="AA7" s="51"/>
    </row>
    <row r="8" spans="1:27" s="2" customFormat="1" x14ac:dyDescent="0.25">
      <c r="A8" s="42">
        <v>2018</v>
      </c>
      <c r="B8" s="42">
        <v>6</v>
      </c>
      <c r="C8" s="43">
        <v>1097.1199999999999</v>
      </c>
      <c r="D8" s="44">
        <v>1056846</v>
      </c>
      <c r="E8" s="44">
        <v>516473</v>
      </c>
      <c r="F8" s="44">
        <v>295767</v>
      </c>
      <c r="G8" s="44">
        <v>26840</v>
      </c>
      <c r="H8" s="44">
        <v>16129</v>
      </c>
      <c r="I8" s="44">
        <v>30321.43</v>
      </c>
      <c r="J8" s="44">
        <v>9670</v>
      </c>
      <c r="K8" s="44">
        <v>119357</v>
      </c>
      <c r="L8" s="44">
        <v>153345</v>
      </c>
      <c r="M8" s="44">
        <v>6306</v>
      </c>
      <c r="N8" s="44">
        <v>199300.74</v>
      </c>
      <c r="P8" s="51"/>
      <c r="Q8" s="39"/>
      <c r="R8" s="39"/>
      <c r="S8" s="39"/>
      <c r="T8" s="39"/>
      <c r="U8" s="39"/>
      <c r="V8" s="51"/>
      <c r="W8" s="39"/>
      <c r="X8" s="39"/>
      <c r="Y8" s="39"/>
      <c r="Z8" s="39"/>
      <c r="AA8" s="51"/>
    </row>
    <row r="9" spans="1:27" s="2" customFormat="1" x14ac:dyDescent="0.25">
      <c r="A9" s="42">
        <v>2018</v>
      </c>
      <c r="B9" s="42">
        <v>7</v>
      </c>
      <c r="C9" s="43">
        <v>1169.45</v>
      </c>
      <c r="D9" s="44">
        <v>1066092</v>
      </c>
      <c r="E9" s="44">
        <v>513216</v>
      </c>
      <c r="F9" s="44">
        <v>301701</v>
      </c>
      <c r="G9" s="44">
        <v>26840</v>
      </c>
      <c r="H9" s="44">
        <v>15816</v>
      </c>
      <c r="I9" s="44">
        <v>30321.43</v>
      </c>
      <c r="J9" s="44">
        <v>8486</v>
      </c>
      <c r="K9" s="44">
        <v>119357</v>
      </c>
      <c r="L9" s="44">
        <v>153345</v>
      </c>
      <c r="M9" s="44">
        <v>6306</v>
      </c>
      <c r="N9" s="44">
        <v>199300.74</v>
      </c>
      <c r="P9" s="51"/>
      <c r="Q9" s="39"/>
      <c r="R9" s="39"/>
      <c r="S9" s="39"/>
      <c r="T9" s="39"/>
      <c r="U9" s="39"/>
      <c r="V9" s="51"/>
      <c r="W9" s="39"/>
      <c r="X9" s="39"/>
      <c r="Y9" s="39"/>
      <c r="Z9" s="39"/>
      <c r="AA9" s="51"/>
    </row>
    <row r="10" spans="1:27" s="2" customFormat="1" x14ac:dyDescent="0.25">
      <c r="A10" s="42">
        <v>2018</v>
      </c>
      <c r="B10" s="42">
        <v>8</v>
      </c>
      <c r="C10" s="43">
        <v>1191.3900000000001</v>
      </c>
      <c r="D10" s="44">
        <v>1053520</v>
      </c>
      <c r="E10" s="44">
        <v>522363</v>
      </c>
      <c r="F10" s="44">
        <v>300800</v>
      </c>
      <c r="G10" s="44">
        <v>26840</v>
      </c>
      <c r="H10" s="44">
        <v>15373</v>
      </c>
      <c r="I10" s="44">
        <v>30321.43</v>
      </c>
      <c r="J10" s="44">
        <v>8678</v>
      </c>
      <c r="K10" s="44">
        <v>119357</v>
      </c>
      <c r="L10" s="44">
        <v>153345</v>
      </c>
      <c r="M10" s="44">
        <v>6306</v>
      </c>
      <c r="N10" s="44">
        <v>199300.74</v>
      </c>
      <c r="P10" s="51"/>
      <c r="Q10" s="39"/>
      <c r="R10" s="39"/>
      <c r="S10" s="39"/>
      <c r="T10" s="39"/>
      <c r="U10" s="39"/>
      <c r="V10" s="51"/>
      <c r="W10" s="39"/>
      <c r="X10" s="39"/>
      <c r="Y10" s="39"/>
      <c r="Z10" s="39"/>
      <c r="AA10" s="51"/>
    </row>
    <row r="11" spans="1:27" s="2" customFormat="1" x14ac:dyDescent="0.25">
      <c r="A11" s="42">
        <v>2018</v>
      </c>
      <c r="B11" s="42">
        <v>9</v>
      </c>
      <c r="C11" s="43">
        <v>1189.06</v>
      </c>
      <c r="D11" s="44">
        <v>1071720</v>
      </c>
      <c r="E11" s="44">
        <v>533126</v>
      </c>
      <c r="F11" s="44">
        <v>301311</v>
      </c>
      <c r="G11" s="44">
        <v>26840</v>
      </c>
      <c r="H11" s="44">
        <v>15455</v>
      </c>
      <c r="I11" s="44">
        <v>30321.43</v>
      </c>
      <c r="J11" s="44">
        <v>8351</v>
      </c>
      <c r="K11" s="44">
        <v>119357</v>
      </c>
      <c r="L11" s="44">
        <v>153345</v>
      </c>
      <c r="M11" s="44">
        <v>6306</v>
      </c>
      <c r="N11" s="44">
        <v>199300.74</v>
      </c>
      <c r="P11" s="51"/>
      <c r="Q11" s="39"/>
      <c r="R11" s="39"/>
      <c r="S11" s="39"/>
      <c r="T11" s="39"/>
      <c r="U11" s="39"/>
      <c r="V11" s="51"/>
      <c r="W11" s="39"/>
      <c r="X11" s="39"/>
      <c r="Y11" s="39"/>
      <c r="Z11" s="39"/>
      <c r="AA11" s="51"/>
    </row>
    <row r="12" spans="1:27" s="2" customFormat="1" x14ac:dyDescent="0.25">
      <c r="A12" s="42">
        <v>2018</v>
      </c>
      <c r="B12" s="42">
        <v>10</v>
      </c>
      <c r="C12" s="43">
        <v>1029.1500000000001</v>
      </c>
      <c r="D12" s="44">
        <v>1042489</v>
      </c>
      <c r="E12" s="44">
        <v>509915</v>
      </c>
      <c r="F12" s="44">
        <v>292258</v>
      </c>
      <c r="G12" s="44">
        <v>26840</v>
      </c>
      <c r="H12" s="44">
        <v>15712</v>
      </c>
      <c r="I12" s="44">
        <v>30321.43</v>
      </c>
      <c r="J12" s="44">
        <v>8904</v>
      </c>
      <c r="K12" s="44">
        <v>119357</v>
      </c>
      <c r="L12" s="44">
        <v>153345</v>
      </c>
      <c r="M12" s="44">
        <v>6306</v>
      </c>
      <c r="N12" s="44">
        <v>199300.74</v>
      </c>
      <c r="P12" s="51"/>
      <c r="Q12" s="39"/>
      <c r="R12" s="39"/>
      <c r="S12" s="39"/>
      <c r="T12" s="39"/>
      <c r="U12" s="39"/>
      <c r="V12" s="51"/>
      <c r="W12" s="39"/>
      <c r="X12" s="39"/>
      <c r="Y12" s="39"/>
      <c r="Z12" s="39"/>
      <c r="AA12" s="51"/>
    </row>
    <row r="13" spans="1:27" s="2" customFormat="1" x14ac:dyDescent="0.25">
      <c r="A13" s="42">
        <v>2018</v>
      </c>
      <c r="B13" s="42">
        <v>11</v>
      </c>
      <c r="C13" s="43">
        <v>783.9</v>
      </c>
      <c r="D13" s="44">
        <v>973685</v>
      </c>
      <c r="E13" s="44">
        <v>477021</v>
      </c>
      <c r="F13" s="44">
        <v>289747</v>
      </c>
      <c r="G13" s="44">
        <v>26840</v>
      </c>
      <c r="H13" s="44">
        <v>14040</v>
      </c>
      <c r="I13" s="44">
        <v>30321.43</v>
      </c>
      <c r="J13" s="44">
        <v>9328</v>
      </c>
      <c r="K13" s="44">
        <v>119357</v>
      </c>
      <c r="L13" s="44">
        <v>153345</v>
      </c>
      <c r="M13" s="44">
        <v>6306</v>
      </c>
      <c r="N13" s="44">
        <v>199300.74</v>
      </c>
      <c r="Q13" s="39"/>
      <c r="R13" s="39"/>
      <c r="S13" s="39"/>
      <c r="T13" s="39"/>
      <c r="U13" s="39"/>
      <c r="V13" s="51"/>
      <c r="W13" s="39"/>
      <c r="X13" s="39"/>
      <c r="Y13" s="39"/>
      <c r="Z13" s="39"/>
      <c r="AA13" s="51"/>
    </row>
    <row r="14" spans="1:27" s="2" customFormat="1" ht="15.75" thickBot="1" x14ac:dyDescent="0.3">
      <c r="A14" s="45">
        <v>2018</v>
      </c>
      <c r="B14" s="45">
        <v>12</v>
      </c>
      <c r="C14" s="46">
        <v>711.23</v>
      </c>
      <c r="D14" s="47">
        <v>998406</v>
      </c>
      <c r="E14" s="47">
        <v>470880</v>
      </c>
      <c r="F14" s="47">
        <v>352472</v>
      </c>
      <c r="G14" s="47">
        <v>26840</v>
      </c>
      <c r="H14" s="47">
        <v>17664</v>
      </c>
      <c r="I14" s="47">
        <v>30321.43</v>
      </c>
      <c r="J14" s="47">
        <v>9612</v>
      </c>
      <c r="K14" s="47">
        <v>119357</v>
      </c>
      <c r="L14" s="47">
        <v>153345</v>
      </c>
      <c r="M14" s="47">
        <v>6306</v>
      </c>
      <c r="N14" s="47">
        <v>199300.74</v>
      </c>
      <c r="Q14" s="39"/>
      <c r="R14" s="39"/>
      <c r="S14" s="39"/>
      <c r="T14" s="39"/>
      <c r="U14" s="39"/>
      <c r="V14" s="51"/>
      <c r="W14" s="39"/>
      <c r="X14" s="39"/>
      <c r="Y14" s="39"/>
      <c r="Z14" s="39"/>
      <c r="AA14" s="51"/>
    </row>
    <row r="15" spans="1:27" x14ac:dyDescent="0.25">
      <c r="A15" s="25">
        <v>2019</v>
      </c>
      <c r="B15" s="25">
        <v>1</v>
      </c>
      <c r="C15" s="30">
        <v>778.82</v>
      </c>
      <c r="D15" s="27">
        <v>1003066</v>
      </c>
      <c r="E15" s="27">
        <v>444899</v>
      </c>
      <c r="F15" s="27">
        <v>416591</v>
      </c>
      <c r="G15" s="27">
        <v>26954</v>
      </c>
      <c r="H15" s="27">
        <v>15988</v>
      </c>
      <c r="I15" s="27">
        <v>30450.55</v>
      </c>
      <c r="J15" s="27">
        <v>9646</v>
      </c>
      <c r="K15" s="27">
        <v>108016</v>
      </c>
      <c r="L15" s="27">
        <v>153345</v>
      </c>
      <c r="M15" s="27">
        <v>6306</v>
      </c>
      <c r="N15" s="27">
        <v>199300.74</v>
      </c>
      <c r="O15" s="36"/>
      <c r="P15" s="36"/>
      <c r="Q15" s="32"/>
      <c r="R15" s="32"/>
      <c r="S15" s="32"/>
      <c r="T15" s="32"/>
      <c r="U15" s="32"/>
      <c r="V15" s="26"/>
      <c r="W15" s="32"/>
      <c r="X15" s="32"/>
      <c r="Y15" s="32"/>
      <c r="Z15" s="32"/>
      <c r="AA15" s="26"/>
    </row>
    <row r="16" spans="1:27" x14ac:dyDescent="0.25">
      <c r="A16" s="25">
        <v>2019</v>
      </c>
      <c r="B16" s="25">
        <v>2</v>
      </c>
      <c r="C16" s="30">
        <v>759.86</v>
      </c>
      <c r="D16" s="27">
        <v>966156</v>
      </c>
      <c r="E16" s="27">
        <v>456983</v>
      </c>
      <c r="F16" s="27">
        <v>339985</v>
      </c>
      <c r="G16" s="27">
        <v>26954</v>
      </c>
      <c r="H16" s="27">
        <v>16752</v>
      </c>
      <c r="I16" s="27">
        <v>30450.55</v>
      </c>
      <c r="J16" s="27">
        <v>9020</v>
      </c>
      <c r="K16" s="27">
        <v>108016</v>
      </c>
      <c r="L16" s="27">
        <v>153345</v>
      </c>
      <c r="M16" s="27">
        <v>6306</v>
      </c>
      <c r="N16" s="27">
        <v>199300.74</v>
      </c>
      <c r="O16" s="36"/>
      <c r="P16" s="36"/>
      <c r="Q16" s="32"/>
      <c r="R16" s="32"/>
      <c r="S16" s="32"/>
      <c r="T16" s="32"/>
      <c r="U16" s="32"/>
      <c r="V16" s="26"/>
      <c r="W16" s="32"/>
      <c r="X16" s="32"/>
      <c r="Y16" s="32"/>
      <c r="Z16" s="32"/>
      <c r="AA16" s="26"/>
    </row>
    <row r="17" spans="1:27" x14ac:dyDescent="0.25">
      <c r="A17" s="25">
        <v>2019</v>
      </c>
      <c r="B17" s="25">
        <v>3</v>
      </c>
      <c r="C17" s="30">
        <v>735.87</v>
      </c>
      <c r="D17" s="27">
        <v>974087</v>
      </c>
      <c r="E17" s="27">
        <v>459574</v>
      </c>
      <c r="F17" s="27">
        <v>330320</v>
      </c>
      <c r="G17" s="27">
        <v>26954</v>
      </c>
      <c r="H17" s="27">
        <v>16863</v>
      </c>
      <c r="I17" s="27">
        <v>30450.55</v>
      </c>
      <c r="J17" s="27">
        <v>9141</v>
      </c>
      <c r="K17" s="27">
        <v>108016</v>
      </c>
      <c r="L17" s="27">
        <v>153345</v>
      </c>
      <c r="M17" s="27">
        <v>6306</v>
      </c>
      <c r="N17" s="27">
        <v>199300.74</v>
      </c>
      <c r="O17" s="36"/>
      <c r="P17" s="36"/>
      <c r="Q17" s="32"/>
      <c r="R17" s="32"/>
      <c r="S17" s="32"/>
      <c r="T17" s="32"/>
      <c r="U17" s="32"/>
      <c r="V17" s="26"/>
      <c r="W17" s="32"/>
      <c r="X17" s="32"/>
      <c r="Y17" s="32"/>
      <c r="Z17" s="32"/>
      <c r="AA17" s="26"/>
    </row>
    <row r="18" spans="1:27" x14ac:dyDescent="0.25">
      <c r="A18" s="25">
        <v>2019</v>
      </c>
      <c r="B18" s="25">
        <v>4</v>
      </c>
      <c r="C18" s="30">
        <v>773.93</v>
      </c>
      <c r="D18" s="27">
        <v>982890</v>
      </c>
      <c r="E18" s="27">
        <v>469829</v>
      </c>
      <c r="F18" s="27">
        <v>314971</v>
      </c>
      <c r="G18" s="27">
        <v>26954</v>
      </c>
      <c r="H18" s="27">
        <v>14823</v>
      </c>
      <c r="I18" s="27">
        <v>30450.55</v>
      </c>
      <c r="J18" s="27">
        <v>8914</v>
      </c>
      <c r="K18" s="27">
        <v>108016</v>
      </c>
      <c r="L18" s="27">
        <v>153345</v>
      </c>
      <c r="M18" s="27">
        <v>6306</v>
      </c>
      <c r="N18" s="27">
        <v>199300.74</v>
      </c>
      <c r="O18" s="36"/>
      <c r="P18" s="36"/>
      <c r="Q18" s="32"/>
      <c r="R18" s="32"/>
      <c r="S18" s="32"/>
      <c r="T18" s="32"/>
      <c r="U18" s="32"/>
      <c r="V18" s="26"/>
      <c r="W18" s="32"/>
      <c r="X18" s="32"/>
      <c r="Y18" s="32"/>
      <c r="Z18" s="32"/>
      <c r="AA18" s="26"/>
    </row>
    <row r="19" spans="1:27" x14ac:dyDescent="0.25">
      <c r="A19" s="25">
        <v>2019</v>
      </c>
      <c r="B19" s="25">
        <v>5</v>
      </c>
      <c r="C19" s="30">
        <v>910.38</v>
      </c>
      <c r="D19" s="27">
        <v>1006385</v>
      </c>
      <c r="E19" s="27">
        <v>494304</v>
      </c>
      <c r="F19" s="27">
        <v>295387</v>
      </c>
      <c r="G19" s="27">
        <v>26954</v>
      </c>
      <c r="H19" s="27">
        <v>15480</v>
      </c>
      <c r="I19" s="27">
        <v>30450.55</v>
      </c>
      <c r="J19" s="27">
        <v>9316</v>
      </c>
      <c r="K19" s="27">
        <v>108016</v>
      </c>
      <c r="L19" s="27">
        <v>153345</v>
      </c>
      <c r="M19" s="27">
        <v>6306</v>
      </c>
      <c r="N19" s="27">
        <v>199300.74</v>
      </c>
      <c r="O19" s="36"/>
      <c r="P19" s="36"/>
      <c r="Q19" s="32"/>
      <c r="R19" s="32"/>
      <c r="S19" s="32"/>
      <c r="T19" s="32"/>
      <c r="U19" s="32"/>
      <c r="V19" s="26"/>
      <c r="W19" s="32"/>
      <c r="X19" s="32"/>
      <c r="Y19" s="32"/>
      <c r="Z19" s="32"/>
      <c r="AA19" s="26"/>
    </row>
    <row r="20" spans="1:27" x14ac:dyDescent="0.25">
      <c r="A20" s="25">
        <v>2019</v>
      </c>
      <c r="B20" s="25">
        <v>6</v>
      </c>
      <c r="C20" s="30">
        <v>1117.28</v>
      </c>
      <c r="D20" s="27">
        <v>1066855</v>
      </c>
      <c r="E20" s="27">
        <v>521347</v>
      </c>
      <c r="F20" s="27">
        <v>298365</v>
      </c>
      <c r="G20" s="27">
        <v>26954</v>
      </c>
      <c r="H20" s="27">
        <v>16197</v>
      </c>
      <c r="I20" s="27">
        <v>30450.55</v>
      </c>
      <c r="J20" s="27">
        <v>9629</v>
      </c>
      <c r="K20" s="27">
        <v>108016</v>
      </c>
      <c r="L20" s="27">
        <v>153345</v>
      </c>
      <c r="M20" s="27">
        <v>6306</v>
      </c>
      <c r="N20" s="27">
        <v>199300.74</v>
      </c>
      <c r="O20" s="36"/>
      <c r="P20" s="26"/>
      <c r="Q20" s="32"/>
      <c r="R20" s="32"/>
      <c r="S20" s="32"/>
      <c r="T20" s="32"/>
      <c r="U20" s="32"/>
      <c r="V20" s="26"/>
      <c r="W20" s="32"/>
      <c r="X20" s="32"/>
      <c r="Y20" s="32"/>
      <c r="Z20" s="32"/>
      <c r="AA20" s="26"/>
    </row>
    <row r="21" spans="1:27" x14ac:dyDescent="0.25">
      <c r="A21" s="25">
        <v>2019</v>
      </c>
      <c r="B21" s="25">
        <v>7</v>
      </c>
      <c r="C21" s="30">
        <v>1191.32</v>
      </c>
      <c r="D21" s="27">
        <v>1076094</v>
      </c>
      <c r="E21" s="27">
        <v>518021</v>
      </c>
      <c r="F21" s="27">
        <v>304344</v>
      </c>
      <c r="G21" s="27">
        <v>26954</v>
      </c>
      <c r="H21" s="27">
        <v>15883</v>
      </c>
      <c r="I21" s="27">
        <v>30450.55</v>
      </c>
      <c r="J21" s="27">
        <v>8450</v>
      </c>
      <c r="K21" s="27">
        <v>108016</v>
      </c>
      <c r="L21" s="27">
        <v>153345</v>
      </c>
      <c r="M21" s="27">
        <v>6306</v>
      </c>
      <c r="N21" s="27">
        <v>199300.74</v>
      </c>
      <c r="O21" s="36"/>
      <c r="P21" s="26"/>
      <c r="Q21" s="32"/>
      <c r="R21" s="32"/>
      <c r="S21" s="32"/>
      <c r="T21" s="32"/>
      <c r="U21" s="32"/>
      <c r="V21" s="26"/>
      <c r="W21" s="32"/>
      <c r="X21" s="32"/>
      <c r="Y21" s="32"/>
      <c r="Z21" s="32"/>
      <c r="AA21" s="26"/>
    </row>
    <row r="22" spans="1:27" x14ac:dyDescent="0.25">
      <c r="A22" s="25">
        <v>2019</v>
      </c>
      <c r="B22" s="25">
        <v>8</v>
      </c>
      <c r="C22" s="30">
        <v>1213.79</v>
      </c>
      <c r="D22" s="27">
        <v>1063428</v>
      </c>
      <c r="E22" s="27">
        <v>527255</v>
      </c>
      <c r="F22" s="27">
        <v>303434</v>
      </c>
      <c r="G22" s="27">
        <v>26954</v>
      </c>
      <c r="H22" s="27">
        <v>15439</v>
      </c>
      <c r="I22" s="27">
        <v>30450.55</v>
      </c>
      <c r="J22" s="27">
        <v>8642</v>
      </c>
      <c r="K22" s="27">
        <v>108016</v>
      </c>
      <c r="L22" s="27">
        <v>153345</v>
      </c>
      <c r="M22" s="27">
        <v>6306</v>
      </c>
      <c r="N22" s="27">
        <v>199300.74</v>
      </c>
      <c r="P22" s="26"/>
      <c r="Q22" s="32"/>
      <c r="R22" s="32"/>
      <c r="S22" s="32"/>
      <c r="T22" s="32"/>
      <c r="U22" s="32"/>
      <c r="V22" s="26"/>
      <c r="W22" s="32"/>
      <c r="X22" s="32"/>
      <c r="Y22" s="32"/>
      <c r="Z22" s="32"/>
      <c r="AA22" s="26"/>
    </row>
    <row r="23" spans="1:27" x14ac:dyDescent="0.25">
      <c r="A23" s="25">
        <v>2019</v>
      </c>
      <c r="B23" s="25">
        <v>9</v>
      </c>
      <c r="C23" s="30">
        <v>1211.6099999999999</v>
      </c>
      <c r="D23" s="27">
        <v>1081830</v>
      </c>
      <c r="E23" s="27">
        <v>538096</v>
      </c>
      <c r="F23" s="27">
        <v>303924</v>
      </c>
      <c r="G23" s="27">
        <v>26954</v>
      </c>
      <c r="H23" s="27">
        <v>15521</v>
      </c>
      <c r="I23" s="27">
        <v>30450.55</v>
      </c>
      <c r="J23" s="27">
        <v>8315</v>
      </c>
      <c r="K23" s="27">
        <v>108016</v>
      </c>
      <c r="L23" s="27">
        <v>153345</v>
      </c>
      <c r="M23" s="27">
        <v>6306</v>
      </c>
      <c r="N23" s="27">
        <v>199300.74</v>
      </c>
      <c r="P23" s="26"/>
      <c r="Q23" s="32"/>
      <c r="R23" s="32"/>
      <c r="S23" s="32"/>
      <c r="T23" s="32"/>
      <c r="U23" s="32"/>
      <c r="V23" s="26"/>
      <c r="W23" s="32"/>
      <c r="X23" s="32"/>
      <c r="Y23" s="32"/>
      <c r="Z23" s="32"/>
      <c r="AA23" s="26"/>
    </row>
    <row r="24" spans="1:27" x14ac:dyDescent="0.25">
      <c r="A24" s="25">
        <v>2019</v>
      </c>
      <c r="B24" s="25">
        <v>10</v>
      </c>
      <c r="C24" s="30">
        <v>1048.45</v>
      </c>
      <c r="D24" s="27">
        <v>1052682</v>
      </c>
      <c r="E24" s="27">
        <v>514832</v>
      </c>
      <c r="F24" s="27">
        <v>294873</v>
      </c>
      <c r="G24" s="27">
        <v>26954</v>
      </c>
      <c r="H24" s="27">
        <v>15779</v>
      </c>
      <c r="I24" s="27">
        <v>30450.55</v>
      </c>
      <c r="J24" s="27">
        <v>8867</v>
      </c>
      <c r="K24" s="27">
        <v>108016</v>
      </c>
      <c r="L24" s="27">
        <v>153345</v>
      </c>
      <c r="M24" s="27">
        <v>6306</v>
      </c>
      <c r="N24" s="27">
        <v>199300.74</v>
      </c>
      <c r="P24" s="26"/>
      <c r="Q24" s="32"/>
      <c r="R24" s="32"/>
      <c r="S24" s="32"/>
      <c r="T24" s="32"/>
      <c r="U24" s="32"/>
      <c r="V24" s="26"/>
      <c r="W24" s="32"/>
      <c r="X24" s="32"/>
      <c r="Y24" s="32"/>
      <c r="Z24" s="32"/>
      <c r="AA24" s="26"/>
    </row>
    <row r="25" spans="1:27" x14ac:dyDescent="0.25">
      <c r="A25" s="25">
        <v>2019</v>
      </c>
      <c r="B25" s="25">
        <v>11</v>
      </c>
      <c r="C25" s="30">
        <v>797.83</v>
      </c>
      <c r="D25" s="27">
        <v>983971</v>
      </c>
      <c r="E25" s="27">
        <v>481963</v>
      </c>
      <c r="F25" s="27">
        <v>292519</v>
      </c>
      <c r="G25" s="27">
        <v>26954</v>
      </c>
      <c r="H25" s="27">
        <v>14100</v>
      </c>
      <c r="I25" s="27">
        <v>30450.55</v>
      </c>
      <c r="J25" s="27">
        <v>9289</v>
      </c>
      <c r="K25" s="27">
        <v>108016</v>
      </c>
      <c r="L25" s="27">
        <v>153345</v>
      </c>
      <c r="M25" s="27">
        <v>6306</v>
      </c>
      <c r="N25" s="27">
        <v>199300.74</v>
      </c>
      <c r="Q25" s="32"/>
      <c r="R25" s="32"/>
      <c r="S25" s="32"/>
      <c r="T25" s="32"/>
      <c r="U25" s="32"/>
      <c r="V25" s="26"/>
      <c r="W25" s="32"/>
      <c r="X25" s="32"/>
      <c r="Y25" s="32"/>
      <c r="Z25" s="32"/>
      <c r="AA25" s="26"/>
    </row>
    <row r="26" spans="1:27" ht="15.75" thickBot="1" x14ac:dyDescent="0.3">
      <c r="A26" s="23">
        <v>2019</v>
      </c>
      <c r="B26" s="23">
        <v>12</v>
      </c>
      <c r="C26" s="29">
        <v>722.5</v>
      </c>
      <c r="D26" s="13">
        <v>1009337</v>
      </c>
      <c r="E26" s="13">
        <v>475917</v>
      </c>
      <c r="F26" s="13">
        <v>355948</v>
      </c>
      <c r="G26" s="13">
        <v>26954</v>
      </c>
      <c r="H26" s="13">
        <v>17739</v>
      </c>
      <c r="I26" s="13">
        <v>30450.55</v>
      </c>
      <c r="J26" s="13">
        <v>9572</v>
      </c>
      <c r="K26" s="13">
        <v>108016</v>
      </c>
      <c r="L26" s="13">
        <v>153345</v>
      </c>
      <c r="M26" s="13">
        <v>6306</v>
      </c>
      <c r="N26" s="13">
        <v>199300.74</v>
      </c>
      <c r="Q26" s="32"/>
      <c r="R26" s="32"/>
      <c r="S26" s="32"/>
      <c r="T26" s="32"/>
      <c r="U26" s="32"/>
      <c r="V26" s="26"/>
      <c r="W26" s="32"/>
      <c r="X26" s="32"/>
      <c r="Y26" s="32"/>
      <c r="Z26" s="32"/>
      <c r="AA26" s="26"/>
    </row>
    <row r="27" spans="1:27" x14ac:dyDescent="0.25">
      <c r="A27" s="25">
        <v>2020</v>
      </c>
      <c r="B27" s="25">
        <v>1</v>
      </c>
      <c r="C27" s="30">
        <v>787.76</v>
      </c>
      <c r="D27" s="27">
        <v>1010998</v>
      </c>
      <c r="E27" s="27">
        <v>448592</v>
      </c>
      <c r="F27" s="27">
        <v>419973</v>
      </c>
      <c r="G27" s="27">
        <v>26995</v>
      </c>
      <c r="H27" s="27">
        <v>16013</v>
      </c>
      <c r="I27" s="27">
        <v>30497.41</v>
      </c>
      <c r="J27" s="27">
        <v>9620</v>
      </c>
      <c r="K27" s="27">
        <v>107941</v>
      </c>
      <c r="L27" s="27">
        <v>152926</v>
      </c>
      <c r="M27" s="27">
        <v>6288</v>
      </c>
      <c r="N27" s="27">
        <v>198756.2</v>
      </c>
      <c r="Q27" s="32"/>
      <c r="R27" s="32"/>
      <c r="S27" s="32"/>
      <c r="T27" s="32"/>
      <c r="U27" s="32"/>
      <c r="V27" s="26"/>
      <c r="W27" s="32"/>
      <c r="X27" s="32"/>
      <c r="Y27" s="32"/>
      <c r="Z27" s="32"/>
      <c r="AA27" s="26"/>
    </row>
    <row r="28" spans="1:27" x14ac:dyDescent="0.25">
      <c r="A28" s="25">
        <v>2020</v>
      </c>
      <c r="B28" s="25">
        <v>2</v>
      </c>
      <c r="C28" s="30">
        <v>768.43</v>
      </c>
      <c r="D28" s="27">
        <v>973685</v>
      </c>
      <c r="E28" s="27">
        <v>460677</v>
      </c>
      <c r="F28" s="27">
        <v>342599</v>
      </c>
      <c r="G28" s="27">
        <v>27959</v>
      </c>
      <c r="H28" s="27">
        <v>17377</v>
      </c>
      <c r="I28" s="27">
        <v>31586.6</v>
      </c>
      <c r="J28" s="27">
        <v>9317</v>
      </c>
      <c r="K28" s="27">
        <v>111796</v>
      </c>
      <c r="L28" s="27">
        <v>158388</v>
      </c>
      <c r="M28" s="27">
        <v>6513</v>
      </c>
      <c r="N28" s="27">
        <v>205854.64</v>
      </c>
      <c r="Q28" s="32"/>
      <c r="R28" s="32"/>
      <c r="S28" s="32"/>
      <c r="T28" s="32"/>
      <c r="U28" s="32"/>
      <c r="V28" s="26"/>
      <c r="W28" s="32"/>
      <c r="X28" s="32"/>
      <c r="Y28" s="32"/>
      <c r="Z28" s="32"/>
      <c r="AA28" s="26"/>
    </row>
    <row r="29" spans="1:27" x14ac:dyDescent="0.25">
      <c r="A29" s="25">
        <v>2020</v>
      </c>
      <c r="B29" s="25">
        <v>3</v>
      </c>
      <c r="C29" s="30">
        <v>745.22</v>
      </c>
      <c r="D29" s="27">
        <v>982172</v>
      </c>
      <c r="E29" s="27">
        <v>463586</v>
      </c>
      <c r="F29" s="27">
        <v>333138</v>
      </c>
      <c r="G29" s="27">
        <v>26995</v>
      </c>
      <c r="H29" s="27">
        <v>16889</v>
      </c>
      <c r="I29" s="27">
        <v>30497.41</v>
      </c>
      <c r="J29" s="27">
        <v>9116</v>
      </c>
      <c r="K29" s="27">
        <v>107941</v>
      </c>
      <c r="L29" s="27">
        <v>152926</v>
      </c>
      <c r="M29" s="27">
        <v>6288</v>
      </c>
      <c r="N29" s="27">
        <v>198756.2</v>
      </c>
      <c r="Q29" s="32"/>
      <c r="R29" s="32"/>
      <c r="S29" s="32"/>
      <c r="T29" s="32"/>
      <c r="U29" s="32"/>
      <c r="V29" s="26"/>
      <c r="W29" s="32"/>
      <c r="X29" s="32"/>
      <c r="Y29" s="32"/>
      <c r="Z29" s="32"/>
      <c r="AA29" s="26"/>
    </row>
    <row r="30" spans="1:27" x14ac:dyDescent="0.25">
      <c r="A30" s="25">
        <v>2020</v>
      </c>
      <c r="B30" s="25">
        <v>4</v>
      </c>
      <c r="C30" s="30">
        <v>785.42</v>
      </c>
      <c r="D30" s="27">
        <v>990973</v>
      </c>
      <c r="E30" s="27">
        <v>473892</v>
      </c>
      <c r="F30" s="27">
        <v>317639</v>
      </c>
      <c r="G30" s="27">
        <v>26995</v>
      </c>
      <c r="H30" s="27">
        <v>14846</v>
      </c>
      <c r="I30" s="27">
        <v>30497.41</v>
      </c>
      <c r="J30" s="27">
        <v>8890</v>
      </c>
      <c r="K30" s="27">
        <v>107941</v>
      </c>
      <c r="L30" s="27">
        <v>152926</v>
      </c>
      <c r="M30" s="27">
        <v>6288</v>
      </c>
      <c r="N30" s="27">
        <v>198756.2</v>
      </c>
      <c r="Q30" s="32"/>
      <c r="R30" s="32"/>
      <c r="S30" s="32"/>
      <c r="T30" s="32"/>
      <c r="U30" s="32"/>
      <c r="V30" s="26"/>
      <c r="W30" s="32"/>
      <c r="X30" s="32"/>
      <c r="Y30" s="32"/>
      <c r="Z30" s="32"/>
      <c r="AA30" s="26"/>
    </row>
    <row r="31" spans="1:27" x14ac:dyDescent="0.25">
      <c r="A31" s="25">
        <v>2020</v>
      </c>
      <c r="B31" s="25">
        <v>5</v>
      </c>
      <c r="C31" s="30">
        <v>924.97</v>
      </c>
      <c r="D31" s="27">
        <v>1014453</v>
      </c>
      <c r="E31" s="27">
        <v>498494</v>
      </c>
      <c r="F31" s="27">
        <v>297854</v>
      </c>
      <c r="G31" s="27">
        <v>26995</v>
      </c>
      <c r="H31" s="27">
        <v>15504</v>
      </c>
      <c r="I31" s="27">
        <v>30497.41</v>
      </c>
      <c r="J31" s="27">
        <v>9290</v>
      </c>
      <c r="K31" s="27">
        <v>107941</v>
      </c>
      <c r="L31" s="27">
        <v>152926</v>
      </c>
      <c r="M31" s="27">
        <v>6288</v>
      </c>
      <c r="N31" s="27">
        <v>198756.2</v>
      </c>
      <c r="Q31" s="32"/>
      <c r="R31" s="32"/>
      <c r="S31" s="32"/>
      <c r="T31" s="32"/>
      <c r="U31" s="32"/>
      <c r="V31" s="26"/>
      <c r="W31" s="32"/>
      <c r="X31" s="32"/>
      <c r="Y31" s="32"/>
      <c r="Z31" s="32"/>
      <c r="AA31" s="26"/>
    </row>
    <row r="32" spans="1:27" x14ac:dyDescent="0.25">
      <c r="A32" s="25">
        <v>2020</v>
      </c>
      <c r="B32" s="25">
        <v>6</v>
      </c>
      <c r="C32" s="30">
        <v>1135.9000000000001</v>
      </c>
      <c r="D32" s="27">
        <v>1075171</v>
      </c>
      <c r="E32" s="27">
        <v>525648</v>
      </c>
      <c r="F32" s="27">
        <v>300802</v>
      </c>
      <c r="G32" s="27">
        <v>26995</v>
      </c>
      <c r="H32" s="27">
        <v>16222</v>
      </c>
      <c r="I32" s="27">
        <v>30497.41</v>
      </c>
      <c r="J32" s="27">
        <v>9603</v>
      </c>
      <c r="K32" s="27">
        <v>107941</v>
      </c>
      <c r="L32" s="27">
        <v>152926</v>
      </c>
      <c r="M32" s="27">
        <v>6288</v>
      </c>
      <c r="N32" s="27">
        <v>198756.2</v>
      </c>
      <c r="P32" s="26"/>
      <c r="Q32" s="32"/>
      <c r="R32" s="32"/>
      <c r="S32" s="32"/>
      <c r="T32" s="32"/>
      <c r="U32" s="32"/>
      <c r="V32" s="26"/>
      <c r="W32" s="32"/>
      <c r="X32" s="32"/>
      <c r="Y32" s="32"/>
      <c r="Z32" s="32"/>
      <c r="AA32" s="26"/>
    </row>
    <row r="33" spans="1:27" x14ac:dyDescent="0.25">
      <c r="A33" s="25">
        <v>2020</v>
      </c>
      <c r="B33" s="25">
        <v>7</v>
      </c>
      <c r="C33" s="30">
        <v>1211.3499999999999</v>
      </c>
      <c r="D33" s="27">
        <v>1084518</v>
      </c>
      <c r="E33" s="27">
        <v>522325</v>
      </c>
      <c r="F33" s="27">
        <v>306857</v>
      </c>
      <c r="G33" s="27">
        <v>26995</v>
      </c>
      <c r="H33" s="27">
        <v>15907</v>
      </c>
      <c r="I33" s="27">
        <v>30497.41</v>
      </c>
      <c r="J33" s="27">
        <v>8427</v>
      </c>
      <c r="K33" s="27">
        <v>107941</v>
      </c>
      <c r="L33" s="27">
        <v>152926</v>
      </c>
      <c r="M33" s="27">
        <v>6288</v>
      </c>
      <c r="N33" s="27">
        <v>198756.2</v>
      </c>
      <c r="P33" s="26"/>
      <c r="Q33" s="32"/>
      <c r="R33" s="32"/>
      <c r="S33" s="32"/>
      <c r="T33" s="32"/>
      <c r="U33" s="32"/>
      <c r="V33" s="26"/>
      <c r="W33" s="32"/>
      <c r="X33" s="32"/>
      <c r="Y33" s="32"/>
      <c r="Z33" s="32"/>
      <c r="AA33" s="26"/>
    </row>
    <row r="34" spans="1:27" x14ac:dyDescent="0.25">
      <c r="A34" s="25">
        <v>2020</v>
      </c>
      <c r="B34" s="25">
        <v>8</v>
      </c>
      <c r="C34" s="30">
        <v>1234.25</v>
      </c>
      <c r="D34" s="27">
        <v>1071931</v>
      </c>
      <c r="E34" s="27">
        <v>531729</v>
      </c>
      <c r="F34" s="27">
        <v>305989</v>
      </c>
      <c r="G34" s="27">
        <v>26995</v>
      </c>
      <c r="H34" s="27">
        <v>15462</v>
      </c>
      <c r="I34" s="27">
        <v>30497.41</v>
      </c>
      <c r="J34" s="27">
        <v>8618</v>
      </c>
      <c r="K34" s="27">
        <v>107941</v>
      </c>
      <c r="L34" s="27">
        <v>152926</v>
      </c>
      <c r="M34" s="27">
        <v>6288</v>
      </c>
      <c r="N34" s="27">
        <v>198756.2</v>
      </c>
      <c r="P34" s="26"/>
      <c r="Q34" s="32"/>
      <c r="R34" s="32"/>
      <c r="S34" s="32"/>
      <c r="T34" s="32"/>
      <c r="U34" s="32"/>
      <c r="V34" s="26"/>
      <c r="W34" s="32"/>
      <c r="X34" s="32"/>
      <c r="Y34" s="32"/>
      <c r="Z34" s="32"/>
      <c r="AA34" s="26"/>
    </row>
    <row r="35" spans="1:27" x14ac:dyDescent="0.25">
      <c r="A35" s="25">
        <v>2020</v>
      </c>
      <c r="B35" s="25">
        <v>9</v>
      </c>
      <c r="C35" s="30">
        <v>1231.92</v>
      </c>
      <c r="D35" s="27">
        <v>1090683</v>
      </c>
      <c r="E35" s="27">
        <v>542734</v>
      </c>
      <c r="F35" s="27">
        <v>306507</v>
      </c>
      <c r="G35" s="27">
        <v>26995</v>
      </c>
      <c r="H35" s="27">
        <v>15545</v>
      </c>
      <c r="I35" s="27">
        <v>30497.41</v>
      </c>
      <c r="J35" s="27">
        <v>8293</v>
      </c>
      <c r="K35" s="27">
        <v>107941</v>
      </c>
      <c r="L35" s="27">
        <v>152926</v>
      </c>
      <c r="M35" s="27">
        <v>6288</v>
      </c>
      <c r="N35" s="27">
        <v>198756.2</v>
      </c>
      <c r="P35" s="26"/>
      <c r="Q35" s="32"/>
      <c r="R35" s="32"/>
      <c r="S35" s="32"/>
      <c r="T35" s="32"/>
      <c r="U35" s="32"/>
      <c r="V35" s="26"/>
      <c r="W35" s="32"/>
      <c r="X35" s="32"/>
      <c r="Y35" s="32"/>
      <c r="Z35" s="32"/>
      <c r="AA35" s="26"/>
    </row>
    <row r="36" spans="1:27" x14ac:dyDescent="0.25">
      <c r="A36" s="25">
        <v>2020</v>
      </c>
      <c r="B36" s="25">
        <v>10</v>
      </c>
      <c r="C36" s="30">
        <v>1065.4000000000001</v>
      </c>
      <c r="D36" s="27">
        <v>1061802</v>
      </c>
      <c r="E36" s="27">
        <v>519519</v>
      </c>
      <c r="F36" s="27">
        <v>297509</v>
      </c>
      <c r="G36" s="27">
        <v>26995</v>
      </c>
      <c r="H36" s="27">
        <v>15804</v>
      </c>
      <c r="I36" s="27">
        <v>30497.41</v>
      </c>
      <c r="J36" s="27">
        <v>8843</v>
      </c>
      <c r="K36" s="27">
        <v>107941</v>
      </c>
      <c r="L36" s="27">
        <v>152926</v>
      </c>
      <c r="M36" s="27">
        <v>6288</v>
      </c>
      <c r="N36" s="27">
        <v>198756.2</v>
      </c>
      <c r="P36" s="26"/>
      <c r="Q36" s="32"/>
      <c r="R36" s="32"/>
      <c r="S36" s="32"/>
      <c r="T36" s="32"/>
      <c r="U36" s="32"/>
      <c r="V36" s="26"/>
      <c r="W36" s="32"/>
      <c r="X36" s="32"/>
      <c r="Y36" s="32"/>
      <c r="Z36" s="32"/>
      <c r="AA36" s="26"/>
    </row>
    <row r="37" spans="1:27" x14ac:dyDescent="0.25">
      <c r="A37" s="25">
        <v>2020</v>
      </c>
      <c r="B37" s="25">
        <v>11</v>
      </c>
      <c r="C37" s="30">
        <v>809.76</v>
      </c>
      <c r="D37" s="27">
        <v>993376</v>
      </c>
      <c r="E37" s="27">
        <v>486772</v>
      </c>
      <c r="F37" s="27">
        <v>295360</v>
      </c>
      <c r="G37" s="27">
        <v>26995</v>
      </c>
      <c r="H37" s="27">
        <v>14122</v>
      </c>
      <c r="I37" s="27">
        <v>30497.41</v>
      </c>
      <c r="J37" s="27">
        <v>9264</v>
      </c>
      <c r="K37" s="27">
        <v>107941</v>
      </c>
      <c r="L37" s="27">
        <v>152926</v>
      </c>
      <c r="M37" s="27">
        <v>6288</v>
      </c>
      <c r="N37" s="27">
        <v>198756.2</v>
      </c>
      <c r="Q37" s="32"/>
      <c r="R37" s="32"/>
      <c r="S37" s="32"/>
      <c r="T37" s="32"/>
      <c r="U37" s="32"/>
      <c r="V37" s="26"/>
      <c r="W37" s="32"/>
      <c r="X37" s="32"/>
      <c r="Y37" s="32"/>
      <c r="Z37" s="32"/>
      <c r="AA37" s="26"/>
    </row>
    <row r="38" spans="1:27" ht="15.75" thickBot="1" x14ac:dyDescent="0.3">
      <c r="A38" s="23">
        <v>2020</v>
      </c>
      <c r="B38" s="23">
        <v>12</v>
      </c>
      <c r="C38" s="29">
        <v>731.75</v>
      </c>
      <c r="D38" s="13">
        <v>1019482</v>
      </c>
      <c r="E38" s="13">
        <v>480881</v>
      </c>
      <c r="F38" s="13">
        <v>359548</v>
      </c>
      <c r="G38" s="13">
        <v>26995</v>
      </c>
      <c r="H38" s="13">
        <v>17767</v>
      </c>
      <c r="I38" s="13">
        <v>30497.41</v>
      </c>
      <c r="J38" s="13">
        <v>9546</v>
      </c>
      <c r="K38" s="13">
        <v>107941</v>
      </c>
      <c r="L38" s="13">
        <v>152926</v>
      </c>
      <c r="M38" s="13">
        <v>6288</v>
      </c>
      <c r="N38" s="13">
        <v>198756.2</v>
      </c>
      <c r="Q38" s="32"/>
      <c r="R38" s="32"/>
      <c r="S38" s="32"/>
      <c r="T38" s="32"/>
      <c r="U38" s="32"/>
      <c r="V38" s="26"/>
      <c r="W38" s="32"/>
      <c r="X38" s="32"/>
      <c r="Y38" s="32"/>
      <c r="Z38" s="32"/>
      <c r="AA38" s="26"/>
    </row>
    <row r="39" spans="1:27" x14ac:dyDescent="0.25">
      <c r="A39" s="25">
        <v>2021</v>
      </c>
      <c r="B39" s="25">
        <v>1</v>
      </c>
      <c r="C39" s="30">
        <v>796.61</v>
      </c>
      <c r="D39" s="27">
        <v>1021121</v>
      </c>
      <c r="E39" s="27">
        <v>453269</v>
      </c>
      <c r="F39" s="27">
        <v>424220</v>
      </c>
      <c r="G39" s="27">
        <v>26436</v>
      </c>
      <c r="H39" s="27">
        <v>15681</v>
      </c>
      <c r="I39" s="27">
        <v>29865.86</v>
      </c>
      <c r="J39" s="27">
        <v>9646</v>
      </c>
      <c r="K39" s="27">
        <v>108469</v>
      </c>
      <c r="L39" s="27">
        <v>153345</v>
      </c>
      <c r="M39" s="27">
        <v>6306</v>
      </c>
      <c r="N39" s="27">
        <v>199300.74</v>
      </c>
      <c r="Q39" s="32"/>
      <c r="R39" s="32"/>
      <c r="S39" s="32"/>
      <c r="T39" s="32"/>
      <c r="U39" s="32"/>
      <c r="V39" s="26"/>
      <c r="W39" s="32"/>
      <c r="X39" s="32"/>
      <c r="Y39" s="32"/>
      <c r="Z39" s="32"/>
      <c r="AA39" s="26"/>
    </row>
    <row r="40" spans="1:27" x14ac:dyDescent="0.25">
      <c r="A40" s="25">
        <v>2021</v>
      </c>
      <c r="B40" s="25">
        <v>2</v>
      </c>
      <c r="C40" s="30">
        <v>776.52</v>
      </c>
      <c r="D40" s="27">
        <v>984151</v>
      </c>
      <c r="E40" s="27">
        <v>465893</v>
      </c>
      <c r="F40" s="27">
        <v>346419</v>
      </c>
      <c r="G40" s="27">
        <v>26436</v>
      </c>
      <c r="H40" s="27">
        <v>16430</v>
      </c>
      <c r="I40" s="27">
        <v>29865.86</v>
      </c>
      <c r="J40" s="27">
        <v>9020</v>
      </c>
      <c r="K40" s="27">
        <v>108469</v>
      </c>
      <c r="L40" s="27">
        <v>153345</v>
      </c>
      <c r="M40" s="27">
        <v>6306</v>
      </c>
      <c r="N40" s="27">
        <v>199300.74</v>
      </c>
      <c r="Q40" s="32"/>
      <c r="R40" s="32"/>
      <c r="S40" s="32"/>
      <c r="T40" s="32"/>
      <c r="U40" s="32"/>
      <c r="V40" s="26"/>
      <c r="W40" s="32"/>
      <c r="X40" s="32"/>
      <c r="Y40" s="32"/>
      <c r="Z40" s="32"/>
      <c r="AA40" s="26"/>
    </row>
    <row r="41" spans="1:27" x14ac:dyDescent="0.25">
      <c r="A41" s="25">
        <v>2021</v>
      </c>
      <c r="B41" s="25">
        <v>3</v>
      </c>
      <c r="C41" s="30">
        <v>754.26</v>
      </c>
      <c r="D41" s="27">
        <v>992077</v>
      </c>
      <c r="E41" s="27">
        <v>468495</v>
      </c>
      <c r="F41" s="27">
        <v>336570</v>
      </c>
      <c r="G41" s="27">
        <v>26436</v>
      </c>
      <c r="H41" s="27">
        <v>16539</v>
      </c>
      <c r="I41" s="27">
        <v>29865.86</v>
      </c>
      <c r="J41" s="27">
        <v>9141</v>
      </c>
      <c r="K41" s="27">
        <v>108469</v>
      </c>
      <c r="L41" s="27">
        <v>153345</v>
      </c>
      <c r="M41" s="27">
        <v>6306</v>
      </c>
      <c r="N41" s="27">
        <v>199300.74</v>
      </c>
      <c r="Q41" s="32"/>
      <c r="R41" s="32"/>
      <c r="S41" s="32"/>
      <c r="T41" s="32"/>
      <c r="U41" s="32"/>
      <c r="V41" s="26"/>
      <c r="W41" s="32"/>
      <c r="X41" s="32"/>
      <c r="Y41" s="32"/>
      <c r="Z41" s="32"/>
      <c r="AA41" s="26"/>
    </row>
    <row r="42" spans="1:27" x14ac:dyDescent="0.25">
      <c r="A42" s="25">
        <v>2021</v>
      </c>
      <c r="B42" s="25">
        <v>4</v>
      </c>
      <c r="C42" s="30">
        <v>796.43</v>
      </c>
      <c r="D42" s="27">
        <v>1000600</v>
      </c>
      <c r="E42" s="27">
        <v>478748</v>
      </c>
      <c r="F42" s="27">
        <v>320825</v>
      </c>
      <c r="G42" s="27">
        <v>26436</v>
      </c>
      <c r="H42" s="27">
        <v>14538</v>
      </c>
      <c r="I42" s="27">
        <v>29865.86</v>
      </c>
      <c r="J42" s="27">
        <v>8914</v>
      </c>
      <c r="K42" s="27">
        <v>108469</v>
      </c>
      <c r="L42" s="27">
        <v>153345</v>
      </c>
      <c r="M42" s="27">
        <v>6306</v>
      </c>
      <c r="N42" s="27">
        <v>199300.74</v>
      </c>
      <c r="Q42" s="32"/>
      <c r="R42" s="32"/>
      <c r="S42" s="32"/>
      <c r="T42" s="32"/>
      <c r="U42" s="32"/>
      <c r="V42" s="26"/>
      <c r="W42" s="32"/>
      <c r="X42" s="32"/>
      <c r="Y42" s="32"/>
      <c r="Z42" s="32"/>
      <c r="AA42" s="26"/>
    </row>
    <row r="43" spans="1:27" x14ac:dyDescent="0.25">
      <c r="A43" s="25">
        <v>2021</v>
      </c>
      <c r="B43" s="25">
        <v>5</v>
      </c>
      <c r="C43" s="30">
        <v>938.86</v>
      </c>
      <c r="D43" s="27">
        <v>1023880</v>
      </c>
      <c r="E43" s="27">
        <v>503416</v>
      </c>
      <c r="F43" s="27">
        <v>300753</v>
      </c>
      <c r="G43" s="27">
        <v>26436</v>
      </c>
      <c r="H43" s="27">
        <v>15183</v>
      </c>
      <c r="I43" s="27">
        <v>29865.86</v>
      </c>
      <c r="J43" s="27">
        <v>9316</v>
      </c>
      <c r="K43" s="27">
        <v>108469</v>
      </c>
      <c r="L43" s="27">
        <v>153345</v>
      </c>
      <c r="M43" s="27">
        <v>6306</v>
      </c>
      <c r="N43" s="27">
        <v>199300.74</v>
      </c>
      <c r="Q43" s="32"/>
      <c r="R43" s="32"/>
      <c r="S43" s="32"/>
      <c r="T43" s="32"/>
      <c r="U43" s="32"/>
      <c r="V43" s="26"/>
      <c r="W43" s="32"/>
      <c r="X43" s="32"/>
      <c r="Y43" s="32"/>
      <c r="Z43" s="32"/>
      <c r="AA43" s="26"/>
    </row>
    <row r="44" spans="1:27" x14ac:dyDescent="0.25">
      <c r="A44" s="25">
        <v>2021</v>
      </c>
      <c r="B44" s="25">
        <v>6</v>
      </c>
      <c r="C44" s="30">
        <v>1153.44</v>
      </c>
      <c r="D44" s="27">
        <v>1084622</v>
      </c>
      <c r="E44" s="27">
        <v>530581</v>
      </c>
      <c r="F44" s="27">
        <v>303607</v>
      </c>
      <c r="G44" s="27">
        <v>26436</v>
      </c>
      <c r="H44" s="27">
        <v>15886</v>
      </c>
      <c r="I44" s="27">
        <v>29865.86</v>
      </c>
      <c r="J44" s="27">
        <v>9629</v>
      </c>
      <c r="K44" s="27">
        <v>108469</v>
      </c>
      <c r="L44" s="27">
        <v>153345</v>
      </c>
      <c r="M44" s="27">
        <v>6306</v>
      </c>
      <c r="N44" s="27">
        <v>199300.74</v>
      </c>
      <c r="P44" s="26"/>
      <c r="Q44" s="32"/>
      <c r="R44" s="32"/>
      <c r="S44" s="32"/>
      <c r="T44" s="32"/>
      <c r="U44" s="32"/>
      <c r="V44" s="26"/>
      <c r="W44" s="32"/>
      <c r="X44" s="32"/>
      <c r="Y44" s="32"/>
      <c r="Z44" s="32"/>
      <c r="AA44" s="26"/>
    </row>
    <row r="45" spans="1:27" x14ac:dyDescent="0.25">
      <c r="A45" s="25">
        <v>2021</v>
      </c>
      <c r="B45" s="25">
        <v>7</v>
      </c>
      <c r="C45" s="30">
        <v>1230.28</v>
      </c>
      <c r="D45" s="27">
        <v>1093856</v>
      </c>
      <c r="E45" s="27">
        <v>527155</v>
      </c>
      <c r="F45" s="27">
        <v>309695</v>
      </c>
      <c r="G45" s="27">
        <v>26436</v>
      </c>
      <c r="H45" s="27">
        <v>15578</v>
      </c>
      <c r="I45" s="27">
        <v>29865.86</v>
      </c>
      <c r="J45" s="27">
        <v>8450</v>
      </c>
      <c r="K45" s="27">
        <v>108469</v>
      </c>
      <c r="L45" s="27">
        <v>153345</v>
      </c>
      <c r="M45" s="27">
        <v>6306</v>
      </c>
      <c r="N45" s="27">
        <v>199300.74</v>
      </c>
      <c r="P45" s="26"/>
      <c r="Q45" s="32"/>
      <c r="R45" s="32"/>
      <c r="S45" s="32"/>
      <c r="T45" s="32"/>
      <c r="U45" s="32"/>
      <c r="V45" s="26"/>
      <c r="W45" s="32"/>
      <c r="X45" s="32"/>
      <c r="Y45" s="32"/>
      <c r="Z45" s="32"/>
      <c r="AA45" s="26"/>
    </row>
    <row r="46" spans="1:27" x14ac:dyDescent="0.25">
      <c r="A46" s="25">
        <v>2021</v>
      </c>
      <c r="B46" s="25">
        <v>8</v>
      </c>
      <c r="C46" s="30">
        <v>1253.52</v>
      </c>
      <c r="D46" s="27">
        <v>1081105</v>
      </c>
      <c r="E46" s="27">
        <v>536634</v>
      </c>
      <c r="F46" s="27">
        <v>308820</v>
      </c>
      <c r="G46" s="27">
        <v>26436</v>
      </c>
      <c r="H46" s="27">
        <v>15142</v>
      </c>
      <c r="I46" s="27">
        <v>29865.86</v>
      </c>
      <c r="J46" s="27">
        <v>8642</v>
      </c>
      <c r="K46" s="27">
        <v>108469</v>
      </c>
      <c r="L46" s="27">
        <v>153345</v>
      </c>
      <c r="M46" s="27">
        <v>6306</v>
      </c>
      <c r="N46" s="27">
        <v>199300.74</v>
      </c>
      <c r="P46" s="26"/>
      <c r="Q46" s="32"/>
      <c r="R46" s="32"/>
      <c r="S46" s="32"/>
      <c r="T46" s="32"/>
      <c r="U46" s="32"/>
      <c r="V46" s="26"/>
      <c r="W46" s="32"/>
      <c r="X46" s="32"/>
      <c r="Y46" s="32"/>
      <c r="Z46" s="32"/>
      <c r="AA46" s="26"/>
    </row>
    <row r="47" spans="1:27" x14ac:dyDescent="0.25">
      <c r="A47" s="25">
        <v>2021</v>
      </c>
      <c r="B47" s="25">
        <v>9</v>
      </c>
      <c r="C47" s="30">
        <v>1251.2</v>
      </c>
      <c r="D47" s="27">
        <v>1099951</v>
      </c>
      <c r="E47" s="27">
        <v>547692</v>
      </c>
      <c r="F47" s="27">
        <v>309308</v>
      </c>
      <c r="G47" s="27">
        <v>26436</v>
      </c>
      <c r="H47" s="27">
        <v>15223</v>
      </c>
      <c r="I47" s="27">
        <v>29865.86</v>
      </c>
      <c r="J47" s="27">
        <v>8315</v>
      </c>
      <c r="K47" s="27">
        <v>108469</v>
      </c>
      <c r="L47" s="27">
        <v>153345</v>
      </c>
      <c r="M47" s="27">
        <v>6306</v>
      </c>
      <c r="N47" s="27">
        <v>199300.74</v>
      </c>
      <c r="P47" s="26"/>
      <c r="Q47" s="32"/>
      <c r="R47" s="32"/>
      <c r="S47" s="32"/>
      <c r="T47" s="32"/>
      <c r="U47" s="32"/>
      <c r="V47" s="26"/>
      <c r="W47" s="32"/>
      <c r="X47" s="32"/>
      <c r="Y47" s="32"/>
      <c r="Z47" s="32"/>
      <c r="AA47" s="26"/>
    </row>
    <row r="48" spans="1:27" x14ac:dyDescent="0.25">
      <c r="A48" s="25">
        <v>2021</v>
      </c>
      <c r="B48" s="25">
        <v>10</v>
      </c>
      <c r="C48" s="30">
        <v>1081.78</v>
      </c>
      <c r="D48" s="27">
        <v>1071106</v>
      </c>
      <c r="E48" s="27">
        <v>524422</v>
      </c>
      <c r="F48" s="27">
        <v>300314</v>
      </c>
      <c r="G48" s="27">
        <v>26436</v>
      </c>
      <c r="H48" s="27">
        <v>15476</v>
      </c>
      <c r="I48" s="27">
        <v>29865.86</v>
      </c>
      <c r="J48" s="27">
        <v>8867</v>
      </c>
      <c r="K48" s="27">
        <v>108469</v>
      </c>
      <c r="L48" s="27">
        <v>153345</v>
      </c>
      <c r="M48" s="27">
        <v>6306</v>
      </c>
      <c r="N48" s="27">
        <v>199300.74</v>
      </c>
      <c r="P48" s="26"/>
      <c r="Q48" s="32"/>
      <c r="R48" s="32"/>
      <c r="S48" s="32"/>
      <c r="T48" s="32"/>
      <c r="U48" s="32"/>
      <c r="V48" s="26"/>
      <c r="W48" s="32"/>
      <c r="X48" s="32"/>
      <c r="Y48" s="32"/>
      <c r="Z48" s="32"/>
      <c r="AA48" s="26"/>
    </row>
    <row r="49" spans="1:27" x14ac:dyDescent="0.25">
      <c r="A49" s="25">
        <v>2021</v>
      </c>
      <c r="B49" s="25">
        <v>11</v>
      </c>
      <c r="C49" s="30">
        <v>821.61</v>
      </c>
      <c r="D49" s="27">
        <v>1002763</v>
      </c>
      <c r="E49" s="27">
        <v>491707</v>
      </c>
      <c r="F49" s="27">
        <v>298332</v>
      </c>
      <c r="G49" s="27">
        <v>26436</v>
      </c>
      <c r="H49" s="27">
        <v>13829</v>
      </c>
      <c r="I49" s="27">
        <v>29865.86</v>
      </c>
      <c r="J49" s="27">
        <v>9289</v>
      </c>
      <c r="K49" s="27">
        <v>108469</v>
      </c>
      <c r="L49" s="27">
        <v>153345</v>
      </c>
      <c r="M49" s="27">
        <v>6306</v>
      </c>
      <c r="N49" s="27">
        <v>199300.74</v>
      </c>
      <c r="Q49" s="32"/>
      <c r="R49" s="32"/>
      <c r="S49" s="32"/>
      <c r="T49" s="32"/>
      <c r="U49" s="32"/>
      <c r="V49" s="26"/>
      <c r="W49" s="32"/>
      <c r="X49" s="32"/>
      <c r="Y49" s="32"/>
      <c r="Z49" s="32"/>
      <c r="AA49" s="26"/>
    </row>
    <row r="50" spans="1:27" ht="15.75" thickBot="1" x14ac:dyDescent="0.3">
      <c r="A50" s="23">
        <v>2021</v>
      </c>
      <c r="B50" s="23">
        <v>12</v>
      </c>
      <c r="C50" s="29">
        <v>741.12</v>
      </c>
      <c r="D50" s="13">
        <v>1029388</v>
      </c>
      <c r="E50" s="13">
        <v>485871</v>
      </c>
      <c r="F50" s="13">
        <v>363243</v>
      </c>
      <c r="G50" s="13">
        <v>26436</v>
      </c>
      <c r="H50" s="13">
        <v>17399</v>
      </c>
      <c r="I50" s="13">
        <v>29865.86</v>
      </c>
      <c r="J50" s="13">
        <v>9572</v>
      </c>
      <c r="K50" s="13">
        <v>108469</v>
      </c>
      <c r="L50" s="13">
        <v>153345</v>
      </c>
      <c r="M50" s="13">
        <v>6306</v>
      </c>
      <c r="N50" s="13">
        <v>199300.74</v>
      </c>
      <c r="Q50" s="32"/>
      <c r="R50" s="32"/>
      <c r="S50" s="32"/>
      <c r="T50" s="32"/>
      <c r="U50" s="32"/>
      <c r="V50" s="26"/>
      <c r="W50" s="32"/>
      <c r="X50" s="32"/>
      <c r="Y50" s="32"/>
      <c r="Z50" s="32"/>
      <c r="AA50" s="26"/>
    </row>
    <row r="51" spans="1:27" s="31" customFormat="1" x14ac:dyDescent="0.25">
      <c r="A51" s="25">
        <v>2022</v>
      </c>
      <c r="B51" s="25">
        <v>1</v>
      </c>
      <c r="C51" s="30">
        <v>808.22</v>
      </c>
      <c r="D51" s="27">
        <v>1032576</v>
      </c>
      <c r="E51" s="27">
        <v>458551</v>
      </c>
      <c r="F51" s="27">
        <v>429032</v>
      </c>
      <c r="G51" s="27">
        <v>26491</v>
      </c>
      <c r="H51" s="27">
        <v>15714</v>
      </c>
      <c r="I51" s="27">
        <v>29927.23</v>
      </c>
      <c r="J51" s="27">
        <v>9646</v>
      </c>
      <c r="K51" s="27">
        <v>86850</v>
      </c>
      <c r="L51" s="27">
        <v>153345</v>
      </c>
      <c r="M51" s="27">
        <v>6306</v>
      </c>
      <c r="N51" s="27">
        <v>199300.74</v>
      </c>
      <c r="Q51" s="32"/>
      <c r="R51" s="32"/>
      <c r="S51" s="32"/>
      <c r="T51" s="32"/>
      <c r="U51" s="32"/>
      <c r="V51" s="26"/>
      <c r="W51" s="32"/>
      <c r="X51" s="32"/>
      <c r="Y51" s="32"/>
      <c r="Z51" s="32"/>
      <c r="AA51" s="26"/>
    </row>
    <row r="52" spans="1:27" s="31" customFormat="1" x14ac:dyDescent="0.25">
      <c r="A52" s="25">
        <v>2022</v>
      </c>
      <c r="B52" s="25">
        <v>2</v>
      </c>
      <c r="C52" s="30">
        <v>787.65</v>
      </c>
      <c r="D52" s="27">
        <v>995238</v>
      </c>
      <c r="E52" s="27">
        <v>471378</v>
      </c>
      <c r="F52" s="27">
        <v>350391</v>
      </c>
      <c r="G52" s="27">
        <v>26491</v>
      </c>
      <c r="H52" s="27">
        <v>16464</v>
      </c>
      <c r="I52" s="27">
        <v>29927.23</v>
      </c>
      <c r="J52" s="27">
        <v>9020</v>
      </c>
      <c r="K52" s="27">
        <v>86850</v>
      </c>
      <c r="L52" s="27">
        <v>153345</v>
      </c>
      <c r="M52" s="27">
        <v>6306</v>
      </c>
      <c r="N52" s="27">
        <v>199300.74</v>
      </c>
      <c r="Q52" s="32"/>
      <c r="R52" s="32"/>
      <c r="S52" s="32"/>
      <c r="T52" s="32"/>
      <c r="U52" s="32"/>
      <c r="V52" s="26"/>
      <c r="W52" s="32"/>
      <c r="X52" s="32"/>
      <c r="Y52" s="32"/>
      <c r="Z52" s="32"/>
      <c r="AA52" s="26"/>
    </row>
    <row r="53" spans="1:27" s="31" customFormat="1" x14ac:dyDescent="0.25">
      <c r="A53" s="25">
        <v>2022</v>
      </c>
      <c r="B53" s="25">
        <v>3</v>
      </c>
      <c r="C53" s="30">
        <v>766.3</v>
      </c>
      <c r="D53" s="27">
        <v>1002959</v>
      </c>
      <c r="E53" s="27">
        <v>473896</v>
      </c>
      <c r="F53" s="27">
        <v>340371</v>
      </c>
      <c r="G53" s="27">
        <v>26491</v>
      </c>
      <c r="H53" s="27">
        <v>16573</v>
      </c>
      <c r="I53" s="27">
        <v>29927.23</v>
      </c>
      <c r="J53" s="27">
        <v>9141</v>
      </c>
      <c r="K53" s="27">
        <v>86850</v>
      </c>
      <c r="L53" s="27">
        <v>153345</v>
      </c>
      <c r="M53" s="27">
        <v>6306</v>
      </c>
      <c r="N53" s="27">
        <v>199300.74</v>
      </c>
      <c r="Q53" s="32"/>
      <c r="R53" s="32"/>
      <c r="S53" s="32"/>
      <c r="T53" s="32"/>
      <c r="U53" s="32"/>
      <c r="V53" s="26"/>
      <c r="W53" s="32"/>
      <c r="X53" s="32"/>
      <c r="Y53" s="32"/>
      <c r="Z53" s="32"/>
      <c r="AA53" s="26"/>
    </row>
    <row r="54" spans="1:27" s="31" customFormat="1" x14ac:dyDescent="0.25">
      <c r="A54" s="25">
        <v>2022</v>
      </c>
      <c r="B54" s="25">
        <v>4</v>
      </c>
      <c r="C54" s="30">
        <v>810.59</v>
      </c>
      <c r="D54" s="27">
        <v>1011160</v>
      </c>
      <c r="E54" s="27">
        <v>484071</v>
      </c>
      <c r="F54" s="27">
        <v>324335</v>
      </c>
      <c r="G54" s="27">
        <v>26491</v>
      </c>
      <c r="H54" s="27">
        <v>14568</v>
      </c>
      <c r="I54" s="27">
        <v>29927.23</v>
      </c>
      <c r="J54" s="27">
        <v>8914</v>
      </c>
      <c r="K54" s="27">
        <v>86850</v>
      </c>
      <c r="L54" s="27">
        <v>153345</v>
      </c>
      <c r="M54" s="27">
        <v>6306</v>
      </c>
      <c r="N54" s="27">
        <v>199300.74</v>
      </c>
      <c r="Q54" s="32"/>
      <c r="R54" s="32"/>
      <c r="S54" s="32"/>
      <c r="T54" s="32"/>
      <c r="U54" s="32"/>
      <c r="V54" s="26"/>
      <c r="W54" s="32"/>
      <c r="X54" s="32"/>
      <c r="Y54" s="32"/>
      <c r="Z54" s="32"/>
      <c r="AA54" s="26"/>
    </row>
    <row r="55" spans="1:27" s="31" customFormat="1" x14ac:dyDescent="0.25">
      <c r="A55" s="25">
        <v>2022</v>
      </c>
      <c r="B55" s="25">
        <v>5</v>
      </c>
      <c r="C55" s="30">
        <v>956.11</v>
      </c>
      <c r="D55" s="27">
        <v>1034142</v>
      </c>
      <c r="E55" s="27">
        <v>508772</v>
      </c>
      <c r="F55" s="27">
        <v>303926</v>
      </c>
      <c r="G55" s="27">
        <v>26491</v>
      </c>
      <c r="H55" s="27">
        <v>15214</v>
      </c>
      <c r="I55" s="27">
        <v>29927.23</v>
      </c>
      <c r="J55" s="27">
        <v>9316</v>
      </c>
      <c r="K55" s="27">
        <v>86850</v>
      </c>
      <c r="L55" s="27">
        <v>153345</v>
      </c>
      <c r="M55" s="27">
        <v>6306</v>
      </c>
      <c r="N55" s="27">
        <v>199300.74</v>
      </c>
      <c r="Q55" s="32"/>
      <c r="R55" s="32"/>
      <c r="S55" s="32"/>
      <c r="T55" s="32"/>
      <c r="U55" s="32"/>
      <c r="V55" s="26"/>
      <c r="W55" s="32"/>
      <c r="X55" s="32"/>
      <c r="Y55" s="32"/>
      <c r="Z55" s="32"/>
      <c r="AA55" s="26"/>
    </row>
    <row r="56" spans="1:27" s="31" customFormat="1" x14ac:dyDescent="0.25">
      <c r="A56" s="25">
        <v>2022</v>
      </c>
      <c r="B56" s="25">
        <v>6</v>
      </c>
      <c r="C56" s="30">
        <v>1174.75</v>
      </c>
      <c r="D56" s="27">
        <v>1094941</v>
      </c>
      <c r="E56" s="27">
        <v>535952</v>
      </c>
      <c r="F56" s="27">
        <v>306673</v>
      </c>
      <c r="G56" s="27">
        <v>26491</v>
      </c>
      <c r="H56" s="27">
        <v>15919</v>
      </c>
      <c r="I56" s="27">
        <v>29927.23</v>
      </c>
      <c r="J56" s="27">
        <v>9629</v>
      </c>
      <c r="K56" s="27">
        <v>86850</v>
      </c>
      <c r="L56" s="27">
        <v>153345</v>
      </c>
      <c r="M56" s="27">
        <v>6306</v>
      </c>
      <c r="N56" s="27">
        <v>199300.74</v>
      </c>
      <c r="P56" s="26"/>
      <c r="Q56" s="32"/>
      <c r="R56" s="32"/>
      <c r="S56" s="32"/>
      <c r="T56" s="32"/>
      <c r="U56" s="32"/>
      <c r="V56" s="26"/>
      <c r="W56" s="32"/>
      <c r="X56" s="32"/>
      <c r="Y56" s="32"/>
      <c r="Z56" s="32"/>
      <c r="AA56" s="26"/>
    </row>
    <row r="57" spans="1:27" s="31" customFormat="1" x14ac:dyDescent="0.25">
      <c r="A57" s="25">
        <v>2022</v>
      </c>
      <c r="B57" s="25">
        <v>7</v>
      </c>
      <c r="C57" s="30">
        <v>1253.0999999999999</v>
      </c>
      <c r="D57" s="27">
        <v>1104000</v>
      </c>
      <c r="E57" s="27">
        <v>532389</v>
      </c>
      <c r="F57" s="27">
        <v>312784</v>
      </c>
      <c r="G57" s="27">
        <v>26491</v>
      </c>
      <c r="H57" s="27">
        <v>15610</v>
      </c>
      <c r="I57" s="27">
        <v>29927.23</v>
      </c>
      <c r="J57" s="27">
        <v>8450</v>
      </c>
      <c r="K57" s="27">
        <v>86850</v>
      </c>
      <c r="L57" s="27">
        <v>153345</v>
      </c>
      <c r="M57" s="27">
        <v>6306</v>
      </c>
      <c r="N57" s="27">
        <v>199300.74</v>
      </c>
      <c r="P57" s="26"/>
      <c r="Q57" s="32"/>
      <c r="R57" s="32"/>
      <c r="S57" s="32"/>
      <c r="T57" s="32"/>
      <c r="U57" s="32"/>
      <c r="V57" s="26"/>
      <c r="W57" s="32"/>
      <c r="X57" s="32"/>
      <c r="Y57" s="32"/>
      <c r="Z57" s="32"/>
      <c r="AA57" s="26"/>
    </row>
    <row r="58" spans="1:27" s="31" customFormat="1" x14ac:dyDescent="0.25">
      <c r="A58" s="25">
        <v>2022</v>
      </c>
      <c r="B58" s="25">
        <v>8</v>
      </c>
      <c r="C58" s="30">
        <v>1276.71</v>
      </c>
      <c r="D58" s="27">
        <v>1090993</v>
      </c>
      <c r="E58" s="27">
        <v>541913</v>
      </c>
      <c r="F58" s="27">
        <v>311879</v>
      </c>
      <c r="G58" s="27">
        <v>26491</v>
      </c>
      <c r="H58" s="27">
        <v>15173</v>
      </c>
      <c r="I58" s="27">
        <v>29927.23</v>
      </c>
      <c r="J58" s="27">
        <v>8642</v>
      </c>
      <c r="K58" s="27">
        <v>86850</v>
      </c>
      <c r="L58" s="27">
        <v>153345</v>
      </c>
      <c r="M58" s="27">
        <v>6306</v>
      </c>
      <c r="N58" s="27">
        <v>199300.74</v>
      </c>
      <c r="P58" s="26"/>
      <c r="Q58" s="32"/>
      <c r="R58" s="32"/>
      <c r="S58" s="32"/>
      <c r="T58" s="32"/>
      <c r="U58" s="32"/>
      <c r="V58" s="26"/>
      <c r="W58" s="32"/>
      <c r="X58" s="32"/>
      <c r="Y58" s="32"/>
      <c r="Z58" s="32"/>
      <c r="AA58" s="26"/>
    </row>
    <row r="59" spans="1:27" s="31" customFormat="1" x14ac:dyDescent="0.25">
      <c r="A59" s="25">
        <v>2022</v>
      </c>
      <c r="B59" s="25">
        <v>9</v>
      </c>
      <c r="C59" s="30">
        <v>1274.24</v>
      </c>
      <c r="D59" s="27">
        <v>1109959</v>
      </c>
      <c r="E59" s="27">
        <v>553028</v>
      </c>
      <c r="F59" s="27">
        <v>312332</v>
      </c>
      <c r="G59" s="27">
        <v>26491</v>
      </c>
      <c r="H59" s="27">
        <v>15254</v>
      </c>
      <c r="I59" s="27">
        <v>29927.23</v>
      </c>
      <c r="J59" s="27">
        <v>8315</v>
      </c>
      <c r="K59" s="27">
        <v>86850</v>
      </c>
      <c r="L59" s="27">
        <v>153345</v>
      </c>
      <c r="M59" s="27">
        <v>6306</v>
      </c>
      <c r="N59" s="27">
        <v>199300.74</v>
      </c>
      <c r="P59" s="26"/>
      <c r="Q59" s="32"/>
      <c r="R59" s="32"/>
      <c r="S59" s="32"/>
      <c r="T59" s="32"/>
      <c r="U59" s="32"/>
      <c r="V59" s="26"/>
      <c r="W59" s="32"/>
      <c r="X59" s="32"/>
      <c r="Y59" s="32"/>
      <c r="Z59" s="32"/>
      <c r="AA59" s="26"/>
    </row>
    <row r="60" spans="1:27" s="31" customFormat="1" x14ac:dyDescent="0.25">
      <c r="A60" s="25">
        <v>2022</v>
      </c>
      <c r="B60" s="25">
        <v>10</v>
      </c>
      <c r="C60" s="30">
        <v>1101.53</v>
      </c>
      <c r="D60" s="27">
        <v>1081085</v>
      </c>
      <c r="E60" s="27">
        <v>529665</v>
      </c>
      <c r="F60" s="27">
        <v>303324</v>
      </c>
      <c r="G60" s="27">
        <v>26491</v>
      </c>
      <c r="H60" s="27">
        <v>15508</v>
      </c>
      <c r="I60" s="27">
        <v>29927.23</v>
      </c>
      <c r="J60" s="27">
        <v>8867</v>
      </c>
      <c r="K60" s="27">
        <v>86850</v>
      </c>
      <c r="L60" s="27">
        <v>153345</v>
      </c>
      <c r="M60" s="27">
        <v>6306</v>
      </c>
      <c r="N60" s="27">
        <v>199300.74</v>
      </c>
      <c r="P60" s="26"/>
      <c r="Q60" s="32"/>
      <c r="R60" s="32"/>
      <c r="S60" s="32"/>
      <c r="T60" s="32"/>
      <c r="U60" s="32"/>
      <c r="V60" s="26"/>
      <c r="W60" s="32"/>
      <c r="X60" s="32"/>
      <c r="Y60" s="32"/>
      <c r="Z60" s="32"/>
      <c r="AA60" s="26"/>
    </row>
    <row r="61" spans="1:27" s="31" customFormat="1" x14ac:dyDescent="0.25">
      <c r="A61" s="25">
        <v>2022</v>
      </c>
      <c r="B61" s="25">
        <v>11</v>
      </c>
      <c r="C61" s="30">
        <v>836.27</v>
      </c>
      <c r="D61" s="27">
        <v>1012769</v>
      </c>
      <c r="E61" s="27">
        <v>496949</v>
      </c>
      <c r="F61" s="27">
        <v>301501</v>
      </c>
      <c r="G61" s="27">
        <v>26491</v>
      </c>
      <c r="H61" s="27">
        <v>13858</v>
      </c>
      <c r="I61" s="27">
        <v>29927.23</v>
      </c>
      <c r="J61" s="27">
        <v>9289</v>
      </c>
      <c r="K61" s="27">
        <v>86850</v>
      </c>
      <c r="L61" s="27">
        <v>153345</v>
      </c>
      <c r="M61" s="27">
        <v>6306</v>
      </c>
      <c r="N61" s="27">
        <v>199300.74</v>
      </c>
      <c r="Q61" s="32"/>
      <c r="R61" s="32"/>
      <c r="S61" s="32"/>
      <c r="T61" s="32"/>
      <c r="U61" s="32"/>
      <c r="V61" s="26"/>
      <c r="W61" s="32"/>
      <c r="X61" s="32"/>
      <c r="Y61" s="32"/>
      <c r="Z61" s="32"/>
      <c r="AA61" s="26"/>
    </row>
    <row r="62" spans="1:27" s="31" customFormat="1" ht="15.75" thickBot="1" x14ac:dyDescent="0.3">
      <c r="A62" s="23">
        <v>2022</v>
      </c>
      <c r="B62" s="23">
        <v>12</v>
      </c>
      <c r="C62" s="29">
        <v>753.07</v>
      </c>
      <c r="D62" s="13">
        <v>1040016</v>
      </c>
      <c r="E62" s="13">
        <v>491193</v>
      </c>
      <c r="F62" s="13">
        <v>367191</v>
      </c>
      <c r="G62" s="13">
        <v>26491</v>
      </c>
      <c r="H62" s="13">
        <v>17434</v>
      </c>
      <c r="I62" s="13">
        <v>29927.23</v>
      </c>
      <c r="J62" s="13">
        <v>9572</v>
      </c>
      <c r="K62" s="13">
        <v>86850</v>
      </c>
      <c r="L62" s="13">
        <v>153345</v>
      </c>
      <c r="M62" s="13">
        <v>6306</v>
      </c>
      <c r="N62" s="13">
        <v>199300.74</v>
      </c>
      <c r="Q62" s="32"/>
      <c r="R62" s="32"/>
      <c r="S62" s="32"/>
      <c r="T62" s="32"/>
      <c r="U62" s="32"/>
      <c r="V62" s="26"/>
      <c r="W62" s="32"/>
      <c r="X62" s="32"/>
      <c r="Y62" s="32"/>
      <c r="Z62" s="32"/>
      <c r="AA62" s="26"/>
    </row>
    <row r="63" spans="1:27" s="36" customFormat="1" x14ac:dyDescent="0.25">
      <c r="A63" s="25">
        <v>2023</v>
      </c>
      <c r="B63" s="25">
        <v>1</v>
      </c>
      <c r="C63" s="30">
        <v>816.87</v>
      </c>
      <c r="D63" s="27">
        <v>1044413</v>
      </c>
      <c r="E63" s="27">
        <v>464007</v>
      </c>
      <c r="F63" s="27">
        <v>434025</v>
      </c>
      <c r="G63" s="27">
        <v>26491</v>
      </c>
      <c r="H63" s="27">
        <v>15714</v>
      </c>
      <c r="I63" s="27">
        <v>29927.23</v>
      </c>
      <c r="J63" s="27">
        <v>9646</v>
      </c>
      <c r="K63" s="27">
        <v>87106</v>
      </c>
      <c r="L63" s="27">
        <v>153345</v>
      </c>
      <c r="M63" s="27">
        <v>6306</v>
      </c>
      <c r="N63" s="27">
        <v>199300.74</v>
      </c>
      <c r="Q63" s="32"/>
      <c r="R63" s="32"/>
      <c r="S63" s="32"/>
      <c r="T63" s="32"/>
      <c r="U63" s="32"/>
      <c r="V63" s="26"/>
      <c r="W63" s="32"/>
      <c r="X63" s="32"/>
      <c r="Y63" s="32"/>
      <c r="Z63" s="32"/>
      <c r="AA63" s="26"/>
    </row>
    <row r="64" spans="1:27" s="36" customFormat="1" x14ac:dyDescent="0.25">
      <c r="A64" s="25">
        <v>2023</v>
      </c>
      <c r="B64" s="25">
        <v>2</v>
      </c>
      <c r="C64" s="30">
        <v>795.63</v>
      </c>
      <c r="D64" s="27">
        <v>1006747</v>
      </c>
      <c r="E64" s="27">
        <v>477059</v>
      </c>
      <c r="F64" s="27">
        <v>354518</v>
      </c>
      <c r="G64" s="27">
        <v>26491</v>
      </c>
      <c r="H64" s="27">
        <v>16464</v>
      </c>
      <c r="I64" s="27">
        <v>29927.23</v>
      </c>
      <c r="J64" s="27">
        <v>9020</v>
      </c>
      <c r="K64" s="27">
        <v>87106</v>
      </c>
      <c r="L64" s="27">
        <v>153345</v>
      </c>
      <c r="M64" s="27">
        <v>6306</v>
      </c>
      <c r="N64" s="27">
        <v>199300.74</v>
      </c>
      <c r="Q64" s="32"/>
      <c r="R64" s="32"/>
      <c r="S64" s="32"/>
      <c r="T64" s="32"/>
      <c r="U64" s="32"/>
      <c r="V64" s="26"/>
      <c r="W64" s="32"/>
      <c r="X64" s="32"/>
      <c r="Y64" s="32"/>
      <c r="Z64" s="32"/>
      <c r="AA64" s="26"/>
    </row>
    <row r="65" spans="1:27" s="36" customFormat="1" x14ac:dyDescent="0.25">
      <c r="A65" s="25">
        <v>2023</v>
      </c>
      <c r="B65" s="25">
        <v>3</v>
      </c>
      <c r="C65" s="30">
        <v>775.22</v>
      </c>
      <c r="D65" s="27">
        <v>1014362</v>
      </c>
      <c r="E65" s="27">
        <v>479529</v>
      </c>
      <c r="F65" s="27">
        <v>344341</v>
      </c>
      <c r="G65" s="27">
        <v>26491</v>
      </c>
      <c r="H65" s="27">
        <v>16573</v>
      </c>
      <c r="I65" s="27">
        <v>29927.23</v>
      </c>
      <c r="J65" s="27">
        <v>9141</v>
      </c>
      <c r="K65" s="27">
        <v>87106</v>
      </c>
      <c r="L65" s="27">
        <v>153345</v>
      </c>
      <c r="M65" s="27">
        <v>6306</v>
      </c>
      <c r="N65" s="27">
        <v>199300.74</v>
      </c>
      <c r="Q65" s="32"/>
      <c r="R65" s="32"/>
      <c r="S65" s="32"/>
      <c r="T65" s="32"/>
      <c r="U65" s="32"/>
      <c r="V65" s="26"/>
      <c r="W65" s="32"/>
      <c r="X65" s="32"/>
      <c r="Y65" s="32"/>
      <c r="Z65" s="32"/>
      <c r="AA65" s="26"/>
    </row>
    <row r="66" spans="1:27" s="36" customFormat="1" x14ac:dyDescent="0.25">
      <c r="A66" s="25">
        <v>2023</v>
      </c>
      <c r="B66" s="25">
        <v>4</v>
      </c>
      <c r="C66" s="30">
        <v>821.68</v>
      </c>
      <c r="D66" s="27">
        <v>1022359</v>
      </c>
      <c r="E66" s="27">
        <v>489672</v>
      </c>
      <c r="F66" s="27">
        <v>328025</v>
      </c>
      <c r="G66" s="27">
        <v>26491</v>
      </c>
      <c r="H66" s="27">
        <v>14568</v>
      </c>
      <c r="I66" s="27">
        <v>29927.23</v>
      </c>
      <c r="J66" s="27">
        <v>8914</v>
      </c>
      <c r="K66" s="27">
        <v>87106</v>
      </c>
      <c r="L66" s="27">
        <v>153345</v>
      </c>
      <c r="M66" s="27">
        <v>6306</v>
      </c>
      <c r="N66" s="27">
        <v>199300.74</v>
      </c>
      <c r="Q66" s="32"/>
      <c r="R66" s="32"/>
      <c r="S66" s="32"/>
      <c r="T66" s="32"/>
      <c r="U66" s="32"/>
      <c r="V66" s="26"/>
      <c r="W66" s="32"/>
      <c r="X66" s="32"/>
      <c r="Y66" s="32"/>
      <c r="Z66" s="32"/>
      <c r="AA66" s="26"/>
    </row>
    <row r="67" spans="1:27" s="36" customFormat="1" x14ac:dyDescent="0.25">
      <c r="A67" s="25">
        <v>2023</v>
      </c>
      <c r="B67" s="25">
        <v>5</v>
      </c>
      <c r="C67" s="30">
        <v>970.6</v>
      </c>
      <c r="D67" s="27">
        <v>1045167</v>
      </c>
      <c r="E67" s="27">
        <v>514458</v>
      </c>
      <c r="F67" s="27">
        <v>307281</v>
      </c>
      <c r="G67" s="27">
        <v>26491</v>
      </c>
      <c r="H67" s="27">
        <v>15214</v>
      </c>
      <c r="I67" s="27">
        <v>29927.23</v>
      </c>
      <c r="J67" s="27">
        <v>9316</v>
      </c>
      <c r="K67" s="27">
        <v>87106</v>
      </c>
      <c r="L67" s="27">
        <v>153345</v>
      </c>
      <c r="M67" s="27">
        <v>6306</v>
      </c>
      <c r="N67" s="27">
        <v>199300.74</v>
      </c>
      <c r="Q67" s="32"/>
      <c r="R67" s="32"/>
      <c r="S67" s="32"/>
      <c r="T67" s="32"/>
      <c r="U67" s="32"/>
      <c r="V67" s="26"/>
      <c r="W67" s="32"/>
      <c r="X67" s="32"/>
      <c r="Y67" s="32"/>
      <c r="Z67" s="32"/>
      <c r="AA67" s="26"/>
    </row>
    <row r="68" spans="1:27" s="36" customFormat="1" x14ac:dyDescent="0.25">
      <c r="A68" s="25">
        <v>2023</v>
      </c>
      <c r="B68" s="25">
        <v>6</v>
      </c>
      <c r="C68" s="30">
        <v>1193.52</v>
      </c>
      <c r="D68" s="27">
        <v>1106185</v>
      </c>
      <c r="E68" s="27">
        <v>541711</v>
      </c>
      <c r="F68" s="27">
        <v>309936</v>
      </c>
      <c r="G68" s="27">
        <v>26491</v>
      </c>
      <c r="H68" s="27">
        <v>15919</v>
      </c>
      <c r="I68" s="27">
        <v>29927.23</v>
      </c>
      <c r="J68" s="27">
        <v>9629</v>
      </c>
      <c r="K68" s="27">
        <v>87106</v>
      </c>
      <c r="L68" s="27">
        <v>153345</v>
      </c>
      <c r="M68" s="27">
        <v>6306</v>
      </c>
      <c r="N68" s="27">
        <v>199300.74</v>
      </c>
      <c r="P68" s="26"/>
      <c r="Q68" s="32"/>
      <c r="R68" s="32"/>
      <c r="S68" s="32"/>
      <c r="T68" s="32"/>
      <c r="U68" s="32"/>
      <c r="V68" s="26"/>
      <c r="W68" s="32"/>
      <c r="X68" s="32"/>
      <c r="Y68" s="32"/>
      <c r="Z68" s="32"/>
      <c r="AA68" s="26"/>
    </row>
    <row r="69" spans="1:27" s="36" customFormat="1" x14ac:dyDescent="0.25">
      <c r="A69" s="25">
        <v>2023</v>
      </c>
      <c r="B69" s="25">
        <v>7</v>
      </c>
      <c r="C69" s="30">
        <v>1273.3599999999999</v>
      </c>
      <c r="D69" s="27">
        <v>1115165</v>
      </c>
      <c r="E69" s="27">
        <v>538033</v>
      </c>
      <c r="F69" s="27">
        <v>316080</v>
      </c>
      <c r="G69" s="27">
        <v>26491</v>
      </c>
      <c r="H69" s="27">
        <v>15610</v>
      </c>
      <c r="I69" s="27">
        <v>29927.23</v>
      </c>
      <c r="J69" s="27">
        <v>8450</v>
      </c>
      <c r="K69" s="27">
        <v>87106</v>
      </c>
      <c r="L69" s="27">
        <v>153345</v>
      </c>
      <c r="M69" s="27">
        <v>6306</v>
      </c>
      <c r="N69" s="27">
        <v>199300.74</v>
      </c>
      <c r="P69" s="26"/>
      <c r="Q69" s="32"/>
      <c r="R69" s="32"/>
      <c r="S69" s="32"/>
      <c r="T69" s="32"/>
      <c r="U69" s="32"/>
      <c r="V69" s="26"/>
      <c r="W69" s="32"/>
      <c r="X69" s="32"/>
      <c r="Y69" s="32"/>
      <c r="Z69" s="32"/>
      <c r="AA69" s="26"/>
    </row>
    <row r="70" spans="1:27" s="36" customFormat="1" x14ac:dyDescent="0.25">
      <c r="A70" s="25">
        <v>2023</v>
      </c>
      <c r="B70" s="25">
        <v>8</v>
      </c>
      <c r="C70" s="30">
        <v>1297.26</v>
      </c>
      <c r="D70" s="27">
        <v>1101984</v>
      </c>
      <c r="E70" s="27">
        <v>547631</v>
      </c>
      <c r="F70" s="27">
        <v>315150</v>
      </c>
      <c r="G70" s="27">
        <v>26491</v>
      </c>
      <c r="H70" s="27">
        <v>15173</v>
      </c>
      <c r="I70" s="27">
        <v>29927.23</v>
      </c>
      <c r="J70" s="27">
        <v>8642</v>
      </c>
      <c r="K70" s="27">
        <v>87106</v>
      </c>
      <c r="L70" s="27">
        <v>153345</v>
      </c>
      <c r="M70" s="27">
        <v>6306</v>
      </c>
      <c r="N70" s="27">
        <v>199300.74</v>
      </c>
      <c r="P70" s="26"/>
      <c r="Q70" s="32"/>
      <c r="R70" s="32"/>
      <c r="S70" s="32"/>
      <c r="T70" s="32"/>
      <c r="U70" s="32"/>
      <c r="V70" s="26"/>
      <c r="W70" s="32"/>
      <c r="X70" s="32"/>
      <c r="Y70" s="32"/>
      <c r="Z70" s="32"/>
      <c r="AA70" s="26"/>
    </row>
    <row r="71" spans="1:27" s="36" customFormat="1" x14ac:dyDescent="0.25">
      <c r="A71" s="25">
        <v>2023</v>
      </c>
      <c r="B71" s="25">
        <v>9</v>
      </c>
      <c r="C71" s="30">
        <v>1294.67</v>
      </c>
      <c r="D71" s="27">
        <v>1121159</v>
      </c>
      <c r="E71" s="27">
        <v>558825</v>
      </c>
      <c r="F71" s="27">
        <v>315567</v>
      </c>
      <c r="G71" s="27">
        <v>26491</v>
      </c>
      <c r="H71" s="27">
        <v>15254</v>
      </c>
      <c r="I71" s="27">
        <v>29927.23</v>
      </c>
      <c r="J71" s="27">
        <v>8315</v>
      </c>
      <c r="K71" s="27">
        <v>87106</v>
      </c>
      <c r="L71" s="27">
        <v>153345</v>
      </c>
      <c r="M71" s="27">
        <v>6306</v>
      </c>
      <c r="N71" s="27">
        <v>199300.74</v>
      </c>
      <c r="P71" s="26"/>
      <c r="Q71" s="32"/>
      <c r="R71" s="32"/>
      <c r="S71" s="32"/>
      <c r="T71" s="32"/>
      <c r="U71" s="32"/>
      <c r="V71" s="26"/>
      <c r="W71" s="32"/>
      <c r="X71" s="32"/>
      <c r="Y71" s="32"/>
      <c r="Z71" s="32"/>
      <c r="AA71" s="26"/>
    </row>
    <row r="72" spans="1:27" s="36" customFormat="1" x14ac:dyDescent="0.25">
      <c r="A72" s="25">
        <v>2023</v>
      </c>
      <c r="B72" s="25">
        <v>10</v>
      </c>
      <c r="C72" s="30">
        <v>1118.42</v>
      </c>
      <c r="D72" s="27">
        <v>1092247</v>
      </c>
      <c r="E72" s="27">
        <v>535337</v>
      </c>
      <c r="F72" s="27">
        <v>306526</v>
      </c>
      <c r="G72" s="27">
        <v>26491</v>
      </c>
      <c r="H72" s="27">
        <v>15508</v>
      </c>
      <c r="I72" s="27">
        <v>29927.23</v>
      </c>
      <c r="J72" s="27">
        <v>8867</v>
      </c>
      <c r="K72" s="27">
        <v>87106</v>
      </c>
      <c r="L72" s="27">
        <v>153345</v>
      </c>
      <c r="M72" s="27">
        <v>6306</v>
      </c>
      <c r="N72" s="27">
        <v>199300.74</v>
      </c>
      <c r="P72" s="26"/>
      <c r="Q72" s="32"/>
      <c r="R72" s="32"/>
      <c r="S72" s="32"/>
      <c r="T72" s="32"/>
      <c r="U72" s="32"/>
      <c r="V72" s="26"/>
      <c r="W72" s="32"/>
      <c r="X72" s="32"/>
      <c r="Y72" s="32"/>
      <c r="Z72" s="32"/>
      <c r="AA72" s="26"/>
    </row>
    <row r="73" spans="1:27" s="36" customFormat="1" x14ac:dyDescent="0.25">
      <c r="A73" s="25">
        <v>2023</v>
      </c>
      <c r="B73" s="25">
        <v>11</v>
      </c>
      <c r="C73" s="30">
        <v>847.71</v>
      </c>
      <c r="D73" s="27">
        <v>1023869</v>
      </c>
      <c r="E73" s="27">
        <v>502564</v>
      </c>
      <c r="F73" s="27">
        <v>304838</v>
      </c>
      <c r="G73" s="27">
        <v>26491</v>
      </c>
      <c r="H73" s="27">
        <v>13858</v>
      </c>
      <c r="I73" s="27">
        <v>29927.23</v>
      </c>
      <c r="J73" s="27">
        <v>9289</v>
      </c>
      <c r="K73" s="27">
        <v>87106</v>
      </c>
      <c r="L73" s="27">
        <v>153345</v>
      </c>
      <c r="M73" s="27">
        <v>6306</v>
      </c>
      <c r="N73" s="27">
        <v>199300.74</v>
      </c>
      <c r="Q73" s="32"/>
      <c r="R73" s="32"/>
      <c r="S73" s="32"/>
      <c r="T73" s="32"/>
      <c r="U73" s="32"/>
      <c r="V73" s="26"/>
      <c r="W73" s="32"/>
      <c r="X73" s="32"/>
      <c r="Y73" s="32"/>
      <c r="Z73" s="32"/>
      <c r="AA73" s="26"/>
    </row>
    <row r="74" spans="1:27" s="36" customFormat="1" ht="15.75" thickBot="1" x14ac:dyDescent="0.3">
      <c r="A74" s="23">
        <v>2023</v>
      </c>
      <c r="B74" s="23">
        <v>12</v>
      </c>
      <c r="C74" s="29">
        <v>761.5</v>
      </c>
      <c r="D74" s="13">
        <v>1051753</v>
      </c>
      <c r="E74" s="13">
        <v>496861</v>
      </c>
      <c r="F74" s="13">
        <v>371323</v>
      </c>
      <c r="G74" s="13">
        <v>26491</v>
      </c>
      <c r="H74" s="13">
        <v>17434</v>
      </c>
      <c r="I74" s="13">
        <v>29927.23</v>
      </c>
      <c r="J74" s="13">
        <v>9572</v>
      </c>
      <c r="K74" s="13">
        <v>87106</v>
      </c>
      <c r="L74" s="13">
        <v>153345</v>
      </c>
      <c r="M74" s="13">
        <v>6306</v>
      </c>
      <c r="N74" s="13">
        <v>199300.74</v>
      </c>
      <c r="Q74" s="32"/>
      <c r="R74" s="32"/>
      <c r="S74" s="32"/>
      <c r="T74" s="32"/>
      <c r="U74" s="32"/>
      <c r="V74" s="26"/>
      <c r="W74" s="32"/>
      <c r="X74" s="32"/>
      <c r="Y74" s="32"/>
      <c r="Z74" s="32"/>
      <c r="AA74" s="26"/>
    </row>
    <row r="75" spans="1:27" s="36" customFormat="1" x14ac:dyDescent="0.25">
      <c r="A75" s="25">
        <v>2024</v>
      </c>
      <c r="B75" s="25">
        <v>1</v>
      </c>
      <c r="C75" s="30">
        <v>825.62</v>
      </c>
      <c r="D75" s="27">
        <v>1057116</v>
      </c>
      <c r="E75" s="27">
        <v>469688</v>
      </c>
      <c r="F75" s="27">
        <v>439151</v>
      </c>
      <c r="G75" s="27">
        <v>26418</v>
      </c>
      <c r="H75" s="27">
        <v>15671</v>
      </c>
      <c r="I75" s="27">
        <v>29845.46</v>
      </c>
      <c r="J75" s="27">
        <v>9620</v>
      </c>
      <c r="K75" s="27">
        <v>87136</v>
      </c>
      <c r="L75" s="27">
        <v>152926</v>
      </c>
      <c r="M75" s="27">
        <v>6288</v>
      </c>
      <c r="N75" s="27">
        <v>198756.2</v>
      </c>
      <c r="Q75" s="32"/>
      <c r="R75" s="32"/>
      <c r="S75" s="32"/>
      <c r="T75" s="32"/>
      <c r="U75" s="32"/>
      <c r="V75" s="26"/>
      <c r="W75" s="32"/>
      <c r="X75" s="32"/>
      <c r="Y75" s="32"/>
      <c r="Z75" s="32"/>
      <c r="AA75" s="26"/>
    </row>
    <row r="76" spans="1:27" s="36" customFormat="1" x14ac:dyDescent="0.25">
      <c r="A76" s="25">
        <v>2024</v>
      </c>
      <c r="B76" s="25">
        <v>2</v>
      </c>
      <c r="C76" s="30">
        <v>803.67</v>
      </c>
      <c r="D76" s="27">
        <v>1018470</v>
      </c>
      <c r="E76" s="27">
        <v>482610</v>
      </c>
      <c r="F76" s="27">
        <v>358429</v>
      </c>
      <c r="G76" s="27">
        <v>27362</v>
      </c>
      <c r="H76" s="27">
        <v>17005</v>
      </c>
      <c r="I76" s="27">
        <v>30911.37</v>
      </c>
      <c r="J76" s="27">
        <v>9317</v>
      </c>
      <c r="K76" s="27">
        <v>90248</v>
      </c>
      <c r="L76" s="27">
        <v>158388</v>
      </c>
      <c r="M76" s="27">
        <v>6513</v>
      </c>
      <c r="N76" s="27">
        <v>205854.64</v>
      </c>
      <c r="Q76" s="32"/>
      <c r="R76" s="32"/>
      <c r="S76" s="32"/>
      <c r="T76" s="32"/>
      <c r="U76" s="32"/>
      <c r="V76" s="26"/>
      <c r="W76" s="32"/>
      <c r="X76" s="32"/>
      <c r="Y76" s="32"/>
      <c r="Z76" s="32"/>
      <c r="AA76" s="26"/>
    </row>
    <row r="77" spans="1:27" s="36" customFormat="1" x14ac:dyDescent="0.25">
      <c r="A77" s="25">
        <v>2024</v>
      </c>
      <c r="B77" s="25">
        <v>3</v>
      </c>
      <c r="C77" s="30">
        <v>784.15</v>
      </c>
      <c r="D77" s="27">
        <v>1026409</v>
      </c>
      <c r="E77" s="27">
        <v>485275</v>
      </c>
      <c r="F77" s="27">
        <v>348329</v>
      </c>
      <c r="G77" s="27">
        <v>26418</v>
      </c>
      <c r="H77" s="27">
        <v>16528</v>
      </c>
      <c r="I77" s="27">
        <v>29845.46</v>
      </c>
      <c r="J77" s="27">
        <v>9116</v>
      </c>
      <c r="K77" s="27">
        <v>87136</v>
      </c>
      <c r="L77" s="27">
        <v>152926</v>
      </c>
      <c r="M77" s="27">
        <v>6288</v>
      </c>
      <c r="N77" s="27">
        <v>198756.2</v>
      </c>
      <c r="Q77" s="32"/>
      <c r="R77" s="32"/>
      <c r="S77" s="32"/>
      <c r="T77" s="32"/>
      <c r="U77" s="32"/>
      <c r="V77" s="26"/>
      <c r="W77" s="32"/>
      <c r="X77" s="32"/>
      <c r="Y77" s="32"/>
      <c r="Z77" s="32"/>
      <c r="AA77" s="26"/>
    </row>
    <row r="78" spans="1:27" s="36" customFormat="1" x14ac:dyDescent="0.25">
      <c r="A78" s="25">
        <v>2024</v>
      </c>
      <c r="B78" s="25">
        <v>4</v>
      </c>
      <c r="C78" s="30">
        <v>832.91</v>
      </c>
      <c r="D78" s="27">
        <v>1034177</v>
      </c>
      <c r="E78" s="27">
        <v>495368</v>
      </c>
      <c r="F78" s="27">
        <v>331717</v>
      </c>
      <c r="G78" s="27">
        <v>26418</v>
      </c>
      <c r="H78" s="27">
        <v>14528</v>
      </c>
      <c r="I78" s="27">
        <v>29845.46</v>
      </c>
      <c r="J78" s="27">
        <v>8890</v>
      </c>
      <c r="K78" s="27">
        <v>87136</v>
      </c>
      <c r="L78" s="27">
        <v>152926</v>
      </c>
      <c r="M78" s="27">
        <v>6288</v>
      </c>
      <c r="N78" s="27">
        <v>198756.2</v>
      </c>
      <c r="Q78" s="32"/>
      <c r="R78" s="32"/>
      <c r="S78" s="32"/>
      <c r="T78" s="32"/>
      <c r="U78" s="32"/>
      <c r="V78" s="26"/>
      <c r="W78" s="32"/>
      <c r="X78" s="32"/>
      <c r="Y78" s="32"/>
      <c r="Z78" s="32"/>
      <c r="AA78" s="26"/>
    </row>
    <row r="79" spans="1:27" s="36" customFormat="1" x14ac:dyDescent="0.25">
      <c r="A79" s="25">
        <v>2024</v>
      </c>
      <c r="B79" s="25">
        <v>5</v>
      </c>
      <c r="C79" s="30">
        <v>985.23</v>
      </c>
      <c r="D79" s="27">
        <v>1056777</v>
      </c>
      <c r="E79" s="27">
        <v>520221</v>
      </c>
      <c r="F79" s="27">
        <v>310625</v>
      </c>
      <c r="G79" s="27">
        <v>26418</v>
      </c>
      <c r="H79" s="27">
        <v>15172</v>
      </c>
      <c r="I79" s="27">
        <v>29845.46</v>
      </c>
      <c r="J79" s="27">
        <v>9290</v>
      </c>
      <c r="K79" s="27">
        <v>87136</v>
      </c>
      <c r="L79" s="27">
        <v>152926</v>
      </c>
      <c r="M79" s="27">
        <v>6288</v>
      </c>
      <c r="N79" s="27">
        <v>198756.2</v>
      </c>
      <c r="Q79" s="32"/>
      <c r="R79" s="32"/>
      <c r="S79" s="32"/>
      <c r="T79" s="32"/>
      <c r="U79" s="32"/>
      <c r="V79" s="26"/>
      <c r="W79" s="32"/>
      <c r="X79" s="32"/>
      <c r="Y79" s="32"/>
      <c r="Z79" s="32"/>
      <c r="AA79" s="26"/>
    </row>
    <row r="80" spans="1:27" s="36" customFormat="1" x14ac:dyDescent="0.25">
      <c r="A80" s="25">
        <v>2024</v>
      </c>
      <c r="B80" s="25">
        <v>6</v>
      </c>
      <c r="C80" s="30">
        <v>1212.52</v>
      </c>
      <c r="D80" s="27">
        <v>1118027</v>
      </c>
      <c r="E80" s="27">
        <v>547550</v>
      </c>
      <c r="F80" s="27">
        <v>313191</v>
      </c>
      <c r="G80" s="27">
        <v>26418</v>
      </c>
      <c r="H80" s="27">
        <v>15876</v>
      </c>
      <c r="I80" s="27">
        <v>29845.46</v>
      </c>
      <c r="J80" s="27">
        <v>9603</v>
      </c>
      <c r="K80" s="27">
        <v>87136</v>
      </c>
      <c r="L80" s="27">
        <v>152926</v>
      </c>
      <c r="M80" s="27">
        <v>6288</v>
      </c>
      <c r="N80" s="27">
        <v>198756.2</v>
      </c>
      <c r="P80" s="26"/>
      <c r="Q80" s="32"/>
      <c r="R80" s="32"/>
      <c r="S80" s="32"/>
      <c r="T80" s="32"/>
      <c r="U80" s="32"/>
      <c r="V80" s="26"/>
      <c r="W80" s="32"/>
      <c r="X80" s="32"/>
      <c r="Y80" s="32"/>
      <c r="Z80" s="32"/>
      <c r="AA80" s="26"/>
    </row>
    <row r="81" spans="1:27" s="36" customFormat="1" x14ac:dyDescent="0.25">
      <c r="A81" s="25">
        <v>2024</v>
      </c>
      <c r="B81" s="25">
        <v>7</v>
      </c>
      <c r="C81" s="30">
        <v>1294</v>
      </c>
      <c r="D81" s="27">
        <v>1126884</v>
      </c>
      <c r="E81" s="27">
        <v>543738</v>
      </c>
      <c r="F81" s="27">
        <v>319359</v>
      </c>
      <c r="G81" s="27">
        <v>26418</v>
      </c>
      <c r="H81" s="27">
        <v>15567</v>
      </c>
      <c r="I81" s="27">
        <v>29845.46</v>
      </c>
      <c r="J81" s="27">
        <v>8427</v>
      </c>
      <c r="K81" s="27">
        <v>87136</v>
      </c>
      <c r="L81" s="27">
        <v>152926</v>
      </c>
      <c r="M81" s="27">
        <v>6288</v>
      </c>
      <c r="N81" s="27">
        <v>198756.2</v>
      </c>
      <c r="P81" s="26"/>
      <c r="Q81" s="32"/>
      <c r="R81" s="32"/>
      <c r="S81" s="32"/>
      <c r="T81" s="32"/>
      <c r="U81" s="32"/>
      <c r="V81" s="26"/>
      <c r="W81" s="32"/>
      <c r="X81" s="32"/>
      <c r="Y81" s="32"/>
      <c r="Z81" s="32"/>
      <c r="AA81" s="26"/>
    </row>
    <row r="82" spans="1:27" s="36" customFormat="1" x14ac:dyDescent="0.25">
      <c r="A82" s="25">
        <v>2024</v>
      </c>
      <c r="B82" s="25">
        <v>8</v>
      </c>
      <c r="C82" s="30">
        <v>1318.23</v>
      </c>
      <c r="D82" s="27">
        <v>1113438</v>
      </c>
      <c r="E82" s="27">
        <v>553381</v>
      </c>
      <c r="F82" s="27">
        <v>318390</v>
      </c>
      <c r="G82" s="27">
        <v>26418</v>
      </c>
      <c r="H82" s="27">
        <v>15132</v>
      </c>
      <c r="I82" s="27">
        <v>29845.46</v>
      </c>
      <c r="J82" s="27">
        <v>8618</v>
      </c>
      <c r="K82" s="27">
        <v>87136</v>
      </c>
      <c r="L82" s="27">
        <v>152926</v>
      </c>
      <c r="M82" s="27">
        <v>6288</v>
      </c>
      <c r="N82" s="27">
        <v>198756.2</v>
      </c>
      <c r="P82" s="26"/>
      <c r="Q82" s="32"/>
      <c r="R82" s="32"/>
      <c r="S82" s="32"/>
      <c r="T82" s="32"/>
      <c r="U82" s="32"/>
      <c r="V82" s="26"/>
      <c r="W82" s="32"/>
      <c r="X82" s="32"/>
      <c r="Y82" s="32"/>
      <c r="Z82" s="32"/>
      <c r="AA82" s="26"/>
    </row>
    <row r="83" spans="1:27" s="36" customFormat="1" x14ac:dyDescent="0.25">
      <c r="A83" s="25">
        <v>2024</v>
      </c>
      <c r="B83" s="25">
        <v>9</v>
      </c>
      <c r="C83" s="30">
        <v>1315.31</v>
      </c>
      <c r="D83" s="27">
        <v>1132770</v>
      </c>
      <c r="E83" s="27">
        <v>564645</v>
      </c>
      <c r="F83" s="27">
        <v>318772</v>
      </c>
      <c r="G83" s="27">
        <v>26418</v>
      </c>
      <c r="H83" s="27">
        <v>15213</v>
      </c>
      <c r="I83" s="27">
        <v>29845.46</v>
      </c>
      <c r="J83" s="27">
        <v>8293</v>
      </c>
      <c r="K83" s="27">
        <v>87136</v>
      </c>
      <c r="L83" s="27">
        <v>152926</v>
      </c>
      <c r="M83" s="27">
        <v>6288</v>
      </c>
      <c r="N83" s="27">
        <v>198756.2</v>
      </c>
      <c r="P83" s="26"/>
      <c r="Q83" s="32"/>
      <c r="R83" s="32"/>
      <c r="S83" s="32"/>
      <c r="T83" s="32"/>
      <c r="U83" s="32"/>
      <c r="V83" s="26"/>
      <c r="W83" s="32"/>
      <c r="X83" s="32"/>
      <c r="Y83" s="32"/>
      <c r="Z83" s="32"/>
      <c r="AA83" s="26"/>
    </row>
    <row r="84" spans="1:27" s="36" customFormat="1" x14ac:dyDescent="0.25">
      <c r="A84" s="25">
        <v>2024</v>
      </c>
      <c r="B84" s="25">
        <v>10</v>
      </c>
      <c r="C84" s="30">
        <v>1135.57</v>
      </c>
      <c r="D84" s="27">
        <v>1103733</v>
      </c>
      <c r="E84" s="27">
        <v>541003</v>
      </c>
      <c r="F84" s="27">
        <v>309689</v>
      </c>
      <c r="G84" s="27">
        <v>26418</v>
      </c>
      <c r="H84" s="27">
        <v>15466</v>
      </c>
      <c r="I84" s="27">
        <v>29845.46</v>
      </c>
      <c r="J84" s="27">
        <v>8843</v>
      </c>
      <c r="K84" s="27">
        <v>87136</v>
      </c>
      <c r="L84" s="27">
        <v>152926</v>
      </c>
      <c r="M84" s="27">
        <v>6288</v>
      </c>
      <c r="N84" s="27">
        <v>198756.2</v>
      </c>
      <c r="P84" s="26"/>
      <c r="Q84" s="32"/>
      <c r="R84" s="32"/>
      <c r="S84" s="32"/>
      <c r="T84" s="32"/>
      <c r="U84" s="32"/>
      <c r="V84" s="26"/>
      <c r="W84" s="32"/>
      <c r="X84" s="32"/>
      <c r="Y84" s="32"/>
      <c r="Z84" s="32"/>
      <c r="AA84" s="26"/>
    </row>
    <row r="85" spans="1:27" s="36" customFormat="1" x14ac:dyDescent="0.25">
      <c r="A85" s="25">
        <v>2024</v>
      </c>
      <c r="B85" s="25">
        <v>11</v>
      </c>
      <c r="C85" s="30">
        <v>859.33</v>
      </c>
      <c r="D85" s="27">
        <v>1035194</v>
      </c>
      <c r="E85" s="27">
        <v>508143</v>
      </c>
      <c r="F85" s="27">
        <v>308121</v>
      </c>
      <c r="G85" s="27">
        <v>26418</v>
      </c>
      <c r="H85" s="27">
        <v>13820</v>
      </c>
      <c r="I85" s="27">
        <v>29845.46</v>
      </c>
      <c r="J85" s="27">
        <v>9264</v>
      </c>
      <c r="K85" s="27">
        <v>87136</v>
      </c>
      <c r="L85" s="27">
        <v>152926</v>
      </c>
      <c r="M85" s="27">
        <v>6288</v>
      </c>
      <c r="N85" s="27">
        <v>198756.2</v>
      </c>
      <c r="Q85" s="32"/>
      <c r="R85" s="32"/>
      <c r="S85" s="32"/>
      <c r="T85" s="32"/>
      <c r="U85" s="32"/>
      <c r="V85" s="26"/>
      <c r="W85" s="32"/>
      <c r="X85" s="32"/>
      <c r="Y85" s="32"/>
      <c r="Z85" s="32"/>
      <c r="AA85" s="26"/>
    </row>
    <row r="86" spans="1:27" s="36" customFormat="1" ht="15.75" thickBot="1" x14ac:dyDescent="0.3">
      <c r="A86" s="23">
        <v>2024</v>
      </c>
      <c r="B86" s="23">
        <v>12</v>
      </c>
      <c r="C86" s="29">
        <v>769.89</v>
      </c>
      <c r="D86" s="13">
        <v>1063732</v>
      </c>
      <c r="E86" s="13">
        <v>502516</v>
      </c>
      <c r="F86" s="13">
        <v>375410</v>
      </c>
      <c r="G86" s="13">
        <v>26418</v>
      </c>
      <c r="H86" s="13">
        <v>17387</v>
      </c>
      <c r="I86" s="13">
        <v>29845.46</v>
      </c>
      <c r="J86" s="13">
        <v>9546</v>
      </c>
      <c r="K86" s="13">
        <v>87136</v>
      </c>
      <c r="L86" s="13">
        <v>152926</v>
      </c>
      <c r="M86" s="13">
        <v>6288</v>
      </c>
      <c r="N86" s="13">
        <v>198756.2</v>
      </c>
      <c r="Q86" s="32"/>
      <c r="R86" s="32"/>
      <c r="S86" s="32"/>
      <c r="T86" s="32"/>
      <c r="U86" s="32"/>
      <c r="V86" s="26"/>
      <c r="W86" s="32"/>
      <c r="X86" s="32"/>
      <c r="Y86" s="32"/>
      <c r="Z86" s="32"/>
      <c r="AA86" s="26"/>
    </row>
    <row r="87" spans="1:27" s="36" customFormat="1" x14ac:dyDescent="0.25">
      <c r="A87" s="25">
        <v>2025</v>
      </c>
      <c r="B87" s="25">
        <v>1</v>
      </c>
      <c r="C87" s="30">
        <v>833.87</v>
      </c>
      <c r="D87" s="27">
        <v>1069060</v>
      </c>
      <c r="E87" s="27">
        <v>474995</v>
      </c>
      <c r="F87" s="27">
        <v>443947</v>
      </c>
      <c r="G87" s="27">
        <v>26491</v>
      </c>
      <c r="H87" s="27">
        <v>15714</v>
      </c>
      <c r="I87" s="27">
        <v>29927.23</v>
      </c>
      <c r="J87" s="27">
        <v>9646</v>
      </c>
      <c r="K87" s="27">
        <v>85575</v>
      </c>
      <c r="L87" s="27">
        <v>153345</v>
      </c>
      <c r="M87" s="27">
        <v>6306</v>
      </c>
      <c r="N87" s="27">
        <v>199300.74</v>
      </c>
      <c r="Q87" s="32"/>
      <c r="R87" s="32"/>
      <c r="S87" s="32"/>
      <c r="T87" s="32"/>
      <c r="U87" s="32"/>
      <c r="V87" s="26"/>
      <c r="W87" s="32"/>
      <c r="X87" s="32"/>
      <c r="Y87" s="32"/>
      <c r="Z87" s="32"/>
      <c r="AA87" s="26"/>
    </row>
    <row r="88" spans="1:27" s="36" customFormat="1" x14ac:dyDescent="0.25">
      <c r="A88" s="25">
        <v>2025</v>
      </c>
      <c r="B88" s="25">
        <v>2</v>
      </c>
      <c r="C88" s="30">
        <v>811.19</v>
      </c>
      <c r="D88" s="27">
        <v>1030555</v>
      </c>
      <c r="E88" s="27">
        <v>488406</v>
      </c>
      <c r="F88" s="27">
        <v>362653</v>
      </c>
      <c r="G88" s="27">
        <v>26491</v>
      </c>
      <c r="H88" s="27">
        <v>16464</v>
      </c>
      <c r="I88" s="27">
        <v>29927.23</v>
      </c>
      <c r="J88" s="27">
        <v>9020</v>
      </c>
      <c r="K88" s="27">
        <v>85575</v>
      </c>
      <c r="L88" s="27">
        <v>153345</v>
      </c>
      <c r="M88" s="27">
        <v>6306</v>
      </c>
      <c r="N88" s="27">
        <v>199300.74</v>
      </c>
      <c r="Q88" s="32"/>
      <c r="R88" s="32"/>
      <c r="S88" s="32"/>
      <c r="T88" s="32"/>
      <c r="U88" s="32"/>
      <c r="V88" s="26"/>
      <c r="W88" s="32"/>
      <c r="X88" s="32"/>
      <c r="Y88" s="32"/>
      <c r="Z88" s="32"/>
      <c r="AA88" s="26"/>
    </row>
    <row r="89" spans="1:27" s="36" customFormat="1" x14ac:dyDescent="0.25">
      <c r="A89" s="25">
        <v>2025</v>
      </c>
      <c r="B89" s="25">
        <v>3</v>
      </c>
      <c r="C89" s="30">
        <v>792.98</v>
      </c>
      <c r="D89" s="27">
        <v>1038006</v>
      </c>
      <c r="E89" s="27">
        <v>490792</v>
      </c>
      <c r="F89" s="27">
        <v>352166</v>
      </c>
      <c r="G89" s="27">
        <v>26491</v>
      </c>
      <c r="H89" s="27">
        <v>16573</v>
      </c>
      <c r="I89" s="27">
        <v>29927.23</v>
      </c>
      <c r="J89" s="27">
        <v>9141</v>
      </c>
      <c r="K89" s="27">
        <v>85575</v>
      </c>
      <c r="L89" s="27">
        <v>153345</v>
      </c>
      <c r="M89" s="27">
        <v>6306</v>
      </c>
      <c r="N89" s="27">
        <v>199300.74</v>
      </c>
      <c r="Q89" s="32"/>
      <c r="R89" s="32"/>
      <c r="S89" s="32"/>
      <c r="T89" s="32"/>
      <c r="U89" s="32"/>
      <c r="V89" s="26"/>
      <c r="W89" s="32"/>
      <c r="X89" s="32"/>
      <c r="Y89" s="32"/>
      <c r="Z89" s="32"/>
      <c r="AA89" s="26"/>
    </row>
    <row r="90" spans="1:27" s="36" customFormat="1" x14ac:dyDescent="0.25">
      <c r="A90" s="25">
        <v>2025</v>
      </c>
      <c r="B90" s="25">
        <v>4</v>
      </c>
      <c r="C90" s="30">
        <v>844.2</v>
      </c>
      <c r="D90" s="27">
        <v>1045692</v>
      </c>
      <c r="E90" s="27">
        <v>500922</v>
      </c>
      <c r="F90" s="27">
        <v>335326</v>
      </c>
      <c r="G90" s="27">
        <v>26491</v>
      </c>
      <c r="H90" s="27">
        <v>14568</v>
      </c>
      <c r="I90" s="27">
        <v>29927.23</v>
      </c>
      <c r="J90" s="27">
        <v>8914</v>
      </c>
      <c r="K90" s="27">
        <v>85575</v>
      </c>
      <c r="L90" s="27">
        <v>153345</v>
      </c>
      <c r="M90" s="27">
        <v>6306</v>
      </c>
      <c r="N90" s="27">
        <v>199300.74</v>
      </c>
      <c r="Q90" s="32"/>
      <c r="R90" s="32"/>
      <c r="S90" s="32"/>
      <c r="T90" s="32"/>
      <c r="U90" s="32"/>
      <c r="V90" s="26"/>
      <c r="W90" s="32"/>
      <c r="X90" s="32"/>
      <c r="Y90" s="32"/>
      <c r="Z90" s="32"/>
      <c r="AA90" s="26"/>
    </row>
    <row r="91" spans="1:27" s="36" customFormat="1" x14ac:dyDescent="0.25">
      <c r="A91" s="25">
        <v>2025</v>
      </c>
      <c r="B91" s="25">
        <v>5</v>
      </c>
      <c r="C91" s="30">
        <v>1000.18</v>
      </c>
      <c r="D91" s="27">
        <v>1068217</v>
      </c>
      <c r="E91" s="27">
        <v>525917</v>
      </c>
      <c r="F91" s="27">
        <v>313940</v>
      </c>
      <c r="G91" s="27">
        <v>26491</v>
      </c>
      <c r="H91" s="27">
        <v>15214</v>
      </c>
      <c r="I91" s="27">
        <v>29927.23</v>
      </c>
      <c r="J91" s="27">
        <v>9316</v>
      </c>
      <c r="K91" s="27">
        <v>85575</v>
      </c>
      <c r="L91" s="27">
        <v>153345</v>
      </c>
      <c r="M91" s="27">
        <v>6306</v>
      </c>
      <c r="N91" s="27">
        <v>199300.74</v>
      </c>
      <c r="P91" s="26"/>
      <c r="Q91" s="32"/>
      <c r="R91" s="32"/>
      <c r="S91" s="32"/>
      <c r="T91" s="32"/>
      <c r="U91" s="32"/>
      <c r="V91" s="26"/>
      <c r="W91" s="32"/>
      <c r="X91" s="32"/>
      <c r="Y91" s="32"/>
      <c r="Z91" s="32"/>
      <c r="AA91" s="26"/>
    </row>
    <row r="92" spans="1:27" s="36" customFormat="1" x14ac:dyDescent="0.25">
      <c r="A92" s="25">
        <v>2025</v>
      </c>
      <c r="B92" s="25">
        <v>6</v>
      </c>
      <c r="C92" s="30">
        <v>1232.1300000000001</v>
      </c>
      <c r="D92" s="27">
        <v>1129837</v>
      </c>
      <c r="E92" s="27">
        <v>553403</v>
      </c>
      <c r="F92" s="27">
        <v>316461</v>
      </c>
      <c r="G92" s="27">
        <v>26491</v>
      </c>
      <c r="H92" s="27">
        <v>15919</v>
      </c>
      <c r="I92" s="27">
        <v>29927.23</v>
      </c>
      <c r="J92" s="27">
        <v>9629</v>
      </c>
      <c r="K92" s="27">
        <v>85575</v>
      </c>
      <c r="L92" s="27">
        <v>153345</v>
      </c>
      <c r="M92" s="27">
        <v>6306</v>
      </c>
      <c r="N92" s="27">
        <v>199300.74</v>
      </c>
      <c r="P92" s="26"/>
      <c r="Q92" s="32"/>
      <c r="R92" s="32"/>
      <c r="S92" s="32"/>
      <c r="T92" s="32"/>
      <c r="U92" s="32"/>
      <c r="V92" s="26"/>
      <c r="W92" s="32"/>
      <c r="X92" s="32"/>
      <c r="Y92" s="32"/>
      <c r="Z92" s="32"/>
      <c r="AA92" s="26"/>
    </row>
    <row r="93" spans="1:27" s="36" customFormat="1" x14ac:dyDescent="0.25">
      <c r="A93" s="25">
        <v>2025</v>
      </c>
      <c r="B93" s="25">
        <v>7</v>
      </c>
      <c r="C93" s="30">
        <v>1315.34</v>
      </c>
      <c r="D93" s="27">
        <v>1138705</v>
      </c>
      <c r="E93" s="27">
        <v>549528</v>
      </c>
      <c r="F93" s="27">
        <v>322693</v>
      </c>
      <c r="G93" s="27">
        <v>26491</v>
      </c>
      <c r="H93" s="27">
        <v>15610</v>
      </c>
      <c r="I93" s="27">
        <v>29927.23</v>
      </c>
      <c r="J93" s="27">
        <v>8450</v>
      </c>
      <c r="K93" s="27">
        <v>85575</v>
      </c>
      <c r="L93" s="27">
        <v>153345</v>
      </c>
      <c r="M93" s="27">
        <v>6306</v>
      </c>
      <c r="N93" s="27">
        <v>199300.74</v>
      </c>
      <c r="P93" s="26"/>
      <c r="Q93" s="32"/>
      <c r="R93" s="32"/>
      <c r="S93" s="32"/>
      <c r="T93" s="32"/>
      <c r="U93" s="32"/>
      <c r="V93" s="26"/>
      <c r="W93" s="32"/>
      <c r="X93" s="32"/>
      <c r="Y93" s="32"/>
      <c r="Z93" s="32"/>
      <c r="AA93" s="26"/>
    </row>
    <row r="94" spans="1:27" s="36" customFormat="1" x14ac:dyDescent="0.25">
      <c r="A94" s="25">
        <v>2025</v>
      </c>
      <c r="B94" s="25">
        <v>8</v>
      </c>
      <c r="C94" s="30">
        <v>1340.09</v>
      </c>
      <c r="D94" s="27">
        <v>1125129</v>
      </c>
      <c r="E94" s="27">
        <v>559289</v>
      </c>
      <c r="F94" s="27">
        <v>321724</v>
      </c>
      <c r="G94" s="27">
        <v>26491</v>
      </c>
      <c r="H94" s="27">
        <v>15173</v>
      </c>
      <c r="I94" s="27">
        <v>29927.23</v>
      </c>
      <c r="J94" s="27">
        <v>8642</v>
      </c>
      <c r="K94" s="27">
        <v>85575</v>
      </c>
      <c r="L94" s="27">
        <v>153345</v>
      </c>
      <c r="M94" s="27">
        <v>6306</v>
      </c>
      <c r="N94" s="27">
        <v>199300.74</v>
      </c>
      <c r="P94" s="26"/>
      <c r="Q94" s="32"/>
      <c r="R94" s="32"/>
      <c r="S94" s="32"/>
      <c r="T94" s="32"/>
      <c r="U94" s="32"/>
      <c r="V94" s="26"/>
      <c r="W94" s="32"/>
      <c r="X94" s="32"/>
      <c r="Y94" s="32"/>
      <c r="Z94" s="32"/>
      <c r="AA94" s="26"/>
    </row>
    <row r="95" spans="1:27" s="36" customFormat="1" x14ac:dyDescent="0.25">
      <c r="A95" s="25">
        <v>2025</v>
      </c>
      <c r="B95" s="25">
        <v>9</v>
      </c>
      <c r="C95" s="30">
        <v>1337.09</v>
      </c>
      <c r="D95" s="27">
        <v>1144761</v>
      </c>
      <c r="E95" s="27">
        <v>570693</v>
      </c>
      <c r="F95" s="27">
        <v>322105</v>
      </c>
      <c r="G95" s="27">
        <v>26491</v>
      </c>
      <c r="H95" s="27">
        <v>15254</v>
      </c>
      <c r="I95" s="27">
        <v>29927.23</v>
      </c>
      <c r="J95" s="27">
        <v>8315</v>
      </c>
      <c r="K95" s="27">
        <v>85575</v>
      </c>
      <c r="L95" s="27">
        <v>153345</v>
      </c>
      <c r="M95" s="27">
        <v>6306</v>
      </c>
      <c r="N95" s="27">
        <v>199300.74</v>
      </c>
      <c r="P95" s="26"/>
      <c r="Q95" s="32"/>
      <c r="R95" s="32"/>
      <c r="S95" s="32"/>
      <c r="T95" s="32"/>
      <c r="U95" s="32"/>
      <c r="V95" s="26"/>
      <c r="W95" s="32"/>
      <c r="X95" s="32"/>
      <c r="Y95" s="32"/>
      <c r="Z95" s="32"/>
      <c r="AA95" s="26"/>
    </row>
    <row r="96" spans="1:27" s="36" customFormat="1" x14ac:dyDescent="0.25">
      <c r="A96" s="25">
        <v>2025</v>
      </c>
      <c r="B96" s="25">
        <v>10</v>
      </c>
      <c r="C96" s="30">
        <v>1153.97</v>
      </c>
      <c r="D96" s="27">
        <v>1115721</v>
      </c>
      <c r="E96" s="27">
        <v>546954</v>
      </c>
      <c r="F96" s="27">
        <v>313008</v>
      </c>
      <c r="G96" s="27">
        <v>26491</v>
      </c>
      <c r="H96" s="27">
        <v>15508</v>
      </c>
      <c r="I96" s="27">
        <v>29927.23</v>
      </c>
      <c r="J96" s="27">
        <v>8867</v>
      </c>
      <c r="K96" s="27">
        <v>85575</v>
      </c>
      <c r="L96" s="27">
        <v>153345</v>
      </c>
      <c r="M96" s="27">
        <v>6306</v>
      </c>
      <c r="N96" s="27">
        <v>199300.74</v>
      </c>
      <c r="P96" s="26"/>
      <c r="Q96" s="32"/>
      <c r="R96" s="32"/>
      <c r="S96" s="32"/>
      <c r="T96" s="32"/>
      <c r="U96" s="32"/>
      <c r="V96" s="26"/>
      <c r="W96" s="32"/>
      <c r="X96" s="32"/>
      <c r="Y96" s="32"/>
      <c r="Z96" s="32"/>
      <c r="AA96" s="26"/>
    </row>
    <row r="97" spans="1:27" s="36" customFormat="1" x14ac:dyDescent="0.25">
      <c r="A97" s="25">
        <v>2025</v>
      </c>
      <c r="B97" s="25">
        <v>11</v>
      </c>
      <c r="C97" s="30">
        <v>871.94</v>
      </c>
      <c r="D97" s="27">
        <v>1047156</v>
      </c>
      <c r="E97" s="27">
        <v>514069</v>
      </c>
      <c r="F97" s="27">
        <v>311602</v>
      </c>
      <c r="G97" s="27">
        <v>26491</v>
      </c>
      <c r="H97" s="27">
        <v>13858</v>
      </c>
      <c r="I97" s="27">
        <v>29927.23</v>
      </c>
      <c r="J97" s="27">
        <v>9289</v>
      </c>
      <c r="K97" s="27">
        <v>85575</v>
      </c>
      <c r="L97" s="27">
        <v>153345</v>
      </c>
      <c r="M97" s="27">
        <v>6306</v>
      </c>
      <c r="N97" s="27">
        <v>199300.74</v>
      </c>
      <c r="Q97" s="32"/>
      <c r="R97" s="32"/>
      <c r="S97" s="32"/>
      <c r="T97" s="32"/>
      <c r="U97" s="32"/>
      <c r="V97" s="26"/>
      <c r="W97" s="32"/>
      <c r="X97" s="32"/>
      <c r="Y97" s="32"/>
      <c r="Z97" s="32"/>
      <c r="AA97" s="26"/>
    </row>
    <row r="98" spans="1:27" s="36" customFormat="1" ht="15.75" thickBot="1" x14ac:dyDescent="0.3">
      <c r="A98" s="23">
        <v>2025</v>
      </c>
      <c r="B98" s="23">
        <v>12</v>
      </c>
      <c r="C98" s="29">
        <v>779.3</v>
      </c>
      <c r="D98" s="13">
        <v>1076495</v>
      </c>
      <c r="E98" s="13">
        <v>508570</v>
      </c>
      <c r="F98" s="13">
        <v>379772</v>
      </c>
      <c r="G98" s="13">
        <v>26491</v>
      </c>
      <c r="H98" s="13">
        <v>17434</v>
      </c>
      <c r="I98" s="13">
        <v>29927.23</v>
      </c>
      <c r="J98" s="13">
        <v>9572</v>
      </c>
      <c r="K98" s="13">
        <v>85575</v>
      </c>
      <c r="L98" s="13">
        <v>153345</v>
      </c>
      <c r="M98" s="13">
        <v>6306</v>
      </c>
      <c r="N98" s="13">
        <v>199300.74</v>
      </c>
      <c r="Q98" s="32"/>
      <c r="R98" s="32"/>
      <c r="S98" s="32"/>
      <c r="T98" s="32"/>
      <c r="U98" s="32"/>
      <c r="V98" s="26"/>
      <c r="W98" s="32"/>
      <c r="X98" s="32"/>
      <c r="Y98" s="32"/>
      <c r="Z98" s="32"/>
      <c r="AA98" s="26"/>
    </row>
    <row r="99" spans="1:27" s="36" customFormat="1" x14ac:dyDescent="0.25">
      <c r="A99" s="25">
        <v>2026</v>
      </c>
      <c r="B99" s="25">
        <v>1</v>
      </c>
      <c r="C99" s="30">
        <v>842.85</v>
      </c>
      <c r="D99" s="27">
        <v>1082438</v>
      </c>
      <c r="E99" s="27">
        <v>480935</v>
      </c>
      <c r="F99" s="27">
        <v>449285</v>
      </c>
      <c r="G99" s="27">
        <v>26491</v>
      </c>
      <c r="H99" s="27">
        <v>15714</v>
      </c>
      <c r="I99" s="27">
        <v>29927.23</v>
      </c>
      <c r="J99" s="27">
        <v>9646</v>
      </c>
      <c r="K99" s="27">
        <v>52857</v>
      </c>
      <c r="L99" s="27">
        <v>153345</v>
      </c>
      <c r="M99" s="27">
        <v>6306</v>
      </c>
      <c r="N99" s="27">
        <v>199300.74</v>
      </c>
      <c r="Q99" s="32"/>
      <c r="R99" s="32"/>
      <c r="S99" s="32"/>
      <c r="T99" s="32"/>
      <c r="U99" s="32"/>
      <c r="V99" s="26"/>
      <c r="W99" s="32"/>
      <c r="X99" s="32"/>
      <c r="Y99" s="32"/>
      <c r="Z99" s="32"/>
      <c r="AA99" s="26"/>
    </row>
    <row r="100" spans="1:27" s="36" customFormat="1" x14ac:dyDescent="0.25">
      <c r="A100" s="25">
        <v>2026</v>
      </c>
      <c r="B100" s="25">
        <v>2</v>
      </c>
      <c r="C100" s="30">
        <v>819.46</v>
      </c>
      <c r="D100" s="27">
        <v>1043488</v>
      </c>
      <c r="E100" s="27">
        <v>494554</v>
      </c>
      <c r="F100" s="27">
        <v>367040</v>
      </c>
      <c r="G100" s="27">
        <v>26491</v>
      </c>
      <c r="H100" s="27">
        <v>16464</v>
      </c>
      <c r="I100" s="27">
        <v>29927.23</v>
      </c>
      <c r="J100" s="27">
        <v>9020</v>
      </c>
      <c r="K100" s="27">
        <v>52857</v>
      </c>
      <c r="L100" s="27">
        <v>153345</v>
      </c>
      <c r="M100" s="27">
        <v>6306</v>
      </c>
      <c r="N100" s="27">
        <v>199300.74</v>
      </c>
      <c r="Q100" s="32"/>
      <c r="R100" s="32"/>
      <c r="S100" s="32"/>
      <c r="T100" s="32"/>
      <c r="U100" s="32"/>
      <c r="V100" s="26"/>
      <c r="W100" s="32"/>
      <c r="X100" s="32"/>
      <c r="Y100" s="32"/>
      <c r="Z100" s="32"/>
      <c r="AA100" s="26"/>
    </row>
    <row r="101" spans="1:27" s="36" customFormat="1" x14ac:dyDescent="0.25">
      <c r="A101" s="25">
        <v>2026</v>
      </c>
      <c r="B101" s="25">
        <v>3</v>
      </c>
      <c r="C101" s="30">
        <v>802.56</v>
      </c>
      <c r="D101" s="27">
        <v>1050862</v>
      </c>
      <c r="E101" s="27">
        <v>496905</v>
      </c>
      <c r="F101" s="27">
        <v>356394</v>
      </c>
      <c r="G101" s="27">
        <v>26491</v>
      </c>
      <c r="H101" s="27">
        <v>16573</v>
      </c>
      <c r="I101" s="27">
        <v>29927.23</v>
      </c>
      <c r="J101" s="27">
        <v>9141</v>
      </c>
      <c r="K101" s="27">
        <v>52857</v>
      </c>
      <c r="L101" s="27">
        <v>153345</v>
      </c>
      <c r="M101" s="27">
        <v>6306</v>
      </c>
      <c r="N101" s="27">
        <v>199300.74</v>
      </c>
      <c r="Q101" s="32"/>
      <c r="R101" s="32"/>
      <c r="S101" s="32"/>
      <c r="T101" s="32"/>
      <c r="U101" s="32"/>
      <c r="V101" s="26"/>
      <c r="W101" s="32"/>
      <c r="X101" s="32"/>
      <c r="Y101" s="32"/>
      <c r="Z101" s="32"/>
      <c r="AA101" s="26"/>
    </row>
    <row r="102" spans="1:27" s="36" customFormat="1" x14ac:dyDescent="0.25">
      <c r="A102" s="25">
        <v>2026</v>
      </c>
      <c r="B102" s="25">
        <v>4</v>
      </c>
      <c r="C102" s="30">
        <v>856.38</v>
      </c>
      <c r="D102" s="27">
        <v>1058370</v>
      </c>
      <c r="E102" s="27">
        <v>507028</v>
      </c>
      <c r="F102" s="27">
        <v>339272</v>
      </c>
      <c r="G102" s="27">
        <v>26491</v>
      </c>
      <c r="H102" s="27">
        <v>14568</v>
      </c>
      <c r="I102" s="27">
        <v>29927.23</v>
      </c>
      <c r="J102" s="27">
        <v>8914</v>
      </c>
      <c r="K102" s="27">
        <v>52857</v>
      </c>
      <c r="L102" s="27">
        <v>153345</v>
      </c>
      <c r="M102" s="27">
        <v>6306</v>
      </c>
      <c r="N102" s="27">
        <v>199300.74</v>
      </c>
      <c r="Q102" s="32"/>
      <c r="R102" s="32"/>
      <c r="S102" s="32"/>
      <c r="T102" s="32"/>
      <c r="U102" s="32"/>
      <c r="V102" s="26"/>
      <c r="W102" s="32"/>
      <c r="X102" s="32"/>
      <c r="Y102" s="32"/>
      <c r="Z102" s="32"/>
      <c r="AA102" s="26"/>
    </row>
    <row r="103" spans="1:27" s="36" customFormat="1" x14ac:dyDescent="0.25">
      <c r="A103" s="25">
        <v>2026</v>
      </c>
      <c r="B103" s="25">
        <v>5</v>
      </c>
      <c r="C103" s="30">
        <v>1016.23</v>
      </c>
      <c r="D103" s="27">
        <v>1080732</v>
      </c>
      <c r="E103" s="27">
        <v>532136</v>
      </c>
      <c r="F103" s="27">
        <v>317540</v>
      </c>
      <c r="G103" s="27">
        <v>26491</v>
      </c>
      <c r="H103" s="27">
        <v>15214</v>
      </c>
      <c r="I103" s="27">
        <v>29927.23</v>
      </c>
      <c r="J103" s="27">
        <v>9316</v>
      </c>
      <c r="K103" s="27">
        <v>52857</v>
      </c>
      <c r="L103" s="27">
        <v>153345</v>
      </c>
      <c r="M103" s="27">
        <v>6306</v>
      </c>
      <c r="N103" s="27">
        <v>199300.74</v>
      </c>
      <c r="P103" s="26"/>
      <c r="Q103" s="32"/>
      <c r="R103" s="32"/>
      <c r="S103" s="32"/>
      <c r="T103" s="32"/>
      <c r="U103" s="32"/>
      <c r="V103" s="26"/>
      <c r="W103" s="32"/>
      <c r="X103" s="32"/>
      <c r="Y103" s="32"/>
      <c r="Z103" s="32"/>
      <c r="AA103" s="26"/>
    </row>
    <row r="104" spans="1:27" s="36" customFormat="1" x14ac:dyDescent="0.25">
      <c r="A104" s="25">
        <v>2026</v>
      </c>
      <c r="B104" s="25">
        <v>6</v>
      </c>
      <c r="C104" s="30">
        <v>1252.8</v>
      </c>
      <c r="D104" s="27">
        <v>1142651</v>
      </c>
      <c r="E104" s="27">
        <v>559737</v>
      </c>
      <c r="F104" s="27">
        <v>319982</v>
      </c>
      <c r="G104" s="27">
        <v>26491</v>
      </c>
      <c r="H104" s="27">
        <v>15919</v>
      </c>
      <c r="I104" s="27">
        <v>29927.23</v>
      </c>
      <c r="J104" s="27">
        <v>9629</v>
      </c>
      <c r="K104" s="27">
        <v>52857</v>
      </c>
      <c r="L104" s="27">
        <v>153345</v>
      </c>
      <c r="M104" s="27">
        <v>6306</v>
      </c>
      <c r="N104" s="27">
        <v>199300.74</v>
      </c>
      <c r="P104" s="26"/>
      <c r="Q104" s="32"/>
      <c r="R104" s="32"/>
      <c r="S104" s="32"/>
      <c r="T104" s="32"/>
      <c r="U104" s="32"/>
      <c r="V104" s="26"/>
      <c r="W104" s="32"/>
      <c r="X104" s="32"/>
      <c r="Y104" s="32"/>
      <c r="Z104" s="32"/>
      <c r="AA104" s="26"/>
    </row>
    <row r="105" spans="1:27" s="36" customFormat="1" x14ac:dyDescent="0.25">
      <c r="A105" s="25">
        <v>2026</v>
      </c>
      <c r="B105" s="25">
        <v>7</v>
      </c>
      <c r="C105" s="30">
        <v>1337.78</v>
      </c>
      <c r="D105" s="27">
        <v>1151453</v>
      </c>
      <c r="E105" s="27">
        <v>555754</v>
      </c>
      <c r="F105" s="27">
        <v>326260</v>
      </c>
      <c r="G105" s="27">
        <v>26491</v>
      </c>
      <c r="H105" s="27">
        <v>15610</v>
      </c>
      <c r="I105" s="27">
        <v>29927.23</v>
      </c>
      <c r="J105" s="27">
        <v>8450</v>
      </c>
      <c r="K105" s="27">
        <v>52857</v>
      </c>
      <c r="L105" s="27">
        <v>153345</v>
      </c>
      <c r="M105" s="27">
        <v>6306</v>
      </c>
      <c r="N105" s="27">
        <v>199300.74</v>
      </c>
      <c r="P105" s="26"/>
      <c r="Q105" s="32"/>
      <c r="R105" s="32"/>
      <c r="S105" s="32"/>
      <c r="T105" s="32"/>
      <c r="U105" s="32"/>
      <c r="V105" s="26"/>
      <c r="W105" s="32"/>
      <c r="X105" s="32"/>
      <c r="Y105" s="32"/>
      <c r="Z105" s="32"/>
      <c r="AA105" s="26"/>
    </row>
    <row r="106" spans="1:27" s="36" customFormat="1" x14ac:dyDescent="0.25">
      <c r="A106" s="25">
        <v>2026</v>
      </c>
      <c r="B106" s="25">
        <v>8</v>
      </c>
      <c r="C106" s="30">
        <v>1362.94</v>
      </c>
      <c r="D106" s="27">
        <v>1137657</v>
      </c>
      <c r="E106" s="27">
        <v>565597</v>
      </c>
      <c r="F106" s="27">
        <v>325266</v>
      </c>
      <c r="G106" s="27">
        <v>26491</v>
      </c>
      <c r="H106" s="27">
        <v>15173</v>
      </c>
      <c r="I106" s="27">
        <v>29927.23</v>
      </c>
      <c r="J106" s="27">
        <v>8642</v>
      </c>
      <c r="K106" s="27">
        <v>52857</v>
      </c>
      <c r="L106" s="27">
        <v>153345</v>
      </c>
      <c r="M106" s="27">
        <v>6306</v>
      </c>
      <c r="N106" s="27">
        <v>199300.74</v>
      </c>
      <c r="P106" s="26"/>
      <c r="Q106" s="32"/>
      <c r="R106" s="32"/>
      <c r="S106" s="32"/>
      <c r="T106" s="32"/>
      <c r="U106" s="32"/>
      <c r="V106" s="26"/>
      <c r="W106" s="32"/>
      <c r="X106" s="32"/>
      <c r="Y106" s="32"/>
      <c r="Z106" s="32"/>
      <c r="AA106" s="26"/>
    </row>
    <row r="107" spans="1:27" s="36" customFormat="1" x14ac:dyDescent="0.25">
      <c r="A107" s="25">
        <v>2026</v>
      </c>
      <c r="B107" s="25">
        <v>9</v>
      </c>
      <c r="C107" s="30">
        <v>1359.76</v>
      </c>
      <c r="D107" s="27">
        <v>1157520</v>
      </c>
      <c r="E107" s="27">
        <v>577102</v>
      </c>
      <c r="F107" s="27">
        <v>325619</v>
      </c>
      <c r="G107" s="27">
        <v>26491</v>
      </c>
      <c r="H107" s="27">
        <v>15254</v>
      </c>
      <c r="I107" s="27">
        <v>29927.23</v>
      </c>
      <c r="J107" s="27">
        <v>8315</v>
      </c>
      <c r="K107" s="27">
        <v>52857</v>
      </c>
      <c r="L107" s="27">
        <v>153345</v>
      </c>
      <c r="M107" s="27">
        <v>6306</v>
      </c>
      <c r="N107" s="27">
        <v>199300.74</v>
      </c>
      <c r="P107" s="26"/>
      <c r="Q107" s="32"/>
      <c r="R107" s="32"/>
      <c r="S107" s="32"/>
      <c r="T107" s="32"/>
      <c r="U107" s="32"/>
      <c r="V107" s="26"/>
      <c r="W107" s="32"/>
      <c r="X107" s="32"/>
      <c r="Y107" s="32"/>
      <c r="Z107" s="32"/>
      <c r="AA107" s="26"/>
    </row>
    <row r="108" spans="1:27" s="36" customFormat="1" x14ac:dyDescent="0.25">
      <c r="A108" s="25">
        <v>2026</v>
      </c>
      <c r="B108" s="25">
        <v>10</v>
      </c>
      <c r="C108" s="30">
        <v>1173.1099999999999</v>
      </c>
      <c r="D108" s="27">
        <v>1128411</v>
      </c>
      <c r="E108" s="27">
        <v>553225</v>
      </c>
      <c r="F108" s="27">
        <v>316490</v>
      </c>
      <c r="G108" s="27">
        <v>26491</v>
      </c>
      <c r="H108" s="27">
        <v>15508</v>
      </c>
      <c r="I108" s="27">
        <v>29927.23</v>
      </c>
      <c r="J108" s="27">
        <v>8867</v>
      </c>
      <c r="K108" s="27">
        <v>52857</v>
      </c>
      <c r="L108" s="27">
        <v>153345</v>
      </c>
      <c r="M108" s="27">
        <v>6306</v>
      </c>
      <c r="N108" s="27">
        <v>199300.74</v>
      </c>
      <c r="P108" s="26"/>
      <c r="Q108" s="32"/>
      <c r="R108" s="32"/>
      <c r="S108" s="32"/>
      <c r="T108" s="32"/>
      <c r="U108" s="32"/>
      <c r="V108" s="26"/>
      <c r="W108" s="32"/>
      <c r="X108" s="32"/>
      <c r="Y108" s="32"/>
      <c r="Z108" s="32"/>
      <c r="AA108" s="26"/>
    </row>
    <row r="109" spans="1:27" s="36" customFormat="1" x14ac:dyDescent="0.25">
      <c r="A109" s="25">
        <v>2026</v>
      </c>
      <c r="B109" s="25">
        <v>11</v>
      </c>
      <c r="C109" s="30">
        <v>885.06</v>
      </c>
      <c r="D109" s="27">
        <v>1059747</v>
      </c>
      <c r="E109" s="27">
        <v>520277</v>
      </c>
      <c r="F109" s="27">
        <v>315234</v>
      </c>
      <c r="G109" s="27">
        <v>26491</v>
      </c>
      <c r="H109" s="27">
        <v>13858</v>
      </c>
      <c r="I109" s="27">
        <v>29927.23</v>
      </c>
      <c r="J109" s="27">
        <v>9289</v>
      </c>
      <c r="K109" s="27">
        <v>52857</v>
      </c>
      <c r="L109" s="27">
        <v>153345</v>
      </c>
      <c r="M109" s="27">
        <v>6306</v>
      </c>
      <c r="N109" s="27">
        <v>199300.74</v>
      </c>
      <c r="Q109" s="32"/>
      <c r="R109" s="32"/>
      <c r="S109" s="32"/>
      <c r="T109" s="32"/>
      <c r="U109" s="32"/>
      <c r="V109" s="26"/>
      <c r="W109" s="32"/>
      <c r="X109" s="32"/>
      <c r="Y109" s="32"/>
      <c r="Z109" s="32"/>
      <c r="AA109" s="26"/>
    </row>
    <row r="110" spans="1:27" s="36" customFormat="1" ht="15.75" thickBot="1" x14ac:dyDescent="0.3">
      <c r="A110" s="23">
        <v>2026</v>
      </c>
      <c r="B110" s="23">
        <v>12</v>
      </c>
      <c r="C110" s="29">
        <v>788.83</v>
      </c>
      <c r="D110" s="13">
        <v>1089868</v>
      </c>
      <c r="E110" s="13">
        <v>514879</v>
      </c>
      <c r="F110" s="13">
        <v>384303</v>
      </c>
      <c r="G110" s="13">
        <v>26491</v>
      </c>
      <c r="H110" s="13">
        <v>17434</v>
      </c>
      <c r="I110" s="13">
        <v>29927.23</v>
      </c>
      <c r="J110" s="13">
        <v>9572</v>
      </c>
      <c r="K110" s="13">
        <v>52857</v>
      </c>
      <c r="L110" s="13">
        <v>153345</v>
      </c>
      <c r="M110" s="13">
        <v>6306</v>
      </c>
      <c r="N110" s="13">
        <v>199300.74</v>
      </c>
      <c r="Q110" s="32"/>
      <c r="R110" s="32"/>
      <c r="S110" s="32"/>
      <c r="T110" s="32"/>
      <c r="U110" s="32"/>
      <c r="V110" s="26"/>
      <c r="W110" s="32"/>
      <c r="X110" s="32"/>
      <c r="Y110" s="32"/>
      <c r="Z110" s="32"/>
      <c r="AA110" s="26"/>
    </row>
    <row r="111" spans="1:27" s="36" customFormat="1" x14ac:dyDescent="0.25">
      <c r="A111" s="25">
        <v>2027</v>
      </c>
      <c r="B111" s="25">
        <v>1</v>
      </c>
      <c r="C111" s="30">
        <v>852.05</v>
      </c>
      <c r="D111" s="27">
        <v>1096180</v>
      </c>
      <c r="E111" s="27">
        <v>487072</v>
      </c>
      <c r="F111" s="27">
        <v>454810</v>
      </c>
      <c r="G111" s="27">
        <v>26491</v>
      </c>
      <c r="H111" s="27">
        <v>15714</v>
      </c>
      <c r="I111" s="27">
        <v>29927.23</v>
      </c>
      <c r="J111" s="27">
        <v>9646</v>
      </c>
      <c r="K111" s="27">
        <v>52857</v>
      </c>
      <c r="L111" s="27">
        <v>153345</v>
      </c>
      <c r="M111" s="27">
        <v>6306</v>
      </c>
      <c r="N111" s="27">
        <v>199300.74</v>
      </c>
      <c r="Q111" s="32"/>
      <c r="R111" s="32"/>
      <c r="S111" s="32"/>
      <c r="T111" s="32"/>
      <c r="U111" s="32"/>
      <c r="V111" s="26"/>
      <c r="W111" s="32"/>
      <c r="X111" s="32"/>
      <c r="Y111" s="32"/>
      <c r="Z111" s="32"/>
      <c r="AA111" s="26"/>
    </row>
    <row r="112" spans="1:27" s="36" customFormat="1" x14ac:dyDescent="0.25">
      <c r="A112" s="25">
        <v>2027</v>
      </c>
      <c r="B112" s="25">
        <v>2</v>
      </c>
      <c r="C112" s="30">
        <v>828</v>
      </c>
      <c r="D112" s="27">
        <v>1056767</v>
      </c>
      <c r="E112" s="27">
        <v>500893</v>
      </c>
      <c r="F112" s="27">
        <v>371570</v>
      </c>
      <c r="G112" s="27">
        <v>26491</v>
      </c>
      <c r="H112" s="27">
        <v>16464</v>
      </c>
      <c r="I112" s="27">
        <v>29927.23</v>
      </c>
      <c r="J112" s="27">
        <v>9020</v>
      </c>
      <c r="K112" s="27">
        <v>52857</v>
      </c>
      <c r="L112" s="27">
        <v>153345</v>
      </c>
      <c r="M112" s="27">
        <v>6306</v>
      </c>
      <c r="N112" s="27">
        <v>199300.74</v>
      </c>
      <c r="Q112" s="32"/>
      <c r="R112" s="32"/>
      <c r="S112" s="32"/>
      <c r="T112" s="32"/>
      <c r="U112" s="32"/>
      <c r="V112" s="26"/>
      <c r="W112" s="32"/>
      <c r="X112" s="32"/>
      <c r="Y112" s="32"/>
      <c r="Z112" s="32"/>
      <c r="AA112" s="26"/>
    </row>
    <row r="113" spans="1:27" s="36" customFormat="1" x14ac:dyDescent="0.25">
      <c r="A113" s="25">
        <v>2027</v>
      </c>
      <c r="B113" s="25">
        <v>3</v>
      </c>
      <c r="C113" s="30">
        <v>812.32</v>
      </c>
      <c r="D113" s="27">
        <v>1064076</v>
      </c>
      <c r="E113" s="27">
        <v>503217</v>
      </c>
      <c r="F113" s="27">
        <v>360767</v>
      </c>
      <c r="G113" s="27">
        <v>26491</v>
      </c>
      <c r="H113" s="27">
        <v>16573</v>
      </c>
      <c r="I113" s="27">
        <v>29927.23</v>
      </c>
      <c r="J113" s="27">
        <v>9141</v>
      </c>
      <c r="K113" s="27">
        <v>52857</v>
      </c>
      <c r="L113" s="27">
        <v>153345</v>
      </c>
      <c r="M113" s="27">
        <v>6306</v>
      </c>
      <c r="N113" s="27">
        <v>199300.74</v>
      </c>
      <c r="Q113" s="32"/>
      <c r="R113" s="32"/>
      <c r="S113" s="32"/>
      <c r="T113" s="32"/>
      <c r="U113" s="32"/>
      <c r="V113" s="26"/>
      <c r="W113" s="32"/>
      <c r="X113" s="32"/>
      <c r="Y113" s="32"/>
      <c r="Z113" s="32"/>
      <c r="AA113" s="26"/>
    </row>
    <row r="114" spans="1:27" s="36" customFormat="1" x14ac:dyDescent="0.25">
      <c r="A114" s="25">
        <v>2027</v>
      </c>
      <c r="B114" s="25">
        <v>4</v>
      </c>
      <c r="C114" s="30">
        <v>868.55</v>
      </c>
      <c r="D114" s="27">
        <v>1071393</v>
      </c>
      <c r="E114" s="27">
        <v>513326</v>
      </c>
      <c r="F114" s="27">
        <v>343346</v>
      </c>
      <c r="G114" s="27">
        <v>26491</v>
      </c>
      <c r="H114" s="27">
        <v>14568</v>
      </c>
      <c r="I114" s="27">
        <v>29927.23</v>
      </c>
      <c r="J114" s="27">
        <v>8914</v>
      </c>
      <c r="K114" s="27">
        <v>52857</v>
      </c>
      <c r="L114" s="27">
        <v>153345</v>
      </c>
      <c r="M114" s="27">
        <v>6306</v>
      </c>
      <c r="N114" s="27">
        <v>199300.74</v>
      </c>
      <c r="Q114" s="32"/>
      <c r="R114" s="32"/>
      <c r="S114" s="32"/>
      <c r="T114" s="32"/>
      <c r="U114" s="32"/>
      <c r="V114" s="26"/>
      <c r="W114" s="32"/>
      <c r="X114" s="32"/>
      <c r="Y114" s="32"/>
      <c r="Z114" s="32"/>
      <c r="AA114" s="26"/>
    </row>
    <row r="115" spans="1:27" s="36" customFormat="1" x14ac:dyDescent="0.25">
      <c r="A115" s="25">
        <v>2027</v>
      </c>
      <c r="B115" s="25">
        <v>5</v>
      </c>
      <c r="C115" s="30">
        <v>1031.8599999999999</v>
      </c>
      <c r="D115" s="27">
        <v>1093600</v>
      </c>
      <c r="E115" s="27">
        <v>538555</v>
      </c>
      <c r="F115" s="27">
        <v>321258</v>
      </c>
      <c r="G115" s="27">
        <v>26491</v>
      </c>
      <c r="H115" s="27">
        <v>15214</v>
      </c>
      <c r="I115" s="27">
        <v>29927.23</v>
      </c>
      <c r="J115" s="27">
        <v>9316</v>
      </c>
      <c r="K115" s="27">
        <v>52857</v>
      </c>
      <c r="L115" s="27">
        <v>153345</v>
      </c>
      <c r="M115" s="27">
        <v>6306</v>
      </c>
      <c r="N115" s="27">
        <v>199300.74</v>
      </c>
      <c r="P115" s="26"/>
      <c r="Q115" s="32"/>
      <c r="R115" s="32"/>
      <c r="S115" s="32"/>
      <c r="T115" s="32"/>
      <c r="U115" s="32"/>
      <c r="V115" s="26"/>
      <c r="W115" s="32"/>
      <c r="X115" s="32"/>
      <c r="Y115" s="32"/>
      <c r="Z115" s="32"/>
      <c r="AA115" s="26"/>
    </row>
    <row r="116" spans="1:27" s="36" customFormat="1" x14ac:dyDescent="0.25">
      <c r="A116" s="25">
        <v>2027</v>
      </c>
      <c r="B116" s="25">
        <v>6</v>
      </c>
      <c r="C116" s="30">
        <v>1272.78</v>
      </c>
      <c r="D116" s="27">
        <v>1155826</v>
      </c>
      <c r="E116" s="27">
        <v>566272</v>
      </c>
      <c r="F116" s="27">
        <v>323618</v>
      </c>
      <c r="G116" s="27">
        <v>26491</v>
      </c>
      <c r="H116" s="27">
        <v>15919</v>
      </c>
      <c r="I116" s="27">
        <v>29927.23</v>
      </c>
      <c r="J116" s="27">
        <v>9629</v>
      </c>
      <c r="K116" s="27">
        <v>52857</v>
      </c>
      <c r="L116" s="27">
        <v>153345</v>
      </c>
      <c r="M116" s="27">
        <v>6306</v>
      </c>
      <c r="N116" s="27">
        <v>199300.74</v>
      </c>
      <c r="P116" s="26"/>
      <c r="Q116" s="32"/>
      <c r="R116" s="32"/>
      <c r="S116" s="32"/>
      <c r="T116" s="32"/>
      <c r="U116" s="32"/>
      <c r="V116" s="26"/>
      <c r="W116" s="32"/>
      <c r="X116" s="32"/>
      <c r="Y116" s="32"/>
      <c r="Z116" s="32"/>
      <c r="AA116" s="26"/>
    </row>
    <row r="117" spans="1:27" s="36" customFormat="1" x14ac:dyDescent="0.25">
      <c r="A117" s="25">
        <v>2027</v>
      </c>
      <c r="B117" s="25">
        <v>7</v>
      </c>
      <c r="C117" s="30">
        <v>1359.44</v>
      </c>
      <c r="D117" s="27">
        <v>1164572</v>
      </c>
      <c r="E117" s="27">
        <v>562188</v>
      </c>
      <c r="F117" s="27">
        <v>329950</v>
      </c>
      <c r="G117" s="27">
        <v>26491</v>
      </c>
      <c r="H117" s="27">
        <v>15610</v>
      </c>
      <c r="I117" s="27">
        <v>29927.23</v>
      </c>
      <c r="J117" s="27">
        <v>8450</v>
      </c>
      <c r="K117" s="27">
        <v>52857</v>
      </c>
      <c r="L117" s="27">
        <v>153345</v>
      </c>
      <c r="M117" s="27">
        <v>6306</v>
      </c>
      <c r="N117" s="27">
        <v>199300.74</v>
      </c>
      <c r="P117" s="26"/>
      <c r="Q117" s="32"/>
      <c r="R117" s="32"/>
      <c r="S117" s="32"/>
      <c r="T117" s="32"/>
      <c r="U117" s="32"/>
      <c r="V117" s="26"/>
      <c r="W117" s="32"/>
      <c r="X117" s="32"/>
      <c r="Y117" s="32"/>
      <c r="Z117" s="32"/>
      <c r="AA117" s="26"/>
    </row>
    <row r="118" spans="1:27" s="36" customFormat="1" x14ac:dyDescent="0.25">
      <c r="A118" s="25">
        <v>2027</v>
      </c>
      <c r="B118" s="25">
        <v>8</v>
      </c>
      <c r="C118" s="30">
        <v>1385.12</v>
      </c>
      <c r="D118" s="27">
        <v>1150563</v>
      </c>
      <c r="E118" s="27">
        <v>572127</v>
      </c>
      <c r="F118" s="27">
        <v>328937</v>
      </c>
      <c r="G118" s="27">
        <v>26491</v>
      </c>
      <c r="H118" s="27">
        <v>15173</v>
      </c>
      <c r="I118" s="27">
        <v>29927.23</v>
      </c>
      <c r="J118" s="27">
        <v>8642</v>
      </c>
      <c r="K118" s="27">
        <v>52857</v>
      </c>
      <c r="L118" s="27">
        <v>153345</v>
      </c>
      <c r="M118" s="27">
        <v>6306</v>
      </c>
      <c r="N118" s="27">
        <v>199300.74</v>
      </c>
      <c r="P118" s="26"/>
      <c r="Q118" s="32"/>
      <c r="R118" s="32"/>
      <c r="S118" s="32"/>
      <c r="T118" s="32"/>
      <c r="U118" s="32"/>
      <c r="V118" s="26"/>
      <c r="W118" s="32"/>
      <c r="X118" s="32"/>
      <c r="Y118" s="32"/>
      <c r="Z118" s="32"/>
      <c r="AA118" s="26"/>
    </row>
    <row r="119" spans="1:27" s="36" customFormat="1" x14ac:dyDescent="0.25">
      <c r="A119" s="25">
        <v>2027</v>
      </c>
      <c r="B119" s="25">
        <v>9</v>
      </c>
      <c r="C119" s="30">
        <v>1381.65</v>
      </c>
      <c r="D119" s="27">
        <v>1170661</v>
      </c>
      <c r="E119" s="27">
        <v>583738</v>
      </c>
      <c r="F119" s="27">
        <v>329263</v>
      </c>
      <c r="G119" s="27">
        <v>26491</v>
      </c>
      <c r="H119" s="27">
        <v>15254</v>
      </c>
      <c r="I119" s="27">
        <v>29927.23</v>
      </c>
      <c r="J119" s="27">
        <v>8315</v>
      </c>
      <c r="K119" s="27">
        <v>52857</v>
      </c>
      <c r="L119" s="27">
        <v>153345</v>
      </c>
      <c r="M119" s="27">
        <v>6306</v>
      </c>
      <c r="N119" s="27">
        <v>199300.74</v>
      </c>
      <c r="P119" s="26"/>
      <c r="Q119" s="32"/>
      <c r="R119" s="32"/>
      <c r="S119" s="32"/>
      <c r="T119" s="32"/>
      <c r="U119" s="32"/>
      <c r="V119" s="26"/>
      <c r="W119" s="32"/>
      <c r="X119" s="32"/>
      <c r="Y119" s="32"/>
      <c r="Z119" s="32"/>
      <c r="AA119" s="26"/>
    </row>
    <row r="120" spans="1:27" s="36" customFormat="1" x14ac:dyDescent="0.25">
      <c r="A120" s="25">
        <v>2027</v>
      </c>
      <c r="B120" s="25">
        <v>10</v>
      </c>
      <c r="C120" s="30">
        <v>1191.75</v>
      </c>
      <c r="D120" s="27">
        <v>1141504</v>
      </c>
      <c r="E120" s="27">
        <v>559738</v>
      </c>
      <c r="F120" s="27">
        <v>320113</v>
      </c>
      <c r="G120" s="27">
        <v>26491</v>
      </c>
      <c r="H120" s="27">
        <v>15508</v>
      </c>
      <c r="I120" s="27">
        <v>29927.23</v>
      </c>
      <c r="J120" s="27">
        <v>8867</v>
      </c>
      <c r="K120" s="27">
        <v>52857</v>
      </c>
      <c r="L120" s="27">
        <v>153345</v>
      </c>
      <c r="M120" s="27">
        <v>6306</v>
      </c>
      <c r="N120" s="27">
        <v>199300.74</v>
      </c>
      <c r="P120" s="26"/>
      <c r="Q120" s="32"/>
      <c r="R120" s="32"/>
      <c r="S120" s="32"/>
      <c r="T120" s="32"/>
      <c r="U120" s="32"/>
      <c r="V120" s="26"/>
      <c r="W120" s="32"/>
      <c r="X120" s="32"/>
      <c r="Y120" s="32"/>
      <c r="Z120" s="32"/>
      <c r="AA120" s="26"/>
    </row>
    <row r="121" spans="1:27" s="36" customFormat="1" x14ac:dyDescent="0.25">
      <c r="A121" s="25">
        <v>2027</v>
      </c>
      <c r="B121" s="25">
        <v>11</v>
      </c>
      <c r="C121" s="30">
        <v>898.23</v>
      </c>
      <c r="D121" s="27">
        <v>1072748</v>
      </c>
      <c r="E121" s="27">
        <v>526740</v>
      </c>
      <c r="F121" s="27">
        <v>319025</v>
      </c>
      <c r="G121" s="27">
        <v>26491</v>
      </c>
      <c r="H121" s="27">
        <v>13858</v>
      </c>
      <c r="I121" s="27">
        <v>29927.23</v>
      </c>
      <c r="J121" s="27">
        <v>9289</v>
      </c>
      <c r="K121" s="27">
        <v>52857</v>
      </c>
      <c r="L121" s="27">
        <v>153345</v>
      </c>
      <c r="M121" s="27">
        <v>6306</v>
      </c>
      <c r="N121" s="27">
        <v>199300.74</v>
      </c>
      <c r="Q121" s="32"/>
      <c r="R121" s="32"/>
      <c r="S121" s="32"/>
      <c r="T121" s="32"/>
      <c r="U121" s="32"/>
      <c r="V121" s="26"/>
      <c r="W121" s="32"/>
      <c r="X121" s="32"/>
      <c r="Y121" s="32"/>
      <c r="Z121" s="32"/>
      <c r="AA121" s="26"/>
    </row>
    <row r="122" spans="1:27" s="36" customFormat="1" ht="15.75" thickBot="1" x14ac:dyDescent="0.3">
      <c r="A122" s="23">
        <v>2027</v>
      </c>
      <c r="B122" s="23">
        <v>12</v>
      </c>
      <c r="C122" s="29">
        <v>798.8</v>
      </c>
      <c r="D122" s="13">
        <v>1103687</v>
      </c>
      <c r="E122" s="13">
        <v>521463</v>
      </c>
      <c r="F122" s="13">
        <v>389044</v>
      </c>
      <c r="G122" s="13">
        <v>26491</v>
      </c>
      <c r="H122" s="13">
        <v>17434</v>
      </c>
      <c r="I122" s="13">
        <v>29927.23</v>
      </c>
      <c r="J122" s="13">
        <v>9572</v>
      </c>
      <c r="K122" s="13">
        <v>52857</v>
      </c>
      <c r="L122" s="13">
        <v>153345</v>
      </c>
      <c r="M122" s="13">
        <v>6306</v>
      </c>
      <c r="N122" s="13">
        <v>199300.74</v>
      </c>
      <c r="Q122" s="32"/>
      <c r="R122" s="32"/>
      <c r="S122" s="32"/>
      <c r="T122" s="32"/>
      <c r="U122" s="32"/>
      <c r="V122" s="26"/>
      <c r="W122" s="32"/>
      <c r="X122" s="32"/>
      <c r="Y122" s="32"/>
      <c r="Z122" s="32"/>
      <c r="AA122" s="26"/>
    </row>
    <row r="123" spans="1:27" s="36" customFormat="1" x14ac:dyDescent="0.25">
      <c r="A123" s="25">
        <v>2028</v>
      </c>
      <c r="B123" s="25">
        <v>1</v>
      </c>
      <c r="C123" s="30">
        <v>861.88</v>
      </c>
      <c r="D123" s="27">
        <v>1110469</v>
      </c>
      <c r="E123" s="27">
        <v>493405</v>
      </c>
      <c r="F123" s="27">
        <v>460486</v>
      </c>
      <c r="G123" s="27">
        <v>26418</v>
      </c>
      <c r="H123" s="27">
        <v>15671</v>
      </c>
      <c r="I123" s="27">
        <v>29845.46</v>
      </c>
      <c r="J123" s="27">
        <v>9620</v>
      </c>
      <c r="K123" s="27">
        <v>52713</v>
      </c>
      <c r="L123" s="27">
        <v>152926</v>
      </c>
      <c r="M123" s="27">
        <v>6288</v>
      </c>
      <c r="N123" s="27">
        <v>198756.2</v>
      </c>
      <c r="Q123" s="32"/>
      <c r="R123" s="32"/>
      <c r="S123" s="32"/>
      <c r="T123" s="32"/>
      <c r="U123" s="32"/>
      <c r="V123" s="26"/>
      <c r="W123" s="32"/>
      <c r="X123" s="32"/>
      <c r="Y123" s="32"/>
      <c r="Z123" s="32"/>
      <c r="AA123" s="26"/>
    </row>
    <row r="124" spans="1:27" s="36" customFormat="1" x14ac:dyDescent="0.25">
      <c r="A124" s="25">
        <v>2028</v>
      </c>
      <c r="B124" s="25">
        <v>2</v>
      </c>
      <c r="C124" s="30">
        <v>837.57</v>
      </c>
      <c r="D124" s="27">
        <v>1070126</v>
      </c>
      <c r="E124" s="27">
        <v>507184</v>
      </c>
      <c r="F124" s="27">
        <v>375982</v>
      </c>
      <c r="G124" s="27">
        <v>27362</v>
      </c>
      <c r="H124" s="27">
        <v>17005</v>
      </c>
      <c r="I124" s="27">
        <v>30911.37</v>
      </c>
      <c r="J124" s="27">
        <v>9317</v>
      </c>
      <c r="K124" s="27">
        <v>54595</v>
      </c>
      <c r="L124" s="27">
        <v>158388</v>
      </c>
      <c r="M124" s="27">
        <v>6513</v>
      </c>
      <c r="N124" s="27">
        <v>205854.64</v>
      </c>
      <c r="Q124" s="32"/>
      <c r="R124" s="32"/>
      <c r="S124" s="32"/>
      <c r="T124" s="32"/>
      <c r="U124" s="32"/>
      <c r="V124" s="26"/>
      <c r="W124" s="32"/>
      <c r="X124" s="32"/>
      <c r="Y124" s="32"/>
      <c r="Z124" s="32"/>
      <c r="AA124" s="26"/>
    </row>
    <row r="125" spans="1:27" s="36" customFormat="1" x14ac:dyDescent="0.25">
      <c r="A125" s="25">
        <v>2028</v>
      </c>
      <c r="B125" s="25">
        <v>3</v>
      </c>
      <c r="C125" s="30">
        <v>822.75</v>
      </c>
      <c r="D125" s="27">
        <v>1077848</v>
      </c>
      <c r="E125" s="27">
        <v>509758</v>
      </c>
      <c r="F125" s="27">
        <v>365281</v>
      </c>
      <c r="G125" s="27">
        <v>26418</v>
      </c>
      <c r="H125" s="27">
        <v>16528</v>
      </c>
      <c r="I125" s="27">
        <v>29845.46</v>
      </c>
      <c r="J125" s="27">
        <v>9116</v>
      </c>
      <c r="K125" s="27">
        <v>52713</v>
      </c>
      <c r="L125" s="27">
        <v>152926</v>
      </c>
      <c r="M125" s="27">
        <v>6288</v>
      </c>
      <c r="N125" s="27">
        <v>198756.2</v>
      </c>
      <c r="Q125" s="32"/>
      <c r="R125" s="32"/>
      <c r="S125" s="32"/>
      <c r="T125" s="32"/>
      <c r="U125" s="32"/>
      <c r="V125" s="26"/>
      <c r="W125" s="32"/>
      <c r="X125" s="32"/>
      <c r="Y125" s="32"/>
      <c r="Z125" s="32"/>
      <c r="AA125" s="26"/>
    </row>
    <row r="126" spans="1:27" s="36" customFormat="1" x14ac:dyDescent="0.25">
      <c r="A126" s="25">
        <v>2028</v>
      </c>
      <c r="B126" s="25">
        <v>4</v>
      </c>
      <c r="C126" s="30">
        <v>881.18</v>
      </c>
      <c r="D126" s="27">
        <v>1084985</v>
      </c>
      <c r="E126" s="27">
        <v>519867</v>
      </c>
      <c r="F126" s="27">
        <v>347563</v>
      </c>
      <c r="G126" s="27">
        <v>26418</v>
      </c>
      <c r="H126" s="27">
        <v>14528</v>
      </c>
      <c r="I126" s="27">
        <v>29845.46</v>
      </c>
      <c r="J126" s="27">
        <v>8890</v>
      </c>
      <c r="K126" s="27">
        <v>52713</v>
      </c>
      <c r="L126" s="27">
        <v>152926</v>
      </c>
      <c r="M126" s="27">
        <v>6288</v>
      </c>
      <c r="N126" s="27">
        <v>198756.2</v>
      </c>
      <c r="Q126" s="32"/>
      <c r="R126" s="32"/>
      <c r="S126" s="32"/>
      <c r="T126" s="32"/>
      <c r="U126" s="32"/>
      <c r="V126" s="26"/>
      <c r="W126" s="32"/>
      <c r="X126" s="32"/>
      <c r="Y126" s="32"/>
      <c r="Z126" s="32"/>
      <c r="AA126" s="26"/>
    </row>
    <row r="127" spans="1:27" s="36" customFormat="1" x14ac:dyDescent="0.25">
      <c r="A127" s="25">
        <v>2028</v>
      </c>
      <c r="B127" s="25">
        <v>5</v>
      </c>
      <c r="C127" s="30">
        <v>1048.06</v>
      </c>
      <c r="D127" s="27">
        <v>1107040</v>
      </c>
      <c r="E127" s="27">
        <v>545227</v>
      </c>
      <c r="F127" s="27">
        <v>325110</v>
      </c>
      <c r="G127" s="27">
        <v>26418</v>
      </c>
      <c r="H127" s="27">
        <v>15172</v>
      </c>
      <c r="I127" s="27">
        <v>29845.46</v>
      </c>
      <c r="J127" s="27">
        <v>9290</v>
      </c>
      <c r="K127" s="27">
        <v>52713</v>
      </c>
      <c r="L127" s="27">
        <v>152926</v>
      </c>
      <c r="M127" s="27">
        <v>6288</v>
      </c>
      <c r="N127" s="27">
        <v>198756.2</v>
      </c>
      <c r="P127" s="26"/>
      <c r="Q127" s="32"/>
      <c r="R127" s="32"/>
      <c r="S127" s="32"/>
      <c r="T127" s="32"/>
      <c r="U127" s="32"/>
      <c r="V127" s="26"/>
      <c r="W127" s="32"/>
      <c r="X127" s="32"/>
      <c r="Y127" s="32"/>
      <c r="Z127" s="32"/>
      <c r="AA127" s="26"/>
    </row>
    <row r="128" spans="1:27" s="36" customFormat="1" x14ac:dyDescent="0.25">
      <c r="A128" s="25">
        <v>2028</v>
      </c>
      <c r="B128" s="25">
        <v>6</v>
      </c>
      <c r="C128" s="30">
        <v>1293.31</v>
      </c>
      <c r="D128" s="27">
        <v>1169590</v>
      </c>
      <c r="E128" s="27">
        <v>573071</v>
      </c>
      <c r="F128" s="27">
        <v>327386</v>
      </c>
      <c r="G128" s="27">
        <v>26418</v>
      </c>
      <c r="H128" s="27">
        <v>15876</v>
      </c>
      <c r="I128" s="27">
        <v>29845.46</v>
      </c>
      <c r="J128" s="27">
        <v>9603</v>
      </c>
      <c r="K128" s="27">
        <v>52713</v>
      </c>
      <c r="L128" s="27">
        <v>152926</v>
      </c>
      <c r="M128" s="27">
        <v>6288</v>
      </c>
      <c r="N128" s="27">
        <v>198756.2</v>
      </c>
      <c r="P128" s="26"/>
      <c r="Q128" s="32"/>
      <c r="R128" s="32"/>
      <c r="S128" s="32"/>
      <c r="T128" s="32"/>
      <c r="U128" s="32"/>
      <c r="V128" s="26"/>
      <c r="W128" s="32"/>
      <c r="X128" s="32"/>
      <c r="Y128" s="32"/>
      <c r="Z128" s="32"/>
      <c r="AA128" s="26"/>
    </row>
    <row r="129" spans="1:27" s="36" customFormat="1" x14ac:dyDescent="0.25">
      <c r="A129" s="25">
        <v>2028</v>
      </c>
      <c r="B129" s="25">
        <v>7</v>
      </c>
      <c r="C129" s="30">
        <v>1381.63</v>
      </c>
      <c r="D129" s="27">
        <v>1178278</v>
      </c>
      <c r="E129" s="27">
        <v>568878</v>
      </c>
      <c r="F129" s="27">
        <v>333773</v>
      </c>
      <c r="G129" s="27">
        <v>26418</v>
      </c>
      <c r="H129" s="27">
        <v>15567</v>
      </c>
      <c r="I129" s="27">
        <v>29845.46</v>
      </c>
      <c r="J129" s="27">
        <v>8427</v>
      </c>
      <c r="K129" s="27">
        <v>52713</v>
      </c>
      <c r="L129" s="27">
        <v>152926</v>
      </c>
      <c r="M129" s="27">
        <v>6288</v>
      </c>
      <c r="N129" s="27">
        <v>198756.2</v>
      </c>
      <c r="P129" s="26"/>
      <c r="Q129" s="32"/>
      <c r="R129" s="32"/>
      <c r="S129" s="32"/>
      <c r="T129" s="32"/>
      <c r="U129" s="32"/>
      <c r="V129" s="26"/>
      <c r="W129" s="32"/>
      <c r="X129" s="32"/>
      <c r="Y129" s="32"/>
      <c r="Z129" s="32"/>
      <c r="AA129" s="26"/>
    </row>
    <row r="130" spans="1:27" s="36" customFormat="1" x14ac:dyDescent="0.25">
      <c r="A130" s="25">
        <v>2028</v>
      </c>
      <c r="B130" s="25">
        <v>8</v>
      </c>
      <c r="C130" s="30">
        <v>1407.72</v>
      </c>
      <c r="D130" s="27">
        <v>1164041</v>
      </c>
      <c r="E130" s="27">
        <v>578911</v>
      </c>
      <c r="F130" s="27">
        <v>332736</v>
      </c>
      <c r="G130" s="27">
        <v>26418</v>
      </c>
      <c r="H130" s="27">
        <v>15132</v>
      </c>
      <c r="I130" s="27">
        <v>29845.46</v>
      </c>
      <c r="J130" s="27">
        <v>8618</v>
      </c>
      <c r="K130" s="27">
        <v>52713</v>
      </c>
      <c r="L130" s="27">
        <v>152926</v>
      </c>
      <c r="M130" s="27">
        <v>6288</v>
      </c>
      <c r="N130" s="27">
        <v>198756.2</v>
      </c>
      <c r="P130" s="26"/>
      <c r="Q130" s="32"/>
      <c r="R130" s="32"/>
      <c r="S130" s="32"/>
      <c r="T130" s="32"/>
      <c r="U130" s="32"/>
      <c r="V130" s="26"/>
      <c r="W130" s="32"/>
      <c r="X130" s="32"/>
      <c r="Y130" s="32"/>
      <c r="Z130" s="32"/>
      <c r="AA130" s="26"/>
    </row>
    <row r="131" spans="1:27" s="36" customFormat="1" x14ac:dyDescent="0.25">
      <c r="A131" s="25">
        <v>2028</v>
      </c>
      <c r="B131" s="25">
        <v>9</v>
      </c>
      <c r="C131" s="30">
        <v>1404</v>
      </c>
      <c r="D131" s="27">
        <v>1184369</v>
      </c>
      <c r="E131" s="27">
        <v>590621</v>
      </c>
      <c r="F131" s="27">
        <v>333025</v>
      </c>
      <c r="G131" s="27">
        <v>26418</v>
      </c>
      <c r="H131" s="27">
        <v>15213</v>
      </c>
      <c r="I131" s="27">
        <v>29845.46</v>
      </c>
      <c r="J131" s="27">
        <v>8293</v>
      </c>
      <c r="K131" s="27">
        <v>52713</v>
      </c>
      <c r="L131" s="27">
        <v>152926</v>
      </c>
      <c r="M131" s="27">
        <v>6288</v>
      </c>
      <c r="N131" s="27">
        <v>198756.2</v>
      </c>
      <c r="P131" s="26"/>
      <c r="Q131" s="32"/>
      <c r="R131" s="32"/>
      <c r="S131" s="32"/>
      <c r="T131" s="32"/>
      <c r="U131" s="32"/>
      <c r="V131" s="26"/>
      <c r="W131" s="32"/>
      <c r="X131" s="32"/>
      <c r="Y131" s="32"/>
      <c r="Z131" s="32"/>
      <c r="AA131" s="26"/>
    </row>
    <row r="132" spans="1:27" s="36" customFormat="1" x14ac:dyDescent="0.25">
      <c r="A132" s="25">
        <v>2028</v>
      </c>
      <c r="B132" s="25">
        <v>10</v>
      </c>
      <c r="C132" s="30">
        <v>1210.94</v>
      </c>
      <c r="D132" s="27">
        <v>1155144</v>
      </c>
      <c r="E132" s="27">
        <v>566475</v>
      </c>
      <c r="F132" s="27">
        <v>323841</v>
      </c>
      <c r="G132" s="27">
        <v>26418</v>
      </c>
      <c r="H132" s="27">
        <v>15466</v>
      </c>
      <c r="I132" s="27">
        <v>29845.46</v>
      </c>
      <c r="J132" s="27">
        <v>8843</v>
      </c>
      <c r="K132" s="27">
        <v>52713</v>
      </c>
      <c r="L132" s="27">
        <v>152926</v>
      </c>
      <c r="M132" s="27">
        <v>6288</v>
      </c>
      <c r="N132" s="27">
        <v>198756.2</v>
      </c>
      <c r="P132" s="26"/>
      <c r="Q132" s="32"/>
      <c r="R132" s="32"/>
      <c r="S132" s="32"/>
      <c r="T132" s="32"/>
      <c r="U132" s="32"/>
      <c r="V132" s="26"/>
      <c r="W132" s="32"/>
      <c r="X132" s="32"/>
      <c r="Y132" s="32"/>
      <c r="Z132" s="32"/>
      <c r="AA132" s="26"/>
    </row>
    <row r="133" spans="1:27" s="36" customFormat="1" x14ac:dyDescent="0.25">
      <c r="A133" s="25">
        <v>2028</v>
      </c>
      <c r="B133" s="25">
        <v>11</v>
      </c>
      <c r="C133" s="30">
        <v>911.8</v>
      </c>
      <c r="D133" s="27">
        <v>1086263</v>
      </c>
      <c r="E133" s="27">
        <v>533403</v>
      </c>
      <c r="F133" s="27">
        <v>322913</v>
      </c>
      <c r="G133" s="27">
        <v>26418</v>
      </c>
      <c r="H133" s="27">
        <v>13820</v>
      </c>
      <c r="I133" s="27">
        <v>29845.46</v>
      </c>
      <c r="J133" s="27">
        <v>9264</v>
      </c>
      <c r="K133" s="27">
        <v>52713</v>
      </c>
      <c r="L133" s="27">
        <v>152926</v>
      </c>
      <c r="M133" s="27">
        <v>6288</v>
      </c>
      <c r="N133" s="27">
        <v>198756.2</v>
      </c>
      <c r="Q133" s="32"/>
      <c r="R133" s="32"/>
      <c r="S133" s="32"/>
      <c r="T133" s="32"/>
      <c r="U133" s="32"/>
      <c r="V133" s="26"/>
      <c r="W133" s="32"/>
      <c r="X133" s="32"/>
      <c r="Y133" s="32"/>
      <c r="Z133" s="32"/>
      <c r="AA133" s="26"/>
    </row>
    <row r="134" spans="1:27" s="36" customFormat="1" ht="15.75" thickBot="1" x14ac:dyDescent="0.3">
      <c r="A134" s="23">
        <v>2028</v>
      </c>
      <c r="B134" s="23">
        <v>12</v>
      </c>
      <c r="C134" s="29">
        <v>809.3</v>
      </c>
      <c r="D134" s="13">
        <v>1118030</v>
      </c>
      <c r="E134" s="13">
        <v>528229</v>
      </c>
      <c r="F134" s="13">
        <v>393890</v>
      </c>
      <c r="G134" s="13">
        <v>26418</v>
      </c>
      <c r="H134" s="13">
        <v>17387</v>
      </c>
      <c r="I134" s="13">
        <v>29845.46</v>
      </c>
      <c r="J134" s="13">
        <v>9546</v>
      </c>
      <c r="K134" s="13">
        <v>52713</v>
      </c>
      <c r="L134" s="13">
        <v>152926</v>
      </c>
      <c r="M134" s="13">
        <v>6288</v>
      </c>
      <c r="N134" s="13">
        <v>198756.2</v>
      </c>
      <c r="Q134" s="32"/>
      <c r="R134" s="32"/>
      <c r="S134" s="32"/>
      <c r="T134" s="32"/>
      <c r="U134" s="32"/>
      <c r="V134" s="26"/>
      <c r="W134" s="32"/>
      <c r="X134" s="32"/>
      <c r="Y134" s="32"/>
      <c r="Z134" s="32"/>
      <c r="AA134" s="26"/>
    </row>
    <row r="135" spans="1:27" s="36" customFormat="1" x14ac:dyDescent="0.25">
      <c r="A135" s="25"/>
      <c r="B135" s="25"/>
      <c r="C135" s="30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</row>
    <row r="136" spans="1:27" s="36" customFormat="1" x14ac:dyDescent="0.25">
      <c r="A136" s="25"/>
      <c r="B136" s="25"/>
      <c r="C136" s="30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</row>
    <row r="137" spans="1:27" s="36" customFormat="1" x14ac:dyDescent="0.25">
      <c r="A137" s="25"/>
      <c r="B137" s="25"/>
      <c r="C137" s="30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</row>
    <row r="138" spans="1:27" s="36" customFormat="1" x14ac:dyDescent="0.25">
      <c r="A138" s="25"/>
      <c r="B138" s="25"/>
      <c r="C138" s="30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</row>
    <row r="139" spans="1:27" s="36" customFormat="1" x14ac:dyDescent="0.25">
      <c r="A139" s="25"/>
      <c r="B139" s="25"/>
      <c r="C139" s="30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</row>
    <row r="140" spans="1:27" s="36" customFormat="1" x14ac:dyDescent="0.25">
      <c r="A140" s="25"/>
      <c r="B140" s="25"/>
      <c r="C140" s="30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</row>
    <row r="141" spans="1:27" s="36" customFormat="1" x14ac:dyDescent="0.25">
      <c r="A141" s="25"/>
      <c r="B141" s="25"/>
      <c r="C141" s="30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</row>
    <row r="142" spans="1:27" s="36" customFormat="1" x14ac:dyDescent="0.25">
      <c r="A142" s="25"/>
      <c r="B142" s="25"/>
      <c r="C142" s="30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</row>
    <row r="143" spans="1:27" s="36" customFormat="1" x14ac:dyDescent="0.25">
      <c r="A143" s="25"/>
      <c r="B143" s="25"/>
      <c r="C143" s="30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</row>
    <row r="144" spans="1:27" s="36" customFormat="1" x14ac:dyDescent="0.25">
      <c r="A144" s="25"/>
      <c r="B144" s="25"/>
      <c r="C144" s="30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</row>
    <row r="145" spans="1:14" s="36" customFormat="1" x14ac:dyDescent="0.25">
      <c r="A145" s="25"/>
      <c r="B145" s="25"/>
      <c r="C145" s="30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</row>
    <row r="146" spans="1:14" s="36" customFormat="1" x14ac:dyDescent="0.25">
      <c r="A146" s="25"/>
      <c r="B146" s="25"/>
      <c r="C146" s="30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</row>
    <row r="147" spans="1:14" s="36" customFormat="1" x14ac:dyDescent="0.25">
      <c r="A147" s="25"/>
      <c r="B147" s="25"/>
      <c r="C147" s="30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</row>
    <row r="148" spans="1:14" s="36" customFormat="1" x14ac:dyDescent="0.25">
      <c r="A148" s="25"/>
      <c r="B148" s="25"/>
      <c r="C148" s="30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</row>
    <row r="149" spans="1:14" s="36" customFormat="1" x14ac:dyDescent="0.25">
      <c r="A149" s="25"/>
      <c r="B149" s="25"/>
      <c r="C149" s="30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</row>
    <row r="150" spans="1:14" s="36" customFormat="1" x14ac:dyDescent="0.25">
      <c r="A150" s="25"/>
      <c r="B150" s="25"/>
      <c r="C150" s="30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14" s="36" customFormat="1" x14ac:dyDescent="0.25">
      <c r="A151" s="25"/>
      <c r="B151" s="25"/>
      <c r="C151" s="30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</row>
    <row r="152" spans="1:14" s="36" customFormat="1" x14ac:dyDescent="0.25">
      <c r="A152" s="25"/>
      <c r="B152" s="25"/>
      <c r="C152" s="30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</row>
    <row r="153" spans="1:14" s="36" customFormat="1" x14ac:dyDescent="0.25">
      <c r="A153" s="25"/>
      <c r="B153" s="25"/>
      <c r="C153" s="30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</row>
    <row r="154" spans="1:14" s="36" customFormat="1" x14ac:dyDescent="0.25">
      <c r="A154" s="25"/>
      <c r="B154" s="25"/>
      <c r="C154" s="3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</row>
    <row r="155" spans="1:14" s="36" customFormat="1" x14ac:dyDescent="0.25">
      <c r="A155" s="25"/>
      <c r="B155" s="25"/>
      <c r="C155" s="30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</row>
    <row r="156" spans="1:14" s="36" customFormat="1" x14ac:dyDescent="0.25">
      <c r="A156" s="25"/>
      <c r="B156" s="25"/>
      <c r="C156" s="30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</row>
    <row r="157" spans="1:14" s="36" customFormat="1" x14ac:dyDescent="0.25">
      <c r="A157" s="25"/>
      <c r="B157" s="25"/>
      <c r="C157" s="3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</row>
    <row r="158" spans="1:14" s="36" customFormat="1" x14ac:dyDescent="0.25">
      <c r="A158" s="25"/>
      <c r="B158" s="25"/>
      <c r="C158" s="3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</row>
    <row r="159" spans="1:14" s="36" customFormat="1" x14ac:dyDescent="0.25">
      <c r="A159" s="25"/>
      <c r="B159" s="25"/>
      <c r="C159" s="30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</row>
    <row r="160" spans="1:14" s="36" customFormat="1" x14ac:dyDescent="0.25">
      <c r="A160" s="25"/>
      <c r="B160" s="25"/>
      <c r="C160" s="30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</row>
    <row r="161" spans="1:14" s="36" customFormat="1" x14ac:dyDescent="0.25">
      <c r="A161" s="25"/>
      <c r="B161" s="25"/>
      <c r="C161" s="30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</row>
    <row r="162" spans="1:14" s="36" customFormat="1" x14ac:dyDescent="0.25">
      <c r="A162" s="25"/>
      <c r="B162" s="25"/>
      <c r="C162" s="30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</row>
    <row r="163" spans="1:14" s="36" customFormat="1" x14ac:dyDescent="0.25">
      <c r="A163" s="25"/>
      <c r="B163" s="25"/>
      <c r="C163" s="30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</row>
    <row r="164" spans="1:14" s="36" customFormat="1" x14ac:dyDescent="0.25">
      <c r="A164" s="25"/>
      <c r="B164" s="25"/>
      <c r="C164" s="30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</row>
    <row r="165" spans="1:14" s="36" customFormat="1" x14ac:dyDescent="0.25">
      <c r="A165" s="25"/>
      <c r="B165" s="25"/>
      <c r="C165" s="30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</row>
    <row r="166" spans="1:14" s="36" customFormat="1" x14ac:dyDescent="0.25">
      <c r="A166" s="25"/>
      <c r="B166" s="25"/>
      <c r="C166" s="30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</row>
    <row r="167" spans="1:14" s="36" customFormat="1" x14ac:dyDescent="0.25">
      <c r="A167" s="25"/>
      <c r="B167" s="25"/>
      <c r="C167" s="30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</row>
    <row r="168" spans="1:14" s="36" customFormat="1" x14ac:dyDescent="0.25">
      <c r="A168" s="25"/>
      <c r="B168" s="25"/>
      <c r="C168" s="30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</row>
    <row r="169" spans="1:14" s="36" customFormat="1" x14ac:dyDescent="0.25">
      <c r="A169" s="25"/>
      <c r="B169" s="25"/>
      <c r="C169" s="30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</row>
    <row r="170" spans="1:14" s="36" customFormat="1" x14ac:dyDescent="0.25">
      <c r="A170" s="25"/>
      <c r="B170" s="25"/>
      <c r="C170" s="30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</row>
    <row r="171" spans="1:14" s="36" customFormat="1" x14ac:dyDescent="0.25">
      <c r="A171" s="25"/>
      <c r="B171" s="25"/>
      <c r="C171" s="30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</row>
    <row r="172" spans="1:14" s="36" customFormat="1" x14ac:dyDescent="0.25">
      <c r="A172" s="25"/>
      <c r="B172" s="25"/>
      <c r="C172" s="30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4" s="36" customFormat="1" x14ac:dyDescent="0.25">
      <c r="A173" s="25"/>
      <c r="B173" s="25"/>
      <c r="C173" s="30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4" s="36" customFormat="1" x14ac:dyDescent="0.25">
      <c r="A174" s="25"/>
      <c r="B174" s="25"/>
      <c r="C174" s="30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4" s="36" customFormat="1" x14ac:dyDescent="0.25">
      <c r="A175" s="25"/>
      <c r="B175" s="25"/>
      <c r="C175" s="30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4" s="36" customFormat="1" x14ac:dyDescent="0.25">
      <c r="A176" s="25"/>
      <c r="B176" s="25"/>
      <c r="C176" s="30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1:14" s="36" customFormat="1" x14ac:dyDescent="0.25">
      <c r="A177" s="25"/>
      <c r="B177" s="25"/>
      <c r="C177" s="30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  <row r="178" spans="1:14" s="36" customFormat="1" x14ac:dyDescent="0.25">
      <c r="A178" s="25"/>
      <c r="B178" s="25"/>
      <c r="C178" s="3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</row>
    <row r="179" spans="1:14" s="36" customFormat="1" x14ac:dyDescent="0.25">
      <c r="A179" s="25"/>
      <c r="B179" s="25"/>
      <c r="C179" s="30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</row>
    <row r="180" spans="1:14" s="36" customFormat="1" x14ac:dyDescent="0.25">
      <c r="A180" s="25"/>
      <c r="B180" s="25"/>
      <c r="C180" s="30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</row>
    <row r="181" spans="1:14" s="36" customFormat="1" x14ac:dyDescent="0.25">
      <c r="A181" s="25"/>
      <c r="B181" s="25"/>
      <c r="C181" s="3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</row>
    <row r="182" spans="1:14" s="36" customFormat="1" x14ac:dyDescent="0.25">
      <c r="A182" s="25"/>
      <c r="B182" s="25"/>
      <c r="C182" s="3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</row>
    <row r="183" spans="1:14" s="36" customFormat="1" x14ac:dyDescent="0.25">
      <c r="A183" s="25"/>
      <c r="B183" s="25"/>
      <c r="C183" s="30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</row>
    <row r="184" spans="1:14" s="36" customFormat="1" x14ac:dyDescent="0.25">
      <c r="A184" s="25"/>
      <c r="B184" s="25"/>
      <c r="C184" s="30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</row>
    <row r="185" spans="1:14" s="36" customFormat="1" x14ac:dyDescent="0.25">
      <c r="A185" s="25"/>
      <c r="B185" s="25"/>
      <c r="C185" s="30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</row>
    <row r="186" spans="1:14" s="36" customFormat="1" x14ac:dyDescent="0.25">
      <c r="A186" s="25"/>
      <c r="B186" s="25"/>
      <c r="C186" s="30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</row>
    <row r="187" spans="1:14" s="36" customFormat="1" x14ac:dyDescent="0.25">
      <c r="A187" s="25"/>
      <c r="B187" s="25"/>
      <c r="C187" s="30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</row>
    <row r="188" spans="1:14" s="36" customFormat="1" x14ac:dyDescent="0.25">
      <c r="A188" s="25"/>
      <c r="B188" s="25"/>
      <c r="C188" s="30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</row>
    <row r="189" spans="1:14" s="36" customFormat="1" x14ac:dyDescent="0.25">
      <c r="A189" s="25"/>
      <c r="B189" s="25"/>
      <c r="C189" s="30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</row>
    <row r="190" spans="1:14" s="36" customFormat="1" x14ac:dyDescent="0.25">
      <c r="A190" s="25"/>
      <c r="B190" s="25"/>
      <c r="C190" s="30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</row>
    <row r="191" spans="1:14" s="36" customFormat="1" x14ac:dyDescent="0.25">
      <c r="A191" s="25"/>
      <c r="B191" s="25"/>
      <c r="C191" s="30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</row>
    <row r="192" spans="1:14" s="36" customFormat="1" x14ac:dyDescent="0.25">
      <c r="A192" s="25"/>
      <c r="B192" s="25"/>
      <c r="C192" s="30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</row>
    <row r="193" spans="1:14" s="36" customFormat="1" x14ac:dyDescent="0.25">
      <c r="A193" s="25"/>
      <c r="B193" s="25"/>
      <c r="C193" s="30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</row>
    <row r="194" spans="1:14" s="36" customFormat="1" x14ac:dyDescent="0.25">
      <c r="A194" s="25"/>
      <c r="B194" s="25"/>
      <c r="C194" s="30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</row>
    <row r="195" spans="1:14" s="36" customFormat="1" x14ac:dyDescent="0.25">
      <c r="A195" s="25"/>
      <c r="B195" s="25"/>
      <c r="C195" s="30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</row>
    <row r="196" spans="1:14" s="36" customFormat="1" x14ac:dyDescent="0.25">
      <c r="A196" s="25"/>
      <c r="B196" s="25"/>
      <c r="C196" s="30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</row>
    <row r="197" spans="1:14" s="36" customFormat="1" x14ac:dyDescent="0.25">
      <c r="A197" s="25"/>
      <c r="B197" s="25"/>
      <c r="C197" s="30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</row>
    <row r="198" spans="1:14" s="36" customFormat="1" x14ac:dyDescent="0.25">
      <c r="A198" s="25"/>
      <c r="B198" s="25"/>
      <c r="C198" s="30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</row>
    <row r="199" spans="1:14" s="36" customFormat="1" x14ac:dyDescent="0.25">
      <c r="A199" s="25"/>
      <c r="B199" s="25"/>
      <c r="C199" s="30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</row>
    <row r="200" spans="1:14" s="36" customFormat="1" x14ac:dyDescent="0.25">
      <c r="A200" s="25"/>
      <c r="B200" s="25"/>
      <c r="C200" s="30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</row>
    <row r="201" spans="1:14" s="36" customFormat="1" x14ac:dyDescent="0.25">
      <c r="A201" s="25"/>
      <c r="B201" s="25"/>
      <c r="C201" s="30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</row>
    <row r="202" spans="1:14" s="36" customFormat="1" x14ac:dyDescent="0.25">
      <c r="A202" s="25"/>
      <c r="B202" s="25"/>
      <c r="C202" s="3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</row>
    <row r="203" spans="1:14" s="36" customFormat="1" x14ac:dyDescent="0.25">
      <c r="A203" s="25"/>
      <c r="B203" s="25"/>
      <c r="C203" s="30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</row>
    <row r="204" spans="1:14" s="36" customFormat="1" x14ac:dyDescent="0.25">
      <c r="A204" s="25"/>
      <c r="B204" s="25"/>
      <c r="C204" s="30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</row>
    <row r="205" spans="1:14" s="36" customFormat="1" x14ac:dyDescent="0.25">
      <c r="A205" s="25"/>
      <c r="B205" s="25"/>
      <c r="C205" s="3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</row>
    <row r="206" spans="1:14" s="36" customFormat="1" x14ac:dyDescent="0.25">
      <c r="A206" s="25"/>
      <c r="B206" s="25"/>
      <c r="C206" s="3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</row>
    <row r="207" spans="1:14" s="36" customFormat="1" x14ac:dyDescent="0.25">
      <c r="A207" s="25"/>
      <c r="B207" s="25"/>
      <c r="C207" s="30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</row>
    <row r="208" spans="1:14" s="36" customFormat="1" x14ac:dyDescent="0.25">
      <c r="A208" s="25"/>
      <c r="B208" s="25"/>
      <c r="C208" s="30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</row>
    <row r="209" spans="1:14" s="36" customFormat="1" x14ac:dyDescent="0.25">
      <c r="A209" s="25"/>
      <c r="B209" s="25"/>
      <c r="C209" s="30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</row>
    <row r="210" spans="1:14" s="36" customFormat="1" x14ac:dyDescent="0.25">
      <c r="A210" s="25"/>
      <c r="B210" s="25"/>
      <c r="C210" s="30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</row>
    <row r="211" spans="1:14" s="36" customFormat="1" x14ac:dyDescent="0.25">
      <c r="A211" s="25"/>
      <c r="B211" s="25"/>
      <c r="C211" s="30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</row>
    <row r="212" spans="1:14" s="36" customFormat="1" x14ac:dyDescent="0.25">
      <c r="A212" s="25"/>
      <c r="B212" s="25"/>
      <c r="C212" s="30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</row>
    <row r="213" spans="1:14" s="36" customFormat="1" x14ac:dyDescent="0.25">
      <c r="A213" s="25"/>
      <c r="B213" s="25"/>
      <c r="C213" s="30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</row>
    <row r="214" spans="1:14" s="36" customFormat="1" x14ac:dyDescent="0.25">
      <c r="A214" s="25"/>
      <c r="B214" s="25"/>
      <c r="C214" s="30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</row>
    <row r="215" spans="1:14" s="36" customFormat="1" x14ac:dyDescent="0.25">
      <c r="A215" s="25"/>
      <c r="B215" s="25"/>
      <c r="C215" s="30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</row>
    <row r="216" spans="1:14" s="36" customFormat="1" x14ac:dyDescent="0.25">
      <c r="A216" s="25"/>
      <c r="B216" s="25"/>
      <c r="C216" s="30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</row>
    <row r="217" spans="1:14" s="36" customFormat="1" x14ac:dyDescent="0.25">
      <c r="A217" s="25"/>
      <c r="B217" s="25"/>
      <c r="C217" s="30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</row>
    <row r="218" spans="1:14" s="36" customFormat="1" x14ac:dyDescent="0.25">
      <c r="A218" s="25"/>
      <c r="B218" s="25"/>
      <c r="C218" s="30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</row>
    <row r="219" spans="1:14" s="36" customFormat="1" x14ac:dyDescent="0.25">
      <c r="A219" s="25"/>
      <c r="B219" s="25"/>
      <c r="C219" s="30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</row>
    <row r="220" spans="1:14" s="36" customFormat="1" x14ac:dyDescent="0.25">
      <c r="A220" s="25"/>
      <c r="B220" s="25"/>
      <c r="C220" s="30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</row>
    <row r="221" spans="1:14" s="36" customFormat="1" x14ac:dyDescent="0.25">
      <c r="A221" s="25"/>
      <c r="B221" s="25"/>
      <c r="C221" s="30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</row>
    <row r="222" spans="1:14" s="36" customFormat="1" x14ac:dyDescent="0.25">
      <c r="A222" s="25"/>
      <c r="B222" s="25"/>
      <c r="C222" s="30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</row>
    <row r="223" spans="1:14" s="36" customFormat="1" x14ac:dyDescent="0.25">
      <c r="A223" s="25"/>
      <c r="B223" s="25"/>
      <c r="C223" s="30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</row>
    <row r="224" spans="1:14" s="36" customFormat="1" x14ac:dyDescent="0.25">
      <c r="A224" s="25"/>
      <c r="B224" s="25"/>
      <c r="C224" s="30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</row>
    <row r="225" spans="1:14" s="36" customFormat="1" x14ac:dyDescent="0.25">
      <c r="A225" s="25"/>
      <c r="B225" s="25"/>
      <c r="C225" s="30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</row>
    <row r="226" spans="1:14" s="36" customFormat="1" x14ac:dyDescent="0.25">
      <c r="A226" s="25"/>
      <c r="B226" s="25"/>
      <c r="C226" s="3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</row>
    <row r="227" spans="1:14" s="36" customFormat="1" x14ac:dyDescent="0.25">
      <c r="A227" s="25"/>
      <c r="B227" s="25"/>
      <c r="C227" s="30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</row>
    <row r="228" spans="1:14" s="36" customFormat="1" x14ac:dyDescent="0.25">
      <c r="A228" s="25"/>
      <c r="B228" s="25"/>
      <c r="C228" s="30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</row>
    <row r="229" spans="1:14" s="36" customFormat="1" x14ac:dyDescent="0.25">
      <c r="A229" s="25"/>
      <c r="B229" s="25"/>
      <c r="C229" s="3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</row>
    <row r="230" spans="1:14" s="36" customFormat="1" x14ac:dyDescent="0.25">
      <c r="A230" s="25"/>
      <c r="B230" s="25"/>
      <c r="C230" s="30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</row>
    <row r="231" spans="1:14" s="36" customFormat="1" x14ac:dyDescent="0.25">
      <c r="A231" s="25"/>
      <c r="B231" s="25"/>
      <c r="C231" s="30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</row>
    <row r="232" spans="1:14" s="36" customFormat="1" x14ac:dyDescent="0.25">
      <c r="A232" s="25"/>
      <c r="B232" s="25"/>
      <c r="C232" s="30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</row>
    <row r="233" spans="1:14" s="36" customFormat="1" x14ac:dyDescent="0.25">
      <c r="A233" s="25"/>
      <c r="B233" s="25"/>
      <c r="C233" s="30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</row>
    <row r="234" spans="1:14" s="36" customFormat="1" x14ac:dyDescent="0.25">
      <c r="A234" s="25"/>
      <c r="B234" s="25"/>
      <c r="C234" s="30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</row>
    <row r="235" spans="1:14" s="36" customFormat="1" x14ac:dyDescent="0.25">
      <c r="A235" s="25"/>
      <c r="B235" s="25"/>
      <c r="C235" s="30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</row>
    <row r="236" spans="1:14" s="36" customFormat="1" x14ac:dyDescent="0.25">
      <c r="A236" s="25"/>
      <c r="B236" s="25"/>
      <c r="C236" s="30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</row>
    <row r="237" spans="1:14" s="36" customFormat="1" x14ac:dyDescent="0.25">
      <c r="A237" s="25"/>
      <c r="B237" s="25"/>
      <c r="C237" s="30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</row>
    <row r="238" spans="1:14" s="36" customFormat="1" x14ac:dyDescent="0.25">
      <c r="A238" s="25"/>
      <c r="B238" s="25"/>
      <c r="C238" s="30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</row>
    <row r="239" spans="1:14" s="36" customFormat="1" x14ac:dyDescent="0.25">
      <c r="A239" s="25"/>
      <c r="B239" s="25"/>
      <c r="C239" s="30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</row>
    <row r="240" spans="1:14" s="36" customFormat="1" x14ac:dyDescent="0.25">
      <c r="A240" s="25"/>
      <c r="B240" s="25"/>
      <c r="C240" s="30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</row>
    <row r="241" spans="1:14" s="36" customFormat="1" x14ac:dyDescent="0.25">
      <c r="A241" s="25"/>
      <c r="B241" s="25"/>
      <c r="C241" s="30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</row>
    <row r="242" spans="1:14" s="36" customFormat="1" x14ac:dyDescent="0.25">
      <c r="A242" s="25"/>
      <c r="B242" s="25"/>
      <c r="C242" s="30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</row>
    <row r="243" spans="1:14" s="36" customFormat="1" x14ac:dyDescent="0.25">
      <c r="A243" s="25"/>
      <c r="B243" s="25"/>
      <c r="C243" s="30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</row>
    <row r="244" spans="1:14" s="36" customFormat="1" x14ac:dyDescent="0.25">
      <c r="A244" s="25"/>
      <c r="B244" s="25"/>
      <c r="C244" s="30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</row>
    <row r="245" spans="1:14" s="36" customFormat="1" x14ac:dyDescent="0.25">
      <c r="A245" s="25"/>
      <c r="B245" s="25"/>
      <c r="C245" s="30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</row>
    <row r="246" spans="1:14" s="36" customFormat="1" x14ac:dyDescent="0.25">
      <c r="A246" s="25"/>
      <c r="B246" s="25"/>
      <c r="C246" s="30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</row>
    <row r="247" spans="1:14" s="36" customFormat="1" x14ac:dyDescent="0.25">
      <c r="A247" s="25"/>
      <c r="B247" s="25"/>
      <c r="C247" s="30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</row>
    <row r="248" spans="1:14" s="36" customFormat="1" x14ac:dyDescent="0.25">
      <c r="A248" s="25"/>
      <c r="B248" s="25"/>
      <c r="C248" s="30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</row>
    <row r="249" spans="1:14" s="36" customFormat="1" x14ac:dyDescent="0.25">
      <c r="A249" s="25"/>
      <c r="B249" s="25"/>
      <c r="C249" s="30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</row>
    <row r="250" spans="1:14" s="36" customFormat="1" x14ac:dyDescent="0.25">
      <c r="A250" s="25"/>
      <c r="B250" s="25"/>
      <c r="C250" s="30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</row>
    <row r="251" spans="1:14" s="36" customFormat="1" x14ac:dyDescent="0.25">
      <c r="A251" s="25"/>
      <c r="B251" s="25"/>
      <c r="C251" s="30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</row>
    <row r="252" spans="1:14" s="36" customFormat="1" x14ac:dyDescent="0.25">
      <c r="A252" s="25"/>
      <c r="B252" s="25"/>
      <c r="C252" s="30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</row>
    <row r="253" spans="1:14" s="36" customFormat="1" x14ac:dyDescent="0.25">
      <c r="A253" s="25"/>
      <c r="B253" s="25"/>
      <c r="C253" s="30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</row>
    <row r="254" spans="1:14" s="36" customFormat="1" x14ac:dyDescent="0.25">
      <c r="A254" s="25"/>
      <c r="B254" s="25"/>
      <c r="C254" s="30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</row>
    <row r="255" spans="1:14" s="36" customFormat="1" x14ac:dyDescent="0.25">
      <c r="A255" s="25"/>
      <c r="B255" s="25"/>
      <c r="C255" s="30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</row>
    <row r="256" spans="1:14" s="36" customFormat="1" x14ac:dyDescent="0.25">
      <c r="A256" s="25"/>
      <c r="B256" s="25"/>
      <c r="C256" s="30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</row>
    <row r="257" spans="1:22" s="36" customFormat="1" x14ac:dyDescent="0.25">
      <c r="A257" s="25"/>
      <c r="B257" s="25"/>
      <c r="C257" s="30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</row>
    <row r="258" spans="1:22" s="36" customFormat="1" x14ac:dyDescent="0.25">
      <c r="A258" s="25"/>
      <c r="B258" s="25"/>
      <c r="C258" s="30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</row>
    <row r="259" spans="1:22" s="3" customFormat="1" x14ac:dyDescent="0.25">
      <c r="A259" s="10" t="s">
        <v>62</v>
      </c>
      <c r="C259" s="10" t="s">
        <v>78</v>
      </c>
      <c r="D259" s="10" t="str">
        <f>D1</f>
        <v>GSD</v>
      </c>
      <c r="E259" s="10" t="str">
        <f>E1</f>
        <v>GSDT</v>
      </c>
      <c r="F259" s="10" t="str">
        <f>H1</f>
        <v>SBFT-SUPP Billing</v>
      </c>
      <c r="G259" s="10" t="str">
        <f>I1</f>
        <v>SBFT-SB  Billing</v>
      </c>
      <c r="H259" s="10" t="str">
        <f>J1</f>
        <v>IS</v>
      </c>
      <c r="I259" s="10" t="str">
        <f>K1</f>
        <v>IST</v>
      </c>
      <c r="J259" s="10" t="str">
        <f>M1</f>
        <v>SBI-SUPP Billing</v>
      </c>
      <c r="K259" s="10" t="str">
        <f>N1</f>
        <v>SBI-SB Billing</v>
      </c>
      <c r="L259" s="10"/>
      <c r="M259" s="10"/>
      <c r="N259" s="10"/>
      <c r="O259" s="31"/>
      <c r="P259" s="31"/>
      <c r="Q259" s="31"/>
      <c r="R259" s="31"/>
      <c r="S259" s="31"/>
    </row>
    <row r="260" spans="1:22" x14ac:dyDescent="0.25">
      <c r="A260" s="9" t="e">
        <f>#REF!</f>
        <v>#REF!</v>
      </c>
      <c r="B260"/>
      <c r="C260" s="32">
        <f t="shared" ref="C260:K264" si="0">SUMIF($A$3:$A$62,$A$260:$A$265,C$3:C$62)</f>
        <v>0</v>
      </c>
      <c r="D260" s="32">
        <f t="shared" si="0"/>
        <v>0</v>
      </c>
      <c r="E260" s="32">
        <f t="shared" si="0"/>
        <v>0</v>
      </c>
      <c r="F260" s="32">
        <f t="shared" si="0"/>
        <v>0</v>
      </c>
      <c r="G260" s="32">
        <f t="shared" si="0"/>
        <v>0</v>
      </c>
      <c r="H260" s="32">
        <f t="shared" si="0"/>
        <v>0</v>
      </c>
      <c r="I260" s="32">
        <f t="shared" si="0"/>
        <v>0</v>
      </c>
      <c r="J260" s="32">
        <f t="shared" si="0"/>
        <v>0</v>
      </c>
      <c r="K260" s="32">
        <f t="shared" si="0"/>
        <v>0</v>
      </c>
      <c r="L260" s="32"/>
      <c r="M260" s="32"/>
      <c r="N260" s="32"/>
      <c r="O260" s="31"/>
      <c r="P260" s="31"/>
      <c r="Q260" s="31"/>
      <c r="R260" s="31"/>
      <c r="S260" s="31"/>
    </row>
    <row r="261" spans="1:22" x14ac:dyDescent="0.25">
      <c r="A261" s="9" t="e">
        <f>A260+1</f>
        <v>#REF!</v>
      </c>
      <c r="C261" s="32">
        <f t="shared" si="0"/>
        <v>0</v>
      </c>
      <c r="D261" s="32">
        <f t="shared" si="0"/>
        <v>0</v>
      </c>
      <c r="E261" s="32">
        <f t="shared" si="0"/>
        <v>0</v>
      </c>
      <c r="F261" s="32">
        <f t="shared" si="0"/>
        <v>0</v>
      </c>
      <c r="G261" s="32">
        <f t="shared" si="0"/>
        <v>0</v>
      </c>
      <c r="H261" s="32">
        <f t="shared" si="0"/>
        <v>0</v>
      </c>
      <c r="I261" s="32">
        <f t="shared" si="0"/>
        <v>0</v>
      </c>
      <c r="J261" s="32">
        <f t="shared" si="0"/>
        <v>0</v>
      </c>
      <c r="K261" s="32">
        <f t="shared" si="0"/>
        <v>0</v>
      </c>
      <c r="L261" s="32"/>
      <c r="M261" s="32"/>
      <c r="N261" s="32"/>
      <c r="O261" s="1"/>
      <c r="P261" s="1"/>
      <c r="Q261" s="1"/>
      <c r="R261" s="1"/>
      <c r="S261" s="1"/>
      <c r="T261" s="1"/>
    </row>
    <row r="262" spans="1:22" x14ac:dyDescent="0.25">
      <c r="A262" s="9" t="e">
        <f t="shared" ref="A262:A271" si="1">A261+1</f>
        <v>#REF!</v>
      </c>
      <c r="C262" s="32">
        <f t="shared" si="0"/>
        <v>0</v>
      </c>
      <c r="D262" s="32">
        <f t="shared" si="0"/>
        <v>0</v>
      </c>
      <c r="E262" s="32">
        <f t="shared" si="0"/>
        <v>0</v>
      </c>
      <c r="F262" s="32">
        <f t="shared" si="0"/>
        <v>0</v>
      </c>
      <c r="G262" s="32">
        <f t="shared" si="0"/>
        <v>0</v>
      </c>
      <c r="H262" s="32">
        <f t="shared" si="0"/>
        <v>0</v>
      </c>
      <c r="I262" s="32">
        <f t="shared" si="0"/>
        <v>0</v>
      </c>
      <c r="J262" s="32">
        <f t="shared" si="0"/>
        <v>0</v>
      </c>
      <c r="K262" s="32">
        <f t="shared" si="0"/>
        <v>0</v>
      </c>
      <c r="L262" s="32"/>
      <c r="M262" s="32"/>
      <c r="N262" s="32"/>
    </row>
    <row r="263" spans="1:22" x14ac:dyDescent="0.25">
      <c r="A263" s="9" t="e">
        <f t="shared" si="1"/>
        <v>#REF!</v>
      </c>
      <c r="C263" s="32">
        <f t="shared" si="0"/>
        <v>0</v>
      </c>
      <c r="D263" s="32">
        <f t="shared" si="0"/>
        <v>0</v>
      </c>
      <c r="E263" s="32">
        <f t="shared" si="0"/>
        <v>0</v>
      </c>
      <c r="F263" s="32">
        <f t="shared" si="0"/>
        <v>0</v>
      </c>
      <c r="G263" s="32">
        <f t="shared" si="0"/>
        <v>0</v>
      </c>
      <c r="H263" s="32">
        <f t="shared" si="0"/>
        <v>0</v>
      </c>
      <c r="I263" s="32">
        <f t="shared" si="0"/>
        <v>0</v>
      </c>
      <c r="J263" s="32">
        <f t="shared" si="0"/>
        <v>0</v>
      </c>
      <c r="K263" s="32">
        <f t="shared" si="0"/>
        <v>0</v>
      </c>
      <c r="L263" s="32"/>
      <c r="M263" s="32"/>
      <c r="N263" s="32"/>
    </row>
    <row r="264" spans="1:22" x14ac:dyDescent="0.25">
      <c r="A264" s="9" t="e">
        <f t="shared" si="1"/>
        <v>#REF!</v>
      </c>
      <c r="C264" s="32">
        <f t="shared" si="0"/>
        <v>0</v>
      </c>
      <c r="D264" s="32">
        <f t="shared" si="0"/>
        <v>0</v>
      </c>
      <c r="E264" s="32">
        <f t="shared" si="0"/>
        <v>0</v>
      </c>
      <c r="F264" s="32">
        <f t="shared" si="0"/>
        <v>0</v>
      </c>
      <c r="G264" s="32">
        <f t="shared" si="0"/>
        <v>0</v>
      </c>
      <c r="H264" s="32">
        <f t="shared" si="0"/>
        <v>0</v>
      </c>
      <c r="I264" s="32">
        <f t="shared" si="0"/>
        <v>0</v>
      </c>
      <c r="J264" s="32">
        <f t="shared" si="0"/>
        <v>0</v>
      </c>
      <c r="K264" s="32">
        <f t="shared" si="0"/>
        <v>0</v>
      </c>
      <c r="L264" s="32"/>
      <c r="M264" s="32"/>
      <c r="N264" s="32"/>
    </row>
    <row r="265" spans="1:22" x14ac:dyDescent="0.25">
      <c r="A265" s="33" t="e">
        <f t="shared" si="1"/>
        <v>#REF!</v>
      </c>
      <c r="C265" s="32">
        <f t="shared" ref="C265:L271" si="2">SUMIF($A$3:$A$134,$A$260:$A$265,C$3:C$134)</f>
        <v>0</v>
      </c>
      <c r="D265" s="32">
        <f t="shared" si="2"/>
        <v>0</v>
      </c>
      <c r="E265" s="32">
        <f t="shared" si="2"/>
        <v>0</v>
      </c>
      <c r="F265" s="32">
        <f t="shared" si="2"/>
        <v>0</v>
      </c>
      <c r="G265" s="32">
        <f t="shared" si="2"/>
        <v>0</v>
      </c>
      <c r="H265" s="32">
        <f t="shared" si="2"/>
        <v>0</v>
      </c>
      <c r="I265" s="32">
        <f t="shared" si="2"/>
        <v>0</v>
      </c>
      <c r="J265" s="32">
        <f t="shared" si="2"/>
        <v>0</v>
      </c>
      <c r="K265" s="32">
        <f t="shared" si="2"/>
        <v>0</v>
      </c>
      <c r="L265" s="32">
        <f t="shared" si="2"/>
        <v>0</v>
      </c>
      <c r="M265" s="32"/>
      <c r="N265" s="32"/>
      <c r="O265" s="32"/>
      <c r="P265" s="32"/>
      <c r="Q265" s="32"/>
      <c r="R265" s="32"/>
      <c r="S265" s="32"/>
    </row>
    <row r="266" spans="1:22" x14ac:dyDescent="0.25">
      <c r="A266" s="33" t="e">
        <f t="shared" si="1"/>
        <v>#REF!</v>
      </c>
      <c r="C266" s="32">
        <f t="shared" si="2"/>
        <v>0</v>
      </c>
      <c r="D266" s="32">
        <f t="shared" si="2"/>
        <v>0</v>
      </c>
      <c r="E266" s="32">
        <f t="shared" si="2"/>
        <v>0</v>
      </c>
      <c r="F266" s="32">
        <f t="shared" si="2"/>
        <v>0</v>
      </c>
      <c r="G266" s="32">
        <f t="shared" si="2"/>
        <v>0</v>
      </c>
      <c r="H266" s="32">
        <f t="shared" si="2"/>
        <v>0</v>
      </c>
      <c r="I266" s="32">
        <f t="shared" si="2"/>
        <v>0</v>
      </c>
      <c r="J266" s="32">
        <f t="shared" si="2"/>
        <v>0</v>
      </c>
      <c r="K266" s="32">
        <f t="shared" si="2"/>
        <v>0</v>
      </c>
      <c r="L266" s="32">
        <f t="shared" si="2"/>
        <v>0</v>
      </c>
      <c r="M266" s="32"/>
      <c r="N266" s="32"/>
      <c r="O266" s="32"/>
      <c r="P266" s="32"/>
      <c r="Q266" s="32"/>
      <c r="R266" s="32"/>
      <c r="S266" s="32"/>
      <c r="T266" s="36"/>
      <c r="U266" s="36"/>
      <c r="V266" s="36"/>
    </row>
    <row r="267" spans="1:22" x14ac:dyDescent="0.25">
      <c r="A267" s="33" t="e">
        <f t="shared" si="1"/>
        <v>#REF!</v>
      </c>
      <c r="C267" s="32">
        <f t="shared" si="2"/>
        <v>0</v>
      </c>
      <c r="D267" s="32">
        <f t="shared" si="2"/>
        <v>0</v>
      </c>
      <c r="E267" s="32">
        <f t="shared" si="2"/>
        <v>0</v>
      </c>
      <c r="F267" s="32">
        <f t="shared" si="2"/>
        <v>0</v>
      </c>
      <c r="G267" s="32">
        <f t="shared" si="2"/>
        <v>0</v>
      </c>
      <c r="H267" s="32">
        <f t="shared" si="2"/>
        <v>0</v>
      </c>
      <c r="I267" s="32">
        <f t="shared" si="2"/>
        <v>0</v>
      </c>
      <c r="J267" s="32">
        <f t="shared" si="2"/>
        <v>0</v>
      </c>
      <c r="K267" s="32">
        <f t="shared" si="2"/>
        <v>0</v>
      </c>
      <c r="L267" s="32">
        <f t="shared" si="2"/>
        <v>0</v>
      </c>
      <c r="M267" s="32"/>
      <c r="N267" s="32"/>
      <c r="O267" s="32"/>
      <c r="P267" s="32"/>
      <c r="Q267" s="32"/>
      <c r="R267" s="32"/>
      <c r="S267" s="32"/>
      <c r="T267" s="36"/>
      <c r="U267" s="36"/>
      <c r="V267" s="36"/>
    </row>
    <row r="268" spans="1:22" x14ac:dyDescent="0.25">
      <c r="A268" s="33" t="e">
        <f t="shared" si="1"/>
        <v>#REF!</v>
      </c>
      <c r="C268" s="32">
        <f t="shared" si="2"/>
        <v>0</v>
      </c>
      <c r="D268" s="32">
        <f t="shared" si="2"/>
        <v>0</v>
      </c>
      <c r="E268" s="32">
        <f t="shared" si="2"/>
        <v>0</v>
      </c>
      <c r="F268" s="32">
        <f t="shared" si="2"/>
        <v>0</v>
      </c>
      <c r="G268" s="32">
        <f t="shared" si="2"/>
        <v>0</v>
      </c>
      <c r="H268" s="32">
        <f t="shared" si="2"/>
        <v>0</v>
      </c>
      <c r="I268" s="32">
        <f t="shared" si="2"/>
        <v>0</v>
      </c>
      <c r="J268" s="32">
        <f t="shared" si="2"/>
        <v>0</v>
      </c>
      <c r="K268" s="32">
        <f t="shared" si="2"/>
        <v>0</v>
      </c>
      <c r="L268" s="32">
        <f t="shared" si="2"/>
        <v>0</v>
      </c>
      <c r="M268" s="32"/>
      <c r="N268" s="32"/>
      <c r="O268" s="32"/>
      <c r="P268" s="32"/>
      <c r="Q268" s="32"/>
      <c r="R268" s="32"/>
      <c r="S268" s="32"/>
      <c r="T268" s="36"/>
      <c r="U268" s="36"/>
      <c r="V268" s="36"/>
    </row>
    <row r="269" spans="1:22" x14ac:dyDescent="0.25">
      <c r="A269" s="33" t="e">
        <f t="shared" si="1"/>
        <v>#REF!</v>
      </c>
      <c r="C269" s="32">
        <f t="shared" si="2"/>
        <v>0</v>
      </c>
      <c r="D269" s="32">
        <f t="shared" si="2"/>
        <v>0</v>
      </c>
      <c r="E269" s="32">
        <f t="shared" si="2"/>
        <v>0</v>
      </c>
      <c r="F269" s="32">
        <f t="shared" si="2"/>
        <v>0</v>
      </c>
      <c r="G269" s="32">
        <f t="shared" si="2"/>
        <v>0</v>
      </c>
      <c r="H269" s="32">
        <f t="shared" si="2"/>
        <v>0</v>
      </c>
      <c r="I269" s="32">
        <f t="shared" si="2"/>
        <v>0</v>
      </c>
      <c r="J269" s="32">
        <f t="shared" si="2"/>
        <v>0</v>
      </c>
      <c r="K269" s="32">
        <f t="shared" si="2"/>
        <v>0</v>
      </c>
      <c r="L269" s="32">
        <f t="shared" si="2"/>
        <v>0</v>
      </c>
      <c r="M269" s="32"/>
      <c r="N269" s="32"/>
      <c r="O269" s="32"/>
      <c r="P269" s="32"/>
      <c r="Q269" s="32"/>
      <c r="R269" s="32"/>
      <c r="S269" s="32"/>
      <c r="T269" s="36"/>
      <c r="U269" s="36"/>
      <c r="V269" s="36"/>
    </row>
    <row r="270" spans="1:22" x14ac:dyDescent="0.25">
      <c r="A270" s="33" t="e">
        <f t="shared" si="1"/>
        <v>#REF!</v>
      </c>
      <c r="C270" s="32">
        <f t="shared" si="2"/>
        <v>0</v>
      </c>
      <c r="D270" s="32">
        <f t="shared" si="2"/>
        <v>0</v>
      </c>
      <c r="E270" s="32">
        <f t="shared" si="2"/>
        <v>0</v>
      </c>
      <c r="F270" s="32">
        <f t="shared" si="2"/>
        <v>0</v>
      </c>
      <c r="G270" s="32">
        <f t="shared" si="2"/>
        <v>0</v>
      </c>
      <c r="H270" s="32">
        <f t="shared" si="2"/>
        <v>0</v>
      </c>
      <c r="I270" s="32">
        <f t="shared" si="2"/>
        <v>0</v>
      </c>
      <c r="J270" s="32">
        <f t="shared" si="2"/>
        <v>0</v>
      </c>
      <c r="K270" s="32">
        <f t="shared" si="2"/>
        <v>0</v>
      </c>
      <c r="L270" s="32">
        <f t="shared" si="2"/>
        <v>0</v>
      </c>
      <c r="M270" s="32"/>
      <c r="N270" s="32"/>
      <c r="O270" s="32"/>
      <c r="P270" s="32"/>
      <c r="Q270" s="32"/>
      <c r="R270" s="32"/>
      <c r="S270" s="32"/>
      <c r="T270" s="36"/>
      <c r="U270" s="36"/>
      <c r="V270" s="36"/>
    </row>
    <row r="271" spans="1:22" x14ac:dyDescent="0.25">
      <c r="A271" s="33" t="e">
        <f t="shared" si="1"/>
        <v>#REF!</v>
      </c>
      <c r="C271" s="32">
        <f t="shared" si="2"/>
        <v>0</v>
      </c>
      <c r="D271" s="32">
        <f t="shared" si="2"/>
        <v>0</v>
      </c>
      <c r="E271" s="32">
        <f t="shared" si="2"/>
        <v>0</v>
      </c>
      <c r="F271" s="32">
        <f t="shared" si="2"/>
        <v>0</v>
      </c>
      <c r="G271" s="32">
        <f t="shared" si="2"/>
        <v>0</v>
      </c>
      <c r="H271" s="32">
        <f t="shared" si="2"/>
        <v>0</v>
      </c>
      <c r="I271" s="32">
        <f t="shared" si="2"/>
        <v>0</v>
      </c>
      <c r="J271" s="32">
        <f t="shared" si="2"/>
        <v>0</v>
      </c>
      <c r="K271" s="32">
        <f t="shared" si="2"/>
        <v>0</v>
      </c>
      <c r="L271" s="32">
        <f t="shared" si="2"/>
        <v>0</v>
      </c>
      <c r="M271" s="32"/>
      <c r="N271" s="32"/>
      <c r="O271" s="32"/>
      <c r="P271" s="32"/>
      <c r="Q271" s="32"/>
      <c r="R271" s="32"/>
      <c r="S271" s="32"/>
      <c r="T271" s="36"/>
      <c r="U271" s="36"/>
      <c r="V271" s="3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Customers</vt:lpstr>
      <vt:lpstr>Sales</vt:lpstr>
      <vt:lpstr>kW Billing</vt:lpstr>
      <vt:lpstr>Customers!Print_Area</vt:lpstr>
      <vt:lpstr>'kW Billing'!Print_Area</vt:lpstr>
      <vt:lpstr>Sales!Print_Area</vt:lpstr>
      <vt:lpstr>Sales!Print_Titles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2019-05-24T17:28:07Z</dcterms:created>
  <dcterms:modified xsi:type="dcterms:W3CDTF">2019-05-24T17:28:07Z</dcterms:modified>
</cp:coreProperties>
</file>