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13_ncr:1_{67BC578D-9789-4A0E-B106-3A01D4E6EE1C}" xr6:coauthVersionLast="43" xr6:coauthVersionMax="43" xr10:uidLastSave="{00000000-0000-0000-0000-000000000000}"/>
  <bookViews>
    <workbookView xWindow="32625" yWindow="1290" windowWidth="10230" windowHeight="11385" tabRatio="926" xr2:uid="{00000000-000D-0000-FFFF-FFFF00000000}"/>
  </bookViews>
  <sheets>
    <sheet name="Graphs" sheetId="7" r:id="rId1"/>
    <sheet name="METRIX_Input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" i="7"/>
  <c r="B77" i="7" l="1"/>
  <c r="C77" i="7"/>
  <c r="E77" i="7"/>
  <c r="B40" i="7"/>
  <c r="C40" i="7"/>
  <c r="E40" i="7"/>
  <c r="E86" i="7"/>
  <c r="C86" i="7"/>
  <c r="D86" i="7" l="1"/>
  <c r="B86" i="7"/>
  <c r="D40" i="7"/>
  <c r="D77" i="7"/>
  <c r="C47" i="7" l="1"/>
  <c r="C48" i="7"/>
  <c r="C46" i="7" l="1"/>
  <c r="C49" i="7"/>
  <c r="B47" i="7" l="1"/>
  <c r="E48" i="7"/>
  <c r="E85" i="7"/>
  <c r="C85" i="7"/>
  <c r="B49" i="7"/>
  <c r="D49" i="7"/>
  <c r="D47" i="7"/>
  <c r="D85" i="7"/>
  <c r="D48" i="7"/>
  <c r="B48" i="7"/>
  <c r="B85" i="7"/>
  <c r="B87" i="7"/>
  <c r="C50" i="7"/>
  <c r="C88" i="7"/>
  <c r="E87" i="7" l="1"/>
  <c r="E49" i="7"/>
  <c r="C87" i="7"/>
  <c r="D88" i="7"/>
  <c r="D50" i="7"/>
  <c r="D87" i="7"/>
  <c r="B84" i="7"/>
  <c r="B88" i="7"/>
  <c r="B50" i="7"/>
  <c r="C51" i="7"/>
  <c r="C45" i="7"/>
  <c r="E50" i="7"/>
  <c r="E88" i="7"/>
  <c r="D46" i="7"/>
  <c r="D84" i="7" l="1"/>
  <c r="E89" i="7"/>
  <c r="E51" i="7"/>
  <c r="B83" i="7"/>
  <c r="E83" i="7"/>
  <c r="C83" i="7"/>
  <c r="E84" i="7"/>
  <c r="E46" i="7"/>
  <c r="C84" i="7"/>
  <c r="E47" i="7"/>
  <c r="C44" i="7"/>
  <c r="B51" i="7"/>
  <c r="B89" i="7"/>
  <c r="D51" i="7"/>
  <c r="D89" i="7"/>
  <c r="D83" i="7"/>
  <c r="C89" i="7"/>
  <c r="B46" i="7"/>
  <c r="C43" i="7"/>
  <c r="C52" i="7"/>
  <c r="C53" i="7" l="1"/>
  <c r="D82" i="7"/>
  <c r="D45" i="7"/>
  <c r="B45" i="7"/>
  <c r="B82" i="7" l="1"/>
  <c r="D81" i="7"/>
  <c r="E82" i="7"/>
  <c r="C82" i="7"/>
  <c r="E45" i="7"/>
  <c r="C54" i="7"/>
  <c r="D52" i="7"/>
  <c r="D44" i="7"/>
  <c r="B43" i="7"/>
  <c r="B52" i="7"/>
  <c r="C42" i="7"/>
  <c r="D90" i="7"/>
  <c r="B44" i="7"/>
  <c r="B81" i="7" l="1"/>
  <c r="E44" i="7"/>
  <c r="E80" i="7"/>
  <c r="C80" i="7"/>
  <c r="B53" i="7"/>
  <c r="D42" i="7"/>
  <c r="B42" i="7"/>
  <c r="E52" i="7"/>
  <c r="E90" i="7"/>
  <c r="C90" i="7"/>
  <c r="B90" i="7"/>
  <c r="D80" i="7"/>
  <c r="D53" i="7"/>
  <c r="D43" i="7"/>
  <c r="C55" i="7"/>
  <c r="B80" i="7"/>
  <c r="D91" i="7"/>
  <c r="E81" i="7"/>
  <c r="E43" i="7"/>
  <c r="C81" i="7"/>
  <c r="C41" i="7"/>
  <c r="E91" i="7" l="1"/>
  <c r="E53" i="7"/>
  <c r="C91" i="7"/>
  <c r="B54" i="7"/>
  <c r="B92" i="7"/>
  <c r="B91" i="7"/>
  <c r="D41" i="7"/>
  <c r="C56" i="7"/>
  <c r="E92" i="7"/>
  <c r="E54" i="7"/>
  <c r="C92" i="7"/>
  <c r="D54" i="7"/>
  <c r="D92" i="7"/>
  <c r="B78" i="7" l="1"/>
  <c r="E79" i="7"/>
  <c r="E41" i="7"/>
  <c r="C79" i="7"/>
  <c r="E42" i="7"/>
  <c r="B55" i="7"/>
  <c r="C57" i="7"/>
  <c r="B79" i="7"/>
  <c r="B41" i="7"/>
  <c r="D79" i="7"/>
  <c r="E78" i="7"/>
  <c r="C78" i="7"/>
  <c r="D55" i="7"/>
  <c r="D78" i="7"/>
  <c r="D93" i="7"/>
  <c r="B93" i="7" l="1"/>
  <c r="D94" i="7"/>
  <c r="D56" i="7"/>
  <c r="E56" i="7"/>
  <c r="E94" i="7"/>
  <c r="C94" i="7"/>
  <c r="C58" i="7"/>
  <c r="E55" i="7"/>
  <c r="E93" i="7"/>
  <c r="C93" i="7"/>
  <c r="B94" i="7"/>
  <c r="B56" i="7"/>
  <c r="B57" i="7" l="1"/>
  <c r="B95" i="7"/>
  <c r="E57" i="7"/>
  <c r="E95" i="7"/>
  <c r="C95" i="7"/>
  <c r="C59" i="7"/>
  <c r="D95" i="7"/>
  <c r="D57" i="7"/>
  <c r="E58" i="7" l="1"/>
  <c r="E96" i="7"/>
  <c r="C96" i="7"/>
  <c r="B58" i="7"/>
  <c r="B96" i="7"/>
  <c r="C60" i="7"/>
  <c r="D58" i="7"/>
  <c r="D96" i="7"/>
  <c r="D97" i="7" l="1"/>
  <c r="D59" i="7"/>
  <c r="E97" i="7"/>
  <c r="E59" i="7"/>
  <c r="C97" i="7"/>
  <c r="C61" i="7"/>
  <c r="B97" i="7"/>
  <c r="B59" i="7"/>
  <c r="B60" i="7" l="1"/>
  <c r="B98" i="7"/>
  <c r="C62" i="7"/>
  <c r="E98" i="7"/>
  <c r="E60" i="7"/>
  <c r="C98" i="7"/>
  <c r="D60" i="7"/>
  <c r="D98" i="7"/>
  <c r="C63" i="7" l="1"/>
  <c r="B61" i="7"/>
  <c r="B99" i="7"/>
  <c r="D61" i="7"/>
  <c r="D99" i="7" l="1"/>
  <c r="B62" i="7"/>
  <c r="C64" i="7"/>
  <c r="D62" i="7"/>
  <c r="B100" i="7"/>
  <c r="E61" i="7"/>
  <c r="E99" i="7"/>
  <c r="C99" i="7"/>
  <c r="D100" i="7" l="1"/>
  <c r="B63" i="7"/>
  <c r="B101" i="7"/>
  <c r="D63" i="7"/>
  <c r="C65" i="7"/>
  <c r="E62" i="7"/>
  <c r="E100" i="7"/>
  <c r="C100" i="7"/>
  <c r="C66" i="7" l="1"/>
  <c r="D102" i="7"/>
  <c r="D64" i="7"/>
  <c r="E101" i="7"/>
  <c r="E63" i="7"/>
  <c r="C101" i="7"/>
  <c r="E64" i="7"/>
  <c r="E102" i="7"/>
  <c r="C102" i="7"/>
  <c r="D101" i="7"/>
  <c r="B64" i="7"/>
  <c r="B102" i="7"/>
  <c r="D65" i="7" l="1"/>
  <c r="B65" i="7"/>
  <c r="B103" i="7"/>
  <c r="C67" i="7"/>
  <c r="C68" i="7" l="1"/>
  <c r="E103" i="7"/>
  <c r="E65" i="7"/>
  <c r="C103" i="7"/>
  <c r="D66" i="7"/>
  <c r="B66" i="7"/>
  <c r="D103" i="7"/>
  <c r="E66" i="7" l="1"/>
  <c r="E104" i="7"/>
  <c r="C104" i="7"/>
  <c r="B104" i="7"/>
  <c r="E105" i="7"/>
  <c r="E67" i="7"/>
  <c r="C105" i="7"/>
  <c r="D104" i="7"/>
  <c r="C69" i="7"/>
  <c r="B67" i="7"/>
  <c r="B105" i="7"/>
  <c r="D67" i="7"/>
  <c r="D105" i="7"/>
  <c r="B68" i="7" l="1"/>
  <c r="B106" i="7"/>
  <c r="E68" i="7"/>
  <c r="E106" i="7"/>
  <c r="C106" i="7"/>
  <c r="C70" i="7"/>
  <c r="D68" i="7"/>
  <c r="D106" i="7"/>
  <c r="C71" i="7" l="1"/>
  <c r="D69" i="7"/>
  <c r="B69" i="7"/>
  <c r="B107" i="7"/>
  <c r="D107" i="7" l="1"/>
  <c r="B108" i="7"/>
  <c r="B70" i="7"/>
  <c r="C72" i="7"/>
  <c r="D70" i="7"/>
  <c r="E107" i="7"/>
  <c r="E69" i="7"/>
  <c r="C107" i="7"/>
  <c r="D108" i="7" l="1"/>
  <c r="C74" i="7"/>
  <c r="D71" i="7"/>
  <c r="E108" i="7"/>
  <c r="E70" i="7"/>
  <c r="C108" i="7"/>
  <c r="D109" i="7"/>
  <c r="B71" i="7"/>
  <c r="B109" i="7"/>
  <c r="C73" i="7"/>
  <c r="D72" i="7" l="1"/>
  <c r="B110" i="7"/>
  <c r="B72" i="7"/>
  <c r="E109" i="7"/>
  <c r="E71" i="7"/>
  <c r="C109" i="7"/>
  <c r="D111" i="7" l="1"/>
  <c r="D73" i="7"/>
  <c r="B74" i="7"/>
  <c r="E74" i="7"/>
  <c r="D74" i="7"/>
  <c r="B73" i="7"/>
  <c r="B111" i="7"/>
  <c r="E72" i="7"/>
  <c r="E110" i="7"/>
  <c r="C110" i="7"/>
  <c r="D110" i="7"/>
  <c r="E111" i="7" l="1"/>
  <c r="E73" i="7"/>
  <c r="C111" i="7"/>
</calcChain>
</file>

<file path=xl/sharedStrings.xml><?xml version="1.0" encoding="utf-8"?>
<sst xmlns="http://schemas.openxmlformats.org/spreadsheetml/2006/main" count="15" uniqueCount="10">
  <si>
    <t>Year</t>
  </si>
  <si>
    <t>Total</t>
  </si>
  <si>
    <t>Annual % Change</t>
  </si>
  <si>
    <t>NonHVAC</t>
  </si>
  <si>
    <t>Heating</t>
  </si>
  <si>
    <t>Cooling</t>
  </si>
  <si>
    <t>AdjForFL_EnergyIntensity</t>
  </si>
  <si>
    <t>% of Total</t>
  </si>
  <si>
    <t>Benchmarked to AEE 2014 data</t>
  </si>
  <si>
    <t>AdjForFL_Consumption_BTU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</si>
</sst>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3"/>
    <xf numFmtId="0" fontId="3" fillId="0" borderId="0" xfId="3" applyFont="1" applyAlignment="1">
      <alignment horizontal="center"/>
    </xf>
    <xf numFmtId="1" fontId="4" fillId="0" borderId="0" xfId="3" applyNumberFormat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 vertical="center" wrapText="1"/>
    </xf>
    <xf numFmtId="164" fontId="4" fillId="0" borderId="0" xfId="5" applyNumberFormat="1" applyFont="1" applyFill="1"/>
    <xf numFmtId="0" fontId="3" fillId="0" borderId="1" xfId="3" applyFont="1" applyFill="1" applyBorder="1" applyAlignment="1">
      <alignment horizontal="center"/>
    </xf>
    <xf numFmtId="164" fontId="4" fillId="0" borderId="1" xfId="5" applyNumberFormat="1" applyFont="1" applyFill="1" applyBorder="1"/>
    <xf numFmtId="0" fontId="5" fillId="0" borderId="0" xfId="3" applyFont="1" applyFill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Fill="1" applyBorder="1"/>
    <xf numFmtId="164" fontId="0" fillId="0" borderId="0" xfId="2" applyNumberFormat="1" applyFont="1" applyFill="1" applyBorder="1" applyAlignment="1">
      <alignment horizontal="center"/>
    </xf>
    <xf numFmtId="43" fontId="4" fillId="0" borderId="0" xfId="4" applyNumberFormat="1" applyFont="1" applyFill="1"/>
    <xf numFmtId="0" fontId="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3" borderId="0" xfId="3" applyFont="1" applyFill="1" applyAlignment="1">
      <alignment horizontal="center"/>
    </xf>
    <xf numFmtId="164" fontId="4" fillId="3" borderId="0" xfId="5" applyNumberFormat="1" applyFont="1" applyFill="1"/>
    <xf numFmtId="0" fontId="0" fillId="3" borderId="0" xfId="0" applyFill="1"/>
    <xf numFmtId="0" fontId="2" fillId="3" borderId="0" xfId="0" applyFont="1" applyFill="1"/>
    <xf numFmtId="0" fontId="3" fillId="0" borderId="0" xfId="3" applyFont="1" applyFill="1" applyBorder="1" applyAlignment="1">
      <alignment horizontal="center"/>
    </xf>
    <xf numFmtId="164" fontId="4" fillId="0" borderId="0" xfId="5" applyNumberFormat="1" applyFont="1" applyFill="1" applyBorder="1"/>
    <xf numFmtId="0" fontId="5" fillId="0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0" fontId="4" fillId="0" borderId="0" xfId="3"/>
    <xf numFmtId="164" fontId="4" fillId="0" borderId="0" xfId="5" applyNumberFormat="1" applyFont="1" applyFill="1" applyBorder="1"/>
    <xf numFmtId="164" fontId="4" fillId="0" borderId="0" xfId="5" applyNumberFormat="1" applyFont="1" applyFill="1"/>
    <xf numFmtId="165" fontId="1" fillId="0" borderId="0" xfId="1" applyNumberFormat="1" applyFont="1" applyFill="1" applyBorder="1" applyAlignment="1">
      <alignment horizontal="center"/>
    </xf>
    <xf numFmtId="0" fontId="5" fillId="0" borderId="0" xfId="3" applyFont="1" applyFill="1" applyAlignment="1">
      <alignment horizontal="center" wrapText="1"/>
    </xf>
    <xf numFmtId="165" fontId="4" fillId="0" borderId="0" xfId="4" applyNumberFormat="1" applyFont="1" applyFill="1"/>
    <xf numFmtId="0" fontId="3" fillId="0" borderId="2" xfId="3" applyFont="1" applyBorder="1" applyAlignment="1">
      <alignment horizontal="center"/>
    </xf>
    <xf numFmtId="165" fontId="4" fillId="0" borderId="2" xfId="4" applyNumberFormat="1" applyFont="1" applyFill="1" applyBorder="1"/>
    <xf numFmtId="43" fontId="4" fillId="0" borderId="2" xfId="4" applyNumberFormat="1" applyFont="1" applyFill="1" applyBorder="1"/>
    <xf numFmtId="0" fontId="3" fillId="0" borderId="0" xfId="3" applyFont="1" applyBorder="1" applyAlignment="1">
      <alignment horizontal="center"/>
    </xf>
    <xf numFmtId="165" fontId="4" fillId="0" borderId="0" xfId="4" applyNumberFormat="1" applyFont="1" applyFill="1" applyBorder="1"/>
    <xf numFmtId="43" fontId="4" fillId="0" borderId="0" xfId="4" applyNumberFormat="1" applyFont="1" applyFill="1" applyBorder="1"/>
    <xf numFmtId="0" fontId="5" fillId="0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5" fillId="3" borderId="0" xfId="3" applyFont="1" applyFill="1" applyAlignment="1">
      <alignment horizontal="center"/>
    </xf>
  </cellXfs>
  <cellStyles count="9">
    <cellStyle name="Comma" xfId="1" builtinId="3"/>
    <cellStyle name="Comma 2" xfId="8" xr:uid="{00000000-0005-0000-0000-000001000000}"/>
    <cellStyle name="Comma 3" xfId="4" xr:uid="{00000000-0005-0000-0000-000002000000}"/>
    <cellStyle name="Currency 2" xfId="6" xr:uid="{00000000-0005-0000-0000-000003000000}"/>
    <cellStyle name="Normal" xfId="0" builtinId="0"/>
    <cellStyle name="Normal 2" xfId="7" xr:uid="{00000000-0005-0000-0000-000005000000}"/>
    <cellStyle name="Normal 3" xfId="3" xr:uid="{00000000-0005-0000-0000-000006000000}"/>
    <cellStyle name="Percent" xfId="2" builtinId="5"/>
    <cellStyle name="Percent 2" xfId="5" xr:uid="{00000000-0005-0000-0000-000008000000}"/>
  </cellStyles>
  <dxfs count="0"/>
  <tableStyles count="0" defaultTableStyle="TableStyleMedium2" defaultPivotStyle="PivotStyleLight16"/>
  <colors>
    <mruColors>
      <color rgb="FF2C1DEF"/>
      <color rgb="FFFFFF99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Heating Energy Intensity</a:t>
            </a:r>
          </a:p>
        </c:rich>
      </c:tx>
      <c:layout>
        <c:manualLayout>
          <c:xMode val="edge"/>
          <c:yMode val="edge"/>
          <c:x val="0.26134711286089241"/>
          <c:y val="2.6923331241692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</c:spPr>
          </c:marker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Graphs!$B$3:$B$37</c:f>
              <c:numCache>
                <c:formatCode>_(* #,##0_);_(* \(#,##0\);_(* "-"??_);_(@_)</c:formatCode>
                <c:ptCount val="35"/>
                <c:pt idx="0">
                  <c:v>5895.5327931895317</c:v>
                </c:pt>
                <c:pt idx="1">
                  <c:v>5786.9398170861459</c:v>
                </c:pt>
                <c:pt idx="2">
                  <c:v>5643.9257080839698</c:v>
                </c:pt>
                <c:pt idx="3">
                  <c:v>5463.7015691479728</c:v>
                </c:pt>
                <c:pt idx="4">
                  <c:v>5408.8479946506823</c:v>
                </c:pt>
                <c:pt idx="5">
                  <c:v>5349.2188293355275</c:v>
                </c:pt>
                <c:pt idx="6">
                  <c:v>5290.9442870231624</c:v>
                </c:pt>
                <c:pt idx="7">
                  <c:v>5180.8868822631111</c:v>
                </c:pt>
                <c:pt idx="8">
                  <c:v>5231.8987884878889</c:v>
                </c:pt>
                <c:pt idx="9">
                  <c:v>5149.3986318293209</c:v>
                </c:pt>
                <c:pt idx="10">
                  <c:v>5158.9829458728245</c:v>
                </c:pt>
                <c:pt idx="11">
                  <c:v>5115.2682818754984</c:v>
                </c:pt>
                <c:pt idx="12">
                  <c:v>5069.4549572633423</c:v>
                </c:pt>
                <c:pt idx="13">
                  <c:v>5030.4821273539055</c:v>
                </c:pt>
                <c:pt idx="14">
                  <c:v>4979.193281044908</c:v>
                </c:pt>
                <c:pt idx="15">
                  <c:v>4922.4351098184807</c:v>
                </c:pt>
                <c:pt idx="16">
                  <c:v>4876.9775780978689</c:v>
                </c:pt>
                <c:pt idx="17">
                  <c:v>4839.5434897085443</c:v>
                </c:pt>
                <c:pt idx="18">
                  <c:v>4808.7579375352207</c:v>
                </c:pt>
                <c:pt idx="19">
                  <c:v>4779.1123508897053</c:v>
                </c:pt>
                <c:pt idx="20">
                  <c:v>4750.8453560489788</c:v>
                </c:pt>
                <c:pt idx="21">
                  <c:v>4725.0610638860962</c:v>
                </c:pt>
                <c:pt idx="22">
                  <c:v>4702.6532131916201</c:v>
                </c:pt>
                <c:pt idx="23">
                  <c:v>4682.2752135254696</c:v>
                </c:pt>
                <c:pt idx="24">
                  <c:v>4655.4100612391794</c:v>
                </c:pt>
                <c:pt idx="25">
                  <c:v>4631.4639877729296</c:v>
                </c:pt>
                <c:pt idx="26">
                  <c:v>4608.1613503466551</c:v>
                </c:pt>
                <c:pt idx="27">
                  <c:v>4585.9049405534524</c:v>
                </c:pt>
                <c:pt idx="28">
                  <c:v>4565.7977429507255</c:v>
                </c:pt>
                <c:pt idx="29">
                  <c:v>4550.5300901369892</c:v>
                </c:pt>
                <c:pt idx="30">
                  <c:v>4544.6648042323723</c:v>
                </c:pt>
                <c:pt idx="31">
                  <c:v>4541.7285660978059</c:v>
                </c:pt>
                <c:pt idx="32">
                  <c:v>4534.6534279433272</c:v>
                </c:pt>
                <c:pt idx="33">
                  <c:v>4523.8855073366058</c:v>
                </c:pt>
                <c:pt idx="34">
                  <c:v>4509.8299885965234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2-4BA0-A60A-E7311639A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1664"/>
        <c:axId val="284328320"/>
      </c:lineChart>
      <c:catAx>
        <c:axId val="2843216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4328320"/>
        <c:crosses val="autoZero"/>
        <c:auto val="1"/>
        <c:lblAlgn val="ctr"/>
        <c:lblOffset val="100"/>
        <c:noMultiLvlLbl val="0"/>
      </c:catAx>
      <c:valAx>
        <c:axId val="28432832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84321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4135612727553441E-2"/>
          <c:y val="0.80865010844705509"/>
          <c:w val="0.91756059904276677"/>
          <c:h val="0.191349891552944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Commercial</a:t>
            </a:r>
            <a:r>
              <a:rPr lang="en-US" baseline="0"/>
              <a:t> Appliance Energy Efficiency Trends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943837662501093E-2"/>
          <c:y val="0.1115608461827934"/>
          <c:w val="0.83977513708784723"/>
          <c:h val="0.70987305352711116"/>
        </c:manualLayout>
      </c:layout>
      <c:lineChart>
        <c:grouping val="standard"/>
        <c:varyColors val="0"/>
        <c:ser>
          <c:idx val="0"/>
          <c:order val="0"/>
          <c:tx>
            <c:v>Heating_ThisYear</c:v>
          </c:tx>
          <c:val>
            <c:numRef>
              <c:f>METRIX_Input!$B$2:$B$36</c:f>
              <c:numCache>
                <c:formatCode>_(* #,##0_);_(* \(#,##0\);_(* "-"??_);_(@_)</c:formatCode>
                <c:ptCount val="35"/>
                <c:pt idx="0">
                  <c:v>5895.5327931895317</c:v>
                </c:pt>
                <c:pt idx="1">
                  <c:v>5786.9398170861459</c:v>
                </c:pt>
                <c:pt idx="2">
                  <c:v>5643.9257080839698</c:v>
                </c:pt>
                <c:pt idx="3">
                  <c:v>5463.7015691479728</c:v>
                </c:pt>
                <c:pt idx="4">
                  <c:v>5408.8479946506823</c:v>
                </c:pt>
                <c:pt idx="5">
                  <c:v>5349.2188293355275</c:v>
                </c:pt>
                <c:pt idx="6">
                  <c:v>5290.9442870231624</c:v>
                </c:pt>
                <c:pt idx="7">
                  <c:v>5180.8868822631111</c:v>
                </c:pt>
                <c:pt idx="8">
                  <c:v>5231.8987884878889</c:v>
                </c:pt>
                <c:pt idx="9">
                  <c:v>5149.3986318293209</c:v>
                </c:pt>
                <c:pt idx="10">
                  <c:v>5158.9829458728245</c:v>
                </c:pt>
                <c:pt idx="11">
                  <c:v>5115.2682818754984</c:v>
                </c:pt>
                <c:pt idx="12">
                  <c:v>5069.4549572633423</c:v>
                </c:pt>
                <c:pt idx="13">
                  <c:v>5030.4821273539055</c:v>
                </c:pt>
                <c:pt idx="14">
                  <c:v>4979.193281044908</c:v>
                </c:pt>
                <c:pt idx="15">
                  <c:v>4922.4351098184807</c:v>
                </c:pt>
                <c:pt idx="16">
                  <c:v>4876.9775780978689</c:v>
                </c:pt>
                <c:pt idx="17">
                  <c:v>4839.5434897085443</c:v>
                </c:pt>
                <c:pt idx="18">
                  <c:v>4808.7579375352207</c:v>
                </c:pt>
                <c:pt idx="19">
                  <c:v>4779.1123508897053</c:v>
                </c:pt>
                <c:pt idx="20">
                  <c:v>4750.8453560489788</c:v>
                </c:pt>
                <c:pt idx="21">
                  <c:v>4725.0610638860962</c:v>
                </c:pt>
                <c:pt idx="22">
                  <c:v>4702.6532131916201</c:v>
                </c:pt>
                <c:pt idx="23">
                  <c:v>4682.2752135254696</c:v>
                </c:pt>
                <c:pt idx="24">
                  <c:v>4655.4100612391794</c:v>
                </c:pt>
                <c:pt idx="25">
                  <c:v>4631.4639877729296</c:v>
                </c:pt>
                <c:pt idx="26">
                  <c:v>4608.1613503466551</c:v>
                </c:pt>
                <c:pt idx="27">
                  <c:v>4585.9049405534524</c:v>
                </c:pt>
                <c:pt idx="28">
                  <c:v>4565.7977429507255</c:v>
                </c:pt>
                <c:pt idx="29">
                  <c:v>4550.5300901369892</c:v>
                </c:pt>
                <c:pt idx="30">
                  <c:v>4544.6648042323723</c:v>
                </c:pt>
                <c:pt idx="31">
                  <c:v>4541.7285660978059</c:v>
                </c:pt>
                <c:pt idx="32">
                  <c:v>4534.6534279433272</c:v>
                </c:pt>
                <c:pt idx="33">
                  <c:v>4523.8855073366058</c:v>
                </c:pt>
                <c:pt idx="34">
                  <c:v>4509.8299885965234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45A-4F42-8E54-9558AB331CCB}"/>
            </c:ext>
          </c:extLst>
        </c:ser>
        <c:ser>
          <c:idx val="1"/>
          <c:order val="1"/>
          <c:tx>
            <c:v>Cooling_ThisYear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val>
            <c:numRef>
              <c:f>METRIX_Input!$C$2:$C$36</c:f>
              <c:numCache>
                <c:formatCode>_(* #,##0_);_(* \(#,##0\);_(* "-"??_);_(@_)</c:formatCode>
                <c:ptCount val="35"/>
                <c:pt idx="0">
                  <c:v>24624.104088429147</c:v>
                </c:pt>
                <c:pt idx="1">
                  <c:v>24122.77907570649</c:v>
                </c:pt>
                <c:pt idx="2">
                  <c:v>23502.054547290063</c:v>
                </c:pt>
                <c:pt idx="3">
                  <c:v>22745.468108195942</c:v>
                </c:pt>
                <c:pt idx="4">
                  <c:v>22528.012938812892</c:v>
                </c:pt>
                <c:pt idx="5">
                  <c:v>22279.169321338402</c:v>
                </c:pt>
                <c:pt idx="6">
                  <c:v>22028.411859965552</c:v>
                </c:pt>
                <c:pt idx="7">
                  <c:v>21562.126074916832</c:v>
                </c:pt>
                <c:pt idx="8">
                  <c:v>21775.356531715799</c:v>
                </c:pt>
                <c:pt idx="9">
                  <c:v>21414.735930843093</c:v>
                </c:pt>
                <c:pt idx="10">
                  <c:v>22046.126686714542</c:v>
                </c:pt>
                <c:pt idx="11">
                  <c:v>21978.314126583831</c:v>
                </c:pt>
                <c:pt idx="12">
                  <c:v>21896.793822054206</c:v>
                </c:pt>
                <c:pt idx="13">
                  <c:v>21838.396286639541</c:v>
                </c:pt>
                <c:pt idx="14">
                  <c:v>21720.413706395626</c:v>
                </c:pt>
                <c:pt idx="15">
                  <c:v>21573.016184491309</c:v>
                </c:pt>
                <c:pt idx="16">
                  <c:v>21457.61205336103</c:v>
                </c:pt>
                <c:pt idx="17">
                  <c:v>21381.750367704935</c:v>
                </c:pt>
                <c:pt idx="18">
                  <c:v>21333.466958612145</c:v>
                </c:pt>
                <c:pt idx="19">
                  <c:v>21286.095152467886</c:v>
                </c:pt>
                <c:pt idx="20">
                  <c:v>21244.05510698264</c:v>
                </c:pt>
                <c:pt idx="21">
                  <c:v>21208.840331986488</c:v>
                </c:pt>
                <c:pt idx="22">
                  <c:v>21185.396585123824</c:v>
                </c:pt>
                <c:pt idx="23">
                  <c:v>21176.423261438969</c:v>
                </c:pt>
                <c:pt idx="24">
                  <c:v>21153.844763700941</c:v>
                </c:pt>
                <c:pt idx="25">
                  <c:v>21135.038571486177</c:v>
                </c:pt>
                <c:pt idx="26">
                  <c:v>21115.550410408476</c:v>
                </c:pt>
                <c:pt idx="27">
                  <c:v>21094.186562576109</c:v>
                </c:pt>
                <c:pt idx="28">
                  <c:v>21083.632845439817</c:v>
                </c:pt>
                <c:pt idx="29">
                  <c:v>21099.208453834231</c:v>
                </c:pt>
                <c:pt idx="30">
                  <c:v>21146.846092794916</c:v>
                </c:pt>
                <c:pt idx="31">
                  <c:v>21205.992190362038</c:v>
                </c:pt>
                <c:pt idx="32">
                  <c:v>21246.295191024805</c:v>
                </c:pt>
                <c:pt idx="33">
                  <c:v>21261.342191923071</c:v>
                </c:pt>
                <c:pt idx="34">
                  <c:v>21258.899090844367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45A-4F42-8E54-9558AB331CCB}"/>
            </c:ext>
          </c:extLst>
        </c:ser>
        <c:ser>
          <c:idx val="2"/>
          <c:order val="2"/>
          <c:tx>
            <c:v>NonHVAC_ThisYear</c:v>
          </c:tx>
          <c:spPr>
            <a:ln>
              <a:prstDash val="solid"/>
            </a:ln>
          </c:spPr>
          <c:marker>
            <c:symbol val="triang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</c:spPr>
          </c:marker>
          <c:val>
            <c:numRef>
              <c:f>METRIX_Input!$D$2:$D$36</c:f>
              <c:numCache>
                <c:formatCode>_(* #,##0_);_(* \(#,##0\);_(* "-"??_);_(@_)</c:formatCode>
                <c:ptCount val="35"/>
                <c:pt idx="0">
                  <c:v>66123.83649145301</c:v>
                </c:pt>
                <c:pt idx="1">
                  <c:v>65604.759814340592</c:v>
                </c:pt>
                <c:pt idx="2">
                  <c:v>64373.663367744004</c:v>
                </c:pt>
                <c:pt idx="3">
                  <c:v>62462.178914585471</c:v>
                </c:pt>
                <c:pt idx="4">
                  <c:v>61754.190110350501</c:v>
                </c:pt>
                <c:pt idx="5">
                  <c:v>61142.99514149646</c:v>
                </c:pt>
                <c:pt idx="6">
                  <c:v>60646.224202060475</c:v>
                </c:pt>
                <c:pt idx="7">
                  <c:v>59553.482586811835</c:v>
                </c:pt>
                <c:pt idx="8">
                  <c:v>60191.057821261136</c:v>
                </c:pt>
                <c:pt idx="9">
                  <c:v>59532.279926558971</c:v>
                </c:pt>
                <c:pt idx="10">
                  <c:v>59830.300002506017</c:v>
                </c:pt>
                <c:pt idx="11">
                  <c:v>59938.789491053962</c:v>
                </c:pt>
                <c:pt idx="12">
                  <c:v>60063.085384615675</c:v>
                </c:pt>
                <c:pt idx="13">
                  <c:v>60299.19292322312</c:v>
                </c:pt>
                <c:pt idx="14">
                  <c:v>60317.696356419881</c:v>
                </c:pt>
                <c:pt idx="15">
                  <c:v>60324.588409271004</c:v>
                </c:pt>
                <c:pt idx="16">
                  <c:v>60461.597767389416</c:v>
                </c:pt>
                <c:pt idx="17">
                  <c:v>60691.714843963869</c:v>
                </c:pt>
                <c:pt idx="18">
                  <c:v>61011.52532741375</c:v>
                </c:pt>
                <c:pt idx="19">
                  <c:v>61348.443317447891</c:v>
                </c:pt>
                <c:pt idx="20">
                  <c:v>61723.6154001537</c:v>
                </c:pt>
                <c:pt idx="21">
                  <c:v>62115.596243321488</c:v>
                </c:pt>
                <c:pt idx="22">
                  <c:v>62544.252795480345</c:v>
                </c:pt>
                <c:pt idx="23">
                  <c:v>62997.157807146192</c:v>
                </c:pt>
                <c:pt idx="24">
                  <c:v>63248.702873871982</c:v>
                </c:pt>
                <c:pt idx="25">
                  <c:v>63532.925680710978</c:v>
                </c:pt>
                <c:pt idx="26">
                  <c:v>63845.419424354979</c:v>
                </c:pt>
                <c:pt idx="27">
                  <c:v>64175.210460958668</c:v>
                </c:pt>
                <c:pt idx="28">
                  <c:v>64530.674877318947</c:v>
                </c:pt>
                <c:pt idx="29">
                  <c:v>64968.446533858034</c:v>
                </c:pt>
                <c:pt idx="30">
                  <c:v>65504.462541096305</c:v>
                </c:pt>
                <c:pt idx="31">
                  <c:v>66065.223351377805</c:v>
                </c:pt>
                <c:pt idx="32">
                  <c:v>66584.106452865904</c:v>
                </c:pt>
                <c:pt idx="33">
                  <c:v>67030.082642121968</c:v>
                </c:pt>
                <c:pt idx="34">
                  <c:v>67382.085831214397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45A-4F42-8E54-9558AB33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05024"/>
        <c:axId val="221506560"/>
      </c:lineChart>
      <c:catAx>
        <c:axId val="22150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506560"/>
        <c:crosses val="autoZero"/>
        <c:auto val="1"/>
        <c:lblAlgn val="ctr"/>
        <c:lblOffset val="100"/>
        <c:noMultiLvlLbl val="0"/>
      </c:catAx>
      <c:valAx>
        <c:axId val="2215065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1505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Energy Intensity</a:t>
            </a:r>
          </a:p>
        </c:rich>
      </c:tx>
      <c:layout>
        <c:manualLayout>
          <c:xMode val="edge"/>
          <c:yMode val="edge"/>
          <c:x val="0.26134711286089241"/>
          <c:y val="2.6923331241692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marker>
            <c:symbol val="triangle"/>
            <c:size val="6"/>
          </c:marker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Graphs!$C$3:$C$37</c:f>
              <c:numCache>
                <c:formatCode>_(* #,##0_);_(* \(#,##0\);_(* "-"??_);_(@_)</c:formatCode>
                <c:ptCount val="35"/>
                <c:pt idx="0">
                  <c:v>24624.104088429147</c:v>
                </c:pt>
                <c:pt idx="1">
                  <c:v>24122.77907570649</c:v>
                </c:pt>
                <c:pt idx="2">
                  <c:v>23502.054547290063</c:v>
                </c:pt>
                <c:pt idx="3">
                  <c:v>22745.468108195942</c:v>
                </c:pt>
                <c:pt idx="4">
                  <c:v>22528.012938812892</c:v>
                </c:pt>
                <c:pt idx="5">
                  <c:v>22279.169321338402</c:v>
                </c:pt>
                <c:pt idx="6">
                  <c:v>22028.411859965552</c:v>
                </c:pt>
                <c:pt idx="7">
                  <c:v>21562.126074916832</c:v>
                </c:pt>
                <c:pt idx="8">
                  <c:v>21775.356531715799</c:v>
                </c:pt>
                <c:pt idx="9">
                  <c:v>21414.735930843093</c:v>
                </c:pt>
                <c:pt idx="10">
                  <c:v>22046.126686714542</c:v>
                </c:pt>
                <c:pt idx="11">
                  <c:v>21978.314126583831</c:v>
                </c:pt>
                <c:pt idx="12">
                  <c:v>21896.793822054206</c:v>
                </c:pt>
                <c:pt idx="13">
                  <c:v>21838.396286639541</c:v>
                </c:pt>
                <c:pt idx="14">
                  <c:v>21720.413706395626</c:v>
                </c:pt>
                <c:pt idx="15">
                  <c:v>21573.016184491309</c:v>
                </c:pt>
                <c:pt idx="16">
                  <c:v>21457.61205336103</c:v>
                </c:pt>
                <c:pt idx="17">
                  <c:v>21381.750367704935</c:v>
                </c:pt>
                <c:pt idx="18">
                  <c:v>21333.466958612145</c:v>
                </c:pt>
                <c:pt idx="19">
                  <c:v>21286.095152467886</c:v>
                </c:pt>
                <c:pt idx="20">
                  <c:v>21244.05510698264</c:v>
                </c:pt>
                <c:pt idx="21">
                  <c:v>21208.840331986488</c:v>
                </c:pt>
                <c:pt idx="22">
                  <c:v>21185.396585123824</c:v>
                </c:pt>
                <c:pt idx="23">
                  <c:v>21176.423261438969</c:v>
                </c:pt>
                <c:pt idx="24">
                  <c:v>21153.844763700941</c:v>
                </c:pt>
                <c:pt idx="25">
                  <c:v>21135.038571486177</c:v>
                </c:pt>
                <c:pt idx="26">
                  <c:v>21115.550410408476</c:v>
                </c:pt>
                <c:pt idx="27">
                  <c:v>21094.186562576109</c:v>
                </c:pt>
                <c:pt idx="28">
                  <c:v>21083.632845439817</c:v>
                </c:pt>
                <c:pt idx="29">
                  <c:v>21099.208453834231</c:v>
                </c:pt>
                <c:pt idx="30">
                  <c:v>21146.846092794916</c:v>
                </c:pt>
                <c:pt idx="31">
                  <c:v>21205.992190362038</c:v>
                </c:pt>
                <c:pt idx="32">
                  <c:v>21246.295191024805</c:v>
                </c:pt>
                <c:pt idx="33">
                  <c:v>21261.342191923071</c:v>
                </c:pt>
                <c:pt idx="34">
                  <c:v>21258.899090844367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3-4BF6-973A-AD689E0C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63232"/>
        <c:axId val="285664768"/>
      </c:lineChart>
      <c:catAx>
        <c:axId val="2856632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5664768"/>
        <c:crosses val="autoZero"/>
        <c:auto val="1"/>
        <c:lblAlgn val="ctr"/>
        <c:lblOffset val="100"/>
        <c:noMultiLvlLbl val="0"/>
      </c:catAx>
      <c:valAx>
        <c:axId val="2856647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8566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920880879194913"/>
          <c:h val="0.1956371369977466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NonHVAC Energy Intensity</a:t>
            </a:r>
          </a:p>
        </c:rich>
      </c:tx>
      <c:layout>
        <c:manualLayout>
          <c:xMode val="edge"/>
          <c:yMode val="edge"/>
          <c:x val="0.20787120861229241"/>
          <c:y val="2.26359807917900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Graphs!$D$3:$D$37</c:f>
              <c:numCache>
                <c:formatCode>_(* #,##0_);_(* \(#,##0\);_(* "-"??_);_(@_)</c:formatCode>
                <c:ptCount val="35"/>
                <c:pt idx="0">
                  <c:v>66123.83649145301</c:v>
                </c:pt>
                <c:pt idx="1">
                  <c:v>65604.759814340592</c:v>
                </c:pt>
                <c:pt idx="2">
                  <c:v>64373.663367744004</c:v>
                </c:pt>
                <c:pt idx="3">
                  <c:v>62462.178914585471</c:v>
                </c:pt>
                <c:pt idx="4">
                  <c:v>61754.190110350501</c:v>
                </c:pt>
                <c:pt idx="5">
                  <c:v>61142.99514149646</c:v>
                </c:pt>
                <c:pt idx="6">
                  <c:v>60646.224202060475</c:v>
                </c:pt>
                <c:pt idx="7">
                  <c:v>59553.482586811835</c:v>
                </c:pt>
                <c:pt idx="8">
                  <c:v>60191.057821261136</c:v>
                </c:pt>
                <c:pt idx="9">
                  <c:v>59532.279926558971</c:v>
                </c:pt>
                <c:pt idx="10">
                  <c:v>59830.300002506017</c:v>
                </c:pt>
                <c:pt idx="11">
                  <c:v>59938.789491053962</c:v>
                </c:pt>
                <c:pt idx="12">
                  <c:v>60063.085384615675</c:v>
                </c:pt>
                <c:pt idx="13">
                  <c:v>60299.19292322312</c:v>
                </c:pt>
                <c:pt idx="14">
                  <c:v>60317.696356419881</c:v>
                </c:pt>
                <c:pt idx="15">
                  <c:v>60324.588409271004</c:v>
                </c:pt>
                <c:pt idx="16">
                  <c:v>60461.597767389416</c:v>
                </c:pt>
                <c:pt idx="17">
                  <c:v>60691.714843963869</c:v>
                </c:pt>
                <c:pt idx="18">
                  <c:v>61011.52532741375</c:v>
                </c:pt>
                <c:pt idx="19">
                  <c:v>61348.443317447891</c:v>
                </c:pt>
                <c:pt idx="20">
                  <c:v>61723.6154001537</c:v>
                </c:pt>
                <c:pt idx="21">
                  <c:v>62115.596243321488</c:v>
                </c:pt>
                <c:pt idx="22">
                  <c:v>62544.252795480345</c:v>
                </c:pt>
                <c:pt idx="23">
                  <c:v>62997.157807146192</c:v>
                </c:pt>
                <c:pt idx="24">
                  <c:v>63248.702873871982</c:v>
                </c:pt>
                <c:pt idx="25">
                  <c:v>63532.925680710978</c:v>
                </c:pt>
                <c:pt idx="26">
                  <c:v>63845.419424354979</c:v>
                </c:pt>
                <c:pt idx="27">
                  <c:v>64175.210460958668</c:v>
                </c:pt>
                <c:pt idx="28">
                  <c:v>64530.674877318947</c:v>
                </c:pt>
                <c:pt idx="29">
                  <c:v>64968.446533858034</c:v>
                </c:pt>
                <c:pt idx="30">
                  <c:v>65504.462541096305</c:v>
                </c:pt>
                <c:pt idx="31">
                  <c:v>66065.223351377805</c:v>
                </c:pt>
                <c:pt idx="32">
                  <c:v>66584.106452865904</c:v>
                </c:pt>
                <c:pt idx="33">
                  <c:v>67030.082642121968</c:v>
                </c:pt>
                <c:pt idx="34">
                  <c:v>67382.085831214397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5-474B-AE89-381CC5FC7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3776"/>
        <c:axId val="116525312"/>
      </c:lineChart>
      <c:catAx>
        <c:axId val="1165237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6525312"/>
        <c:crosses val="autoZero"/>
        <c:auto val="1"/>
        <c:lblAlgn val="ctr"/>
        <c:lblOffset val="100"/>
        <c:noMultiLvlLbl val="0"/>
      </c:catAx>
      <c:valAx>
        <c:axId val="1165253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16523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9759624966665259"/>
          <c:h val="0.1956371369977466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Heating EI Annual % Change</a:t>
            </a:r>
          </a:p>
        </c:rich>
      </c:tx>
      <c:layout>
        <c:manualLayout>
          <c:xMode val="edge"/>
          <c:yMode val="edge"/>
          <c:x val="0.16117647058823525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Graphs!$B$41:$B$74</c:f>
              <c:numCache>
                <c:formatCode>0.0%</c:formatCode>
                <c:ptCount val="34"/>
                <c:pt idx="0">
                  <c:v>-1.8419535589528357E-2</c:v>
                </c:pt>
                <c:pt idx="1">
                  <c:v>-2.471325320853035E-2</c:v>
                </c:pt>
                <c:pt idx="2">
                  <c:v>-3.1932408089258901E-2</c:v>
                </c:pt>
                <c:pt idx="3">
                  <c:v>-1.0039635914053879E-2</c:v>
                </c:pt>
                <c:pt idx="4">
                  <c:v>-1.1024374390651737E-2</c:v>
                </c:pt>
                <c:pt idx="5">
                  <c:v>-1.089402848744625E-2</c:v>
                </c:pt>
                <c:pt idx="6">
                  <c:v>-2.0801089331063949E-2</c:v>
                </c:pt>
                <c:pt idx="7">
                  <c:v>9.8461725538572242E-3</c:v>
                </c:pt>
                <c:pt idx="8">
                  <c:v>-1.5768683606819489E-2</c:v>
                </c:pt>
                <c:pt idx="9">
                  <c:v>1.8612491921408125E-3</c:v>
                </c:pt>
                <c:pt idx="10">
                  <c:v>-8.4735042654672244E-3</c:v>
                </c:pt>
                <c:pt idx="11">
                  <c:v>-8.9561919507687993E-3</c:v>
                </c:pt>
                <c:pt idx="12">
                  <c:v>-7.6877751628107172E-3</c:v>
                </c:pt>
                <c:pt idx="13">
                  <c:v>-1.0195612470245696E-2</c:v>
                </c:pt>
                <c:pt idx="14">
                  <c:v>-1.13990696931765E-2</c:v>
                </c:pt>
                <c:pt idx="15">
                  <c:v>-9.2347650515373081E-3</c:v>
                </c:pt>
                <c:pt idx="16">
                  <c:v>-7.6756736708075701E-3</c:v>
                </c:pt>
                <c:pt idx="17">
                  <c:v>-6.3612512706601176E-3</c:v>
                </c:pt>
                <c:pt idx="18">
                  <c:v>-6.1649155625226326E-3</c:v>
                </c:pt>
                <c:pt idx="19">
                  <c:v>-5.9146956098372616E-3</c:v>
                </c:pt>
                <c:pt idx="20">
                  <c:v>-5.4273061382755783E-3</c:v>
                </c:pt>
                <c:pt idx="21">
                  <c:v>-4.7423409753877266E-3</c:v>
                </c:pt>
                <c:pt idx="22">
                  <c:v>-4.3332984046086098E-3</c:v>
                </c:pt>
                <c:pt idx="23">
                  <c:v>-5.7376277688004906E-3</c:v>
                </c:pt>
                <c:pt idx="24">
                  <c:v>-5.1437087498744649E-3</c:v>
                </c:pt>
                <c:pt idx="25">
                  <c:v>-5.0313761453815165E-3</c:v>
                </c:pt>
                <c:pt idx="26">
                  <c:v>-4.8297809258628366E-3</c:v>
                </c:pt>
                <c:pt idx="27">
                  <c:v>-4.3845648488954891E-3</c:v>
                </c:pt>
                <c:pt idx="28">
                  <c:v>-3.3439179029137733E-3</c:v>
                </c:pt>
                <c:pt idx="29">
                  <c:v>-1.2889236612959598E-3</c:v>
                </c:pt>
                <c:pt idx="30">
                  <c:v>-6.4608464233306684E-4</c:v>
                </c:pt>
                <c:pt idx="31">
                  <c:v>-1.5578073527536818E-3</c:v>
                </c:pt>
                <c:pt idx="32">
                  <c:v>-2.3745851315488675E-3</c:v>
                </c:pt>
                <c:pt idx="33">
                  <c:v>-3.1069572201347651E-3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C-4193-9D9F-FFFAF6925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37632"/>
        <c:axId val="285659904"/>
      </c:lineChart>
      <c:catAx>
        <c:axId val="285637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85659904"/>
        <c:crosses val="autoZero"/>
        <c:auto val="1"/>
        <c:lblAlgn val="ctr"/>
        <c:lblOffset val="100"/>
        <c:noMultiLvlLbl val="0"/>
      </c:catAx>
      <c:valAx>
        <c:axId val="285659904"/>
        <c:scaling>
          <c:orientation val="minMax"/>
          <c:max val="2.0000000000000004E-2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85637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EI Annual % Change</a:t>
            </a:r>
          </a:p>
        </c:rich>
      </c:tx>
      <c:layout>
        <c:manualLayout>
          <c:xMode val="edge"/>
          <c:yMode val="edge"/>
          <c:x val="0.23639170772102688"/>
          <c:y val="1.199753567781519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Graphs!$C$41:$C$74</c:f>
              <c:numCache>
                <c:formatCode>0.0%</c:formatCode>
                <c:ptCount val="34"/>
                <c:pt idx="0">
                  <c:v>-2.0359116860549253E-2</c:v>
                </c:pt>
                <c:pt idx="1">
                  <c:v>-2.5731882983646148E-2</c:v>
                </c:pt>
                <c:pt idx="2">
                  <c:v>-3.2192353122649009E-2</c:v>
                </c:pt>
                <c:pt idx="3">
                  <c:v>-9.5603734488407532E-3</c:v>
                </c:pt>
                <c:pt idx="4">
                  <c:v>-1.1045963891727184E-2</c:v>
                </c:pt>
                <c:pt idx="5">
                  <c:v>-1.1255242857402314E-2</c:v>
                </c:pt>
                <c:pt idx="6">
                  <c:v>-2.1167471718474107E-2</c:v>
                </c:pt>
                <c:pt idx="7">
                  <c:v>9.8891202128261746E-3</c:v>
                </c:pt>
                <c:pt idx="8">
                  <c:v>-1.6560950464689861E-2</c:v>
                </c:pt>
                <c:pt idx="9">
                  <c:v>2.9483938438954693E-2</c:v>
                </c:pt>
                <c:pt idx="10">
                  <c:v>-3.0759398734461207E-3</c:v>
                </c:pt>
                <c:pt idx="11">
                  <c:v>-3.7091245515971094E-3</c:v>
                </c:pt>
                <c:pt idx="12">
                  <c:v>-2.6669445713941586E-3</c:v>
                </c:pt>
                <c:pt idx="13">
                  <c:v>-5.4025295033269805E-3</c:v>
                </c:pt>
                <c:pt idx="14">
                  <c:v>-6.7861286574351087E-3</c:v>
                </c:pt>
                <c:pt idx="15">
                  <c:v>-5.3494666737070595E-3</c:v>
                </c:pt>
                <c:pt idx="16">
                  <c:v>-3.5354206920807929E-3</c:v>
                </c:pt>
                <c:pt idx="17">
                  <c:v>-2.2581597980733115E-3</c:v>
                </c:pt>
                <c:pt idx="18">
                  <c:v>-2.2205395042522724E-3</c:v>
                </c:pt>
                <c:pt idx="19">
                  <c:v>-1.9750003551202155E-3</c:v>
                </c:pt>
                <c:pt idx="20">
                  <c:v>-1.6576296200896401E-3</c:v>
                </c:pt>
                <c:pt idx="21">
                  <c:v>-1.1053761778434534E-3</c:v>
                </c:pt>
                <c:pt idx="22">
                  <c:v>-4.2356175154900644E-4</c:v>
                </c:pt>
                <c:pt idx="23">
                  <c:v>-1.0662092204750673E-3</c:v>
                </c:pt>
                <c:pt idx="24">
                  <c:v>-8.8902005402979878E-4</c:v>
                </c:pt>
                <c:pt idx="25">
                  <c:v>-9.2207833034163578E-4</c:v>
                </c:pt>
                <c:pt idx="26">
                  <c:v>-1.0117589841198704E-3</c:v>
                </c:pt>
                <c:pt idx="27">
                  <c:v>-5.0031401329386771E-4</c:v>
                </c:pt>
                <c:pt idx="28">
                  <c:v>7.3875353970520585E-4</c:v>
                </c:pt>
                <c:pt idx="29">
                  <c:v>2.257792706533035E-3</c:v>
                </c:pt>
                <c:pt idx="30">
                  <c:v>2.7969228748145891E-3</c:v>
                </c:pt>
                <c:pt idx="31">
                  <c:v>1.9005477461735421E-3</c:v>
                </c:pt>
                <c:pt idx="32">
                  <c:v>7.0821763337924892E-4</c:v>
                </c:pt>
                <c:pt idx="33">
                  <c:v>-1.1490813028880442E-4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1-4537-A802-22C64F722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58784"/>
        <c:axId val="211968768"/>
      </c:lineChart>
      <c:catAx>
        <c:axId val="211958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11968768"/>
        <c:crosses val="autoZero"/>
        <c:auto val="1"/>
        <c:lblAlgn val="ctr"/>
        <c:lblOffset val="100"/>
        <c:noMultiLvlLbl val="0"/>
      </c:catAx>
      <c:valAx>
        <c:axId val="211968768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11958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NonHVAC EI Annual % Change</a:t>
            </a:r>
          </a:p>
        </c:rich>
      </c:tx>
      <c:layout>
        <c:manualLayout>
          <c:xMode val="edge"/>
          <c:yMode val="edge"/>
          <c:x val="0.20607829101576206"/>
          <c:y val="2.57234726688102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Graphs!$D$41:$D$74</c:f>
              <c:numCache>
                <c:formatCode>0.0%</c:formatCode>
                <c:ptCount val="34"/>
                <c:pt idx="0">
                  <c:v>-7.8500689714141592E-3</c:v>
                </c:pt>
                <c:pt idx="1">
                  <c:v>-1.8765352545768832E-2</c:v>
                </c:pt>
                <c:pt idx="2">
                  <c:v>-2.9693578913458696E-2</c:v>
                </c:pt>
                <c:pt idx="3">
                  <c:v>-1.1334679906109479E-2</c:v>
                </c:pt>
                <c:pt idx="4">
                  <c:v>-9.8972226461374602E-3</c:v>
                </c:pt>
                <c:pt idx="5">
                  <c:v>-8.124740017828036E-3</c:v>
                </c:pt>
                <c:pt idx="6">
                  <c:v>-1.8018295938884044E-2</c:v>
                </c:pt>
                <c:pt idx="7">
                  <c:v>1.070592695431194E-2</c:v>
                </c:pt>
                <c:pt idx="8">
                  <c:v>-1.0944780147549849E-2</c:v>
                </c:pt>
                <c:pt idx="9">
                  <c:v>5.0060249047187977E-3</c:v>
                </c:pt>
                <c:pt idx="10">
                  <c:v>1.8132867216678061E-3</c:v>
                </c:pt>
                <c:pt idx="11">
                  <c:v>2.0737137772905978E-3</c:v>
                </c:pt>
                <c:pt idx="12">
                  <c:v>3.9309925072201768E-3</c:v>
                </c:pt>
                <c:pt idx="13">
                  <c:v>3.0686037904881225E-4</c:v>
                </c:pt>
                <c:pt idx="14">
                  <c:v>1.1426253433821643E-4</c:v>
                </c:pt>
                <c:pt idx="15">
                  <c:v>2.2712025350073439E-3</c:v>
                </c:pt>
                <c:pt idx="16">
                  <c:v>3.8060038945675334E-3</c:v>
                </c:pt>
                <c:pt idx="17">
                  <c:v>5.2694257242871245E-3</c:v>
                </c:pt>
                <c:pt idx="18">
                  <c:v>5.5222023744874171E-3</c:v>
                </c:pt>
                <c:pt idx="19">
                  <c:v>6.115429543411155E-3</c:v>
                </c:pt>
                <c:pt idx="20">
                  <c:v>6.3505813881215012E-3</c:v>
                </c:pt>
                <c:pt idx="21">
                  <c:v>6.900948845113053E-3</c:v>
                </c:pt>
                <c:pt idx="22">
                  <c:v>7.2413529848514013E-3</c:v>
                </c:pt>
                <c:pt idx="23">
                  <c:v>3.9929589759564177E-3</c:v>
                </c:pt>
                <c:pt idx="24">
                  <c:v>4.4937333719836658E-3</c:v>
                </c:pt>
                <c:pt idx="25">
                  <c:v>4.9186109453618343E-3</c:v>
                </c:pt>
                <c:pt idx="26">
                  <c:v>5.165461196388943E-3</c:v>
                </c:pt>
                <c:pt idx="27">
                  <c:v>5.5389676762576112E-3</c:v>
                </c:pt>
                <c:pt idx="28">
                  <c:v>6.7839311671751279E-3</c:v>
                </c:pt>
                <c:pt idx="29">
                  <c:v>8.2504051710536874E-3</c:v>
                </c:pt>
                <c:pt idx="30">
                  <c:v>8.5606505042261638E-3</c:v>
                </c:pt>
                <c:pt idx="31">
                  <c:v>7.8541034929731079E-3</c:v>
                </c:pt>
                <c:pt idx="32">
                  <c:v>6.6979375862281643E-3</c:v>
                </c:pt>
                <c:pt idx="33">
                  <c:v>5.251421081662544E-3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2-4B0E-B37C-BF87CA59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90784"/>
        <c:axId val="211996672"/>
      </c:lineChart>
      <c:catAx>
        <c:axId val="211990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11996672"/>
        <c:crosses val="autoZero"/>
        <c:auto val="1"/>
        <c:lblAlgn val="ctr"/>
        <c:lblOffset val="100"/>
        <c:noMultiLvlLbl val="0"/>
      </c:catAx>
      <c:valAx>
        <c:axId val="2119966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11990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Heating EI % of Total</a:t>
            </a:r>
          </a:p>
        </c:rich>
      </c:tx>
      <c:layout>
        <c:manualLayout>
          <c:xMode val="edge"/>
          <c:yMode val="edge"/>
          <c:x val="0.25065195727539408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0"/>
          <c:order val="0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C-4DD4-94B3-D5D5D50D9CB1}"/>
            </c:ext>
          </c:extLst>
        </c:ser>
        <c:ser>
          <c:idx val="1"/>
          <c:order val="1"/>
          <c:tx>
            <c:strRef>
              <c:f>Graphs!$B$76</c:f>
              <c:strCache>
                <c:ptCount val="1"/>
                <c:pt idx="0">
                  <c:v>AdjForFL_EnergyIntensity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Graphs!$B$78:$B$111</c:f>
              <c:numCache>
                <c:formatCode>0.0%</c:formatCode>
                <c:ptCount val="34"/>
                <c:pt idx="0">
                  <c:v>6.1002906739817529E-2</c:v>
                </c:pt>
                <c:pt idx="1">
                  <c:v>6.0587042879960404E-2</c:v>
                </c:pt>
                <c:pt idx="2">
                  <c:v>6.0350162697677262E-2</c:v>
                </c:pt>
                <c:pt idx="3">
                  <c:v>6.0258302694245952E-2</c:v>
                </c:pt>
                <c:pt idx="4">
                  <c:v>6.0305325132252716E-2</c:v>
                </c:pt>
                <c:pt idx="5">
                  <c:v>6.0258369656467067E-2</c:v>
                </c:pt>
                <c:pt idx="6">
                  <c:v>6.0147892687441945E-2</c:v>
                </c:pt>
                <c:pt idx="7">
                  <c:v>6.003588963380356E-2</c:v>
                </c:pt>
                <c:pt idx="8">
                  <c:v>5.9999999999999991E-2</c:v>
                </c:pt>
                <c:pt idx="9">
                  <c:v>5.980967572666325E-2</c:v>
                </c:pt>
                <c:pt idx="10">
                  <c:v>5.9274529384103464E-2</c:v>
                </c:pt>
                <c:pt idx="11">
                  <c:v>5.8774317765136128E-2</c:v>
                </c:pt>
                <c:pt idx="12">
                  <c:v>5.8249956821618779E-2</c:v>
                </c:pt>
                <c:pt idx="13">
                  <c:v>5.7710146045254214E-2</c:v>
                </c:pt>
                <c:pt idx="14">
                  <c:v>5.722072610511688E-2</c:v>
                </c:pt>
                <c:pt idx="15">
                  <c:v>5.6696992153246618E-2</c:v>
                </c:pt>
                <c:pt idx="16">
                  <c:v>5.6188845665386691E-2</c:v>
                </c:pt>
                <c:pt idx="17">
                  <c:v>5.5682613707881572E-2</c:v>
                </c:pt>
                <c:pt idx="18">
                  <c:v>5.5175571047718641E-2</c:v>
                </c:pt>
                <c:pt idx="19">
                  <c:v>5.4672380183350265E-2</c:v>
                </c:pt>
                <c:pt idx="20">
                  <c:v>5.4160120121718412E-2</c:v>
                </c:pt>
                <c:pt idx="21">
                  <c:v>5.3663691339254131E-2</c:v>
                </c:pt>
                <c:pt idx="22">
                  <c:v>5.3178002554029935E-2</c:v>
                </c:pt>
                <c:pt idx="23">
                  <c:v>5.2695178567179632E-2</c:v>
                </c:pt>
                <c:pt idx="24">
                  <c:v>5.2273936900545784E-2</c:v>
                </c:pt>
                <c:pt idx="25">
                  <c:v>5.1864430479073367E-2</c:v>
                </c:pt>
                <c:pt idx="26">
                  <c:v>5.1448097010376177E-2</c:v>
                </c:pt>
                <c:pt idx="27">
                  <c:v>5.1036553662534748E-2</c:v>
                </c:pt>
                <c:pt idx="28">
                  <c:v>5.0629767168401084E-2</c:v>
                </c:pt>
                <c:pt idx="29">
                  <c:v>5.0216522061534055E-2</c:v>
                </c:pt>
                <c:pt idx="30">
                  <c:v>4.983405114169788E-2</c:v>
                </c:pt>
                <c:pt idx="31">
                  <c:v>4.9467192346684577E-2</c:v>
                </c:pt>
                <c:pt idx="32">
                  <c:v>4.9094903093130214E-2</c:v>
                </c:pt>
                <c:pt idx="33">
                  <c:v>4.8740724894388833E-2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C-4DD4-94B3-D5D5D50D9CB1}"/>
            </c:ext>
          </c:extLst>
        </c:ser>
        <c:ser>
          <c:idx val="2"/>
          <c:order val="2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4C-4DD4-94B3-D5D5D50D9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46368"/>
        <c:axId val="212347904"/>
      </c:lineChart>
      <c:catAx>
        <c:axId val="2123463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347904"/>
        <c:crosses val="autoZero"/>
        <c:auto val="1"/>
        <c:lblAlgn val="ctr"/>
        <c:lblOffset val="100"/>
        <c:noMultiLvlLbl val="0"/>
      </c:catAx>
      <c:valAx>
        <c:axId val="212347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2346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EI %</a:t>
            </a:r>
            <a:r>
              <a:rPr lang="en-US" baseline="0"/>
              <a:t> of Total</a:t>
            </a:r>
            <a:endParaRPr lang="en-US"/>
          </a:p>
        </c:rich>
      </c:tx>
      <c:layout>
        <c:manualLayout>
          <c:xMode val="edge"/>
          <c:yMode val="edge"/>
          <c:x val="0.25065195727539408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0"/>
          <c:order val="0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6-43E4-9ACE-2A2D7F16B86A}"/>
            </c:ext>
          </c:extLst>
        </c:ser>
        <c:ser>
          <c:idx val="1"/>
          <c:order val="1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Graphs!$C$78:$C$111</c:f>
              <c:numCache>
                <c:formatCode>0.0%</c:formatCode>
                <c:ptCount val="34"/>
                <c:pt idx="0">
                  <c:v>0.25479324396147268</c:v>
                </c:pt>
                <c:pt idx="1">
                  <c:v>0.25255625536806653</c:v>
                </c:pt>
                <c:pt idx="2">
                  <c:v>0.25130607471092159</c:v>
                </c:pt>
                <c:pt idx="3">
                  <c:v>0.25085617961372758</c:v>
                </c:pt>
                <c:pt idx="4">
                  <c:v>0.25117347468487083</c:v>
                </c:pt>
                <c:pt idx="5">
                  <c:v>0.25097242484114157</c:v>
                </c:pt>
                <c:pt idx="6">
                  <c:v>0.25042080973667624</c:v>
                </c:pt>
                <c:pt idx="7">
                  <c:v>0.24986096989216675</c:v>
                </c:pt>
                <c:pt idx="8">
                  <c:v>0.24972222222222223</c:v>
                </c:pt>
                <c:pt idx="9">
                  <c:v>0.24872970678147771</c:v>
                </c:pt>
                <c:pt idx="10">
                  <c:v>0.25330065980209238</c:v>
                </c:pt>
                <c:pt idx="11">
                  <c:v>0.25253033609103259</c:v>
                </c:pt>
                <c:pt idx="12">
                  <c:v>0.25160245143101068</c:v>
                </c:pt>
                <c:pt idx="13">
                  <c:v>0.25053205780079707</c:v>
                </c:pt>
                <c:pt idx="14">
                  <c:v>0.24961028291769202</c:v>
                </c:pt>
                <c:pt idx="15">
                  <c:v>0.24847968577468357</c:v>
                </c:pt>
                <c:pt idx="16">
                  <c:v>0.24721837094938745</c:v>
                </c:pt>
                <c:pt idx="17">
                  <c:v>0.24601323423482049</c:v>
                </c:pt>
                <c:pt idx="18">
                  <c:v>0.24477967848645557</c:v>
                </c:pt>
                <c:pt idx="19">
                  <c:v>0.24350996615052189</c:v>
                </c:pt>
                <c:pt idx="20">
                  <c:v>0.24218438830083516</c:v>
                </c:pt>
                <c:pt idx="21">
                  <c:v>0.24087406402811382</c:v>
                </c:pt>
                <c:pt idx="22">
                  <c:v>0.239566266666567</c:v>
                </c:pt>
                <c:pt idx="23">
                  <c:v>0.23832332664946052</c:v>
                </c:pt>
                <c:pt idx="24">
                  <c:v>0.23752896776772933</c:v>
                </c:pt>
                <c:pt idx="25">
                  <c:v>0.23667607943346508</c:v>
                </c:pt>
                <c:pt idx="26">
                  <c:v>0.23574584380828187</c:v>
                </c:pt>
                <c:pt idx="27">
                  <c:v>0.2347572831150983</c:v>
                </c:pt>
                <c:pt idx="28">
                  <c:v>0.23379472375375251</c:v>
                </c:pt>
                <c:pt idx="29">
                  <c:v>0.23283636099876368</c:v>
                </c:pt>
                <c:pt idx="30">
                  <c:v>0.23188355028791965</c:v>
                </c:pt>
                <c:pt idx="31">
                  <c:v>0.23096952609922655</c:v>
                </c:pt>
                <c:pt idx="32">
                  <c:v>0.23002525332227824</c:v>
                </c:pt>
                <c:pt idx="33">
                  <c:v>0.22907149815824854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6-43E4-9ACE-2A2D7F16B86A}"/>
            </c:ext>
          </c:extLst>
        </c:ser>
        <c:ser>
          <c:idx val="2"/>
          <c:order val="2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A6-43E4-9ACE-2A2D7F16B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81056"/>
        <c:axId val="212386944"/>
      </c:lineChart>
      <c:catAx>
        <c:axId val="2123810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386944"/>
        <c:crosses val="autoZero"/>
        <c:auto val="1"/>
        <c:lblAlgn val="ctr"/>
        <c:lblOffset val="100"/>
        <c:noMultiLvlLbl val="0"/>
      </c:catAx>
      <c:valAx>
        <c:axId val="212386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238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NonHVAC EI % of Total</a:t>
            </a:r>
          </a:p>
        </c:rich>
      </c:tx>
      <c:layout>
        <c:manualLayout>
          <c:xMode val="edge"/>
          <c:yMode val="edge"/>
          <c:x val="0.23282664533243502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0"/>
          <c:order val="0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4-4AC0-AFF3-3A96676BB246}"/>
            </c:ext>
          </c:extLst>
        </c:ser>
        <c:ser>
          <c:idx val="1"/>
          <c:order val="1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Graphs!$D$78:$D$111</c:f>
              <c:numCache>
                <c:formatCode>0.0%</c:formatCode>
                <c:ptCount val="34"/>
                <c:pt idx="0">
                  <c:v>0.6842038492987097</c:v>
                </c:pt>
                <c:pt idx="1">
                  <c:v>0.68685670175197311</c:v>
                </c:pt>
                <c:pt idx="2">
                  <c:v>0.68834376259140106</c:v>
                </c:pt>
                <c:pt idx="3">
                  <c:v>0.68888551769202644</c:v>
                </c:pt>
                <c:pt idx="4">
                  <c:v>0.68852120018287644</c:v>
                </c:pt>
                <c:pt idx="5">
                  <c:v>0.6887692055023914</c:v>
                </c:pt>
                <c:pt idx="6">
                  <c:v>0.68943129757588195</c:v>
                </c:pt>
                <c:pt idx="7">
                  <c:v>0.69010314047402965</c:v>
                </c:pt>
                <c:pt idx="8">
                  <c:v>0.69027777777777777</c:v>
                </c:pt>
                <c:pt idx="9">
                  <c:v>0.69146061749185894</c:v>
                </c:pt>
                <c:pt idx="10">
                  <c:v>0.68742481081380413</c:v>
                </c:pt>
                <c:pt idx="11">
                  <c:v>0.68869534614383121</c:v>
                </c:pt>
                <c:pt idx="12">
                  <c:v>0.69014759174737061</c:v>
                </c:pt>
                <c:pt idx="13">
                  <c:v>0.69175779615394872</c:v>
                </c:pt>
                <c:pt idx="14">
                  <c:v>0.69316899097719109</c:v>
                </c:pt>
                <c:pt idx="15">
                  <c:v>0.69482332207206976</c:v>
                </c:pt>
                <c:pt idx="16">
                  <c:v>0.6965927833852259</c:v>
                </c:pt>
                <c:pt idx="17">
                  <c:v>0.69830415205729801</c:v>
                </c:pt>
                <c:pt idx="18">
                  <c:v>0.70004475046582582</c:v>
                </c:pt>
                <c:pt idx="19">
                  <c:v>0.70181765366612781</c:v>
                </c:pt>
                <c:pt idx="20">
                  <c:v>0.70365549157744656</c:v>
                </c:pt>
                <c:pt idx="21">
                  <c:v>0.70546224463263207</c:v>
                </c:pt>
                <c:pt idx="22">
                  <c:v>0.70725573077940307</c:v>
                </c:pt>
                <c:pt idx="23">
                  <c:v>0.70898149478335981</c:v>
                </c:pt>
                <c:pt idx="24">
                  <c:v>0.71019709533172493</c:v>
                </c:pt>
                <c:pt idx="25">
                  <c:v>0.71145949008746145</c:v>
                </c:pt>
                <c:pt idx="26">
                  <c:v>0.71280605918134199</c:v>
                </c:pt>
                <c:pt idx="27">
                  <c:v>0.71420616322236696</c:v>
                </c:pt>
                <c:pt idx="28">
                  <c:v>0.71557550907784639</c:v>
                </c:pt>
                <c:pt idx="29">
                  <c:v>0.71694711693970226</c:v>
                </c:pt>
                <c:pt idx="30">
                  <c:v>0.71828239857038256</c:v>
                </c:pt>
                <c:pt idx="31">
                  <c:v>0.71956328155408877</c:v>
                </c:pt>
                <c:pt idx="32">
                  <c:v>0.72087984358459156</c:v>
                </c:pt>
                <c:pt idx="33">
                  <c:v>0.72218777694736269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4-4AC0-AFF3-3A96676BB246}"/>
            </c:ext>
          </c:extLst>
        </c:ser>
        <c:ser>
          <c:idx val="2"/>
          <c:order val="2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34-4AC0-AFF3-3A96676B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57024"/>
        <c:axId val="221479296"/>
      </c:lineChart>
      <c:catAx>
        <c:axId val="2214570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479296"/>
        <c:crosses val="autoZero"/>
        <c:auto val="1"/>
        <c:lblAlgn val="ctr"/>
        <c:lblOffset val="100"/>
        <c:noMultiLvlLbl val="0"/>
      </c:catAx>
      <c:valAx>
        <c:axId val="221479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145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</xdr:row>
      <xdr:rowOff>19050</xdr:rowOff>
    </xdr:from>
    <xdr:to>
      <xdr:col>13</xdr:col>
      <xdr:colOff>533401</xdr:colOff>
      <xdr:row>15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552451</xdr:colOff>
      <xdr:row>1</xdr:row>
      <xdr:rowOff>28575</xdr:rowOff>
    </xdr:from>
    <xdr:to>
      <xdr:col>20</xdr:col>
      <xdr:colOff>457201</xdr:colOff>
      <xdr:row>16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485776</xdr:colOff>
      <xdr:row>1</xdr:row>
      <xdr:rowOff>19050</xdr:rowOff>
    </xdr:from>
    <xdr:to>
      <xdr:col>27</xdr:col>
      <xdr:colOff>390526</xdr:colOff>
      <xdr:row>15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13</xdr:col>
      <xdr:colOff>514350</xdr:colOff>
      <xdr:row>31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533400</xdr:colOff>
      <xdr:row>16</xdr:row>
      <xdr:rowOff>9525</xdr:rowOff>
    </xdr:from>
    <xdr:to>
      <xdr:col>20</xdr:col>
      <xdr:colOff>438150</xdr:colOff>
      <xdr:row>31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466725</xdr:colOff>
      <xdr:row>16</xdr:row>
      <xdr:rowOff>0</xdr:rowOff>
    </xdr:from>
    <xdr:to>
      <xdr:col>27</xdr:col>
      <xdr:colOff>371475</xdr:colOff>
      <xdr:row>31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514350</xdr:colOff>
      <xdr:row>46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533400</xdr:colOff>
      <xdr:row>32</xdr:row>
      <xdr:rowOff>9525</xdr:rowOff>
    </xdr:from>
    <xdr:to>
      <xdr:col>20</xdr:col>
      <xdr:colOff>438150</xdr:colOff>
      <xdr:row>46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504825</xdr:colOff>
      <xdr:row>32</xdr:row>
      <xdr:rowOff>9525</xdr:rowOff>
    </xdr:from>
    <xdr:to>
      <xdr:col>27</xdr:col>
      <xdr:colOff>409575</xdr:colOff>
      <xdr:row>46</xdr:row>
      <xdr:rowOff>104775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428623</xdr:colOff>
      <xdr:row>1</xdr:row>
      <xdr:rowOff>38100</xdr:rowOff>
    </xdr:from>
    <xdr:to>
      <xdr:col>38</xdr:col>
      <xdr:colOff>596900</xdr:colOff>
      <xdr:row>29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11"/>
  <sheetViews>
    <sheetView tabSelected="1" workbookViewId="0"/>
  </sheetViews>
  <sheetFormatPr defaultRowHeight="15" x14ac:dyDescent="0.25"/>
  <cols>
    <col min="1" max="1" width="10.28515625" customWidth="1"/>
    <col min="2" max="2" width="9.140625" bestFit="1" customWidth="1"/>
    <col min="3" max="5" width="10.140625" bestFit="1" customWidth="1"/>
    <col min="6" max="6" width="4.28515625" customWidth="1"/>
  </cols>
  <sheetData>
    <row r="1" spans="1:59" ht="20.25" customHeight="1" x14ac:dyDescent="0.35">
      <c r="A1" s="9"/>
      <c r="B1" s="46" t="s">
        <v>9</v>
      </c>
      <c r="C1" s="46"/>
      <c r="D1" s="46"/>
      <c r="E1" s="46"/>
      <c r="F1" s="32"/>
      <c r="G1" s="1"/>
      <c r="H1" s="47"/>
      <c r="I1" s="47"/>
      <c r="J1" s="47"/>
      <c r="K1" s="47"/>
      <c r="L1" s="47"/>
      <c r="M1" s="47"/>
      <c r="N1" s="47"/>
      <c r="O1" s="47"/>
      <c r="P1" s="1"/>
      <c r="Q1" s="34"/>
      <c r="R1" s="1"/>
      <c r="S1" s="1"/>
      <c r="T1" s="1"/>
      <c r="U1" s="1"/>
      <c r="V1" s="1"/>
      <c r="W1" s="3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5.75" x14ac:dyDescent="0.25">
      <c r="A2" s="38"/>
      <c r="B2" s="5" t="s">
        <v>4</v>
      </c>
      <c r="C2" s="5" t="s">
        <v>5</v>
      </c>
      <c r="D2" s="5" t="s">
        <v>3</v>
      </c>
      <c r="E2" s="5" t="s">
        <v>1</v>
      </c>
      <c r="F2" s="5"/>
      <c r="G2" s="1"/>
      <c r="H2" s="1"/>
      <c r="I2" s="1"/>
      <c r="J2" s="1"/>
      <c r="K2" s="34"/>
      <c r="L2" s="1"/>
      <c r="M2" s="1"/>
      <c r="N2" s="1"/>
      <c r="O2" s="1"/>
      <c r="P2" s="1"/>
      <c r="Q2" s="34"/>
      <c r="R2" s="1"/>
      <c r="S2" s="1"/>
      <c r="T2" s="1"/>
      <c r="U2" s="1"/>
      <c r="V2" s="1"/>
      <c r="W2" s="34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x14ac:dyDescent="0.25">
      <c r="A3" s="2">
        <v>2006</v>
      </c>
      <c r="B3" s="39">
        <v>5895.5327931895317</v>
      </c>
      <c r="C3" s="39">
        <v>24624.104088429147</v>
      </c>
      <c r="D3" s="39">
        <v>66123.83649145301</v>
      </c>
      <c r="E3" s="39">
        <f>SUM(B3:D3)</f>
        <v>96643.473373071698</v>
      </c>
      <c r="F3" s="2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x14ac:dyDescent="0.25">
      <c r="A4" s="2">
        <v>2007</v>
      </c>
      <c r="B4" s="39">
        <v>5786.9398170861459</v>
      </c>
      <c r="C4" s="39">
        <v>24122.77907570649</v>
      </c>
      <c r="D4" s="39">
        <v>65604.759814340592</v>
      </c>
      <c r="E4" s="39">
        <f t="shared" ref="E4:E37" si="0">SUM(B4:D4)</f>
        <v>95514.478707133225</v>
      </c>
      <c r="F4" s="20"/>
      <c r="G4" s="1"/>
      <c r="H4" s="1"/>
      <c r="I4" s="1"/>
      <c r="J4" s="1"/>
      <c r="K4" s="34"/>
      <c r="L4" s="1"/>
      <c r="M4" s="1"/>
      <c r="N4" s="1"/>
      <c r="O4" s="1"/>
      <c r="P4" s="1"/>
      <c r="Q4" s="34"/>
      <c r="R4" s="1"/>
      <c r="S4" s="1"/>
      <c r="T4" s="1"/>
      <c r="U4" s="1"/>
      <c r="V4" s="1"/>
      <c r="W4" s="34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x14ac:dyDescent="0.25">
      <c r="A5" s="2">
        <v>2008</v>
      </c>
      <c r="B5" s="39">
        <v>5643.9257080839698</v>
      </c>
      <c r="C5" s="39">
        <v>23502.054547290063</v>
      </c>
      <c r="D5" s="39">
        <v>64373.663367744004</v>
      </c>
      <c r="E5" s="39">
        <f t="shared" si="0"/>
        <v>93519.643623118041</v>
      </c>
      <c r="F5" s="20"/>
      <c r="G5" s="1"/>
      <c r="H5" s="1"/>
      <c r="I5" s="1"/>
      <c r="J5" s="1"/>
      <c r="K5" s="34"/>
      <c r="L5" s="1"/>
      <c r="M5" s="1"/>
      <c r="N5" s="1"/>
      <c r="O5" s="1"/>
      <c r="P5" s="1"/>
      <c r="Q5" s="34"/>
      <c r="R5" s="1"/>
      <c r="S5" s="1"/>
      <c r="T5" s="1"/>
      <c r="U5" s="1"/>
      <c r="V5" s="1"/>
      <c r="W5" s="34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x14ac:dyDescent="0.25">
      <c r="A6" s="2">
        <v>2009</v>
      </c>
      <c r="B6" s="39">
        <v>5463.7015691479728</v>
      </c>
      <c r="C6" s="39">
        <v>22745.468108195942</v>
      </c>
      <c r="D6" s="39">
        <v>62462.178914585471</v>
      </c>
      <c r="E6" s="39">
        <f t="shared" si="0"/>
        <v>90671.348591929389</v>
      </c>
      <c r="F6" s="20"/>
      <c r="G6" s="1"/>
      <c r="H6" s="1"/>
      <c r="I6" s="1"/>
      <c r="J6" s="1"/>
      <c r="K6" s="34"/>
      <c r="L6" s="1"/>
      <c r="M6" s="1"/>
      <c r="N6" s="1"/>
      <c r="O6" s="1"/>
      <c r="P6" s="1"/>
      <c r="Q6" s="34"/>
      <c r="R6" s="1"/>
      <c r="S6" s="1"/>
      <c r="T6" s="1"/>
      <c r="U6" s="1"/>
      <c r="V6" s="1"/>
      <c r="W6" s="3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x14ac:dyDescent="0.25">
      <c r="A7" s="2">
        <v>2010</v>
      </c>
      <c r="B7" s="39">
        <v>5408.8479946506823</v>
      </c>
      <c r="C7" s="39">
        <v>22528.012938812892</v>
      </c>
      <c r="D7" s="39">
        <v>61754.190110350501</v>
      </c>
      <c r="E7" s="39">
        <f t="shared" si="0"/>
        <v>89691.051043814077</v>
      </c>
      <c r="F7" s="20"/>
      <c r="G7" s="1"/>
      <c r="H7" s="1"/>
      <c r="I7" s="1"/>
      <c r="J7" s="1"/>
      <c r="K7" s="34"/>
      <c r="L7" s="1"/>
      <c r="M7" s="1"/>
      <c r="N7" s="1"/>
      <c r="O7" s="1"/>
      <c r="P7" s="1"/>
      <c r="Q7" s="34"/>
      <c r="R7" s="1"/>
      <c r="S7" s="1"/>
      <c r="T7" s="1"/>
      <c r="U7" s="1"/>
      <c r="V7" s="1"/>
      <c r="W7" s="3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x14ac:dyDescent="0.25">
      <c r="A8" s="2">
        <v>2011</v>
      </c>
      <c r="B8" s="39">
        <v>5349.2188293355275</v>
      </c>
      <c r="C8" s="39">
        <v>22279.169321338402</v>
      </c>
      <c r="D8" s="39">
        <v>61142.99514149646</v>
      </c>
      <c r="E8" s="39">
        <f t="shared" si="0"/>
        <v>88771.383292170387</v>
      </c>
      <c r="F8" s="20"/>
      <c r="G8" s="1"/>
      <c r="H8" s="1"/>
      <c r="I8" s="1"/>
      <c r="J8" s="1"/>
      <c r="K8" s="34"/>
      <c r="L8" s="1"/>
      <c r="M8" s="1"/>
      <c r="N8" s="1"/>
      <c r="O8" s="1"/>
      <c r="P8" s="1"/>
      <c r="Q8" s="34"/>
      <c r="R8" s="1"/>
      <c r="S8" s="1"/>
      <c r="T8" s="1"/>
      <c r="U8" s="1"/>
      <c r="V8" s="1"/>
      <c r="W8" s="3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x14ac:dyDescent="0.25">
      <c r="A9" s="2">
        <v>2012</v>
      </c>
      <c r="B9" s="39">
        <v>5290.9442870231624</v>
      </c>
      <c r="C9" s="39">
        <v>22028.411859965552</v>
      </c>
      <c r="D9" s="39">
        <v>60646.224202060475</v>
      </c>
      <c r="E9" s="39">
        <f t="shared" si="0"/>
        <v>87965.580349049182</v>
      </c>
      <c r="F9" s="20"/>
      <c r="G9" s="1"/>
      <c r="H9" s="1"/>
      <c r="I9" s="1"/>
      <c r="J9" s="1"/>
      <c r="K9" s="34"/>
      <c r="L9" s="1"/>
      <c r="M9" s="1"/>
      <c r="N9" s="1"/>
      <c r="O9" s="1"/>
      <c r="P9" s="1"/>
      <c r="Q9" s="34"/>
      <c r="R9" s="1"/>
      <c r="S9" s="1"/>
      <c r="T9" s="1"/>
      <c r="U9" s="1"/>
      <c r="V9" s="1"/>
      <c r="W9" s="3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x14ac:dyDescent="0.25">
      <c r="A10" s="2">
        <v>2013</v>
      </c>
      <c r="B10" s="39">
        <v>5180.8868822631111</v>
      </c>
      <c r="C10" s="39">
        <v>21562.126074916832</v>
      </c>
      <c r="D10" s="39">
        <v>59553.482586811835</v>
      </c>
      <c r="E10" s="39">
        <f t="shared" si="0"/>
        <v>86296.495543991783</v>
      </c>
      <c r="F10" s="20"/>
      <c r="G10" s="1"/>
      <c r="H10" s="1"/>
      <c r="I10" s="1"/>
      <c r="J10" s="1"/>
      <c r="K10" s="34"/>
      <c r="L10" s="1"/>
      <c r="M10" s="1"/>
      <c r="N10" s="1"/>
      <c r="O10" s="1"/>
      <c r="P10" s="1"/>
      <c r="Q10" s="34"/>
      <c r="R10" s="1"/>
      <c r="S10" s="1"/>
      <c r="T10" s="1"/>
      <c r="U10" s="1"/>
      <c r="V10" s="1"/>
      <c r="W10" s="3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x14ac:dyDescent="0.25">
      <c r="A11" s="2">
        <v>2014</v>
      </c>
      <c r="B11" s="39">
        <v>5231.8987884878889</v>
      </c>
      <c r="C11" s="39">
        <v>21775.356531715799</v>
      </c>
      <c r="D11" s="39">
        <v>60191.057821261136</v>
      </c>
      <c r="E11" s="39">
        <f t="shared" si="0"/>
        <v>87198.313141464823</v>
      </c>
      <c r="F11" s="20"/>
      <c r="G11" s="1"/>
      <c r="H11" s="1"/>
      <c r="I11" s="1"/>
      <c r="J11" s="1"/>
      <c r="K11" s="34"/>
      <c r="L11" s="1"/>
      <c r="M11" s="1"/>
      <c r="N11" s="1"/>
      <c r="O11" s="1"/>
      <c r="P11" s="1"/>
      <c r="Q11" s="34"/>
      <c r="R11" s="1"/>
      <c r="S11" s="1"/>
      <c r="T11" s="1"/>
      <c r="U11" s="1"/>
      <c r="V11" s="1"/>
      <c r="W11" s="34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ht="15" customHeight="1" thickBot="1" x14ac:dyDescent="0.3">
      <c r="A12" s="40">
        <v>2015</v>
      </c>
      <c r="B12" s="41">
        <v>5149.3986318293209</v>
      </c>
      <c r="C12" s="41">
        <v>21414.735930843093</v>
      </c>
      <c r="D12" s="41">
        <v>59532.279926558971</v>
      </c>
      <c r="E12" s="41">
        <f t="shared" si="0"/>
        <v>86096.414489231393</v>
      </c>
      <c r="F12" s="42"/>
      <c r="G12" s="1"/>
      <c r="H12" s="1"/>
      <c r="I12" s="1"/>
      <c r="J12" s="1"/>
      <c r="K12" s="34"/>
      <c r="L12" s="1"/>
      <c r="M12" s="1"/>
      <c r="N12" s="1"/>
      <c r="O12" s="1"/>
      <c r="P12" s="1"/>
      <c r="Q12" s="34"/>
      <c r="R12" s="1"/>
      <c r="S12" s="1"/>
      <c r="T12" s="1"/>
      <c r="U12" s="1"/>
      <c r="V12" s="1"/>
      <c r="W12" s="3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x14ac:dyDescent="0.25">
      <c r="A13" s="43">
        <v>2016</v>
      </c>
      <c r="B13" s="44">
        <v>5158.9829458728245</v>
      </c>
      <c r="C13" s="44">
        <v>22046.126686714542</v>
      </c>
      <c r="D13" s="44">
        <v>59830.300002506017</v>
      </c>
      <c r="E13" s="39">
        <f t="shared" si="0"/>
        <v>87035.409635093383</v>
      </c>
      <c r="F13" s="45"/>
      <c r="G13" s="1"/>
      <c r="H13" s="1"/>
      <c r="I13" s="1"/>
      <c r="J13" s="1"/>
      <c r="K13" s="34"/>
      <c r="L13" s="1"/>
      <c r="M13" s="1"/>
      <c r="N13" s="1"/>
      <c r="O13" s="1"/>
      <c r="P13" s="1"/>
      <c r="Q13" s="34"/>
      <c r="R13" s="1"/>
      <c r="S13" s="1"/>
      <c r="T13" s="1"/>
      <c r="U13" s="1"/>
      <c r="V13" s="1"/>
      <c r="W13" s="3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x14ac:dyDescent="0.25">
      <c r="A14" s="43">
        <v>2017</v>
      </c>
      <c r="B14" s="44">
        <v>5115.2682818754984</v>
      </c>
      <c r="C14" s="44">
        <v>21978.314126583831</v>
      </c>
      <c r="D14" s="44">
        <v>59938.789491053962</v>
      </c>
      <c r="E14" s="39">
        <f t="shared" si="0"/>
        <v>87032.371899513295</v>
      </c>
      <c r="F14" s="45"/>
      <c r="G14" s="1"/>
      <c r="H14" s="1"/>
      <c r="I14" s="1"/>
      <c r="J14" s="1"/>
      <c r="K14" s="34"/>
      <c r="L14" s="1"/>
      <c r="M14" s="1"/>
      <c r="N14" s="1"/>
      <c r="O14" s="1"/>
      <c r="P14" s="1"/>
      <c r="Q14" s="34"/>
      <c r="R14" s="1"/>
      <c r="S14" s="1"/>
      <c r="T14" s="1"/>
      <c r="U14" s="1"/>
      <c r="V14" s="1"/>
      <c r="W14" s="3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x14ac:dyDescent="0.25">
      <c r="A15" s="43">
        <v>2018</v>
      </c>
      <c r="B15" s="44">
        <v>5069.4549572633423</v>
      </c>
      <c r="C15" s="44">
        <v>21896.793822054206</v>
      </c>
      <c r="D15" s="44">
        <v>60063.085384615675</v>
      </c>
      <c r="E15" s="39">
        <f t="shared" si="0"/>
        <v>87029.334163933221</v>
      </c>
      <c r="F15" s="45"/>
      <c r="G15" s="1"/>
      <c r="H15" s="1"/>
      <c r="I15" s="1"/>
      <c r="J15" s="1"/>
      <c r="K15" s="34"/>
      <c r="L15" s="1"/>
      <c r="M15" s="1"/>
      <c r="N15" s="1"/>
      <c r="O15" s="1"/>
      <c r="P15" s="1"/>
      <c r="Q15" s="34"/>
      <c r="R15" s="1"/>
      <c r="S15" s="1"/>
      <c r="T15" s="1"/>
      <c r="U15" s="1"/>
      <c r="V15" s="1"/>
      <c r="W15" s="3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x14ac:dyDescent="0.25">
      <c r="A16" s="43">
        <v>2019</v>
      </c>
      <c r="B16" s="44">
        <v>5030.4821273539055</v>
      </c>
      <c r="C16" s="44">
        <v>21838.396286639541</v>
      </c>
      <c r="D16" s="44">
        <v>60299.19292322312</v>
      </c>
      <c r="E16" s="39">
        <f t="shared" si="0"/>
        <v>87168.071337216563</v>
      </c>
      <c r="F16" s="45"/>
      <c r="G16" s="1"/>
      <c r="H16" s="1"/>
      <c r="I16" s="1"/>
      <c r="J16" s="1"/>
      <c r="K16" s="34"/>
      <c r="L16" s="1"/>
      <c r="M16" s="1"/>
      <c r="N16" s="1"/>
      <c r="O16" s="1"/>
      <c r="P16" s="1"/>
      <c r="Q16" s="34"/>
      <c r="R16" s="1"/>
      <c r="S16" s="1"/>
      <c r="T16" s="1"/>
      <c r="U16" s="1"/>
      <c r="V16" s="1"/>
      <c r="W16" s="3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6" x14ac:dyDescent="0.25">
      <c r="A17" s="2">
        <v>2020</v>
      </c>
      <c r="B17" s="39">
        <v>4979.193281044908</v>
      </c>
      <c r="C17" s="39">
        <v>21720.413706395626</v>
      </c>
      <c r="D17" s="39">
        <v>60317.696356419881</v>
      </c>
      <c r="E17" s="39">
        <f t="shared" si="0"/>
        <v>87017.303343860418</v>
      </c>
      <c r="F17" s="20"/>
    </row>
    <row r="18" spans="1:6" x14ac:dyDescent="0.25">
      <c r="A18" s="2">
        <v>2021</v>
      </c>
      <c r="B18" s="39">
        <v>4922.4351098184807</v>
      </c>
      <c r="C18" s="39">
        <v>21573.016184491309</v>
      </c>
      <c r="D18" s="39">
        <v>60324.588409271004</v>
      </c>
      <c r="E18" s="39">
        <f t="shared" si="0"/>
        <v>86820.039703580798</v>
      </c>
      <c r="F18" s="20"/>
    </row>
    <row r="19" spans="1:6" x14ac:dyDescent="0.25">
      <c r="A19" s="2">
        <v>2022</v>
      </c>
      <c r="B19" s="39">
        <v>4876.9775780978689</v>
      </c>
      <c r="C19" s="39">
        <v>21457.61205336103</v>
      </c>
      <c r="D19" s="39">
        <v>60461.597767389416</v>
      </c>
      <c r="E19" s="39">
        <f t="shared" si="0"/>
        <v>86796.187398848313</v>
      </c>
      <c r="F19" s="20"/>
    </row>
    <row r="20" spans="1:6" x14ac:dyDescent="0.25">
      <c r="A20" s="2">
        <v>2023</v>
      </c>
      <c r="B20" s="39">
        <v>4839.5434897085443</v>
      </c>
      <c r="C20" s="39">
        <v>21381.750367704935</v>
      </c>
      <c r="D20" s="39">
        <v>60691.714843963869</v>
      </c>
      <c r="E20" s="39">
        <f t="shared" si="0"/>
        <v>86913.008701377345</v>
      </c>
      <c r="F20" s="20"/>
    </row>
    <row r="21" spans="1:6" x14ac:dyDescent="0.25">
      <c r="A21" s="2">
        <v>2024</v>
      </c>
      <c r="B21" s="39">
        <v>4808.7579375352207</v>
      </c>
      <c r="C21" s="39">
        <v>21333.466958612145</v>
      </c>
      <c r="D21" s="39">
        <v>61011.52532741375</v>
      </c>
      <c r="E21" s="39">
        <f t="shared" si="0"/>
        <v>87153.750223561117</v>
      </c>
      <c r="F21" s="20"/>
    </row>
    <row r="22" spans="1:6" x14ac:dyDescent="0.25">
      <c r="A22" s="2">
        <v>2025</v>
      </c>
      <c r="B22" s="39">
        <v>4779.1123508897053</v>
      </c>
      <c r="C22" s="39">
        <v>21286.095152467886</v>
      </c>
      <c r="D22" s="39">
        <v>61348.443317447891</v>
      </c>
      <c r="E22" s="39">
        <f t="shared" si="0"/>
        <v>87413.650820805487</v>
      </c>
      <c r="F22" s="20"/>
    </row>
    <row r="23" spans="1:6" x14ac:dyDescent="0.25">
      <c r="A23" s="2">
        <v>2026</v>
      </c>
      <c r="B23" s="39">
        <v>4750.8453560489788</v>
      </c>
      <c r="C23" s="39">
        <v>21244.05510698264</v>
      </c>
      <c r="D23" s="39">
        <v>61723.6154001537</v>
      </c>
      <c r="E23" s="39">
        <f t="shared" si="0"/>
        <v>87718.515863185312</v>
      </c>
      <c r="F23" s="20"/>
    </row>
    <row r="24" spans="1:6" x14ac:dyDescent="0.25">
      <c r="A24" s="2">
        <v>2027</v>
      </c>
      <c r="B24" s="39">
        <v>4725.0610638860962</v>
      </c>
      <c r="C24" s="39">
        <v>21208.840331986488</v>
      </c>
      <c r="D24" s="39">
        <v>62115.596243321488</v>
      </c>
      <c r="E24" s="39">
        <f t="shared" si="0"/>
        <v>88049.497639194073</v>
      </c>
      <c r="F24" s="20"/>
    </row>
    <row r="25" spans="1:6" x14ac:dyDescent="0.25">
      <c r="A25" s="2">
        <v>2028</v>
      </c>
      <c r="B25" s="39">
        <v>4702.6532131916201</v>
      </c>
      <c r="C25" s="39">
        <v>21185.396585123824</v>
      </c>
      <c r="D25" s="39">
        <v>62544.252795480345</v>
      </c>
      <c r="E25" s="39">
        <f t="shared" si="0"/>
        <v>88432.302593795786</v>
      </c>
      <c r="F25" s="20"/>
    </row>
    <row r="26" spans="1:6" x14ac:dyDescent="0.25">
      <c r="A26" s="2">
        <v>2029</v>
      </c>
      <c r="B26" s="39">
        <v>4682.2752135254696</v>
      </c>
      <c r="C26" s="39">
        <v>21176.423261438969</v>
      </c>
      <c r="D26" s="39">
        <v>62997.157807146192</v>
      </c>
      <c r="E26" s="39">
        <f t="shared" si="0"/>
        <v>88855.856282110632</v>
      </c>
      <c r="F26" s="20"/>
    </row>
    <row r="27" spans="1:6" x14ac:dyDescent="0.25">
      <c r="A27" s="2">
        <v>2030</v>
      </c>
      <c r="B27" s="39">
        <v>4655.4100612391794</v>
      </c>
      <c r="C27" s="39">
        <v>21153.844763700941</v>
      </c>
      <c r="D27" s="39">
        <v>63248.702873871982</v>
      </c>
      <c r="E27" s="39">
        <f t="shared" si="0"/>
        <v>89057.957698812097</v>
      </c>
      <c r="F27" s="20"/>
    </row>
    <row r="28" spans="1:6" x14ac:dyDescent="0.25">
      <c r="A28" s="2">
        <v>2031</v>
      </c>
      <c r="B28" s="39">
        <v>4631.4639877729296</v>
      </c>
      <c r="C28" s="39">
        <v>21135.038571486177</v>
      </c>
      <c r="D28" s="39">
        <v>63532.925680710978</v>
      </c>
      <c r="E28" s="39">
        <f t="shared" si="0"/>
        <v>89299.42823997009</v>
      </c>
      <c r="F28" s="20"/>
    </row>
    <row r="29" spans="1:6" x14ac:dyDescent="0.25">
      <c r="A29" s="2">
        <v>2032</v>
      </c>
      <c r="B29" s="39">
        <v>4608.1613503466551</v>
      </c>
      <c r="C29" s="39">
        <v>21115.550410408476</v>
      </c>
      <c r="D29" s="39">
        <v>63845.419424354979</v>
      </c>
      <c r="E29" s="39">
        <f t="shared" si="0"/>
        <v>89569.131185110105</v>
      </c>
      <c r="F29" s="20"/>
    </row>
    <row r="30" spans="1:6" x14ac:dyDescent="0.25">
      <c r="A30" s="2">
        <v>2033</v>
      </c>
      <c r="B30" s="39">
        <v>4585.9049405534524</v>
      </c>
      <c r="C30" s="39">
        <v>21094.186562576109</v>
      </c>
      <c r="D30" s="39">
        <v>64175.210460958668</v>
      </c>
      <c r="E30" s="39">
        <f t="shared" si="0"/>
        <v>89855.301964088227</v>
      </c>
      <c r="F30" s="20"/>
    </row>
    <row r="31" spans="1:6" x14ac:dyDescent="0.25">
      <c r="A31" s="2">
        <v>2034</v>
      </c>
      <c r="B31" s="39">
        <v>4565.7977429507255</v>
      </c>
      <c r="C31" s="39">
        <v>21083.632845439817</v>
      </c>
      <c r="D31" s="39">
        <v>64530.674877318947</v>
      </c>
      <c r="E31" s="39">
        <f t="shared" si="0"/>
        <v>90180.105465709494</v>
      </c>
      <c r="F31" s="20"/>
    </row>
    <row r="32" spans="1:6" x14ac:dyDescent="0.25">
      <c r="A32" s="2">
        <v>2035</v>
      </c>
      <c r="B32" s="39">
        <v>4550.5300901369892</v>
      </c>
      <c r="C32" s="39">
        <v>21099.208453834231</v>
      </c>
      <c r="D32" s="39">
        <v>64968.446533858034</v>
      </c>
      <c r="E32" s="39">
        <f t="shared" si="0"/>
        <v>90618.185077829257</v>
      </c>
      <c r="F32" s="20"/>
    </row>
    <row r="33" spans="1:6" x14ac:dyDescent="0.25">
      <c r="A33" s="2">
        <v>2036</v>
      </c>
      <c r="B33" s="39">
        <v>4544.6648042323723</v>
      </c>
      <c r="C33" s="39">
        <v>21146.846092794916</v>
      </c>
      <c r="D33" s="39">
        <v>65504.462541096305</v>
      </c>
      <c r="E33" s="39">
        <f t="shared" si="0"/>
        <v>91195.97343812359</v>
      </c>
      <c r="F33" s="20"/>
    </row>
    <row r="34" spans="1:6" x14ac:dyDescent="0.25">
      <c r="A34" s="2">
        <v>2037</v>
      </c>
      <c r="B34" s="39">
        <v>4541.7285660978059</v>
      </c>
      <c r="C34" s="39">
        <v>21205.992190362038</v>
      </c>
      <c r="D34" s="39">
        <v>66065.223351377805</v>
      </c>
      <c r="E34" s="39">
        <f t="shared" si="0"/>
        <v>91812.944107837655</v>
      </c>
      <c r="F34" s="20"/>
    </row>
    <row r="35" spans="1:6" x14ac:dyDescent="0.25">
      <c r="A35" s="2">
        <v>2038</v>
      </c>
      <c r="B35" s="39">
        <v>4534.6534279433272</v>
      </c>
      <c r="C35" s="39">
        <v>21246.295191024805</v>
      </c>
      <c r="D35" s="39">
        <v>66584.106452865904</v>
      </c>
      <c r="E35" s="39">
        <f t="shared" si="0"/>
        <v>92365.055071834038</v>
      </c>
      <c r="F35" s="20"/>
    </row>
    <row r="36" spans="1:6" x14ac:dyDescent="0.25">
      <c r="A36" s="2">
        <v>2039</v>
      </c>
      <c r="B36" s="39">
        <v>4523.8855073366058</v>
      </c>
      <c r="C36" s="39">
        <v>21261.342191923071</v>
      </c>
      <c r="D36" s="39">
        <v>67030.082642121968</v>
      </c>
      <c r="E36" s="39">
        <f t="shared" si="0"/>
        <v>92815.310341381643</v>
      </c>
      <c r="F36" s="20"/>
    </row>
    <row r="37" spans="1:6" x14ac:dyDescent="0.25">
      <c r="A37" s="2">
        <v>2040</v>
      </c>
      <c r="B37" s="39">
        <v>4509.8299885965234</v>
      </c>
      <c r="C37" s="39">
        <v>21258.899090844367</v>
      </c>
      <c r="D37" s="39">
        <v>67382.085831214397</v>
      </c>
      <c r="E37" s="39">
        <f t="shared" si="0"/>
        <v>93150.814910655288</v>
      </c>
      <c r="F37" s="20"/>
    </row>
    <row r="38" spans="1:6" x14ac:dyDescent="0.25">
      <c r="A38" s="2"/>
      <c r="B38" s="20"/>
      <c r="C38" s="20"/>
      <c r="D38" s="20"/>
      <c r="E38" s="20"/>
      <c r="F38" s="20"/>
    </row>
    <row r="39" spans="1:6" ht="15.6" customHeight="1" x14ac:dyDescent="0.25">
      <c r="A39" s="2"/>
      <c r="B39" s="48" t="s">
        <v>6</v>
      </c>
      <c r="C39" s="48"/>
      <c r="D39" s="48"/>
      <c r="E39" s="48"/>
      <c r="F39" s="33"/>
    </row>
    <row r="40" spans="1:6" ht="30" x14ac:dyDescent="0.25">
      <c r="A40" s="25" t="s">
        <v>2</v>
      </c>
      <c r="B40" s="24" t="str">
        <f>B2</f>
        <v>Heating</v>
      </c>
      <c r="C40" s="24" t="str">
        <f>C2</f>
        <v>Cooling</v>
      </c>
      <c r="D40" s="24" t="str">
        <f>D2</f>
        <v>NonHVAC</v>
      </c>
      <c r="E40" s="24" t="str">
        <f>E2</f>
        <v>Total</v>
      </c>
      <c r="F40" s="24"/>
    </row>
    <row r="41" spans="1:6" x14ac:dyDescent="0.25">
      <c r="A41" s="4">
        <v>2007</v>
      </c>
      <c r="B41" s="6">
        <f t="shared" ref="B41:E60" si="1">B4/B3-1</f>
        <v>-1.8419535589528357E-2</v>
      </c>
      <c r="C41" s="6">
        <f t="shared" si="1"/>
        <v>-2.0359116860549253E-2</v>
      </c>
      <c r="D41" s="6">
        <f t="shared" si="1"/>
        <v>-7.8500689714141592E-3</v>
      </c>
      <c r="E41" s="6">
        <f t="shared" si="1"/>
        <v>-1.1682058048350874E-2</v>
      </c>
      <c r="F41" s="36"/>
    </row>
    <row r="42" spans="1:6" x14ac:dyDescent="0.25">
      <c r="A42" s="4">
        <v>2008</v>
      </c>
      <c r="B42" s="6">
        <f t="shared" si="1"/>
        <v>-2.471325320853035E-2</v>
      </c>
      <c r="C42" s="6">
        <f t="shared" si="1"/>
        <v>-2.5731882983646148E-2</v>
      </c>
      <c r="D42" s="6">
        <f t="shared" si="1"/>
        <v>-1.8765352545768832E-2</v>
      </c>
      <c r="E42" s="6">
        <f t="shared" si="1"/>
        <v>-2.0885159098567141E-2</v>
      </c>
      <c r="F42" s="36"/>
    </row>
    <row r="43" spans="1:6" x14ac:dyDescent="0.25">
      <c r="A43" s="4">
        <v>2009</v>
      </c>
      <c r="B43" s="6">
        <f t="shared" si="1"/>
        <v>-3.1932408089258901E-2</v>
      </c>
      <c r="C43" s="6">
        <f t="shared" si="1"/>
        <v>-3.2192353122649009E-2</v>
      </c>
      <c r="D43" s="6">
        <f t="shared" si="1"/>
        <v>-2.9693578913458696E-2</v>
      </c>
      <c r="E43" s="6">
        <f t="shared" si="1"/>
        <v>-3.045664975657103E-2</v>
      </c>
      <c r="F43" s="36"/>
    </row>
    <row r="44" spans="1:6" x14ac:dyDescent="0.25">
      <c r="A44" s="4">
        <v>2010</v>
      </c>
      <c r="B44" s="6">
        <f t="shared" si="1"/>
        <v>-1.0039635914053879E-2</v>
      </c>
      <c r="C44" s="6">
        <f t="shared" si="1"/>
        <v>-9.5603734488407532E-3</v>
      </c>
      <c r="D44" s="6">
        <f t="shared" si="1"/>
        <v>-1.1334679906109479E-2</v>
      </c>
      <c r="E44" s="6">
        <f t="shared" si="1"/>
        <v>-1.0811547013899414E-2</v>
      </c>
      <c r="F44" s="36"/>
    </row>
    <row r="45" spans="1:6" x14ac:dyDescent="0.25">
      <c r="A45" s="4">
        <v>2011</v>
      </c>
      <c r="B45" s="6">
        <f t="shared" si="1"/>
        <v>-1.1024374390651737E-2</v>
      </c>
      <c r="C45" s="6">
        <f t="shared" si="1"/>
        <v>-1.1045963891727184E-2</v>
      </c>
      <c r="D45" s="6">
        <f t="shared" si="1"/>
        <v>-9.8972226461374602E-3</v>
      </c>
      <c r="E45" s="6">
        <f t="shared" si="1"/>
        <v>-1.0253729228732467E-2</v>
      </c>
      <c r="F45" s="36"/>
    </row>
    <row r="46" spans="1:6" x14ac:dyDescent="0.25">
      <c r="A46" s="4">
        <v>2012</v>
      </c>
      <c r="B46" s="6">
        <f t="shared" si="1"/>
        <v>-1.089402848744625E-2</v>
      </c>
      <c r="C46" s="6">
        <f t="shared" si="1"/>
        <v>-1.1255242857402314E-2</v>
      </c>
      <c r="D46" s="6">
        <f t="shared" si="1"/>
        <v>-8.124740017828036E-3</v>
      </c>
      <c r="E46" s="6">
        <f t="shared" si="1"/>
        <v>-9.0772827147358459E-3</v>
      </c>
      <c r="F46" s="36"/>
    </row>
    <row r="47" spans="1:6" x14ac:dyDescent="0.25">
      <c r="A47" s="4">
        <v>2013</v>
      </c>
      <c r="B47" s="6">
        <f t="shared" si="1"/>
        <v>-2.0801089331063949E-2</v>
      </c>
      <c r="C47" s="6">
        <f t="shared" si="1"/>
        <v>-2.1167471718474107E-2</v>
      </c>
      <c r="D47" s="6">
        <f t="shared" si="1"/>
        <v>-1.8018295938884044E-2</v>
      </c>
      <c r="E47" s="6">
        <f t="shared" si="1"/>
        <v>-1.8974294245936107E-2</v>
      </c>
      <c r="F47" s="36"/>
    </row>
    <row r="48" spans="1:6" x14ac:dyDescent="0.25">
      <c r="A48" s="4">
        <v>2014</v>
      </c>
      <c r="B48" s="6">
        <f t="shared" si="1"/>
        <v>9.8461725538572242E-3</v>
      </c>
      <c r="C48" s="6">
        <f t="shared" si="1"/>
        <v>9.8891202128261746E-3</v>
      </c>
      <c r="D48" s="6">
        <f t="shared" si="1"/>
        <v>1.070592695431194E-2</v>
      </c>
      <c r="E48" s="6">
        <f t="shared" si="1"/>
        <v>1.0450222709371904E-2</v>
      </c>
      <c r="F48" s="36"/>
    </row>
    <row r="49" spans="1:6" x14ac:dyDescent="0.25">
      <c r="A49" s="7">
        <v>2015</v>
      </c>
      <c r="B49" s="8">
        <f t="shared" si="1"/>
        <v>-1.5768683606819489E-2</v>
      </c>
      <c r="C49" s="8">
        <f t="shared" si="1"/>
        <v>-1.6560950464689861E-2</v>
      </c>
      <c r="D49" s="8">
        <f t="shared" si="1"/>
        <v>-1.0944780147549849E-2</v>
      </c>
      <c r="E49" s="8">
        <f t="shared" si="1"/>
        <v>-1.2636696887080578E-2</v>
      </c>
      <c r="F49" s="8"/>
    </row>
    <row r="50" spans="1:6" x14ac:dyDescent="0.25">
      <c r="A50" s="30">
        <v>2016</v>
      </c>
      <c r="B50" s="31">
        <f t="shared" si="1"/>
        <v>1.8612491921408125E-3</v>
      </c>
      <c r="C50" s="31">
        <f t="shared" si="1"/>
        <v>2.9483938438954693E-2</v>
      </c>
      <c r="D50" s="31">
        <f t="shared" si="1"/>
        <v>5.0060249047187977E-3</v>
      </c>
      <c r="E50" s="31">
        <f t="shared" si="1"/>
        <v>1.0906321145109255E-2</v>
      </c>
      <c r="F50" s="35"/>
    </row>
    <row r="51" spans="1:6" x14ac:dyDescent="0.25">
      <c r="A51" s="30">
        <v>2017</v>
      </c>
      <c r="B51" s="35">
        <f t="shared" si="1"/>
        <v>-8.4735042654672244E-3</v>
      </c>
      <c r="C51" s="35">
        <f t="shared" si="1"/>
        <v>-3.0759398734461207E-3</v>
      </c>
      <c r="D51" s="31">
        <f t="shared" si="1"/>
        <v>1.8132867216678061E-3</v>
      </c>
      <c r="E51" s="31">
        <f t="shared" si="1"/>
        <v>-3.4902295431571417E-5</v>
      </c>
      <c r="F51" s="35"/>
    </row>
    <row r="52" spans="1:6" x14ac:dyDescent="0.25">
      <c r="A52" s="4">
        <v>2018</v>
      </c>
      <c r="B52" s="35">
        <f t="shared" si="1"/>
        <v>-8.9561919507687993E-3</v>
      </c>
      <c r="C52" s="35">
        <f t="shared" si="1"/>
        <v>-3.7091245515971094E-3</v>
      </c>
      <c r="D52" s="6">
        <f t="shared" si="1"/>
        <v>2.0737137772905978E-3</v>
      </c>
      <c r="E52" s="6">
        <f t="shared" si="1"/>
        <v>-3.4903513644102269E-5</v>
      </c>
      <c r="F52" s="36"/>
    </row>
    <row r="53" spans="1:6" x14ac:dyDescent="0.25">
      <c r="A53" s="4">
        <v>2019</v>
      </c>
      <c r="B53" s="6">
        <f t="shared" si="1"/>
        <v>-7.6877751628107172E-3</v>
      </c>
      <c r="C53" s="6">
        <f t="shared" si="1"/>
        <v>-2.6669445713941586E-3</v>
      </c>
      <c r="D53" s="6">
        <f t="shared" si="1"/>
        <v>3.9309925072201768E-3</v>
      </c>
      <c r="E53" s="6">
        <f t="shared" si="1"/>
        <v>1.5941426487533494E-3</v>
      </c>
      <c r="F53" s="36"/>
    </row>
    <row r="54" spans="1:6" x14ac:dyDescent="0.25">
      <c r="A54" s="4">
        <v>2020</v>
      </c>
      <c r="B54" s="6">
        <f t="shared" si="1"/>
        <v>-1.0195612470245696E-2</v>
      </c>
      <c r="C54" s="6">
        <f t="shared" si="1"/>
        <v>-5.4025295033269805E-3</v>
      </c>
      <c r="D54" s="6">
        <f t="shared" si="1"/>
        <v>3.0686037904881225E-4</v>
      </c>
      <c r="E54" s="6">
        <f t="shared" si="1"/>
        <v>-1.729624058938839E-3</v>
      </c>
      <c r="F54" s="36"/>
    </row>
    <row r="55" spans="1:6" x14ac:dyDescent="0.25">
      <c r="A55" s="4">
        <v>2021</v>
      </c>
      <c r="B55" s="6">
        <f t="shared" si="1"/>
        <v>-1.13990696931765E-2</v>
      </c>
      <c r="C55" s="6">
        <f t="shared" si="1"/>
        <v>-6.7861286574351087E-3</v>
      </c>
      <c r="D55" s="6">
        <f t="shared" si="1"/>
        <v>1.1426253433821643E-4</v>
      </c>
      <c r="E55" s="6">
        <f t="shared" si="1"/>
        <v>-2.2669472932309587E-3</v>
      </c>
      <c r="F55" s="36"/>
    </row>
    <row r="56" spans="1:6" x14ac:dyDescent="0.25">
      <c r="A56" s="4">
        <v>2022</v>
      </c>
      <c r="B56" s="6">
        <f t="shared" si="1"/>
        <v>-9.2347650515373081E-3</v>
      </c>
      <c r="C56" s="6">
        <f t="shared" si="1"/>
        <v>-5.3494666737070595E-3</v>
      </c>
      <c r="D56" s="6">
        <f t="shared" si="1"/>
        <v>2.2712025350073439E-3</v>
      </c>
      <c r="E56" s="6">
        <f t="shared" si="1"/>
        <v>-2.7473270933675575E-4</v>
      </c>
      <c r="F56" s="36"/>
    </row>
    <row r="57" spans="1:6" x14ac:dyDescent="0.25">
      <c r="A57" s="4">
        <v>2023</v>
      </c>
      <c r="B57" s="6">
        <f t="shared" si="1"/>
        <v>-7.6756736708075701E-3</v>
      </c>
      <c r="C57" s="6">
        <f t="shared" si="1"/>
        <v>-3.5354206920807929E-3</v>
      </c>
      <c r="D57" s="6">
        <f t="shared" si="1"/>
        <v>3.8060038945675334E-3</v>
      </c>
      <c r="E57" s="6">
        <f t="shared" si="1"/>
        <v>1.3459266591078212E-3</v>
      </c>
      <c r="F57" s="36"/>
    </row>
    <row r="58" spans="1:6" x14ac:dyDescent="0.25">
      <c r="A58" s="4">
        <v>2024</v>
      </c>
      <c r="B58" s="6">
        <f t="shared" si="1"/>
        <v>-6.3612512706601176E-3</v>
      </c>
      <c r="C58" s="6">
        <f t="shared" si="1"/>
        <v>-2.2581597980733115E-3</v>
      </c>
      <c r="D58" s="6">
        <f t="shared" si="1"/>
        <v>5.2694257242871245E-3</v>
      </c>
      <c r="E58" s="6">
        <f t="shared" si="1"/>
        <v>2.7699135696812593E-3</v>
      </c>
      <c r="F58" s="36"/>
    </row>
    <row r="59" spans="1:6" x14ac:dyDescent="0.25">
      <c r="A59" s="4">
        <v>2025</v>
      </c>
      <c r="B59" s="6">
        <f t="shared" si="1"/>
        <v>-6.1649155625226326E-3</v>
      </c>
      <c r="C59" s="6">
        <f t="shared" si="1"/>
        <v>-2.2205395042522724E-3</v>
      </c>
      <c r="D59" s="6">
        <f t="shared" si="1"/>
        <v>5.5222023744874171E-3</v>
      </c>
      <c r="E59" s="6">
        <f t="shared" si="1"/>
        <v>2.9820931007293883E-3</v>
      </c>
      <c r="F59" s="36"/>
    </row>
    <row r="60" spans="1:6" x14ac:dyDescent="0.25">
      <c r="A60" s="4">
        <v>2026</v>
      </c>
      <c r="B60" s="6">
        <f t="shared" si="1"/>
        <v>-5.9146956098372616E-3</v>
      </c>
      <c r="C60" s="6">
        <f t="shared" si="1"/>
        <v>-1.9750003551202155E-3</v>
      </c>
      <c r="D60" s="6">
        <f t="shared" si="1"/>
        <v>6.115429543411155E-3</v>
      </c>
      <c r="E60" s="6">
        <f t="shared" si="1"/>
        <v>3.4876136566448501E-3</v>
      </c>
      <c r="F60" s="36"/>
    </row>
    <row r="61" spans="1:6" x14ac:dyDescent="0.25">
      <c r="A61" s="4">
        <v>2027</v>
      </c>
      <c r="B61" s="6">
        <f t="shared" ref="B61:E74" si="2">B24/B23-1</f>
        <v>-5.4273061382755783E-3</v>
      </c>
      <c r="C61" s="6">
        <f t="shared" si="2"/>
        <v>-1.6576296200896401E-3</v>
      </c>
      <c r="D61" s="6">
        <f t="shared" si="2"/>
        <v>6.3505813881215012E-3</v>
      </c>
      <c r="E61" s="6">
        <f t="shared" si="2"/>
        <v>3.7732259005041069E-3</v>
      </c>
      <c r="F61" s="36"/>
    </row>
    <row r="62" spans="1:6" x14ac:dyDescent="0.25">
      <c r="A62" s="4">
        <v>2028</v>
      </c>
      <c r="B62" s="6">
        <f t="shared" si="2"/>
        <v>-4.7423409753877266E-3</v>
      </c>
      <c r="C62" s="6">
        <f t="shared" si="2"/>
        <v>-1.1053761778434534E-3</v>
      </c>
      <c r="D62" s="6">
        <f t="shared" si="2"/>
        <v>6.900948845113053E-3</v>
      </c>
      <c r="E62" s="6">
        <f t="shared" si="2"/>
        <v>4.3476108878026665E-3</v>
      </c>
      <c r="F62" s="36"/>
    </row>
    <row r="63" spans="1:6" x14ac:dyDescent="0.25">
      <c r="A63" s="4">
        <v>2029</v>
      </c>
      <c r="B63" s="6">
        <f t="shared" si="2"/>
        <v>-4.3332984046086098E-3</v>
      </c>
      <c r="C63" s="6">
        <f t="shared" si="2"/>
        <v>-4.2356175154900644E-4</v>
      </c>
      <c r="D63" s="6">
        <f t="shared" si="2"/>
        <v>7.2413529848514013E-3</v>
      </c>
      <c r="E63" s="6">
        <f t="shared" si="2"/>
        <v>4.7895811359837115E-3</v>
      </c>
      <c r="F63" s="36"/>
    </row>
    <row r="64" spans="1:6" x14ac:dyDescent="0.25">
      <c r="A64" s="4">
        <v>2030</v>
      </c>
      <c r="B64" s="6">
        <f t="shared" si="2"/>
        <v>-5.7376277688004906E-3</v>
      </c>
      <c r="C64" s="6">
        <f t="shared" si="2"/>
        <v>-1.0662092204750673E-3</v>
      </c>
      <c r="D64" s="6">
        <f t="shared" si="2"/>
        <v>3.9929589759564177E-3</v>
      </c>
      <c r="E64" s="6">
        <f t="shared" si="2"/>
        <v>2.2744861752252987E-3</v>
      </c>
      <c r="F64" s="36"/>
    </row>
    <row r="65" spans="1:6" x14ac:dyDescent="0.25">
      <c r="A65" s="4">
        <v>2031</v>
      </c>
      <c r="B65" s="6">
        <f t="shared" si="2"/>
        <v>-5.1437087498744649E-3</v>
      </c>
      <c r="C65" s="6">
        <f t="shared" si="2"/>
        <v>-8.8902005402979878E-4</v>
      </c>
      <c r="D65" s="6">
        <f t="shared" si="2"/>
        <v>4.4937333719836658E-3</v>
      </c>
      <c r="E65" s="6">
        <f t="shared" si="2"/>
        <v>2.7113864655938791E-3</v>
      </c>
      <c r="F65" s="36"/>
    </row>
    <row r="66" spans="1:6" x14ac:dyDescent="0.25">
      <c r="A66" s="4">
        <v>2032</v>
      </c>
      <c r="B66" s="6">
        <f t="shared" si="2"/>
        <v>-5.0313761453815165E-3</v>
      </c>
      <c r="C66" s="6">
        <f t="shared" si="2"/>
        <v>-9.2207833034163578E-4</v>
      </c>
      <c r="D66" s="6">
        <f t="shared" si="2"/>
        <v>4.9186109453618343E-3</v>
      </c>
      <c r="E66" s="6">
        <f t="shared" si="2"/>
        <v>3.0202090926636505E-3</v>
      </c>
      <c r="F66" s="36"/>
    </row>
    <row r="67" spans="1:6" x14ac:dyDescent="0.25">
      <c r="A67" s="4">
        <v>2033</v>
      </c>
      <c r="B67" s="6">
        <f t="shared" si="2"/>
        <v>-4.8297809258628366E-3</v>
      </c>
      <c r="C67" s="6">
        <f t="shared" si="2"/>
        <v>-1.0117589841198704E-3</v>
      </c>
      <c r="D67" s="6">
        <f t="shared" si="2"/>
        <v>5.165461196388943E-3</v>
      </c>
      <c r="E67" s="6">
        <f t="shared" si="2"/>
        <v>3.1949710261975905E-3</v>
      </c>
      <c r="F67" s="36"/>
    </row>
    <row r="68" spans="1:6" x14ac:dyDescent="0.25">
      <c r="A68" s="4">
        <v>2034</v>
      </c>
      <c r="B68" s="6">
        <f t="shared" si="2"/>
        <v>-4.3845648488954891E-3</v>
      </c>
      <c r="C68" s="6">
        <f t="shared" si="2"/>
        <v>-5.0031401329386771E-4</v>
      </c>
      <c r="D68" s="6">
        <f t="shared" si="2"/>
        <v>5.5389676762576112E-3</v>
      </c>
      <c r="E68" s="6">
        <f t="shared" si="2"/>
        <v>3.6147394146099909E-3</v>
      </c>
      <c r="F68" s="36"/>
    </row>
    <row r="69" spans="1:6" x14ac:dyDescent="0.25">
      <c r="A69" s="4">
        <v>2035</v>
      </c>
      <c r="B69" s="6">
        <f t="shared" si="2"/>
        <v>-3.3439179029137733E-3</v>
      </c>
      <c r="C69" s="6">
        <f t="shared" si="2"/>
        <v>7.3875353970520585E-4</v>
      </c>
      <c r="D69" s="6">
        <f t="shared" si="2"/>
        <v>6.7839311671751279E-3</v>
      </c>
      <c r="E69" s="6">
        <f t="shared" si="2"/>
        <v>4.8578298933830144E-3</v>
      </c>
      <c r="F69" s="36"/>
    </row>
    <row r="70" spans="1:6" x14ac:dyDescent="0.25">
      <c r="A70" s="4">
        <v>2036</v>
      </c>
      <c r="B70" s="6">
        <f t="shared" si="2"/>
        <v>-1.2889236612959598E-3</v>
      </c>
      <c r="C70" s="6">
        <f t="shared" si="2"/>
        <v>2.257792706533035E-3</v>
      </c>
      <c r="D70" s="6">
        <f t="shared" si="2"/>
        <v>8.2504051710536874E-3</v>
      </c>
      <c r="E70" s="6">
        <f t="shared" si="2"/>
        <v>6.3760751751769096E-3</v>
      </c>
      <c r="F70" s="36"/>
    </row>
    <row r="71" spans="1:6" x14ac:dyDescent="0.25">
      <c r="A71" s="4">
        <v>2037</v>
      </c>
      <c r="B71" s="6">
        <f t="shared" si="2"/>
        <v>-6.4608464233306684E-4</v>
      </c>
      <c r="C71" s="6">
        <f t="shared" si="2"/>
        <v>2.7969228748145891E-3</v>
      </c>
      <c r="D71" s="6">
        <f t="shared" si="2"/>
        <v>8.5606505042261638E-3</v>
      </c>
      <c r="E71" s="6">
        <f t="shared" si="2"/>
        <v>6.7653279684840584E-3</v>
      </c>
      <c r="F71" s="36"/>
    </row>
    <row r="72" spans="1:6" x14ac:dyDescent="0.25">
      <c r="A72" s="4">
        <v>2038</v>
      </c>
      <c r="B72" s="6">
        <f t="shared" si="2"/>
        <v>-1.5578073527536818E-3</v>
      </c>
      <c r="C72" s="6">
        <f t="shared" si="2"/>
        <v>1.9005477461735421E-3</v>
      </c>
      <c r="D72" s="6">
        <f t="shared" si="2"/>
        <v>7.8541034929731079E-3</v>
      </c>
      <c r="E72" s="6">
        <f t="shared" si="2"/>
        <v>6.0134327393739362E-3</v>
      </c>
      <c r="F72" s="36"/>
    </row>
    <row r="73" spans="1:6" x14ac:dyDescent="0.25">
      <c r="A73" s="4">
        <v>2039</v>
      </c>
      <c r="B73" s="6">
        <f t="shared" si="2"/>
        <v>-2.3745851315488675E-3</v>
      </c>
      <c r="C73" s="6">
        <f t="shared" si="2"/>
        <v>7.0821763337924892E-4</v>
      </c>
      <c r="D73" s="6">
        <f t="shared" si="2"/>
        <v>6.6979375862281643E-3</v>
      </c>
      <c r="E73" s="6">
        <f t="shared" si="2"/>
        <v>4.8747361131049605E-3</v>
      </c>
      <c r="F73" s="36"/>
    </row>
    <row r="74" spans="1:6" x14ac:dyDescent="0.25">
      <c r="A74" s="4">
        <v>2040</v>
      </c>
      <c r="B74" s="6">
        <f t="shared" si="2"/>
        <v>-3.1069572201347651E-3</v>
      </c>
      <c r="C74" s="6">
        <f t="shared" si="2"/>
        <v>-1.1490813028880442E-4</v>
      </c>
      <c r="D74" s="6">
        <f t="shared" si="2"/>
        <v>5.251421081662544E-3</v>
      </c>
      <c r="E74" s="6">
        <f t="shared" si="2"/>
        <v>3.6147545920994784E-3</v>
      </c>
      <c r="F74" s="36"/>
    </row>
    <row r="75" spans="1:6" x14ac:dyDescent="0.25">
      <c r="A75" s="4"/>
      <c r="B75" s="6"/>
      <c r="C75" s="6"/>
      <c r="D75" s="6"/>
      <c r="E75" s="6"/>
      <c r="F75" s="36"/>
    </row>
    <row r="76" spans="1:6" ht="15.6" customHeight="1" x14ac:dyDescent="0.25">
      <c r="A76" s="2"/>
      <c r="B76" s="46" t="s">
        <v>6</v>
      </c>
      <c r="C76" s="46"/>
      <c r="D76" s="46"/>
      <c r="E76" s="46"/>
      <c r="F76" s="32"/>
    </row>
    <row r="77" spans="1:6" x14ac:dyDescent="0.25">
      <c r="A77" s="25" t="s">
        <v>7</v>
      </c>
      <c r="B77" s="24" t="str">
        <f t="shared" ref="B77:E77" si="3">B2</f>
        <v>Heating</v>
      </c>
      <c r="C77" s="24" t="str">
        <f t="shared" si="3"/>
        <v>Cooling</v>
      </c>
      <c r="D77" s="24" t="str">
        <f t="shared" si="3"/>
        <v>NonHVAC</v>
      </c>
      <c r="E77" s="24" t="str">
        <f t="shared" si="3"/>
        <v>Total</v>
      </c>
      <c r="F77" s="24"/>
    </row>
    <row r="78" spans="1:6" x14ac:dyDescent="0.25">
      <c r="A78" s="4">
        <v>2007</v>
      </c>
      <c r="B78" s="6">
        <f>B3/$E3</f>
        <v>6.1002906739817529E-2</v>
      </c>
      <c r="C78" s="6">
        <f>C3/$E3</f>
        <v>0.25479324396147268</v>
      </c>
      <c r="D78" s="6">
        <f>D3/$E3</f>
        <v>0.6842038492987097</v>
      </c>
      <c r="E78" s="6">
        <f>E3/$E3</f>
        <v>1</v>
      </c>
      <c r="F78" s="36"/>
    </row>
    <row r="79" spans="1:6" x14ac:dyDescent="0.25">
      <c r="A79" s="4">
        <v>2008</v>
      </c>
      <c r="B79" s="6">
        <f t="shared" ref="B79:E79" si="4">B4/$E4</f>
        <v>6.0587042879960404E-2</v>
      </c>
      <c r="C79" s="6">
        <f t="shared" si="4"/>
        <v>0.25255625536806653</v>
      </c>
      <c r="D79" s="6">
        <f t="shared" si="4"/>
        <v>0.68685670175197311</v>
      </c>
      <c r="E79" s="6">
        <f t="shared" si="4"/>
        <v>1</v>
      </c>
      <c r="F79" s="36"/>
    </row>
    <row r="80" spans="1:6" x14ac:dyDescent="0.25">
      <c r="A80" s="4">
        <v>2009</v>
      </c>
      <c r="B80" s="6">
        <f t="shared" ref="B80:E80" si="5">B5/$E5</f>
        <v>6.0350162697677262E-2</v>
      </c>
      <c r="C80" s="6">
        <f t="shared" si="5"/>
        <v>0.25130607471092159</v>
      </c>
      <c r="D80" s="6">
        <f t="shared" si="5"/>
        <v>0.68834376259140106</v>
      </c>
      <c r="E80" s="6">
        <f t="shared" si="5"/>
        <v>1</v>
      </c>
      <c r="F80" s="36"/>
    </row>
    <row r="81" spans="1:11" x14ac:dyDescent="0.25">
      <c r="A81" s="4">
        <v>2010</v>
      </c>
      <c r="B81" s="6">
        <f t="shared" ref="B81:E81" si="6">B6/$E6</f>
        <v>6.0258302694245952E-2</v>
      </c>
      <c r="C81" s="6">
        <f t="shared" si="6"/>
        <v>0.25085617961372758</v>
      </c>
      <c r="D81" s="6">
        <f t="shared" si="6"/>
        <v>0.68888551769202644</v>
      </c>
      <c r="E81" s="6">
        <f t="shared" si="6"/>
        <v>1</v>
      </c>
      <c r="F81" s="36"/>
    </row>
    <row r="82" spans="1:11" x14ac:dyDescent="0.25">
      <c r="A82" s="4">
        <v>2011</v>
      </c>
      <c r="B82" s="6">
        <f t="shared" ref="B82:E82" si="7">B7/$E7</f>
        <v>6.0305325132252716E-2</v>
      </c>
      <c r="C82" s="6">
        <f t="shared" si="7"/>
        <v>0.25117347468487083</v>
      </c>
      <c r="D82" s="6">
        <f t="shared" si="7"/>
        <v>0.68852120018287644</v>
      </c>
      <c r="E82" s="6">
        <f t="shared" si="7"/>
        <v>1</v>
      </c>
      <c r="F82" s="36"/>
    </row>
    <row r="83" spans="1:11" x14ac:dyDescent="0.25">
      <c r="A83" s="4">
        <v>2012</v>
      </c>
      <c r="B83" s="6">
        <f t="shared" ref="B83:E83" si="8">B8/$E8</f>
        <v>6.0258369656467067E-2</v>
      </c>
      <c r="C83" s="6">
        <f t="shared" si="8"/>
        <v>0.25097242484114157</v>
      </c>
      <c r="D83" s="6">
        <f t="shared" si="8"/>
        <v>0.6887692055023914</v>
      </c>
      <c r="E83" s="6">
        <f t="shared" si="8"/>
        <v>1</v>
      </c>
      <c r="F83" s="36"/>
    </row>
    <row r="84" spans="1:11" x14ac:dyDescent="0.25">
      <c r="A84" s="4">
        <v>2013</v>
      </c>
      <c r="B84" s="6">
        <f t="shared" ref="B84:E84" si="9">B9/$E9</f>
        <v>6.0147892687441945E-2</v>
      </c>
      <c r="C84" s="6">
        <f t="shared" si="9"/>
        <v>0.25042080973667624</v>
      </c>
      <c r="D84" s="6">
        <f t="shared" si="9"/>
        <v>0.68943129757588195</v>
      </c>
      <c r="E84" s="6">
        <f t="shared" si="9"/>
        <v>1</v>
      </c>
      <c r="F84" s="36"/>
    </row>
    <row r="85" spans="1:11" x14ac:dyDescent="0.25">
      <c r="A85" s="26">
        <v>2014</v>
      </c>
      <c r="B85" s="27">
        <f t="shared" ref="B85:E85" si="10">B10/$E10</f>
        <v>6.003588963380356E-2</v>
      </c>
      <c r="C85" s="27">
        <f t="shared" si="10"/>
        <v>0.24986096989216675</v>
      </c>
      <c r="D85" s="27">
        <f t="shared" si="10"/>
        <v>0.69010314047402965</v>
      </c>
      <c r="E85" s="6">
        <f t="shared" si="10"/>
        <v>1</v>
      </c>
      <c r="F85" s="36"/>
      <c r="H85" s="29" t="s">
        <v>8</v>
      </c>
      <c r="I85" s="28"/>
      <c r="J85" s="28"/>
      <c r="K85" s="28"/>
    </row>
    <row r="86" spans="1:11" x14ac:dyDescent="0.25">
      <c r="A86" s="4">
        <v>2015</v>
      </c>
      <c r="B86" s="6">
        <f t="shared" ref="B86:E86" si="11">B11/$E11</f>
        <v>5.9999999999999991E-2</v>
      </c>
      <c r="C86" s="6">
        <f t="shared" si="11"/>
        <v>0.24972222222222223</v>
      </c>
      <c r="D86" s="6">
        <f t="shared" si="11"/>
        <v>0.69027777777777777</v>
      </c>
      <c r="E86" s="6">
        <f t="shared" si="11"/>
        <v>1</v>
      </c>
      <c r="F86" s="36"/>
    </row>
    <row r="87" spans="1:11" x14ac:dyDescent="0.25">
      <c r="A87" s="7">
        <v>2016</v>
      </c>
      <c r="B87" s="8">
        <f t="shared" ref="B87:E87" si="12">B12/$E12</f>
        <v>5.980967572666325E-2</v>
      </c>
      <c r="C87" s="8">
        <f t="shared" si="12"/>
        <v>0.24872970678147771</v>
      </c>
      <c r="D87" s="8">
        <f t="shared" si="12"/>
        <v>0.69146061749185894</v>
      </c>
      <c r="E87" s="8">
        <f t="shared" si="12"/>
        <v>1</v>
      </c>
      <c r="F87" s="8"/>
    </row>
    <row r="88" spans="1:11" x14ac:dyDescent="0.25">
      <c r="A88" s="4">
        <v>2017</v>
      </c>
      <c r="B88" s="6">
        <f t="shared" ref="B88:E88" si="13">B13/$E13</f>
        <v>5.9274529384103464E-2</v>
      </c>
      <c r="C88" s="6">
        <f t="shared" si="13"/>
        <v>0.25330065980209238</v>
      </c>
      <c r="D88" s="6">
        <f t="shared" si="13"/>
        <v>0.68742481081380413</v>
      </c>
      <c r="E88" s="6">
        <f t="shared" si="13"/>
        <v>1</v>
      </c>
      <c r="F88" s="36"/>
    </row>
    <row r="89" spans="1:11" x14ac:dyDescent="0.25">
      <c r="A89" s="4">
        <v>2018</v>
      </c>
      <c r="B89" s="6">
        <f t="shared" ref="B89:E89" si="14">B14/$E14</f>
        <v>5.8774317765136128E-2</v>
      </c>
      <c r="C89" s="6">
        <f t="shared" si="14"/>
        <v>0.25253033609103259</v>
      </c>
      <c r="D89" s="6">
        <f t="shared" si="14"/>
        <v>0.68869534614383121</v>
      </c>
      <c r="E89" s="6">
        <f t="shared" si="14"/>
        <v>1</v>
      </c>
      <c r="F89" s="36"/>
    </row>
    <row r="90" spans="1:11" x14ac:dyDescent="0.25">
      <c r="A90" s="4">
        <v>2019</v>
      </c>
      <c r="B90" s="6">
        <f t="shared" ref="B90:E90" si="15">B15/$E15</f>
        <v>5.8249956821618779E-2</v>
      </c>
      <c r="C90" s="6">
        <f t="shared" si="15"/>
        <v>0.25160245143101068</v>
      </c>
      <c r="D90" s="6">
        <f t="shared" si="15"/>
        <v>0.69014759174737061</v>
      </c>
      <c r="E90" s="6">
        <f t="shared" si="15"/>
        <v>1</v>
      </c>
      <c r="F90" s="36"/>
    </row>
    <row r="91" spans="1:11" x14ac:dyDescent="0.25">
      <c r="A91" s="4">
        <v>2020</v>
      </c>
      <c r="B91" s="6">
        <f t="shared" ref="B91:E91" si="16">B16/$E16</f>
        <v>5.7710146045254214E-2</v>
      </c>
      <c r="C91" s="6">
        <f t="shared" si="16"/>
        <v>0.25053205780079707</v>
      </c>
      <c r="D91" s="6">
        <f t="shared" si="16"/>
        <v>0.69175779615394872</v>
      </c>
      <c r="E91" s="6">
        <f t="shared" si="16"/>
        <v>1</v>
      </c>
      <c r="F91" s="36"/>
    </row>
    <row r="92" spans="1:11" x14ac:dyDescent="0.25">
      <c r="A92" s="4">
        <v>2021</v>
      </c>
      <c r="B92" s="6">
        <f t="shared" ref="B92:E92" si="17">B17/$E17</f>
        <v>5.722072610511688E-2</v>
      </c>
      <c r="C92" s="6">
        <f t="shared" si="17"/>
        <v>0.24961028291769202</v>
      </c>
      <c r="D92" s="6">
        <f t="shared" si="17"/>
        <v>0.69316899097719109</v>
      </c>
      <c r="E92" s="6">
        <f t="shared" si="17"/>
        <v>1</v>
      </c>
      <c r="F92" s="36"/>
    </row>
    <row r="93" spans="1:11" x14ac:dyDescent="0.25">
      <c r="A93" s="4">
        <v>2022</v>
      </c>
      <c r="B93" s="6">
        <f t="shared" ref="B93:E93" si="18">B18/$E18</f>
        <v>5.6696992153246618E-2</v>
      </c>
      <c r="C93" s="6">
        <f t="shared" si="18"/>
        <v>0.24847968577468357</v>
      </c>
      <c r="D93" s="6">
        <f t="shared" si="18"/>
        <v>0.69482332207206976</v>
      </c>
      <c r="E93" s="6">
        <f t="shared" si="18"/>
        <v>1</v>
      </c>
      <c r="F93" s="36"/>
    </row>
    <row r="94" spans="1:11" x14ac:dyDescent="0.25">
      <c r="A94" s="4">
        <v>2023</v>
      </c>
      <c r="B94" s="6">
        <f t="shared" ref="B94:E94" si="19">B19/$E19</f>
        <v>5.6188845665386691E-2</v>
      </c>
      <c r="C94" s="6">
        <f t="shared" si="19"/>
        <v>0.24721837094938745</v>
      </c>
      <c r="D94" s="6">
        <f t="shared" si="19"/>
        <v>0.6965927833852259</v>
      </c>
      <c r="E94" s="6">
        <f t="shared" si="19"/>
        <v>1</v>
      </c>
      <c r="F94" s="36"/>
    </row>
    <row r="95" spans="1:11" x14ac:dyDescent="0.25">
      <c r="A95" s="4">
        <v>2024</v>
      </c>
      <c r="B95" s="6">
        <f t="shared" ref="B95:E95" si="20">B20/$E20</f>
        <v>5.5682613707881572E-2</v>
      </c>
      <c r="C95" s="6">
        <f t="shared" si="20"/>
        <v>0.24601323423482049</v>
      </c>
      <c r="D95" s="6">
        <f t="shared" si="20"/>
        <v>0.69830415205729801</v>
      </c>
      <c r="E95" s="6">
        <f t="shared" si="20"/>
        <v>1</v>
      </c>
      <c r="F95" s="36"/>
    </row>
    <row r="96" spans="1:11" x14ac:dyDescent="0.25">
      <c r="A96" s="4">
        <v>2025</v>
      </c>
      <c r="B96" s="6">
        <f t="shared" ref="B96:E96" si="21">B21/$E21</f>
        <v>5.5175571047718641E-2</v>
      </c>
      <c r="C96" s="6">
        <f t="shared" si="21"/>
        <v>0.24477967848645557</v>
      </c>
      <c r="D96" s="6">
        <f t="shared" si="21"/>
        <v>0.70004475046582582</v>
      </c>
      <c r="E96" s="6">
        <f t="shared" si="21"/>
        <v>1</v>
      </c>
      <c r="F96" s="36"/>
    </row>
    <row r="97" spans="1:6" x14ac:dyDescent="0.25">
      <c r="A97" s="4">
        <v>2026</v>
      </c>
      <c r="B97" s="6">
        <f t="shared" ref="B97:E97" si="22">B22/$E22</f>
        <v>5.4672380183350265E-2</v>
      </c>
      <c r="C97" s="6">
        <f t="shared" si="22"/>
        <v>0.24350996615052189</v>
      </c>
      <c r="D97" s="6">
        <f t="shared" si="22"/>
        <v>0.70181765366612781</v>
      </c>
      <c r="E97" s="6">
        <f t="shared" si="22"/>
        <v>1</v>
      </c>
      <c r="F97" s="36"/>
    </row>
    <row r="98" spans="1:6" x14ac:dyDescent="0.25">
      <c r="A98" s="4">
        <v>2027</v>
      </c>
      <c r="B98" s="6">
        <f t="shared" ref="B98:E98" si="23">B23/$E23</f>
        <v>5.4160120121718412E-2</v>
      </c>
      <c r="C98" s="6">
        <f t="shared" si="23"/>
        <v>0.24218438830083516</v>
      </c>
      <c r="D98" s="6">
        <f t="shared" si="23"/>
        <v>0.70365549157744656</v>
      </c>
      <c r="E98" s="6">
        <f t="shared" si="23"/>
        <v>1</v>
      </c>
      <c r="F98" s="36"/>
    </row>
    <row r="99" spans="1:6" x14ac:dyDescent="0.25">
      <c r="A99" s="4">
        <v>2028</v>
      </c>
      <c r="B99" s="6">
        <f t="shared" ref="B99:E99" si="24">B24/$E24</f>
        <v>5.3663691339254131E-2</v>
      </c>
      <c r="C99" s="6">
        <f t="shared" si="24"/>
        <v>0.24087406402811382</v>
      </c>
      <c r="D99" s="6">
        <f t="shared" si="24"/>
        <v>0.70546224463263207</v>
      </c>
      <c r="E99" s="6">
        <f t="shared" si="24"/>
        <v>1</v>
      </c>
      <c r="F99" s="36"/>
    </row>
    <row r="100" spans="1:6" x14ac:dyDescent="0.25">
      <c r="A100" s="4">
        <v>2029</v>
      </c>
      <c r="B100" s="6">
        <f t="shared" ref="B100:E100" si="25">B25/$E25</f>
        <v>5.3178002554029935E-2</v>
      </c>
      <c r="C100" s="6">
        <f t="shared" si="25"/>
        <v>0.239566266666567</v>
      </c>
      <c r="D100" s="6">
        <f t="shared" si="25"/>
        <v>0.70725573077940307</v>
      </c>
      <c r="E100" s="6">
        <f t="shared" si="25"/>
        <v>1</v>
      </c>
      <c r="F100" s="36"/>
    </row>
    <row r="101" spans="1:6" x14ac:dyDescent="0.25">
      <c r="A101" s="4">
        <v>2030</v>
      </c>
      <c r="B101" s="6">
        <f t="shared" ref="B101:E101" si="26">B26/$E26</f>
        <v>5.2695178567179632E-2</v>
      </c>
      <c r="C101" s="6">
        <f t="shared" si="26"/>
        <v>0.23832332664946052</v>
      </c>
      <c r="D101" s="6">
        <f t="shared" si="26"/>
        <v>0.70898149478335981</v>
      </c>
      <c r="E101" s="6">
        <f t="shared" si="26"/>
        <v>1</v>
      </c>
      <c r="F101" s="36"/>
    </row>
    <row r="102" spans="1:6" x14ac:dyDescent="0.25">
      <c r="A102" s="4">
        <v>2031</v>
      </c>
      <c r="B102" s="6">
        <f t="shared" ref="B102:E102" si="27">B27/$E27</f>
        <v>5.2273936900545784E-2</v>
      </c>
      <c r="C102" s="6">
        <f t="shared" si="27"/>
        <v>0.23752896776772933</v>
      </c>
      <c r="D102" s="6">
        <f t="shared" si="27"/>
        <v>0.71019709533172493</v>
      </c>
      <c r="E102" s="6">
        <f t="shared" si="27"/>
        <v>1</v>
      </c>
      <c r="F102" s="36"/>
    </row>
    <row r="103" spans="1:6" x14ac:dyDescent="0.25">
      <c r="A103" s="4">
        <v>2032</v>
      </c>
      <c r="B103" s="6">
        <f t="shared" ref="B103:E103" si="28">B28/$E28</f>
        <v>5.1864430479073367E-2</v>
      </c>
      <c r="C103" s="6">
        <f t="shared" si="28"/>
        <v>0.23667607943346508</v>
      </c>
      <c r="D103" s="6">
        <f t="shared" si="28"/>
        <v>0.71145949008746145</v>
      </c>
      <c r="E103" s="6">
        <f t="shared" si="28"/>
        <v>1</v>
      </c>
      <c r="F103" s="36"/>
    </row>
    <row r="104" spans="1:6" x14ac:dyDescent="0.25">
      <c r="A104" s="4">
        <v>2033</v>
      </c>
      <c r="B104" s="6">
        <f t="shared" ref="B104:E104" si="29">B29/$E29</f>
        <v>5.1448097010376177E-2</v>
      </c>
      <c r="C104" s="6">
        <f t="shared" si="29"/>
        <v>0.23574584380828187</v>
      </c>
      <c r="D104" s="6">
        <f t="shared" si="29"/>
        <v>0.71280605918134199</v>
      </c>
      <c r="E104" s="6">
        <f t="shared" si="29"/>
        <v>1</v>
      </c>
      <c r="F104" s="36"/>
    </row>
    <row r="105" spans="1:6" x14ac:dyDescent="0.25">
      <c r="A105" s="4">
        <v>2034</v>
      </c>
      <c r="B105" s="6">
        <f t="shared" ref="B105:E105" si="30">B30/$E30</f>
        <v>5.1036553662534748E-2</v>
      </c>
      <c r="C105" s="6">
        <f t="shared" si="30"/>
        <v>0.2347572831150983</v>
      </c>
      <c r="D105" s="6">
        <f t="shared" si="30"/>
        <v>0.71420616322236696</v>
      </c>
      <c r="E105" s="6">
        <f t="shared" si="30"/>
        <v>1</v>
      </c>
      <c r="F105" s="36"/>
    </row>
    <row r="106" spans="1:6" x14ac:dyDescent="0.25">
      <c r="A106" s="4">
        <v>2035</v>
      </c>
      <c r="B106" s="6">
        <f t="shared" ref="B106:E106" si="31">B31/$E31</f>
        <v>5.0629767168401084E-2</v>
      </c>
      <c r="C106" s="6">
        <f t="shared" si="31"/>
        <v>0.23379472375375251</v>
      </c>
      <c r="D106" s="6">
        <f t="shared" si="31"/>
        <v>0.71557550907784639</v>
      </c>
      <c r="E106" s="6">
        <f t="shared" si="31"/>
        <v>1</v>
      </c>
      <c r="F106" s="36"/>
    </row>
    <row r="107" spans="1:6" x14ac:dyDescent="0.25">
      <c r="A107" s="4">
        <v>2036</v>
      </c>
      <c r="B107" s="6">
        <f t="shared" ref="B107:E107" si="32">B32/$E32</f>
        <v>5.0216522061534055E-2</v>
      </c>
      <c r="C107" s="6">
        <f t="shared" si="32"/>
        <v>0.23283636099876368</v>
      </c>
      <c r="D107" s="6">
        <f t="shared" si="32"/>
        <v>0.71694711693970226</v>
      </c>
      <c r="E107" s="6">
        <f t="shared" si="32"/>
        <v>1</v>
      </c>
      <c r="F107" s="36"/>
    </row>
    <row r="108" spans="1:6" x14ac:dyDescent="0.25">
      <c r="A108" s="4">
        <v>2037</v>
      </c>
      <c r="B108" s="6">
        <f t="shared" ref="B108:E108" si="33">B33/$E33</f>
        <v>4.983405114169788E-2</v>
      </c>
      <c r="C108" s="6">
        <f t="shared" si="33"/>
        <v>0.23188355028791965</v>
      </c>
      <c r="D108" s="6">
        <f t="shared" si="33"/>
        <v>0.71828239857038256</v>
      </c>
      <c r="E108" s="6">
        <f t="shared" si="33"/>
        <v>1</v>
      </c>
      <c r="F108" s="36"/>
    </row>
    <row r="109" spans="1:6" x14ac:dyDescent="0.25">
      <c r="A109" s="4">
        <v>2038</v>
      </c>
      <c r="B109" s="6">
        <f t="shared" ref="B109:E109" si="34">B34/$E34</f>
        <v>4.9467192346684577E-2</v>
      </c>
      <c r="C109" s="6">
        <f t="shared" si="34"/>
        <v>0.23096952609922655</v>
      </c>
      <c r="D109" s="6">
        <f t="shared" si="34"/>
        <v>0.71956328155408877</v>
      </c>
      <c r="E109" s="6">
        <f t="shared" si="34"/>
        <v>1</v>
      </c>
      <c r="F109" s="36"/>
    </row>
    <row r="110" spans="1:6" x14ac:dyDescent="0.25">
      <c r="A110" s="4">
        <v>2039</v>
      </c>
      <c r="B110" s="6">
        <f t="shared" ref="B110:E110" si="35">B35/$E35</f>
        <v>4.9094903093130214E-2</v>
      </c>
      <c r="C110" s="6">
        <f t="shared" si="35"/>
        <v>0.23002525332227824</v>
      </c>
      <c r="D110" s="6">
        <f t="shared" si="35"/>
        <v>0.72087984358459156</v>
      </c>
      <c r="E110" s="6">
        <f t="shared" si="35"/>
        <v>1</v>
      </c>
      <c r="F110" s="36"/>
    </row>
    <row r="111" spans="1:6" x14ac:dyDescent="0.25">
      <c r="A111" s="4">
        <v>2040</v>
      </c>
      <c r="B111" s="6">
        <f t="shared" ref="B111:E111" si="36">B36/$E36</f>
        <v>4.8740724894388833E-2</v>
      </c>
      <c r="C111" s="6">
        <f t="shared" si="36"/>
        <v>0.22907149815824854</v>
      </c>
      <c r="D111" s="6">
        <f t="shared" si="36"/>
        <v>0.72218777694736269</v>
      </c>
      <c r="E111" s="6">
        <f t="shared" si="36"/>
        <v>1</v>
      </c>
      <c r="F111" s="36"/>
    </row>
  </sheetData>
  <mergeCells count="4">
    <mergeCell ref="B76:E76"/>
    <mergeCell ref="H1:O1"/>
    <mergeCell ref="B1:E1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110"/>
  <sheetViews>
    <sheetView workbookViewId="0">
      <selection activeCell="E20" sqref="E20"/>
    </sheetView>
  </sheetViews>
  <sheetFormatPr defaultColWidth="9.140625" defaultRowHeight="15" x14ac:dyDescent="0.25"/>
  <cols>
    <col min="1" max="1" width="9.140625" style="10"/>
    <col min="2" max="3" width="10.5703125" style="10" bestFit="1" customWidth="1"/>
    <col min="4" max="5" width="11.5703125" style="10" bestFit="1" customWidth="1"/>
    <col min="6" max="6" width="15.42578125" style="10" bestFit="1" customWidth="1"/>
    <col min="7" max="7" width="12.5703125" style="10" bestFit="1" customWidth="1"/>
    <col min="8" max="8" width="9.7109375" style="10" bestFit="1" customWidth="1"/>
    <col min="9" max="9" width="10.5703125" style="10" bestFit="1" customWidth="1"/>
    <col min="10" max="10" width="14.42578125" style="10" bestFit="1" customWidth="1"/>
    <col min="11" max="11" width="18.42578125" style="10" bestFit="1" customWidth="1"/>
    <col min="12" max="12" width="21.28515625" style="10" customWidth="1"/>
    <col min="13" max="14" width="10.5703125" style="10" bestFit="1" customWidth="1"/>
    <col min="15" max="15" width="9.140625" style="10"/>
    <col min="16" max="16" width="18.5703125" style="10" customWidth="1"/>
    <col min="17" max="16384" width="9.140625" style="10"/>
  </cols>
  <sheetData>
    <row r="1" spans="1:16" x14ac:dyDescent="0.25">
      <c r="A1" s="11" t="s">
        <v>0</v>
      </c>
      <c r="B1" s="21" t="s">
        <v>4</v>
      </c>
      <c r="C1" s="23" t="s">
        <v>5</v>
      </c>
      <c r="D1" s="22" t="s">
        <v>3</v>
      </c>
      <c r="E1" s="11" t="s">
        <v>1</v>
      </c>
      <c r="N1" s="12"/>
    </row>
    <row r="2" spans="1:16" x14ac:dyDescent="0.25">
      <c r="A2" s="13">
        <v>2006</v>
      </c>
      <c r="B2" s="17">
        <v>5895.5327931895317</v>
      </c>
      <c r="C2" s="17">
        <v>24624.104088429147</v>
      </c>
      <c r="D2" s="17">
        <v>66123.83649145301</v>
      </c>
      <c r="E2" s="37">
        <v>96643.473373071698</v>
      </c>
      <c r="F2" s="14"/>
      <c r="G2" s="14"/>
      <c r="H2" s="14"/>
      <c r="I2" s="14"/>
      <c r="J2" s="14"/>
      <c r="K2" s="14"/>
      <c r="L2" s="14"/>
      <c r="M2" s="14"/>
      <c r="N2" s="14"/>
    </row>
    <row r="3" spans="1:16" x14ac:dyDescent="0.25">
      <c r="A3" s="13">
        <v>2007</v>
      </c>
      <c r="B3" s="17">
        <v>5786.9398170861459</v>
      </c>
      <c r="C3" s="17">
        <v>24122.77907570649</v>
      </c>
      <c r="D3" s="17">
        <v>65604.759814340592</v>
      </c>
      <c r="E3" s="37">
        <v>95514.478707133225</v>
      </c>
      <c r="F3" s="14"/>
      <c r="G3" s="14"/>
      <c r="H3" s="14"/>
      <c r="I3" s="14"/>
      <c r="J3" s="14"/>
      <c r="K3" s="14"/>
      <c r="L3" s="14"/>
      <c r="M3" s="14"/>
      <c r="N3" s="14"/>
    </row>
    <row r="4" spans="1:16" x14ac:dyDescent="0.25">
      <c r="A4" s="13">
        <v>2008</v>
      </c>
      <c r="B4" s="17">
        <v>5643.9257080839698</v>
      </c>
      <c r="C4" s="17">
        <v>23502.054547290063</v>
      </c>
      <c r="D4" s="17">
        <v>64373.663367744004</v>
      </c>
      <c r="E4" s="37">
        <v>93519.643623118041</v>
      </c>
      <c r="F4" s="14"/>
      <c r="G4" s="14"/>
      <c r="H4" s="14"/>
      <c r="I4" s="14"/>
      <c r="J4" s="14"/>
      <c r="K4" s="14"/>
      <c r="L4" s="14"/>
      <c r="M4" s="14"/>
      <c r="N4" s="14"/>
    </row>
    <row r="5" spans="1:16" x14ac:dyDescent="0.25">
      <c r="A5" s="13">
        <v>2009</v>
      </c>
      <c r="B5" s="17">
        <v>5463.7015691479728</v>
      </c>
      <c r="C5" s="17">
        <v>22745.468108195942</v>
      </c>
      <c r="D5" s="17">
        <v>62462.178914585471</v>
      </c>
      <c r="E5" s="37">
        <v>90671.348591929389</v>
      </c>
      <c r="F5" s="14"/>
      <c r="G5" s="14"/>
      <c r="H5" s="14"/>
      <c r="I5" s="14"/>
      <c r="J5" s="14"/>
      <c r="K5" s="14"/>
      <c r="L5" s="14"/>
      <c r="M5" s="14"/>
      <c r="N5" s="14"/>
    </row>
    <row r="6" spans="1:16" x14ac:dyDescent="0.25">
      <c r="A6" s="13">
        <v>2010</v>
      </c>
      <c r="B6" s="17">
        <v>5408.8479946506823</v>
      </c>
      <c r="C6" s="17">
        <v>22528.012938812892</v>
      </c>
      <c r="D6" s="17">
        <v>61754.190110350501</v>
      </c>
      <c r="E6" s="37">
        <v>89691.051043814077</v>
      </c>
      <c r="F6" s="14"/>
      <c r="G6" s="14"/>
      <c r="H6" s="14"/>
      <c r="I6" s="14"/>
      <c r="J6" s="14"/>
      <c r="K6" s="14"/>
      <c r="L6" s="14"/>
      <c r="M6" s="14"/>
      <c r="N6" s="14"/>
    </row>
    <row r="7" spans="1:16" x14ac:dyDescent="0.25">
      <c r="A7" s="13">
        <v>2011</v>
      </c>
      <c r="B7" s="17">
        <v>5349.2188293355275</v>
      </c>
      <c r="C7" s="17">
        <v>22279.169321338402</v>
      </c>
      <c r="D7" s="17">
        <v>61142.99514149646</v>
      </c>
      <c r="E7" s="37">
        <v>88771.383292170387</v>
      </c>
      <c r="F7" s="14"/>
      <c r="G7" s="14"/>
      <c r="H7" s="14"/>
      <c r="I7" s="14"/>
      <c r="J7" s="14"/>
      <c r="K7" s="14"/>
      <c r="L7" s="14"/>
      <c r="M7" s="14"/>
      <c r="N7" s="14"/>
      <c r="P7" s="15"/>
    </row>
    <row r="8" spans="1:16" x14ac:dyDescent="0.25">
      <c r="A8" s="13">
        <v>2012</v>
      </c>
      <c r="B8" s="17">
        <v>5290.9442870231624</v>
      </c>
      <c r="C8" s="17">
        <v>22028.411859965552</v>
      </c>
      <c r="D8" s="17">
        <v>60646.224202060475</v>
      </c>
      <c r="E8" s="37">
        <v>87965.580349049182</v>
      </c>
      <c r="F8" s="14"/>
      <c r="G8" s="14"/>
      <c r="H8" s="14"/>
      <c r="I8" s="14"/>
      <c r="J8" s="14"/>
      <c r="K8" s="14"/>
      <c r="L8" s="14"/>
      <c r="M8" s="14"/>
      <c r="N8" s="14"/>
      <c r="P8" s="15"/>
    </row>
    <row r="9" spans="1:16" x14ac:dyDescent="0.25">
      <c r="A9" s="13">
        <v>2013</v>
      </c>
      <c r="B9" s="17">
        <v>5180.8868822631111</v>
      </c>
      <c r="C9" s="17">
        <v>21562.126074916832</v>
      </c>
      <c r="D9" s="17">
        <v>59553.482586811835</v>
      </c>
      <c r="E9" s="37">
        <v>86296.495543991783</v>
      </c>
      <c r="F9" s="14"/>
      <c r="G9" s="14"/>
      <c r="H9" s="14"/>
      <c r="I9" s="14"/>
      <c r="J9" s="14"/>
      <c r="K9" s="14"/>
      <c r="L9" s="14"/>
      <c r="M9" s="14"/>
      <c r="N9" s="14"/>
      <c r="P9" s="15"/>
    </row>
    <row r="10" spans="1:16" x14ac:dyDescent="0.25">
      <c r="A10" s="13">
        <v>2014</v>
      </c>
      <c r="B10" s="17">
        <v>5231.8987884878889</v>
      </c>
      <c r="C10" s="17">
        <v>21775.356531715799</v>
      </c>
      <c r="D10" s="17">
        <v>60191.057821261136</v>
      </c>
      <c r="E10" s="37">
        <v>87198.313141464823</v>
      </c>
      <c r="F10" s="14"/>
      <c r="G10" s="14"/>
      <c r="H10" s="14"/>
      <c r="I10" s="14"/>
      <c r="J10" s="14"/>
      <c r="K10" s="14"/>
      <c r="L10" s="14"/>
      <c r="M10" s="14"/>
      <c r="N10" s="14"/>
      <c r="P10" s="15"/>
    </row>
    <row r="11" spans="1:16" x14ac:dyDescent="0.25">
      <c r="A11" s="13">
        <v>2015</v>
      </c>
      <c r="B11" s="17">
        <v>5149.3986318293209</v>
      </c>
      <c r="C11" s="17">
        <v>21414.735930843093</v>
      </c>
      <c r="D11" s="17">
        <v>59532.279926558971</v>
      </c>
      <c r="E11" s="37">
        <v>86096.414489231393</v>
      </c>
      <c r="F11" s="14"/>
      <c r="G11" s="14"/>
      <c r="H11" s="14"/>
      <c r="I11" s="14"/>
      <c r="J11" s="14"/>
      <c r="K11" s="14"/>
      <c r="L11" s="14"/>
      <c r="M11" s="14"/>
      <c r="N11" s="14"/>
      <c r="P11" s="15"/>
    </row>
    <row r="12" spans="1:16" x14ac:dyDescent="0.25">
      <c r="A12" s="13">
        <v>2016</v>
      </c>
      <c r="B12" s="17">
        <v>5158.9829458728245</v>
      </c>
      <c r="C12" s="17">
        <v>22046.126686714542</v>
      </c>
      <c r="D12" s="17">
        <v>59830.300002506017</v>
      </c>
      <c r="E12" s="37">
        <v>87035.409635093383</v>
      </c>
      <c r="F12" s="14"/>
      <c r="G12" s="14"/>
      <c r="H12" s="14"/>
      <c r="I12" s="14"/>
      <c r="J12" s="14"/>
      <c r="K12" s="14"/>
      <c r="L12" s="14"/>
      <c r="M12" s="14"/>
      <c r="N12" s="14"/>
      <c r="P12" s="15"/>
    </row>
    <row r="13" spans="1:16" x14ac:dyDescent="0.25">
      <c r="A13" s="13">
        <v>2017</v>
      </c>
      <c r="B13" s="17">
        <v>5115.2682818754984</v>
      </c>
      <c r="C13" s="17">
        <v>21978.314126583831</v>
      </c>
      <c r="D13" s="17">
        <v>59938.789491053962</v>
      </c>
      <c r="E13" s="37">
        <v>87032.371899513295</v>
      </c>
      <c r="F13" s="14"/>
      <c r="G13" s="14"/>
      <c r="H13" s="14"/>
      <c r="I13" s="14"/>
      <c r="J13" s="14"/>
      <c r="K13" s="14"/>
      <c r="L13" s="14"/>
      <c r="M13" s="14"/>
      <c r="N13" s="14"/>
    </row>
    <row r="14" spans="1:16" x14ac:dyDescent="0.25">
      <c r="A14" s="13">
        <v>2018</v>
      </c>
      <c r="B14" s="17">
        <v>5069.4549572633423</v>
      </c>
      <c r="C14" s="17">
        <v>21896.793822054206</v>
      </c>
      <c r="D14" s="17">
        <v>60063.085384615675</v>
      </c>
      <c r="E14" s="37">
        <v>87029.334163933221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1:16" x14ac:dyDescent="0.25">
      <c r="A15" s="13">
        <v>2019</v>
      </c>
      <c r="B15" s="17">
        <v>5030.4821273539055</v>
      </c>
      <c r="C15" s="17">
        <v>21838.396286639541</v>
      </c>
      <c r="D15" s="17">
        <v>60299.19292322312</v>
      </c>
      <c r="E15" s="37">
        <v>87168.071337216563</v>
      </c>
      <c r="F15" s="14"/>
      <c r="G15" s="14"/>
      <c r="H15" s="14"/>
      <c r="I15" s="14"/>
      <c r="J15" s="14"/>
      <c r="K15" s="14"/>
      <c r="L15" s="14"/>
      <c r="M15" s="14"/>
      <c r="N15" s="14"/>
    </row>
    <row r="16" spans="1:16" x14ac:dyDescent="0.25">
      <c r="A16" s="13">
        <v>2020</v>
      </c>
      <c r="B16" s="17">
        <v>4979.193281044908</v>
      </c>
      <c r="C16" s="17">
        <v>21720.413706395626</v>
      </c>
      <c r="D16" s="17">
        <v>60317.696356419881</v>
      </c>
      <c r="E16" s="37">
        <v>87017.303343860418</v>
      </c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13">
        <v>2021</v>
      </c>
      <c r="B17" s="17">
        <v>4922.4351098184807</v>
      </c>
      <c r="C17" s="17">
        <v>21573.016184491309</v>
      </c>
      <c r="D17" s="17">
        <v>60324.588409271004</v>
      </c>
      <c r="E17" s="37">
        <v>86820.039703580798</v>
      </c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13">
        <v>2022</v>
      </c>
      <c r="B18" s="17">
        <v>4876.9775780978689</v>
      </c>
      <c r="C18" s="17">
        <v>21457.61205336103</v>
      </c>
      <c r="D18" s="17">
        <v>60461.597767389416</v>
      </c>
      <c r="E18" s="37">
        <v>86796.187398848313</v>
      </c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13">
        <v>2023</v>
      </c>
      <c r="B19" s="17">
        <v>4839.5434897085443</v>
      </c>
      <c r="C19" s="17">
        <v>21381.750367704935</v>
      </c>
      <c r="D19" s="17">
        <v>60691.714843963869</v>
      </c>
      <c r="E19" s="37">
        <v>86913.008701377345</v>
      </c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13">
        <v>2024</v>
      </c>
      <c r="B20" s="17">
        <v>4808.7579375352207</v>
      </c>
      <c r="C20" s="17">
        <v>21333.466958612145</v>
      </c>
      <c r="D20" s="17">
        <v>61011.52532741375</v>
      </c>
      <c r="E20" s="37">
        <v>87153.750223561117</v>
      </c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25">
      <c r="A21" s="13">
        <v>2025</v>
      </c>
      <c r="B21" s="17">
        <v>4779.1123508897053</v>
      </c>
      <c r="C21" s="17">
        <v>21286.095152467886</v>
      </c>
      <c r="D21" s="17">
        <v>61348.443317447891</v>
      </c>
      <c r="E21" s="37">
        <v>87413.650820805487</v>
      </c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5">
      <c r="A22" s="13">
        <v>2026</v>
      </c>
      <c r="B22" s="17">
        <v>4750.8453560489788</v>
      </c>
      <c r="C22" s="17">
        <v>21244.05510698264</v>
      </c>
      <c r="D22" s="17">
        <v>61723.6154001537</v>
      </c>
      <c r="E22" s="37">
        <v>87718.515863185312</v>
      </c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25">
      <c r="A23" s="13">
        <v>2027</v>
      </c>
      <c r="B23" s="17">
        <v>4725.0610638860962</v>
      </c>
      <c r="C23" s="17">
        <v>21208.840331986488</v>
      </c>
      <c r="D23" s="17">
        <v>62115.596243321488</v>
      </c>
      <c r="E23" s="37">
        <v>88049.497639194073</v>
      </c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5">
      <c r="A24" s="13">
        <v>2028</v>
      </c>
      <c r="B24" s="17">
        <v>4702.6532131916201</v>
      </c>
      <c r="C24" s="17">
        <v>21185.396585123824</v>
      </c>
      <c r="D24" s="17">
        <v>62544.252795480345</v>
      </c>
      <c r="E24" s="37">
        <v>88432.302593795786</v>
      </c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13">
        <v>2029</v>
      </c>
      <c r="B25" s="17">
        <v>4682.2752135254696</v>
      </c>
      <c r="C25" s="17">
        <v>21176.423261438969</v>
      </c>
      <c r="D25" s="17">
        <v>62997.157807146192</v>
      </c>
      <c r="E25" s="37">
        <v>88855.856282110632</v>
      </c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13">
        <v>2030</v>
      </c>
      <c r="B26" s="17">
        <v>4655.4100612391794</v>
      </c>
      <c r="C26" s="17">
        <v>21153.844763700941</v>
      </c>
      <c r="D26" s="17">
        <v>63248.702873871982</v>
      </c>
      <c r="E26" s="37">
        <v>89057.957698812097</v>
      </c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13">
        <v>2031</v>
      </c>
      <c r="B27" s="17">
        <v>4631.4639877729296</v>
      </c>
      <c r="C27" s="17">
        <v>21135.038571486177</v>
      </c>
      <c r="D27" s="17">
        <v>63532.925680710978</v>
      </c>
      <c r="E27" s="37">
        <v>89299.42823997009</v>
      </c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13">
        <v>2032</v>
      </c>
      <c r="B28" s="17">
        <v>4608.1613503466551</v>
      </c>
      <c r="C28" s="17">
        <v>21115.550410408476</v>
      </c>
      <c r="D28" s="17">
        <v>63845.419424354979</v>
      </c>
      <c r="E28" s="37">
        <v>89569.131185110105</v>
      </c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13">
        <v>2033</v>
      </c>
      <c r="B29" s="17">
        <v>4585.9049405534524</v>
      </c>
      <c r="C29" s="17">
        <v>21094.186562576109</v>
      </c>
      <c r="D29" s="17">
        <v>64175.210460958668</v>
      </c>
      <c r="E29" s="37">
        <v>89855.301964088227</v>
      </c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13">
        <v>2034</v>
      </c>
      <c r="B30" s="17">
        <v>4565.7977429507255</v>
      </c>
      <c r="C30" s="17">
        <v>21083.632845439817</v>
      </c>
      <c r="D30" s="17">
        <v>64530.674877318947</v>
      </c>
      <c r="E30" s="37">
        <v>90180.105465709494</v>
      </c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A31" s="13">
        <v>2035</v>
      </c>
      <c r="B31" s="17">
        <v>4550.5300901369892</v>
      </c>
      <c r="C31" s="17">
        <v>21099.208453834231</v>
      </c>
      <c r="D31" s="17">
        <v>64968.446533858034</v>
      </c>
      <c r="E31" s="37">
        <v>90618.185077829257</v>
      </c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A32" s="13">
        <v>2036</v>
      </c>
      <c r="B32" s="17">
        <v>4544.6648042323723</v>
      </c>
      <c r="C32" s="17">
        <v>21146.846092794916</v>
      </c>
      <c r="D32" s="17">
        <v>65504.462541096305</v>
      </c>
      <c r="E32" s="37">
        <v>91195.97343812359</v>
      </c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25">
      <c r="A33" s="13">
        <v>2037</v>
      </c>
      <c r="B33" s="17">
        <v>4541.7285660978059</v>
      </c>
      <c r="C33" s="17">
        <v>21205.992190362038</v>
      </c>
      <c r="D33" s="17">
        <v>66065.223351377805</v>
      </c>
      <c r="E33" s="37">
        <v>91812.944107837655</v>
      </c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13">
        <v>2038</v>
      </c>
      <c r="B34" s="17">
        <v>4534.6534279433272</v>
      </c>
      <c r="C34" s="17">
        <v>21246.295191024805</v>
      </c>
      <c r="D34" s="17">
        <v>66584.106452865904</v>
      </c>
      <c r="E34" s="37">
        <v>92365.055071834038</v>
      </c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13">
        <v>2039</v>
      </c>
      <c r="B35" s="17">
        <v>4523.8855073366058</v>
      </c>
      <c r="C35" s="17">
        <v>21261.342191923071</v>
      </c>
      <c r="D35" s="17">
        <v>67030.082642121968</v>
      </c>
      <c r="E35" s="37">
        <v>92815.310341381643</v>
      </c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3">
        <v>2040</v>
      </c>
      <c r="B36" s="17">
        <v>4509.8299885965234</v>
      </c>
      <c r="C36" s="17">
        <v>21258.899090844367</v>
      </c>
      <c r="D36" s="17">
        <v>67382.085831214397</v>
      </c>
      <c r="E36" s="37">
        <v>93150.814910655288</v>
      </c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25">
      <c r="A37" s="13"/>
    </row>
    <row r="39" spans="1:14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spans="1:14" x14ac:dyDescent="0.25">
      <c r="A40" s="13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5">
      <c r="A41" s="13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5">
      <c r="A42" s="13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5">
      <c r="A43" s="13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5">
      <c r="A44" s="13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5">
      <c r="A45" s="13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x14ac:dyDescent="0.25">
      <c r="A47" s="13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x14ac:dyDescent="0.25">
      <c r="A48" s="13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x14ac:dyDescent="0.25">
      <c r="A49" s="1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5">
      <c r="A50" s="13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x14ac:dyDescent="0.25">
      <c r="A51" s="13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13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x14ac:dyDescent="0.25">
      <c r="A53" s="13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x14ac:dyDescent="0.25">
      <c r="A54" s="13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x14ac:dyDescent="0.25">
      <c r="A55" s="1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x14ac:dyDescent="0.25">
      <c r="A56" s="13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x14ac:dyDescent="0.25">
      <c r="A57" s="13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25">
      <c r="A59" s="13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25">
      <c r="A60" s="13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x14ac:dyDescent="0.25">
      <c r="A61" s="13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x14ac:dyDescent="0.25">
      <c r="A62" s="13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x14ac:dyDescent="0.25">
      <c r="A63" s="13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x14ac:dyDescent="0.25">
      <c r="A64" s="13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25">
      <c r="A65" s="13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x14ac:dyDescent="0.25">
      <c r="A66" s="13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25">
      <c r="A67" s="13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25">
      <c r="A68" s="13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25">
      <c r="A69" s="13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25">
      <c r="A70" s="13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25">
      <c r="A71" s="13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25">
      <c r="A72" s="13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x14ac:dyDescent="0.25">
      <c r="A73" s="13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6" spans="1:14" x14ac:dyDescent="0.25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</row>
    <row r="77" spans="1:14" x14ac:dyDescent="0.25">
      <c r="A77" s="13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5">
      <c r="A78" s="13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x14ac:dyDescent="0.25">
      <c r="A79" s="13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x14ac:dyDescent="0.25">
      <c r="A80" s="13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 x14ac:dyDescent="0.25">
      <c r="A81" s="13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x14ac:dyDescent="0.25">
      <c r="A82" s="13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25">
      <c r="A83" s="13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x14ac:dyDescent="0.25">
      <c r="A84" s="13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25">
      <c r="A85" s="13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25">
      <c r="A86" s="13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25">
      <c r="A87" s="13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 x14ac:dyDescent="0.25">
      <c r="A88" s="13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x14ac:dyDescent="0.25">
      <c r="A89" s="13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25">
      <c r="A90" s="13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 x14ac:dyDescent="0.25">
      <c r="A91" s="13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 x14ac:dyDescent="0.25">
      <c r="A93" s="13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 x14ac:dyDescent="0.25">
      <c r="A94" s="13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x14ac:dyDescent="0.25">
      <c r="A95" s="13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x14ac:dyDescent="0.25">
      <c r="A96" s="13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 x14ac:dyDescent="0.25">
      <c r="A97" s="13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x14ac:dyDescent="0.25">
      <c r="A98" s="13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 x14ac:dyDescent="0.25">
      <c r="A99" s="13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1:14" x14ac:dyDescent="0.25">
      <c r="A100" s="13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x14ac:dyDescent="0.25">
      <c r="A101" s="13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x14ac:dyDescent="0.25">
      <c r="A102" s="13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25">
      <c r="A103" s="13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 x14ac:dyDescent="0.25">
      <c r="A104" s="13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5">
      <c r="A105" s="13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 x14ac:dyDescent="0.25">
      <c r="A106" s="13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x14ac:dyDescent="0.25">
      <c r="A107" s="13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 x14ac:dyDescent="0.25">
      <c r="A108" s="13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</row>
    <row r="109" spans="1:14" x14ac:dyDescent="0.25">
      <c r="A109" s="13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</row>
    <row r="110" spans="1:14" x14ac:dyDescent="0.25">
      <c r="A110" s="13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Graphs</vt:lpstr>
      <vt:lpstr>METRIX_Input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2019-05-24T17:28:10Z</dcterms:created>
  <dcterms:modified xsi:type="dcterms:W3CDTF">2019-05-24T17:28:10Z</dcterms:modified>
</cp:coreProperties>
</file>